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63924cf84bb7f716/바탕 화면/툴 개발/finchat 키인/"/>
    </mc:Choice>
  </mc:AlternateContent>
  <xr:revisionPtr revIDLastSave="161" documentId="13_ncr:1_{2A9A122B-99F7-4A46-8B3B-DB7A8ACED109}" xr6:coauthVersionLast="47" xr6:coauthVersionMax="47" xr10:uidLastSave="{4F9CE12C-72A9-4D32-B75A-614A9081F90B}"/>
  <bookViews>
    <workbookView xWindow="31830" yWindow="2520" windowWidth="22185" windowHeight="13350" activeTab="2" xr2:uid="{00000000-000D-0000-FFFF-FFFF00000000}"/>
  </bookViews>
  <sheets>
    <sheet name="실적 기업 정보" sheetId="3" r:id="rId1"/>
    <sheet name="Revenue" sheetId="1" r:id="rId2"/>
    <sheet name="Operating Income" sheetId="2" r:id="rId3"/>
    <sheet name="빨간줄" sheetId="4" r:id="rId4"/>
  </sheets>
  <externalReferences>
    <externalReference r:id="rId5"/>
    <externalReference r:id="rId6"/>
    <externalReference r:id="rId7"/>
    <externalReference r:id="rId8"/>
  </externalReferences>
  <definedNames>
    <definedName name="_xlnm._FilterDatabase" localSheetId="2" hidden="1">'Operating Income'!$B$2:$W$2063</definedName>
    <definedName name="_xlnm._FilterDatabase" localSheetId="1" hidden="1">Revenue!$B$2:$W$2056</definedName>
    <definedName name="_xlnm._FilterDatabase" localSheetId="0" hidden="1">'실적 기업 정보'!$B$4:$G$707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709" i="1" l="1"/>
  <c r="D708" i="1"/>
  <c r="D707" i="1"/>
  <c r="D706" i="1"/>
  <c r="D705" i="1"/>
  <c r="D704" i="1"/>
  <c r="D703" i="1"/>
  <c r="D702" i="1"/>
  <c r="D701" i="1"/>
  <c r="D858" i="2"/>
  <c r="D857" i="2"/>
  <c r="D856" i="2"/>
  <c r="D855" i="2"/>
  <c r="D854" i="2"/>
  <c r="D853" i="2"/>
  <c r="D852" i="2"/>
  <c r="D851" i="2"/>
  <c r="D850" i="2"/>
  <c r="D849" i="2"/>
  <c r="D848" i="2"/>
  <c r="D847" i="2"/>
  <c r="D846" i="2"/>
  <c r="D845" i="2"/>
  <c r="D844" i="2"/>
  <c r="D843" i="2"/>
  <c r="D842" i="2"/>
  <c r="D841" i="2"/>
  <c r="D840" i="2"/>
  <c r="D839" i="2"/>
  <c r="D838" i="2"/>
  <c r="D837" i="2"/>
  <c r="D836" i="2"/>
  <c r="D835" i="2"/>
  <c r="D834" i="2"/>
  <c r="D833" i="2"/>
  <c r="D832" i="2"/>
  <c r="D831" i="2"/>
  <c r="D830" i="2"/>
  <c r="D829" i="2"/>
  <c r="D828" i="2"/>
  <c r="D827" i="2"/>
  <c r="D826" i="2"/>
  <c r="D825" i="2"/>
  <c r="D824" i="2"/>
  <c r="D823" i="2"/>
  <c r="D822" i="2"/>
  <c r="D821" i="2"/>
  <c r="D820" i="2"/>
  <c r="D819" i="2"/>
  <c r="D818" i="2"/>
  <c r="D817" i="2"/>
  <c r="D816" i="2"/>
  <c r="D815" i="2"/>
  <c r="D814" i="2"/>
  <c r="D813" i="2"/>
  <c r="D812" i="2"/>
  <c r="D811" i="2"/>
  <c r="D810" i="2"/>
  <c r="D809" i="2"/>
  <c r="D808" i="2"/>
  <c r="D807" i="2"/>
  <c r="D806" i="2"/>
  <c r="D805" i="2"/>
  <c r="D804" i="2"/>
  <c r="D803" i="2"/>
  <c r="D802" i="2"/>
  <c r="D801" i="2"/>
  <c r="D800" i="2"/>
  <c r="D799" i="2"/>
  <c r="D798" i="2"/>
  <c r="D797" i="2"/>
  <c r="D796" i="2"/>
  <c r="D795" i="2"/>
  <c r="D794" i="2"/>
  <c r="D793" i="2"/>
  <c r="D792" i="2"/>
  <c r="D791" i="2"/>
  <c r="D790" i="2"/>
  <c r="D789" i="2"/>
  <c r="D788" i="2"/>
  <c r="D787" i="2"/>
  <c r="D786" i="2"/>
  <c r="D785" i="2"/>
  <c r="D855" i="1"/>
  <c r="D854" i="1"/>
  <c r="D853" i="1"/>
  <c r="D852" i="1"/>
  <c r="D851" i="1"/>
  <c r="D850" i="1"/>
  <c r="D849" i="1"/>
  <c r="D848" i="1"/>
  <c r="D847" i="1"/>
  <c r="D846" i="1"/>
  <c r="D845" i="1"/>
  <c r="D844" i="1"/>
  <c r="D843" i="1"/>
  <c r="D842" i="1"/>
  <c r="D841" i="1"/>
  <c r="D840" i="1"/>
  <c r="D839" i="1"/>
  <c r="D838" i="1"/>
  <c r="D837" i="1"/>
  <c r="D836" i="1"/>
  <c r="D835" i="1"/>
  <c r="D834" i="1"/>
  <c r="D833" i="1"/>
  <c r="D832" i="1"/>
  <c r="D831" i="1"/>
  <c r="D830" i="1"/>
  <c r="D829" i="1"/>
  <c r="D828" i="1"/>
  <c r="D827" i="1"/>
  <c r="D826" i="1"/>
  <c r="D825" i="1"/>
  <c r="D824" i="1"/>
  <c r="D823" i="1"/>
  <c r="D822" i="1"/>
  <c r="D821" i="1"/>
  <c r="D820" i="1"/>
  <c r="D819" i="1"/>
  <c r="D818" i="1"/>
  <c r="D817" i="1"/>
  <c r="D816" i="1"/>
  <c r="D815" i="1"/>
  <c r="D814" i="1"/>
  <c r="D813" i="1"/>
  <c r="D812" i="1"/>
  <c r="D811" i="1"/>
  <c r="D810" i="1"/>
  <c r="D809" i="1"/>
  <c r="D808" i="1"/>
  <c r="D807" i="1"/>
  <c r="D806" i="1"/>
  <c r="D805" i="1"/>
  <c r="D804" i="1"/>
  <c r="D803" i="1"/>
  <c r="D802" i="1"/>
  <c r="D801" i="1"/>
  <c r="D800" i="1"/>
  <c r="D799" i="1"/>
  <c r="D798" i="1"/>
  <c r="D797" i="1"/>
  <c r="D796" i="1"/>
  <c r="D795" i="1"/>
  <c r="D794" i="1"/>
  <c r="D793" i="1"/>
  <c r="D792" i="1"/>
  <c r="D791" i="1"/>
  <c r="D790" i="1"/>
  <c r="D789" i="1"/>
  <c r="D788" i="1"/>
  <c r="D787" i="1"/>
  <c r="D786" i="1"/>
  <c r="D785" i="1"/>
  <c r="D784" i="1"/>
  <c r="D783" i="1"/>
  <c r="D782" i="1"/>
  <c r="D2062" i="2"/>
  <c r="D2061" i="2"/>
  <c r="D2060" i="2"/>
  <c r="D2059" i="2"/>
  <c r="D2057" i="2"/>
  <c r="D2056" i="2"/>
  <c r="D2055" i="2"/>
  <c r="D2053" i="2"/>
  <c r="D2052" i="2"/>
  <c r="D2051" i="2"/>
  <c r="D2048" i="2"/>
  <c r="D2047" i="2"/>
  <c r="D2046" i="2"/>
  <c r="D2044" i="2"/>
  <c r="D2043" i="2"/>
  <c r="D1308" i="2"/>
  <c r="D1307" i="2"/>
  <c r="D1306" i="2"/>
  <c r="D1305" i="2"/>
  <c r="D1304" i="2"/>
  <c r="D1303" i="2"/>
  <c r="D1302" i="2"/>
  <c r="D1301" i="2"/>
  <c r="D1300" i="2"/>
  <c r="D1299" i="2"/>
  <c r="D1298" i="2"/>
  <c r="D1297" i="2"/>
  <c r="D1296" i="2"/>
  <c r="D1295" i="2"/>
  <c r="D1294" i="2"/>
  <c r="D1293" i="2"/>
  <c r="D1292" i="2"/>
  <c r="D1291" i="2"/>
  <c r="D1290" i="2"/>
  <c r="D1289" i="2"/>
  <c r="D1288" i="2"/>
  <c r="D1287" i="2"/>
  <c r="D1286" i="2"/>
  <c r="D1285" i="2"/>
  <c r="D1284" i="2"/>
  <c r="D1283" i="2"/>
  <c r="D1282" i="2"/>
  <c r="D1281" i="2"/>
  <c r="D1280" i="2"/>
  <c r="D1279" i="2"/>
  <c r="D1278" i="2"/>
  <c r="D1277" i="2"/>
  <c r="D1276" i="2"/>
  <c r="D1275" i="2"/>
  <c r="D1274" i="2"/>
  <c r="D1273" i="2"/>
  <c r="D1272" i="2"/>
  <c r="D1271" i="2"/>
  <c r="D1270" i="2"/>
  <c r="D1269" i="2"/>
  <c r="D1268" i="2"/>
  <c r="D1267" i="2"/>
  <c r="D1266" i="2"/>
  <c r="D1265" i="2"/>
  <c r="D1264" i="2"/>
  <c r="D1263" i="2"/>
  <c r="D1262" i="2"/>
  <c r="D1261" i="2"/>
  <c r="D1260" i="2"/>
  <c r="D1259" i="2"/>
  <c r="D1258" i="2"/>
  <c r="D1257" i="2"/>
  <c r="D1256" i="2"/>
  <c r="D1255" i="2"/>
  <c r="D1254" i="2"/>
  <c r="D1253" i="2"/>
  <c r="D1252" i="2"/>
  <c r="D1251" i="2"/>
  <c r="D1250" i="2"/>
  <c r="D1249" i="2"/>
  <c r="D1248" i="2"/>
  <c r="D1247" i="2"/>
  <c r="D1246" i="2"/>
  <c r="D1245" i="2"/>
  <c r="D1244" i="2"/>
  <c r="D1243" i="2"/>
  <c r="D1242" i="2"/>
  <c r="D1241" i="2"/>
  <c r="D1240" i="2"/>
  <c r="D1239" i="2"/>
  <c r="D1238" i="2"/>
  <c r="D1237" i="2"/>
  <c r="D1236" i="2"/>
  <c r="D1235" i="2"/>
  <c r="D1234" i="2"/>
  <c r="D1233" i="2"/>
  <c r="D1232" i="2"/>
  <c r="D1597" i="1"/>
  <c r="D1596" i="1"/>
  <c r="D1595" i="1"/>
  <c r="D1594" i="1"/>
  <c r="D1593" i="1"/>
  <c r="D1592" i="1"/>
  <c r="D1591" i="1"/>
  <c r="D1590" i="1"/>
  <c r="D1589" i="1"/>
  <c r="D1588" i="1"/>
  <c r="D1587" i="1"/>
  <c r="D1586" i="1"/>
  <c r="D1585" i="1"/>
  <c r="D1584" i="1"/>
  <c r="D1583" i="1"/>
  <c r="D1582" i="1"/>
  <c r="D1581" i="1"/>
  <c r="D1580" i="1"/>
  <c r="D1579" i="1"/>
  <c r="D1578" i="1"/>
  <c r="D1577" i="1"/>
  <c r="D1576" i="1"/>
  <c r="D1575" i="1"/>
  <c r="D1574" i="1"/>
  <c r="D1573" i="1"/>
  <c r="D1572" i="1"/>
  <c r="D1571" i="1"/>
  <c r="D1570" i="1"/>
  <c r="D1569" i="1"/>
  <c r="D1568" i="1"/>
  <c r="D1567" i="1"/>
  <c r="D1566" i="1"/>
  <c r="D1565" i="1"/>
  <c r="D1564" i="1"/>
  <c r="D1563" i="1"/>
  <c r="D1562" i="1"/>
  <c r="D1561" i="1"/>
  <c r="D1560" i="1"/>
  <c r="D1559" i="1"/>
  <c r="D1558" i="1"/>
  <c r="D1557" i="1"/>
  <c r="D1556" i="1"/>
  <c r="D1555" i="1"/>
  <c r="D1554" i="1"/>
  <c r="D1553" i="1"/>
  <c r="D1483" i="1"/>
  <c r="AA1467" i="1"/>
  <c r="X1951" i="2" l="1"/>
  <c r="Y1951" i="2"/>
  <c r="Z1951" i="2"/>
  <c r="AA1951" i="2"/>
  <c r="X1952" i="2"/>
  <c r="Y1952" i="2"/>
  <c r="Z1952" i="2"/>
  <c r="AA1952" i="2"/>
  <c r="X1953" i="2"/>
  <c r="Y1953" i="2"/>
  <c r="Z1953" i="2"/>
  <c r="AA1953" i="2"/>
  <c r="X1954" i="2"/>
  <c r="Y1954" i="2"/>
  <c r="Z1954" i="2"/>
  <c r="AA1954" i="2"/>
  <c r="X1955" i="2"/>
  <c r="Y1955" i="2"/>
  <c r="Z1955" i="2"/>
  <c r="AA1955" i="2"/>
  <c r="X1956" i="2"/>
  <c r="Y1956" i="2"/>
  <c r="Z1956" i="2"/>
  <c r="AA1956" i="2"/>
  <c r="X1957" i="2"/>
  <c r="Y1957" i="2"/>
  <c r="Z1957" i="2"/>
  <c r="AA1957" i="2"/>
  <c r="X1958" i="2"/>
  <c r="Y1958" i="2"/>
  <c r="Z1958" i="2"/>
  <c r="AA1958" i="2"/>
  <c r="X1959" i="2"/>
  <c r="Y1959" i="2"/>
  <c r="Z1959" i="2"/>
  <c r="AA1959" i="2"/>
  <c r="X1960" i="2"/>
  <c r="Y1960" i="2"/>
  <c r="Z1960" i="2"/>
  <c r="AA1960" i="2"/>
  <c r="X1961" i="2"/>
  <c r="Y1961" i="2"/>
  <c r="Z1961" i="2"/>
  <c r="AA1961" i="2"/>
  <c r="X1962" i="2"/>
  <c r="Y1962" i="2"/>
  <c r="Z1962" i="2"/>
  <c r="AA1962" i="2"/>
  <c r="X1963" i="2"/>
  <c r="Y1963" i="2"/>
  <c r="Z1963" i="2"/>
  <c r="AA1963" i="2"/>
  <c r="X1964" i="2"/>
  <c r="Y1964" i="2"/>
  <c r="Z1964" i="2"/>
  <c r="AA1964" i="2"/>
  <c r="X1965" i="2"/>
  <c r="Y1965" i="2"/>
  <c r="Z1965" i="2"/>
  <c r="AA1965" i="2"/>
  <c r="X1966" i="2"/>
  <c r="Y1966" i="2"/>
  <c r="Z1966" i="2"/>
  <c r="AA1966" i="2"/>
  <c r="X1967" i="2"/>
  <c r="Y1967" i="2"/>
  <c r="Z1967" i="2"/>
  <c r="AA1967" i="2"/>
  <c r="X1968" i="2"/>
  <c r="Y1968" i="2"/>
  <c r="Z1968" i="2"/>
  <c r="AA1968" i="2"/>
  <c r="X1969" i="2"/>
  <c r="Y1969" i="2"/>
  <c r="Z1969" i="2"/>
  <c r="AA1969" i="2"/>
  <c r="X1970" i="2"/>
  <c r="Y1970" i="2"/>
  <c r="Z1970" i="2"/>
  <c r="AA1970" i="2"/>
  <c r="X1971" i="2"/>
  <c r="Y1971" i="2"/>
  <c r="Z1971" i="2"/>
  <c r="AA1971" i="2"/>
  <c r="X1972" i="2"/>
  <c r="Y1972" i="2"/>
  <c r="Z1972" i="2"/>
  <c r="AA1972" i="2"/>
  <c r="X1973" i="2"/>
  <c r="Y1973" i="2"/>
  <c r="Z1973" i="2"/>
  <c r="AA1973" i="2"/>
  <c r="X1974" i="2"/>
  <c r="Y1974" i="2"/>
  <c r="Z1974" i="2"/>
  <c r="AA1974" i="2"/>
  <c r="X1975" i="2"/>
  <c r="Y1975" i="2"/>
  <c r="Z1975" i="2"/>
  <c r="AA1975" i="2"/>
  <c r="X1976" i="2"/>
  <c r="Y1976" i="2"/>
  <c r="Z1976" i="2"/>
  <c r="AA1976" i="2"/>
  <c r="X1977" i="2"/>
  <c r="Y1977" i="2"/>
  <c r="Z1977" i="2"/>
  <c r="AA1977" i="2"/>
  <c r="X1978" i="2"/>
  <c r="Y1978" i="2"/>
  <c r="Z1978" i="2"/>
  <c r="AA1978" i="2"/>
  <c r="X1979" i="2"/>
  <c r="Y1979" i="2"/>
  <c r="Z1979" i="2"/>
  <c r="AA1979" i="2"/>
  <c r="X1980" i="2"/>
  <c r="Y1980" i="2"/>
  <c r="Z1980" i="2"/>
  <c r="AA1980" i="2"/>
  <c r="X1981" i="2"/>
  <c r="Y1981" i="2"/>
  <c r="Z1981" i="2"/>
  <c r="AA1981" i="2"/>
  <c r="X1982" i="2"/>
  <c r="Y1982" i="2"/>
  <c r="Z1982" i="2"/>
  <c r="AA1982" i="2"/>
  <c r="X1983" i="2"/>
  <c r="Y1983" i="2"/>
  <c r="Z1983" i="2"/>
  <c r="AA1983" i="2"/>
  <c r="X1984" i="2"/>
  <c r="Y1984" i="2"/>
  <c r="Z1984" i="2"/>
  <c r="AA1984" i="2"/>
  <c r="X1985" i="2"/>
  <c r="Y1985" i="2"/>
  <c r="Z1985" i="2"/>
  <c r="AA1985" i="2"/>
  <c r="X1986" i="2"/>
  <c r="Y1986" i="2"/>
  <c r="Z1986" i="2"/>
  <c r="AA1986" i="2"/>
  <c r="X1987" i="2"/>
  <c r="Y1987" i="2"/>
  <c r="Z1987" i="2"/>
  <c r="AA1987" i="2"/>
  <c r="X1988" i="2"/>
  <c r="Y1988" i="2"/>
  <c r="Z1988" i="2"/>
  <c r="AA1988" i="2"/>
  <c r="X1989" i="2"/>
  <c r="Y1989" i="2"/>
  <c r="Z1989" i="2"/>
  <c r="AA1989" i="2"/>
  <c r="AA2130" i="1" l="1"/>
  <c r="Z2130" i="1"/>
  <c r="Y2130" i="1"/>
  <c r="X2130" i="1"/>
  <c r="AA2129" i="1"/>
  <c r="Z2129" i="1"/>
  <c r="Y2129" i="1"/>
  <c r="X2129" i="1"/>
  <c r="AA2128" i="1"/>
  <c r="Z2128" i="1"/>
  <c r="Y2128" i="1"/>
  <c r="X2128" i="1"/>
  <c r="AA2127" i="1"/>
  <c r="Z2127" i="1"/>
  <c r="Y2127" i="1"/>
  <c r="X2127" i="1"/>
  <c r="AA2126" i="1"/>
  <c r="Z2126" i="1"/>
  <c r="Y2126" i="1"/>
  <c r="X2126" i="1"/>
  <c r="AA2125" i="1"/>
  <c r="Z2125" i="1"/>
  <c r="Y2125" i="1"/>
  <c r="X2125" i="1"/>
  <c r="AA2124" i="1"/>
  <c r="Z2124" i="1"/>
  <c r="Y2124" i="1"/>
  <c r="X2124" i="1"/>
  <c r="AA2123" i="1"/>
  <c r="Z2123" i="1"/>
  <c r="Y2123" i="1"/>
  <c r="X2123" i="1"/>
  <c r="AA2122" i="1"/>
  <c r="Z2122" i="1"/>
  <c r="Y2122" i="1"/>
  <c r="X2122" i="1"/>
  <c r="AA2121" i="1"/>
  <c r="Z2121" i="1"/>
  <c r="Y2121" i="1"/>
  <c r="X2121" i="1"/>
  <c r="AA2120" i="1"/>
  <c r="Z2120" i="1"/>
  <c r="Y2120" i="1"/>
  <c r="X2120" i="1"/>
  <c r="AA2119" i="1"/>
  <c r="Z2119" i="1"/>
  <c r="Y2119" i="1"/>
  <c r="X2119" i="1"/>
  <c r="AA2118" i="1"/>
  <c r="Z2118" i="1"/>
  <c r="Y2118" i="1"/>
  <c r="X2118" i="1"/>
  <c r="AA2117" i="1"/>
  <c r="Z2117" i="1"/>
  <c r="Y2117" i="1"/>
  <c r="X2117" i="1"/>
  <c r="AA2116" i="1"/>
  <c r="Z2116" i="1"/>
  <c r="Y2116" i="1"/>
  <c r="X2116" i="1"/>
  <c r="AA2115" i="1"/>
  <c r="Z2115" i="1"/>
  <c r="Y2115" i="1"/>
  <c r="X2115" i="1"/>
  <c r="AA2114" i="1"/>
  <c r="Z2114" i="1"/>
  <c r="Y2114" i="1"/>
  <c r="X2114" i="1"/>
  <c r="AA2113" i="1"/>
  <c r="Z2113" i="1"/>
  <c r="Y2113" i="1"/>
  <c r="X2113" i="1"/>
  <c r="AA2112" i="1"/>
  <c r="Z2112" i="1"/>
  <c r="Y2112" i="1"/>
  <c r="X2112" i="1"/>
  <c r="AA2111" i="1"/>
  <c r="Z2111" i="1"/>
  <c r="Y2111" i="1"/>
  <c r="X2111" i="1"/>
  <c r="AA2110" i="1"/>
  <c r="Z2110" i="1"/>
  <c r="Y2110" i="1"/>
  <c r="X2110" i="1"/>
  <c r="AA2109" i="1"/>
  <c r="Z2109" i="1"/>
  <c r="Y2109" i="1"/>
  <c r="X2109" i="1"/>
  <c r="AA2108" i="1"/>
  <c r="Z2108" i="1"/>
  <c r="Y2108" i="1"/>
  <c r="X2108" i="1"/>
  <c r="AA2107" i="1"/>
  <c r="Z2107" i="1"/>
  <c r="Y2107" i="1"/>
  <c r="X2107" i="1"/>
  <c r="AA2106" i="1"/>
  <c r="Z2106" i="1"/>
  <c r="Y2106" i="1"/>
  <c r="X2106" i="1"/>
  <c r="AA2105" i="1"/>
  <c r="Z2105" i="1"/>
  <c r="Y2105" i="1"/>
  <c r="X2105" i="1"/>
  <c r="AA2104" i="1"/>
  <c r="Z2104" i="1"/>
  <c r="Y2104" i="1"/>
  <c r="X2104" i="1"/>
  <c r="AA2103" i="1"/>
  <c r="Z2103" i="1"/>
  <c r="Y2103" i="1"/>
  <c r="X2103" i="1"/>
  <c r="AA2102" i="1"/>
  <c r="Z2102" i="1"/>
  <c r="Y2102" i="1"/>
  <c r="X2102" i="1"/>
  <c r="AA2101" i="1"/>
  <c r="Z2101" i="1"/>
  <c r="Y2101" i="1"/>
  <c r="X2101" i="1"/>
  <c r="AA2100" i="1"/>
  <c r="Z2100" i="1"/>
  <c r="Y2100" i="1"/>
  <c r="X2100" i="1"/>
  <c r="AA2099" i="1"/>
  <c r="Z2099" i="1"/>
  <c r="Y2099" i="1"/>
  <c r="X2099" i="1"/>
  <c r="AA2098" i="1"/>
  <c r="Z2098" i="1"/>
  <c r="Y2098" i="1"/>
  <c r="X2098" i="1"/>
  <c r="AA2097" i="1"/>
  <c r="Z2097" i="1"/>
  <c r="Y2097" i="1"/>
  <c r="X2097" i="1"/>
  <c r="AA2096" i="1"/>
  <c r="Z2096" i="1"/>
  <c r="Y2096" i="1"/>
  <c r="X2096" i="1"/>
  <c r="AA2095" i="1"/>
  <c r="Z2095" i="1"/>
  <c r="Y2095" i="1"/>
  <c r="X2095" i="1"/>
  <c r="AA2094" i="1"/>
  <c r="Z2094" i="1"/>
  <c r="Y2094" i="1"/>
  <c r="X2094" i="1"/>
  <c r="AA2093" i="1"/>
  <c r="Z2093" i="1"/>
  <c r="Y2093" i="1"/>
  <c r="X2093" i="1"/>
  <c r="AA2092" i="1"/>
  <c r="Z2092" i="1"/>
  <c r="Y2092" i="1"/>
  <c r="X2092" i="1"/>
  <c r="AA2091" i="1"/>
  <c r="Z2091" i="1"/>
  <c r="Y2091" i="1"/>
  <c r="X2091" i="1"/>
  <c r="AA2090" i="1"/>
  <c r="Z2090" i="1"/>
  <c r="Y2090" i="1"/>
  <c r="X2090" i="1"/>
  <c r="AA2089" i="1"/>
  <c r="Z2089" i="1"/>
  <c r="Y2089" i="1"/>
  <c r="X2089" i="1"/>
  <c r="AA2088" i="1"/>
  <c r="Z2088" i="1"/>
  <c r="Y2088" i="1"/>
  <c r="X2088" i="1"/>
  <c r="AA2087" i="1"/>
  <c r="Z2087" i="1"/>
  <c r="Y2087" i="1"/>
  <c r="X2087" i="1"/>
  <c r="AA2086" i="1"/>
  <c r="Z2086" i="1"/>
  <c r="Y2086" i="1"/>
  <c r="X2086" i="1"/>
  <c r="AA2085" i="1"/>
  <c r="Z2085" i="1"/>
  <c r="Y2085" i="1"/>
  <c r="X2085" i="1"/>
  <c r="AA2084" i="1"/>
  <c r="Z2084" i="1"/>
  <c r="Y2084" i="1"/>
  <c r="X2084" i="1"/>
  <c r="AA2083" i="1"/>
  <c r="Z2083" i="1"/>
  <c r="Y2083" i="1"/>
  <c r="X2083" i="1"/>
  <c r="AA2082" i="1"/>
  <c r="Z2082" i="1"/>
  <c r="Y2082" i="1"/>
  <c r="X2082" i="1"/>
  <c r="AA2081" i="1"/>
  <c r="Z2081" i="1"/>
  <c r="Y2081" i="1"/>
  <c r="X2081" i="1"/>
  <c r="AA2080" i="1"/>
  <c r="Z2080" i="1"/>
  <c r="Y2080" i="1"/>
  <c r="X2080" i="1"/>
  <c r="AA2079" i="1"/>
  <c r="Z2079" i="1"/>
  <c r="Y2079" i="1"/>
  <c r="X2079" i="1"/>
  <c r="AA2078" i="1"/>
  <c r="Z2078" i="1"/>
  <c r="Y2078" i="1"/>
  <c r="X2078" i="1"/>
  <c r="AA2077" i="1"/>
  <c r="Z2077" i="1"/>
  <c r="Y2077" i="1"/>
  <c r="X2077" i="1"/>
  <c r="AA2076" i="1"/>
  <c r="Z2076" i="1"/>
  <c r="Y2076" i="1"/>
  <c r="X2076" i="1"/>
  <c r="AA2075" i="1"/>
  <c r="Z2075" i="1"/>
  <c r="Y2075" i="1"/>
  <c r="X2075" i="1"/>
  <c r="AA2074" i="1"/>
  <c r="Z2074" i="1"/>
  <c r="Y2074" i="1"/>
  <c r="X2074" i="1"/>
  <c r="AA2073" i="1"/>
  <c r="Z2073" i="1"/>
  <c r="Y2073" i="1"/>
  <c r="X2073" i="1"/>
  <c r="AA2072" i="1"/>
  <c r="Z2072" i="1"/>
  <c r="Y2072" i="1"/>
  <c r="X2072" i="1"/>
  <c r="AA2071" i="1"/>
  <c r="Z2071" i="1"/>
  <c r="Y2071" i="1"/>
  <c r="X2071" i="1"/>
  <c r="AA2070" i="1"/>
  <c r="Z2070" i="1"/>
  <c r="Y2070" i="1"/>
  <c r="X2070" i="1"/>
  <c r="AA2069" i="1"/>
  <c r="Z2069" i="1"/>
  <c r="Y2069" i="1"/>
  <c r="X2069" i="1"/>
  <c r="AA2068" i="1"/>
  <c r="Z2068" i="1"/>
  <c r="Y2068" i="1"/>
  <c r="X2068" i="1"/>
  <c r="AA2067" i="1"/>
  <c r="Z2067" i="1"/>
  <c r="Y2067" i="1"/>
  <c r="X2067" i="1"/>
  <c r="AA2066" i="1"/>
  <c r="Z2066" i="1"/>
  <c r="Y2066" i="1"/>
  <c r="X2066" i="1"/>
  <c r="AA2065" i="1"/>
  <c r="Z2065" i="1"/>
  <c r="Y2065" i="1"/>
  <c r="X2065" i="1"/>
  <c r="AA2064" i="1"/>
  <c r="Z2064" i="1"/>
  <c r="Y2064" i="1"/>
  <c r="X2064" i="1"/>
  <c r="AA2063" i="1"/>
  <c r="Z2063" i="1"/>
  <c r="Y2063" i="1"/>
  <c r="X2063" i="1"/>
  <c r="AA2062" i="1"/>
  <c r="Z2062" i="1"/>
  <c r="Y2062" i="1"/>
  <c r="X2062" i="1"/>
  <c r="AA2061" i="1"/>
  <c r="Z2061" i="1"/>
  <c r="Y2061" i="1"/>
  <c r="X2061" i="1"/>
  <c r="AA2060" i="1"/>
  <c r="Z2060" i="1"/>
  <c r="Y2060" i="1"/>
  <c r="X2060" i="1"/>
  <c r="AA2059" i="1"/>
  <c r="Z2059" i="1"/>
  <c r="Y2059" i="1"/>
  <c r="X2059" i="1"/>
  <c r="AA2058" i="1"/>
  <c r="Z2058" i="1"/>
  <c r="Y2058" i="1"/>
  <c r="X2058" i="1"/>
  <c r="AA2057" i="1"/>
  <c r="Z2057" i="1"/>
  <c r="Y2057" i="1"/>
  <c r="X2057" i="1"/>
  <c r="G7" i="4" l="1"/>
  <c r="F7" i="4"/>
  <c r="E7" i="4"/>
  <c r="D7" i="4"/>
  <c r="C7" i="4"/>
  <c r="G8" i="4"/>
  <c r="F8" i="4"/>
  <c r="E8" i="4"/>
  <c r="D8" i="4"/>
  <c r="C8" i="4"/>
  <c r="C10" i="4" s="1"/>
  <c r="AA2274" i="2"/>
  <c r="Z2274" i="2"/>
  <c r="Y2274" i="2"/>
  <c r="X2274" i="2"/>
  <c r="AA2273" i="2"/>
  <c r="Z2273" i="2"/>
  <c r="Y2273" i="2"/>
  <c r="X2273" i="2"/>
  <c r="AA2272" i="2"/>
  <c r="Z2272" i="2"/>
  <c r="Y2272" i="2"/>
  <c r="X2272" i="2"/>
  <c r="AA2271" i="2"/>
  <c r="Z2271" i="2"/>
  <c r="Y2271" i="2"/>
  <c r="X2271" i="2"/>
  <c r="AA2270" i="2"/>
  <c r="Z2270" i="2"/>
  <c r="Y2270" i="2"/>
  <c r="X2270" i="2"/>
  <c r="AA2269" i="2"/>
  <c r="Z2269" i="2"/>
  <c r="Y2269" i="2"/>
  <c r="X2269" i="2"/>
  <c r="AA2268" i="2"/>
  <c r="Z2268" i="2"/>
  <c r="Y2268" i="2"/>
  <c r="X2268" i="2"/>
  <c r="AA2267" i="2"/>
  <c r="Z2267" i="2"/>
  <c r="Y2267" i="2"/>
  <c r="X2267" i="2"/>
  <c r="AA2266" i="2"/>
  <c r="Z2266" i="2"/>
  <c r="Y2266" i="2"/>
  <c r="X2266" i="2"/>
  <c r="AA2265" i="2"/>
  <c r="Z2265" i="2"/>
  <c r="Y2265" i="2"/>
  <c r="X2265" i="2"/>
  <c r="AA2264" i="2"/>
  <c r="Z2264" i="2"/>
  <c r="Y2264" i="2"/>
  <c r="X2264" i="2"/>
  <c r="AA2263" i="2"/>
  <c r="Z2263" i="2"/>
  <c r="Y2263" i="2"/>
  <c r="X2263" i="2"/>
  <c r="AA2262" i="2"/>
  <c r="Z2262" i="2"/>
  <c r="Y2262" i="2"/>
  <c r="X2262" i="2"/>
  <c r="AA2261" i="2"/>
  <c r="Z2261" i="2"/>
  <c r="Y2261" i="2"/>
  <c r="X2261" i="2"/>
  <c r="AA2260" i="2"/>
  <c r="Z2260" i="2"/>
  <c r="Y2260" i="2"/>
  <c r="X2260" i="2"/>
  <c r="AA2259" i="2"/>
  <c r="Z2259" i="2"/>
  <c r="Y2259" i="2"/>
  <c r="X2259" i="2"/>
  <c r="AA2258" i="2"/>
  <c r="Z2258" i="2"/>
  <c r="Y2258" i="2"/>
  <c r="X2258" i="2"/>
  <c r="AA2257" i="2"/>
  <c r="Z2257" i="2"/>
  <c r="Y2257" i="2"/>
  <c r="X2257" i="2"/>
  <c r="AA2256" i="2"/>
  <c r="Z2256" i="2"/>
  <c r="Y2256" i="2"/>
  <c r="X2256" i="2"/>
  <c r="AA2255" i="2"/>
  <c r="Z2255" i="2"/>
  <c r="Y2255" i="2"/>
  <c r="X2255" i="2"/>
  <c r="AA2254" i="2"/>
  <c r="Z2254" i="2"/>
  <c r="Y2254" i="2"/>
  <c r="X2254" i="2"/>
  <c r="AA2253" i="2"/>
  <c r="Z2253" i="2"/>
  <c r="Y2253" i="2"/>
  <c r="X2253" i="2"/>
  <c r="AA2252" i="2"/>
  <c r="Z2252" i="2"/>
  <c r="Y2252" i="2"/>
  <c r="X2252" i="2"/>
  <c r="AA2251" i="2"/>
  <c r="Z2251" i="2"/>
  <c r="Y2251" i="2"/>
  <c r="X2251" i="2"/>
  <c r="AA2250" i="2"/>
  <c r="Z2250" i="2"/>
  <c r="Y2250" i="2"/>
  <c r="X2250" i="2"/>
  <c r="AA2249" i="2"/>
  <c r="Z2249" i="2"/>
  <c r="Y2249" i="2"/>
  <c r="X2249" i="2"/>
  <c r="AA2248" i="2"/>
  <c r="Z2248" i="2"/>
  <c r="Y2248" i="2"/>
  <c r="X2248" i="2"/>
  <c r="AA2247" i="2"/>
  <c r="Z2247" i="2"/>
  <c r="Y2247" i="2"/>
  <c r="X2247" i="2"/>
  <c r="AA2246" i="2"/>
  <c r="Z2246" i="2"/>
  <c r="Y2246" i="2"/>
  <c r="X2246" i="2"/>
  <c r="AA2245" i="2"/>
  <c r="Z2245" i="2"/>
  <c r="Y2245" i="2"/>
  <c r="X2245" i="2"/>
  <c r="AA2244" i="2"/>
  <c r="Z2244" i="2"/>
  <c r="Y2244" i="2"/>
  <c r="X2244" i="2"/>
  <c r="AA2243" i="2"/>
  <c r="Z2243" i="2"/>
  <c r="Y2243" i="2"/>
  <c r="X2243" i="2"/>
  <c r="AA2242" i="2"/>
  <c r="Z2242" i="2"/>
  <c r="Y2242" i="2"/>
  <c r="X2242" i="2"/>
  <c r="AA2241" i="2"/>
  <c r="Z2241" i="2"/>
  <c r="Y2241" i="2"/>
  <c r="X2241" i="2"/>
  <c r="AA2240" i="2"/>
  <c r="Z2240" i="2"/>
  <c r="Y2240" i="2"/>
  <c r="X2240" i="2"/>
  <c r="AA2239" i="2"/>
  <c r="Z2239" i="2"/>
  <c r="Y2239" i="2"/>
  <c r="X2239" i="2"/>
  <c r="AA2238" i="2"/>
  <c r="Z2238" i="2"/>
  <c r="Y2238" i="2"/>
  <c r="X2238" i="2"/>
  <c r="AA2237" i="2"/>
  <c r="Z2237" i="2"/>
  <c r="Y2237" i="2"/>
  <c r="X2237" i="2"/>
  <c r="AA2236" i="2"/>
  <c r="Z2236" i="2"/>
  <c r="Y2236" i="2"/>
  <c r="X2236" i="2"/>
  <c r="AA2235" i="2"/>
  <c r="Z2235" i="2"/>
  <c r="Y2235" i="2"/>
  <c r="X2235" i="2"/>
  <c r="AA2234" i="2"/>
  <c r="Z2234" i="2"/>
  <c r="Y2234" i="2"/>
  <c r="X2234" i="2"/>
  <c r="AA2233" i="2"/>
  <c r="Z2233" i="2"/>
  <c r="Y2233" i="2"/>
  <c r="X2233" i="2"/>
  <c r="AA2232" i="2"/>
  <c r="Z2232" i="2"/>
  <c r="Y2232" i="2"/>
  <c r="X2232" i="2"/>
  <c r="AA2231" i="2"/>
  <c r="Z2231" i="2"/>
  <c r="Y2231" i="2"/>
  <c r="X2231" i="2"/>
  <c r="AA2230" i="2"/>
  <c r="Z2230" i="2"/>
  <c r="Y2230" i="2"/>
  <c r="X2230" i="2"/>
  <c r="AA2229" i="2"/>
  <c r="Z2229" i="2"/>
  <c r="Y2229" i="2"/>
  <c r="X2229" i="2"/>
  <c r="AA2228" i="2"/>
  <c r="Z2228" i="2"/>
  <c r="Y2228" i="2"/>
  <c r="X2228" i="2"/>
  <c r="AA2227" i="2"/>
  <c r="Z2227" i="2"/>
  <c r="Y2227" i="2"/>
  <c r="X2227" i="2"/>
  <c r="AA2226" i="2"/>
  <c r="Z2226" i="2"/>
  <c r="Y2226" i="2"/>
  <c r="X2226" i="2"/>
  <c r="AA2225" i="2"/>
  <c r="Z2225" i="2"/>
  <c r="Y2225" i="2"/>
  <c r="X2225" i="2"/>
  <c r="AA2224" i="2"/>
  <c r="Z2224" i="2"/>
  <c r="Y2224" i="2"/>
  <c r="X2224" i="2"/>
  <c r="AA2223" i="2"/>
  <c r="Z2223" i="2"/>
  <c r="Y2223" i="2"/>
  <c r="X2223" i="2"/>
  <c r="AA2222" i="2"/>
  <c r="Z2222" i="2"/>
  <c r="Y2222" i="2"/>
  <c r="X2222" i="2"/>
  <c r="AA2221" i="2"/>
  <c r="Z2221" i="2"/>
  <c r="Y2221" i="2"/>
  <c r="X2221" i="2"/>
  <c r="AA2220" i="2"/>
  <c r="Z2220" i="2"/>
  <c r="Y2220" i="2"/>
  <c r="X2220" i="2"/>
  <c r="AA2219" i="2"/>
  <c r="Z2219" i="2"/>
  <c r="Y2219" i="2"/>
  <c r="X2219" i="2"/>
  <c r="AA2218" i="2"/>
  <c r="Z2218" i="2"/>
  <c r="Y2218" i="2"/>
  <c r="X2218" i="2"/>
  <c r="AA2217" i="2"/>
  <c r="Z2217" i="2"/>
  <c r="Y2217" i="2"/>
  <c r="X2217" i="2"/>
  <c r="AA2216" i="2"/>
  <c r="Z2216" i="2"/>
  <c r="Y2216" i="2"/>
  <c r="X2216" i="2"/>
  <c r="AA2215" i="2"/>
  <c r="Z2215" i="2"/>
  <c r="Y2215" i="2"/>
  <c r="X2215" i="2"/>
  <c r="AA2214" i="2"/>
  <c r="Z2214" i="2"/>
  <c r="Y2214" i="2"/>
  <c r="X2214" i="2"/>
  <c r="AA2213" i="2"/>
  <c r="Z2213" i="2"/>
  <c r="Y2213" i="2"/>
  <c r="X2213" i="2"/>
  <c r="AA2212" i="2"/>
  <c r="Z2212" i="2"/>
  <c r="Y2212" i="2"/>
  <c r="X2212" i="2"/>
  <c r="AA2211" i="2"/>
  <c r="Z2211" i="2"/>
  <c r="Y2211" i="2"/>
  <c r="X2211" i="2"/>
  <c r="AA2210" i="2"/>
  <c r="Z2210" i="2"/>
  <c r="Y2210" i="2"/>
  <c r="X2210" i="2"/>
  <c r="AA2209" i="2"/>
  <c r="Z2209" i="2"/>
  <c r="Y2209" i="2"/>
  <c r="X2209" i="2"/>
  <c r="AA2208" i="2"/>
  <c r="Z2208" i="2"/>
  <c r="Y2208" i="2"/>
  <c r="X2208" i="2"/>
  <c r="AA2207" i="2"/>
  <c r="Z2207" i="2"/>
  <c r="Y2207" i="2"/>
  <c r="X2207" i="2"/>
  <c r="AA2206" i="2"/>
  <c r="Z2206" i="2"/>
  <c r="Y2206" i="2"/>
  <c r="X2206" i="2"/>
  <c r="AA2205" i="2"/>
  <c r="Z2205" i="2"/>
  <c r="Y2205" i="2"/>
  <c r="X2205" i="2"/>
  <c r="AA2204" i="2"/>
  <c r="Z2204" i="2"/>
  <c r="Y2204" i="2"/>
  <c r="X2204" i="2"/>
  <c r="AA2203" i="2"/>
  <c r="Z2203" i="2"/>
  <c r="Y2203" i="2"/>
  <c r="X2203" i="2"/>
  <c r="AA2202" i="2"/>
  <c r="Z2202" i="2"/>
  <c r="Y2202" i="2"/>
  <c r="X2202" i="2"/>
  <c r="AA2201" i="2"/>
  <c r="Z2201" i="2"/>
  <c r="Y2201" i="2"/>
  <c r="X2201" i="2"/>
  <c r="AA2200" i="2"/>
  <c r="Z2200" i="2"/>
  <c r="Y2200" i="2"/>
  <c r="X2200" i="2"/>
  <c r="AA2199" i="2"/>
  <c r="Z2199" i="2"/>
  <c r="Y2199" i="2"/>
  <c r="X2199" i="2"/>
  <c r="AA2198" i="2"/>
  <c r="Z2198" i="2"/>
  <c r="Y2198" i="2"/>
  <c r="X2198" i="2"/>
  <c r="AA2197" i="2"/>
  <c r="Z2197" i="2"/>
  <c r="Y2197" i="2"/>
  <c r="X2197" i="2"/>
  <c r="AA2196" i="2"/>
  <c r="Z2196" i="2"/>
  <c r="Y2196" i="2"/>
  <c r="X2196" i="2"/>
  <c r="AA2195" i="2"/>
  <c r="Z2195" i="2"/>
  <c r="Y2195" i="2"/>
  <c r="X2195" i="2"/>
  <c r="AA2194" i="2"/>
  <c r="Z2194" i="2"/>
  <c r="Y2194" i="2"/>
  <c r="X2194" i="2"/>
  <c r="AA2193" i="2"/>
  <c r="Z2193" i="2"/>
  <c r="Y2193" i="2"/>
  <c r="X2193" i="2"/>
  <c r="AA2192" i="2"/>
  <c r="Z2192" i="2"/>
  <c r="Y2192" i="2"/>
  <c r="X2192" i="2"/>
  <c r="AA2191" i="2"/>
  <c r="Z2191" i="2"/>
  <c r="Y2191" i="2"/>
  <c r="X2191" i="2"/>
  <c r="AA2190" i="2"/>
  <c r="Z2190" i="2"/>
  <c r="Y2190" i="2"/>
  <c r="X2190" i="2"/>
  <c r="AA2189" i="2"/>
  <c r="Z2189" i="2"/>
  <c r="Y2189" i="2"/>
  <c r="X2189" i="2"/>
  <c r="AA2188" i="2"/>
  <c r="Z2188" i="2"/>
  <c r="Y2188" i="2"/>
  <c r="X2188" i="2"/>
  <c r="AA2187" i="2"/>
  <c r="Z2187" i="2"/>
  <c r="Y2187" i="2"/>
  <c r="X2187" i="2"/>
  <c r="AA2186" i="2"/>
  <c r="Z2186" i="2"/>
  <c r="Y2186" i="2"/>
  <c r="X2186" i="2"/>
  <c r="AA2185" i="2"/>
  <c r="Z2185" i="2"/>
  <c r="Y2185" i="2"/>
  <c r="X2185" i="2"/>
  <c r="AA2184" i="2"/>
  <c r="Z2184" i="2"/>
  <c r="Y2184" i="2"/>
  <c r="X2184" i="2"/>
  <c r="AA2183" i="2"/>
  <c r="Z2183" i="2"/>
  <c r="Y2183" i="2"/>
  <c r="X2183" i="2"/>
  <c r="AA2182" i="2"/>
  <c r="Z2182" i="2"/>
  <c r="Y2182" i="2"/>
  <c r="X2182" i="2"/>
  <c r="AA2181" i="2"/>
  <c r="Z2181" i="2"/>
  <c r="Y2181" i="2"/>
  <c r="X2181" i="2"/>
  <c r="AA2180" i="2"/>
  <c r="Z2180" i="2"/>
  <c r="Y2180" i="2"/>
  <c r="X2180" i="2"/>
  <c r="AA2179" i="2"/>
  <c r="Z2179" i="2"/>
  <c r="Y2179" i="2"/>
  <c r="X2179" i="2"/>
  <c r="AA2178" i="2"/>
  <c r="Z2178" i="2"/>
  <c r="Y2178" i="2"/>
  <c r="X2178" i="2"/>
  <c r="AA2177" i="2"/>
  <c r="Z2177" i="2"/>
  <c r="Y2177" i="2"/>
  <c r="X2177" i="2"/>
  <c r="AA2176" i="2"/>
  <c r="Z2176" i="2"/>
  <c r="Y2176" i="2"/>
  <c r="X2176" i="2"/>
  <c r="AA2175" i="2"/>
  <c r="Z2175" i="2"/>
  <c r="Y2175" i="2"/>
  <c r="X2175" i="2"/>
  <c r="AA2174" i="2"/>
  <c r="Z2174" i="2"/>
  <c r="Y2174" i="2"/>
  <c r="X2174" i="2"/>
  <c r="AA2173" i="2"/>
  <c r="Z2173" i="2"/>
  <c r="Y2173" i="2"/>
  <c r="X2173" i="2"/>
  <c r="AA2172" i="2"/>
  <c r="Z2172" i="2"/>
  <c r="Y2172" i="2"/>
  <c r="X2172" i="2"/>
  <c r="AA2171" i="2"/>
  <c r="Z2171" i="2"/>
  <c r="Y2171" i="2"/>
  <c r="X2171" i="2"/>
  <c r="AA2170" i="2"/>
  <c r="Z2170" i="2"/>
  <c r="Y2170" i="2"/>
  <c r="X2170" i="2"/>
  <c r="AA2169" i="2"/>
  <c r="Z2169" i="2"/>
  <c r="Y2169" i="2"/>
  <c r="X2169" i="2"/>
  <c r="AA2168" i="2"/>
  <c r="Z2168" i="2"/>
  <c r="Y2168" i="2"/>
  <c r="X2168" i="2"/>
  <c r="AA2167" i="2"/>
  <c r="Z2167" i="2"/>
  <c r="Y2167" i="2"/>
  <c r="X2167" i="2"/>
  <c r="AA2166" i="2"/>
  <c r="Z2166" i="2"/>
  <c r="Y2166" i="2"/>
  <c r="X2166" i="2"/>
  <c r="AA2165" i="2"/>
  <c r="Z2165" i="2"/>
  <c r="Y2165" i="2"/>
  <c r="X2165" i="2"/>
  <c r="AA2164" i="2"/>
  <c r="Z2164" i="2"/>
  <c r="Y2164" i="2"/>
  <c r="X2164" i="2"/>
  <c r="AA2163" i="2"/>
  <c r="Z2163" i="2"/>
  <c r="Y2163" i="2"/>
  <c r="X2163" i="2"/>
  <c r="AA2162" i="2"/>
  <c r="Z2162" i="2"/>
  <c r="Y2162" i="2"/>
  <c r="X2162" i="2"/>
  <c r="AA2161" i="2"/>
  <c r="Z2161" i="2"/>
  <c r="Y2161" i="2"/>
  <c r="X2161" i="2"/>
  <c r="AA2160" i="2"/>
  <c r="Z2160" i="2"/>
  <c r="Y2160" i="2"/>
  <c r="X2160" i="2"/>
  <c r="AA2159" i="2"/>
  <c r="Z2159" i="2"/>
  <c r="Y2159" i="2"/>
  <c r="X2159" i="2"/>
  <c r="AA2158" i="2"/>
  <c r="Z2158" i="2"/>
  <c r="Y2158" i="2"/>
  <c r="X2158" i="2"/>
  <c r="AA2157" i="2"/>
  <c r="Z2157" i="2"/>
  <c r="Y2157" i="2"/>
  <c r="X2157" i="2"/>
  <c r="AA2156" i="2"/>
  <c r="Z2156" i="2"/>
  <c r="Y2156" i="2"/>
  <c r="X2156" i="2"/>
  <c r="AA2155" i="2"/>
  <c r="Z2155" i="2"/>
  <c r="Y2155" i="2"/>
  <c r="X2155" i="2"/>
  <c r="AA2154" i="2"/>
  <c r="Z2154" i="2"/>
  <c r="Y2154" i="2"/>
  <c r="X2154" i="2"/>
  <c r="AA2153" i="2"/>
  <c r="Z2153" i="2"/>
  <c r="Y2153" i="2"/>
  <c r="X2153" i="2"/>
  <c r="AA2152" i="2"/>
  <c r="Z2152" i="2"/>
  <c r="Y2152" i="2"/>
  <c r="X2152" i="2"/>
  <c r="AA2151" i="2"/>
  <c r="Z2151" i="2"/>
  <c r="Y2151" i="2"/>
  <c r="X2151" i="2"/>
  <c r="AA2150" i="2"/>
  <c r="Z2150" i="2"/>
  <c r="Y2150" i="2"/>
  <c r="X2150" i="2"/>
  <c r="AA2149" i="2"/>
  <c r="Z2149" i="2"/>
  <c r="Y2149" i="2"/>
  <c r="X2149" i="2"/>
  <c r="AA2148" i="2"/>
  <c r="Z2148" i="2"/>
  <c r="Y2148" i="2"/>
  <c r="X2148" i="2"/>
  <c r="AA2147" i="2"/>
  <c r="Z2147" i="2"/>
  <c r="Y2147" i="2"/>
  <c r="X2147" i="2"/>
  <c r="AA2146" i="2"/>
  <c r="Z2146" i="2"/>
  <c r="Y2146" i="2"/>
  <c r="X2146" i="2"/>
  <c r="AA2145" i="2"/>
  <c r="Z2145" i="2"/>
  <c r="Y2145" i="2"/>
  <c r="X2145" i="2"/>
  <c r="AA2144" i="2"/>
  <c r="Z2144" i="2"/>
  <c r="Y2144" i="2"/>
  <c r="X2144" i="2"/>
  <c r="AA2143" i="2"/>
  <c r="Z2143" i="2"/>
  <c r="Y2143" i="2"/>
  <c r="X2143" i="2"/>
  <c r="AA2142" i="2"/>
  <c r="Z2142" i="2"/>
  <c r="Y2142" i="2"/>
  <c r="X2142" i="2"/>
  <c r="AA2141" i="2"/>
  <c r="Z2141" i="2"/>
  <c r="Y2141" i="2"/>
  <c r="X2141" i="2"/>
  <c r="AA2140" i="2"/>
  <c r="Z2140" i="2"/>
  <c r="Y2140" i="2"/>
  <c r="X2140" i="2"/>
  <c r="AA2139" i="2"/>
  <c r="Z2139" i="2"/>
  <c r="Y2139" i="2"/>
  <c r="X2139" i="2"/>
  <c r="AA2138" i="2"/>
  <c r="Z2138" i="2"/>
  <c r="Y2138" i="2"/>
  <c r="X2138" i="2"/>
  <c r="AA2137" i="2"/>
  <c r="Z2137" i="2"/>
  <c r="Y2137" i="2"/>
  <c r="X2137" i="2"/>
  <c r="AA2136" i="2"/>
  <c r="Z2136" i="2"/>
  <c r="Y2136" i="2"/>
  <c r="X2136" i="2"/>
  <c r="AA2135" i="2"/>
  <c r="Z2135" i="2"/>
  <c r="Y2135" i="2"/>
  <c r="X2135" i="2"/>
  <c r="AA2134" i="2"/>
  <c r="Z2134" i="2"/>
  <c r="Y2134" i="2"/>
  <c r="X2134" i="2"/>
  <c r="AA2133" i="2"/>
  <c r="Z2133" i="2"/>
  <c r="Y2133" i="2"/>
  <c r="X2133" i="2"/>
  <c r="AA2132" i="2"/>
  <c r="Z2132" i="2"/>
  <c r="Y2132" i="2"/>
  <c r="X2132" i="2"/>
  <c r="AA2131" i="2"/>
  <c r="Z2131" i="2"/>
  <c r="Y2131" i="2"/>
  <c r="X2131" i="2"/>
  <c r="AA2130" i="2"/>
  <c r="Z2130" i="2"/>
  <c r="Y2130" i="2"/>
  <c r="X2130" i="2"/>
  <c r="AA2129" i="2"/>
  <c r="Z2129" i="2"/>
  <c r="Y2129" i="2"/>
  <c r="X2129" i="2"/>
  <c r="AA2128" i="2"/>
  <c r="Z2128" i="2"/>
  <c r="Y2128" i="2"/>
  <c r="X2128" i="2"/>
  <c r="AA2127" i="2"/>
  <c r="Z2127" i="2"/>
  <c r="Y2127" i="2"/>
  <c r="X2127" i="2"/>
  <c r="AA2126" i="2"/>
  <c r="Z2126" i="2"/>
  <c r="Y2126" i="2"/>
  <c r="X2126" i="2"/>
  <c r="AA2125" i="2"/>
  <c r="Z2125" i="2"/>
  <c r="Y2125" i="2"/>
  <c r="X2125" i="2"/>
  <c r="AA2124" i="2"/>
  <c r="Z2124" i="2"/>
  <c r="Y2124" i="2"/>
  <c r="X2124" i="2"/>
  <c r="AA2123" i="2"/>
  <c r="Z2123" i="2"/>
  <c r="Y2123" i="2"/>
  <c r="X2123" i="2"/>
  <c r="AA2122" i="2"/>
  <c r="Z2122" i="2"/>
  <c r="Y2122" i="2"/>
  <c r="X2122" i="2"/>
  <c r="AA2121" i="2"/>
  <c r="Z2121" i="2"/>
  <c r="Y2121" i="2"/>
  <c r="X2121" i="2"/>
  <c r="AA2120" i="2"/>
  <c r="Z2120" i="2"/>
  <c r="Y2120" i="2"/>
  <c r="X2120" i="2"/>
  <c r="AA2119" i="2"/>
  <c r="Z2119" i="2"/>
  <c r="Y2119" i="2"/>
  <c r="X2119" i="2"/>
  <c r="AA2118" i="2"/>
  <c r="Z2118" i="2"/>
  <c r="Y2118" i="2"/>
  <c r="X2118" i="2"/>
  <c r="AA2117" i="2"/>
  <c r="Z2117" i="2"/>
  <c r="Y2117" i="2"/>
  <c r="X2117" i="2"/>
  <c r="AA2116" i="2"/>
  <c r="Z2116" i="2"/>
  <c r="Y2116" i="2"/>
  <c r="X2116" i="2"/>
  <c r="AA2115" i="2"/>
  <c r="Z2115" i="2"/>
  <c r="Y2115" i="2"/>
  <c r="X2115" i="2"/>
  <c r="AA2114" i="2"/>
  <c r="Z2114" i="2"/>
  <c r="Y2114" i="2"/>
  <c r="X2114" i="2"/>
  <c r="AA2113" i="2"/>
  <c r="Z2113" i="2"/>
  <c r="Y2113" i="2"/>
  <c r="X2113" i="2"/>
  <c r="AA2112" i="2"/>
  <c r="Z2112" i="2"/>
  <c r="Y2112" i="2"/>
  <c r="X2112" i="2"/>
  <c r="AA2111" i="2"/>
  <c r="Z2111" i="2"/>
  <c r="Y2111" i="2"/>
  <c r="X2111" i="2"/>
  <c r="AA2110" i="2"/>
  <c r="Z2110" i="2"/>
  <c r="Y2110" i="2"/>
  <c r="X2110" i="2"/>
  <c r="AA2109" i="2"/>
  <c r="Z2109" i="2"/>
  <c r="Y2109" i="2"/>
  <c r="X2109" i="2"/>
  <c r="AA2108" i="2"/>
  <c r="Z2108" i="2"/>
  <c r="Y2108" i="2"/>
  <c r="X2108" i="2"/>
  <c r="AA2107" i="2"/>
  <c r="Z2107" i="2"/>
  <c r="Y2107" i="2"/>
  <c r="X2107" i="2"/>
  <c r="AA2106" i="2"/>
  <c r="Z2106" i="2"/>
  <c r="Y2106" i="2"/>
  <c r="X2106" i="2"/>
  <c r="AA2105" i="2"/>
  <c r="Z2105" i="2"/>
  <c r="Y2105" i="2"/>
  <c r="X2105" i="2"/>
  <c r="AA2104" i="2"/>
  <c r="Z2104" i="2"/>
  <c r="Y2104" i="2"/>
  <c r="X2104" i="2"/>
  <c r="AA2103" i="2"/>
  <c r="Z2103" i="2"/>
  <c r="Y2103" i="2"/>
  <c r="X2103" i="2"/>
  <c r="AA2102" i="2"/>
  <c r="Z2102" i="2"/>
  <c r="Y2102" i="2"/>
  <c r="X2102" i="2"/>
  <c r="AA2101" i="2"/>
  <c r="Z2101" i="2"/>
  <c r="Y2101" i="2"/>
  <c r="X2101" i="2"/>
  <c r="AA2100" i="2"/>
  <c r="Z2100" i="2"/>
  <c r="Y2100" i="2"/>
  <c r="X2100" i="2"/>
  <c r="AA2099" i="2"/>
  <c r="Z2099" i="2"/>
  <c r="Y2099" i="2"/>
  <c r="X2099" i="2"/>
  <c r="AA2098" i="2"/>
  <c r="Z2098" i="2"/>
  <c r="Y2098" i="2"/>
  <c r="X2098" i="2"/>
  <c r="AA2097" i="2"/>
  <c r="Z2097" i="2"/>
  <c r="Y2097" i="2"/>
  <c r="X2097" i="2"/>
  <c r="AA2096" i="2"/>
  <c r="Z2096" i="2"/>
  <c r="Y2096" i="2"/>
  <c r="X2096" i="2"/>
  <c r="AA2095" i="2"/>
  <c r="Z2095" i="2"/>
  <c r="Y2095" i="2"/>
  <c r="X2095" i="2"/>
  <c r="AA2094" i="2"/>
  <c r="Z2094" i="2"/>
  <c r="Y2094" i="2"/>
  <c r="X2094" i="2"/>
  <c r="AA2093" i="2"/>
  <c r="Z2093" i="2"/>
  <c r="Y2093" i="2"/>
  <c r="X2093" i="2"/>
  <c r="AA2092" i="2"/>
  <c r="Z2092" i="2"/>
  <c r="Y2092" i="2"/>
  <c r="X2092" i="2"/>
  <c r="AA2091" i="2"/>
  <c r="Z2091" i="2"/>
  <c r="Y2091" i="2"/>
  <c r="X2091" i="2"/>
  <c r="AA2090" i="2"/>
  <c r="Z2090" i="2"/>
  <c r="Y2090" i="2"/>
  <c r="X2090" i="2"/>
  <c r="AA2089" i="2"/>
  <c r="Z2089" i="2"/>
  <c r="Y2089" i="2"/>
  <c r="X2089" i="2"/>
  <c r="AA2088" i="2"/>
  <c r="Z2088" i="2"/>
  <c r="Y2088" i="2"/>
  <c r="X2088" i="2"/>
  <c r="AA2087" i="2"/>
  <c r="Z2087" i="2"/>
  <c r="Y2087" i="2"/>
  <c r="X2087" i="2"/>
  <c r="AA2086" i="2"/>
  <c r="Z2086" i="2"/>
  <c r="Y2086" i="2"/>
  <c r="X2086" i="2"/>
  <c r="AA2085" i="2"/>
  <c r="Z2085" i="2"/>
  <c r="Y2085" i="2"/>
  <c r="X2085" i="2"/>
  <c r="AA2084" i="2"/>
  <c r="Z2084" i="2"/>
  <c r="Y2084" i="2"/>
  <c r="X2084" i="2"/>
  <c r="AA2083" i="2"/>
  <c r="Z2083" i="2"/>
  <c r="Y2083" i="2"/>
  <c r="X2083" i="2"/>
  <c r="AA2082" i="2"/>
  <c r="Z2082" i="2"/>
  <c r="Y2082" i="2"/>
  <c r="X2082" i="2"/>
  <c r="AA2081" i="2"/>
  <c r="Z2081" i="2"/>
  <c r="Y2081" i="2"/>
  <c r="X2081" i="2"/>
  <c r="AA2080" i="2"/>
  <c r="Z2080" i="2"/>
  <c r="Y2080" i="2"/>
  <c r="X2080" i="2"/>
  <c r="AA2079" i="2"/>
  <c r="Z2079" i="2"/>
  <c r="Y2079" i="2"/>
  <c r="X2079" i="2"/>
  <c r="AA2078" i="2"/>
  <c r="Z2078" i="2"/>
  <c r="Y2078" i="2"/>
  <c r="X2078" i="2"/>
  <c r="AA2077" i="2"/>
  <c r="Z2077" i="2"/>
  <c r="Y2077" i="2"/>
  <c r="X2077" i="2"/>
  <c r="AA2076" i="2"/>
  <c r="Z2076" i="2"/>
  <c r="Y2076" i="2"/>
  <c r="X2076" i="2"/>
  <c r="AA2075" i="2"/>
  <c r="Z2075" i="2"/>
  <c r="Y2075" i="2"/>
  <c r="X2075" i="2"/>
  <c r="AA2074" i="2"/>
  <c r="Z2074" i="2"/>
  <c r="Y2074" i="2"/>
  <c r="X2074" i="2"/>
  <c r="AA2073" i="2"/>
  <c r="Z2073" i="2"/>
  <c r="Y2073" i="2"/>
  <c r="X2073" i="2"/>
  <c r="AA2072" i="2"/>
  <c r="Z2072" i="2"/>
  <c r="Y2072" i="2"/>
  <c r="X2072" i="2"/>
  <c r="AA2071" i="2"/>
  <c r="Z2071" i="2"/>
  <c r="Y2071" i="2"/>
  <c r="X2071" i="2"/>
  <c r="AA2070" i="2"/>
  <c r="Z2070" i="2"/>
  <c r="Y2070" i="2"/>
  <c r="X2070" i="2"/>
  <c r="AA2069" i="2"/>
  <c r="Z2069" i="2"/>
  <c r="Y2069" i="2"/>
  <c r="X2069" i="2"/>
  <c r="AA2068" i="2"/>
  <c r="Z2068" i="2"/>
  <c r="Y2068" i="2"/>
  <c r="X2068" i="2"/>
  <c r="AA2067" i="2"/>
  <c r="Z2067" i="2"/>
  <c r="Y2067" i="2"/>
  <c r="X2067" i="2"/>
  <c r="AA2066" i="2"/>
  <c r="Z2066" i="2"/>
  <c r="Y2066" i="2"/>
  <c r="X2066" i="2"/>
  <c r="AA2065" i="2"/>
  <c r="Z2065" i="2"/>
  <c r="Y2065" i="2"/>
  <c r="X2065" i="2"/>
  <c r="AA2064" i="2"/>
  <c r="Z2064" i="2"/>
  <c r="Y2064" i="2"/>
  <c r="X2064" i="2"/>
  <c r="G14" i="4" l="1"/>
  <c r="S8" i="4"/>
  <c r="R8" i="4"/>
  <c r="Q8" i="4"/>
  <c r="P8" i="4"/>
  <c r="O8" i="4"/>
  <c r="N8" i="4"/>
  <c r="M8" i="4"/>
  <c r="L8" i="4"/>
  <c r="K8" i="4"/>
  <c r="J8" i="4"/>
  <c r="I8" i="4"/>
  <c r="H8" i="4"/>
  <c r="S7" i="4"/>
  <c r="R7" i="4"/>
  <c r="Q7" i="4"/>
  <c r="P7" i="4"/>
  <c r="O7" i="4"/>
  <c r="N7" i="4"/>
  <c r="M7" i="4"/>
  <c r="L7" i="4"/>
  <c r="K7" i="4"/>
  <c r="K14" i="4" s="1"/>
  <c r="J7" i="4"/>
  <c r="J14" i="4" s="1"/>
  <c r="I7" i="4"/>
  <c r="I14" i="4" s="1"/>
  <c r="H7" i="4"/>
  <c r="H14" i="4" s="1"/>
  <c r="AA2017" i="2"/>
  <c r="F2017" i="2" s="1"/>
  <c r="Z2017" i="2"/>
  <c r="Y2017" i="2"/>
  <c r="X2017" i="2"/>
  <c r="D2055" i="1"/>
  <c r="D2054" i="1"/>
  <c r="D2053" i="1"/>
  <c r="D2052" i="1"/>
  <c r="D2050" i="1"/>
  <c r="D2049" i="1"/>
  <c r="D2048" i="1"/>
  <c r="D2046" i="1"/>
  <c r="D2045" i="1"/>
  <c r="D2044" i="1"/>
  <c r="D2041" i="1"/>
  <c r="D2040" i="1"/>
  <c r="D2039" i="1"/>
  <c r="D2037" i="1"/>
  <c r="D2036" i="1"/>
  <c r="C9" i="4"/>
  <c r="AA2063" i="2"/>
  <c r="Z2063" i="2"/>
  <c r="Y2063" i="2"/>
  <c r="X2063" i="2"/>
  <c r="AA2062" i="2"/>
  <c r="Z2062" i="2"/>
  <c r="Y2062" i="2"/>
  <c r="X2062" i="2"/>
  <c r="AA2061" i="2"/>
  <c r="Z2061" i="2"/>
  <c r="Y2061" i="2"/>
  <c r="X2061" i="2"/>
  <c r="AA2060" i="2"/>
  <c r="Z2060" i="2"/>
  <c r="Y2060" i="2"/>
  <c r="X2060" i="2"/>
  <c r="AA2059" i="2"/>
  <c r="Z2059" i="2"/>
  <c r="Y2059" i="2"/>
  <c r="X2059" i="2"/>
  <c r="AA2058" i="2"/>
  <c r="Z2058" i="2"/>
  <c r="Y2058" i="2"/>
  <c r="X2058" i="2"/>
  <c r="AA2057" i="2"/>
  <c r="Z2057" i="2"/>
  <c r="Y2057" i="2"/>
  <c r="X2057" i="2"/>
  <c r="AA2056" i="2"/>
  <c r="Z2056" i="2"/>
  <c r="Y2056" i="2"/>
  <c r="X2056" i="2"/>
  <c r="AA2055" i="2"/>
  <c r="Z2055" i="2"/>
  <c r="Y2055" i="2"/>
  <c r="X2055" i="2"/>
  <c r="AA2054" i="2"/>
  <c r="Z2054" i="2"/>
  <c r="Y2054" i="2"/>
  <c r="X2054" i="2"/>
  <c r="AA2053" i="2"/>
  <c r="Z2053" i="2"/>
  <c r="Y2053" i="2"/>
  <c r="X2053" i="2"/>
  <c r="AA2052" i="2"/>
  <c r="Z2052" i="2"/>
  <c r="Y2052" i="2"/>
  <c r="X2052" i="2"/>
  <c r="AA2051" i="2"/>
  <c r="Z2051" i="2"/>
  <c r="Y2051" i="2"/>
  <c r="X2051" i="2"/>
  <c r="AA2050" i="2"/>
  <c r="Z2050" i="2"/>
  <c r="Y2050" i="2"/>
  <c r="X2050" i="2"/>
  <c r="AA2049" i="2"/>
  <c r="Z2049" i="2"/>
  <c r="Y2049" i="2"/>
  <c r="X2049" i="2"/>
  <c r="AA2048" i="2"/>
  <c r="Z2048" i="2"/>
  <c r="Y2048" i="2"/>
  <c r="X2048" i="2"/>
  <c r="AA2047" i="2"/>
  <c r="Z2047" i="2"/>
  <c r="Y2047" i="2"/>
  <c r="X2047" i="2"/>
  <c r="AA2046" i="2"/>
  <c r="Z2046" i="2"/>
  <c r="Y2046" i="2"/>
  <c r="X2046" i="2"/>
  <c r="AA2045" i="2"/>
  <c r="Z2045" i="2"/>
  <c r="Y2045" i="2"/>
  <c r="X2045" i="2"/>
  <c r="AA2044" i="2"/>
  <c r="Z2044" i="2"/>
  <c r="Y2044" i="2"/>
  <c r="X2044" i="2"/>
  <c r="AA2043" i="2"/>
  <c r="Z2043" i="2"/>
  <c r="Y2043" i="2"/>
  <c r="X2043" i="2"/>
  <c r="AA2042" i="2"/>
  <c r="Z2042" i="2"/>
  <c r="Y2042" i="2"/>
  <c r="X2042" i="2"/>
  <c r="AA2041" i="2"/>
  <c r="Z2041" i="2"/>
  <c r="Y2041" i="2"/>
  <c r="X2041" i="2"/>
  <c r="AA2040" i="2"/>
  <c r="Z2040" i="2"/>
  <c r="Y2040" i="2"/>
  <c r="X2040" i="2"/>
  <c r="AA2039" i="2"/>
  <c r="Z2039" i="2"/>
  <c r="Y2039" i="2"/>
  <c r="X2039" i="2"/>
  <c r="AA2038" i="2"/>
  <c r="Z2038" i="2"/>
  <c r="Y2038" i="2"/>
  <c r="X2038" i="2"/>
  <c r="AA2037" i="2"/>
  <c r="Z2037" i="2"/>
  <c r="Y2037" i="2"/>
  <c r="X2037" i="2"/>
  <c r="AA2036" i="2"/>
  <c r="Z2036" i="2"/>
  <c r="Y2036" i="2"/>
  <c r="X2036" i="2"/>
  <c r="AA2035" i="2"/>
  <c r="Z2035" i="2"/>
  <c r="Y2035" i="2"/>
  <c r="X2035" i="2"/>
  <c r="AA2034" i="2"/>
  <c r="Z2034" i="2"/>
  <c r="Y2034" i="2"/>
  <c r="X2034" i="2"/>
  <c r="AA2033" i="2"/>
  <c r="Z2033" i="2"/>
  <c r="Y2033" i="2"/>
  <c r="X2033" i="2"/>
  <c r="AA2032" i="2"/>
  <c r="Z2032" i="2"/>
  <c r="Y2032" i="2"/>
  <c r="X2032" i="2"/>
  <c r="AA2031" i="2"/>
  <c r="Z2031" i="2"/>
  <c r="Y2031" i="2"/>
  <c r="X2031" i="2"/>
  <c r="AA2030" i="2"/>
  <c r="Z2030" i="2"/>
  <c r="Y2030" i="2"/>
  <c r="X2030" i="2"/>
  <c r="AA2029" i="2"/>
  <c r="Z2029" i="2"/>
  <c r="Y2029" i="2"/>
  <c r="X2029" i="2"/>
  <c r="AA2028" i="2"/>
  <c r="Z2028" i="2"/>
  <c r="Y2028" i="2"/>
  <c r="X2028" i="2"/>
  <c r="AA2027" i="2"/>
  <c r="Z2027" i="2"/>
  <c r="Y2027" i="2"/>
  <c r="X2027" i="2"/>
  <c r="AA2026" i="2"/>
  <c r="Z2026" i="2"/>
  <c r="Y2026" i="2"/>
  <c r="X2026" i="2"/>
  <c r="AA2025" i="2"/>
  <c r="Z2025" i="2"/>
  <c r="Y2025" i="2"/>
  <c r="X2025" i="2"/>
  <c r="AA2024" i="2"/>
  <c r="Z2024" i="2"/>
  <c r="Y2024" i="2"/>
  <c r="X2024" i="2"/>
  <c r="AA2023" i="2"/>
  <c r="Z2023" i="2"/>
  <c r="Y2023" i="2"/>
  <c r="X2023" i="2"/>
  <c r="AA2022" i="2"/>
  <c r="Z2022" i="2"/>
  <c r="Y2022" i="2"/>
  <c r="X2022" i="2"/>
  <c r="AA2021" i="2"/>
  <c r="Z2021" i="2"/>
  <c r="Y2021" i="2"/>
  <c r="X2021" i="2"/>
  <c r="AA2020" i="2"/>
  <c r="Z2020" i="2"/>
  <c r="Y2020" i="2"/>
  <c r="X2020" i="2"/>
  <c r="AA2019" i="2"/>
  <c r="Z2019" i="2"/>
  <c r="Y2019" i="2"/>
  <c r="X2019" i="2"/>
  <c r="AA2018" i="2"/>
  <c r="Z2018" i="2"/>
  <c r="Y2018" i="2"/>
  <c r="X2018" i="2"/>
  <c r="AA2016" i="2"/>
  <c r="Z2016" i="2"/>
  <c r="Y2016" i="2"/>
  <c r="X2016" i="2"/>
  <c r="AA2015" i="2"/>
  <c r="Z2015" i="2"/>
  <c r="Y2015" i="2"/>
  <c r="X2015" i="2"/>
  <c r="AA2014" i="2"/>
  <c r="Z2014" i="2"/>
  <c r="Y2014" i="2"/>
  <c r="X2014" i="2"/>
  <c r="AA2013" i="2"/>
  <c r="Z2013" i="2"/>
  <c r="Y2013" i="2"/>
  <c r="X2013" i="2"/>
  <c r="AA2012" i="2"/>
  <c r="Z2012" i="2"/>
  <c r="Y2012" i="2"/>
  <c r="X2012" i="2"/>
  <c r="AA2011" i="2"/>
  <c r="Z2011" i="2"/>
  <c r="Y2011" i="2"/>
  <c r="X2011" i="2"/>
  <c r="AA2010" i="2"/>
  <c r="Z2010" i="2"/>
  <c r="Y2010" i="2"/>
  <c r="X2010" i="2"/>
  <c r="AA2009" i="2"/>
  <c r="Z2009" i="2"/>
  <c r="Y2009" i="2"/>
  <c r="X2009" i="2"/>
  <c r="AA2008" i="2"/>
  <c r="Z2008" i="2"/>
  <c r="Y2008" i="2"/>
  <c r="X2008" i="2"/>
  <c r="AA2007" i="2"/>
  <c r="Z2007" i="2"/>
  <c r="Y2007" i="2"/>
  <c r="X2007" i="2"/>
  <c r="AA2006" i="2"/>
  <c r="Z2006" i="2"/>
  <c r="Y2006" i="2"/>
  <c r="X2006" i="2"/>
  <c r="AA2005" i="2"/>
  <c r="Z2005" i="2"/>
  <c r="Y2005" i="2"/>
  <c r="X2005" i="2"/>
  <c r="AA2004" i="2"/>
  <c r="Z2004" i="2"/>
  <c r="Y2004" i="2"/>
  <c r="X2004" i="2"/>
  <c r="AA2003" i="2"/>
  <c r="Z2003" i="2"/>
  <c r="Y2003" i="2"/>
  <c r="X2003" i="2"/>
  <c r="AA2002" i="2"/>
  <c r="Z2002" i="2"/>
  <c r="Y2002" i="2"/>
  <c r="X2002" i="2"/>
  <c r="AA2001" i="2"/>
  <c r="Z2001" i="2"/>
  <c r="Y2001" i="2"/>
  <c r="X2001" i="2"/>
  <c r="AA2000" i="2"/>
  <c r="Z2000" i="2"/>
  <c r="Y2000" i="2"/>
  <c r="X2000" i="2"/>
  <c r="AA1999" i="2"/>
  <c r="Z1999" i="2"/>
  <c r="Y1999" i="2"/>
  <c r="X1999" i="2"/>
  <c r="AA1998" i="2"/>
  <c r="Z1998" i="2"/>
  <c r="Y1998" i="2"/>
  <c r="X1998" i="2"/>
  <c r="AA1997" i="2"/>
  <c r="Z1997" i="2"/>
  <c r="Y1997" i="2"/>
  <c r="X1997" i="2"/>
  <c r="AA1996" i="2"/>
  <c r="Z1996" i="2"/>
  <c r="Y1996" i="2"/>
  <c r="X1996" i="2"/>
  <c r="AA1995" i="2"/>
  <c r="Z1995" i="2"/>
  <c r="Y1995" i="2"/>
  <c r="X1995" i="2"/>
  <c r="AA1994" i="2"/>
  <c r="Z1994" i="2"/>
  <c r="Y1994" i="2"/>
  <c r="X1994" i="2"/>
  <c r="AA1993" i="2"/>
  <c r="Z1993" i="2"/>
  <c r="Y1993" i="2"/>
  <c r="X1993" i="2"/>
  <c r="AA1992" i="2"/>
  <c r="Z1992" i="2"/>
  <c r="Y1992" i="2"/>
  <c r="X1992" i="2"/>
  <c r="AA1991" i="2"/>
  <c r="Z1991" i="2"/>
  <c r="Y1991" i="2"/>
  <c r="X1991" i="2"/>
  <c r="AA1990" i="2"/>
  <c r="Z1990" i="2"/>
  <c r="Y1990" i="2"/>
  <c r="X1990" i="2"/>
  <c r="X1968" i="1"/>
  <c r="Y1968" i="1"/>
  <c r="Z1968" i="1"/>
  <c r="AA1968" i="1"/>
  <c r="X1969" i="1"/>
  <c r="Y1969" i="1"/>
  <c r="Z1969" i="1"/>
  <c r="AA1969" i="1"/>
  <c r="X1970" i="1"/>
  <c r="Y1970" i="1"/>
  <c r="Z1970" i="1"/>
  <c r="AA1970" i="1"/>
  <c r="X1971" i="1"/>
  <c r="Y1971" i="1"/>
  <c r="Z1971" i="1"/>
  <c r="AA1971" i="1"/>
  <c r="X1972" i="1"/>
  <c r="Y1972" i="1"/>
  <c r="Z1972" i="1"/>
  <c r="AA1972" i="1"/>
  <c r="X1973" i="1"/>
  <c r="Y1973" i="1"/>
  <c r="Z1973" i="1"/>
  <c r="AA1973" i="1"/>
  <c r="X1974" i="1"/>
  <c r="Y1974" i="1"/>
  <c r="Z1974" i="1"/>
  <c r="AA1974" i="1"/>
  <c r="X1975" i="1"/>
  <c r="Y1975" i="1"/>
  <c r="Z1975" i="1"/>
  <c r="AA1975" i="1"/>
  <c r="X1976" i="1"/>
  <c r="Y1976" i="1"/>
  <c r="Z1976" i="1"/>
  <c r="AA1976" i="1"/>
  <c r="X1977" i="1"/>
  <c r="Y1977" i="1"/>
  <c r="Z1977" i="1"/>
  <c r="AA1977" i="1"/>
  <c r="X1978" i="1"/>
  <c r="Y1978" i="1"/>
  <c r="Z1978" i="1"/>
  <c r="AA1978" i="1"/>
  <c r="X1979" i="1"/>
  <c r="Y1979" i="1"/>
  <c r="Z1979" i="1"/>
  <c r="AA1979" i="1"/>
  <c r="X1980" i="1"/>
  <c r="Y1980" i="1"/>
  <c r="Z1980" i="1"/>
  <c r="AA1980" i="1"/>
  <c r="X1981" i="1"/>
  <c r="Y1981" i="1"/>
  <c r="Z1981" i="1"/>
  <c r="AA1981" i="1"/>
  <c r="X1982" i="1"/>
  <c r="Y1982" i="1"/>
  <c r="Z1982" i="1"/>
  <c r="AA1982" i="1"/>
  <c r="X1983" i="1"/>
  <c r="Y1983" i="1"/>
  <c r="Z1983" i="1"/>
  <c r="AA1983" i="1"/>
  <c r="X1984" i="1"/>
  <c r="Y1984" i="1"/>
  <c r="Z1984" i="1"/>
  <c r="AA1984" i="1"/>
  <c r="X1985" i="1"/>
  <c r="Y1985" i="1"/>
  <c r="Z1985" i="1"/>
  <c r="AA1985" i="1"/>
  <c r="X1986" i="1"/>
  <c r="Y1986" i="1"/>
  <c r="Z1986" i="1"/>
  <c r="AA1986" i="1"/>
  <c r="X1987" i="1"/>
  <c r="Y1987" i="1"/>
  <c r="Z1987" i="1"/>
  <c r="AA1987" i="1"/>
  <c r="X1988" i="1"/>
  <c r="Y1988" i="1"/>
  <c r="Z1988" i="1"/>
  <c r="AA1988" i="1"/>
  <c r="X1989" i="1"/>
  <c r="Y1989" i="1"/>
  <c r="Z1989" i="1"/>
  <c r="AA1989" i="1"/>
  <c r="X1990" i="1"/>
  <c r="Y1990" i="1"/>
  <c r="Z1990" i="1"/>
  <c r="AA1990" i="1"/>
  <c r="X1991" i="1"/>
  <c r="Y1991" i="1"/>
  <c r="Z1991" i="1"/>
  <c r="AA1991" i="1"/>
  <c r="X1992" i="1"/>
  <c r="Y1992" i="1"/>
  <c r="Z1992" i="1"/>
  <c r="AA1992" i="1"/>
  <c r="X1993" i="1"/>
  <c r="Y1993" i="1"/>
  <c r="Z1993" i="1"/>
  <c r="AA1993" i="1"/>
  <c r="X1994" i="1"/>
  <c r="Y1994" i="1"/>
  <c r="Z1994" i="1"/>
  <c r="AA1994" i="1"/>
  <c r="X1995" i="1"/>
  <c r="Y1995" i="1"/>
  <c r="Z1995" i="1"/>
  <c r="AA1995" i="1"/>
  <c r="X1996" i="1"/>
  <c r="Y1996" i="1"/>
  <c r="Z1996" i="1"/>
  <c r="AA1996" i="1"/>
  <c r="X1997" i="1"/>
  <c r="Y1997" i="1"/>
  <c r="Z1997" i="1"/>
  <c r="AA1997" i="1"/>
  <c r="X1998" i="1"/>
  <c r="Y1998" i="1"/>
  <c r="Z1998" i="1"/>
  <c r="AA1998" i="1"/>
  <c r="X1999" i="1"/>
  <c r="Y1999" i="1"/>
  <c r="Z1999" i="1"/>
  <c r="AA1999" i="1"/>
  <c r="X2000" i="1"/>
  <c r="Y2000" i="1"/>
  <c r="Z2000" i="1"/>
  <c r="AA2000" i="1"/>
  <c r="X2001" i="1"/>
  <c r="Y2001" i="1"/>
  <c r="Z2001" i="1"/>
  <c r="AA2001" i="1"/>
  <c r="X2002" i="1"/>
  <c r="Y2002" i="1"/>
  <c r="Z2002" i="1"/>
  <c r="AA2002" i="1"/>
  <c r="X2003" i="1"/>
  <c r="Y2003" i="1"/>
  <c r="Z2003" i="1"/>
  <c r="AA2003" i="1"/>
  <c r="X2004" i="1"/>
  <c r="Y2004" i="1"/>
  <c r="Z2004" i="1"/>
  <c r="AA2004" i="1"/>
  <c r="X2005" i="1"/>
  <c r="Y2005" i="1"/>
  <c r="Z2005" i="1"/>
  <c r="AA2005" i="1"/>
  <c r="X2006" i="1"/>
  <c r="Y2006" i="1"/>
  <c r="Z2006" i="1"/>
  <c r="AA2006" i="1"/>
  <c r="X2007" i="1"/>
  <c r="Y2007" i="1"/>
  <c r="Z2007" i="1"/>
  <c r="AA2007" i="1"/>
  <c r="X2008" i="1"/>
  <c r="Y2008" i="1"/>
  <c r="Z2008" i="1"/>
  <c r="AA2008" i="1"/>
  <c r="X2009" i="1"/>
  <c r="Y2009" i="1"/>
  <c r="Z2009" i="1"/>
  <c r="AA2009" i="1"/>
  <c r="X2011" i="1"/>
  <c r="Y2011" i="1"/>
  <c r="Z2011" i="1"/>
  <c r="AA2011" i="1"/>
  <c r="X2012" i="1"/>
  <c r="Y2012" i="1"/>
  <c r="Z2012" i="1"/>
  <c r="AA2012" i="1"/>
  <c r="X2013" i="1"/>
  <c r="Y2013" i="1"/>
  <c r="Z2013" i="1"/>
  <c r="AA2013" i="1"/>
  <c r="X2014" i="1"/>
  <c r="Y2014" i="1"/>
  <c r="Z2014" i="1"/>
  <c r="AA2014" i="1"/>
  <c r="X2015" i="1"/>
  <c r="Y2015" i="1"/>
  <c r="Z2015" i="1"/>
  <c r="AA2015" i="1"/>
  <c r="X2016" i="1"/>
  <c r="Y2016" i="1"/>
  <c r="Z2016" i="1"/>
  <c r="AA2016" i="1"/>
  <c r="X2017" i="1"/>
  <c r="Y2017" i="1"/>
  <c r="Z2017" i="1"/>
  <c r="AA2017" i="1"/>
  <c r="X2018" i="1"/>
  <c r="Y2018" i="1"/>
  <c r="Z2018" i="1"/>
  <c r="AA2018" i="1"/>
  <c r="X2019" i="1"/>
  <c r="Y2019" i="1"/>
  <c r="Z2019" i="1"/>
  <c r="AA2019" i="1"/>
  <c r="X2020" i="1"/>
  <c r="Y2020" i="1"/>
  <c r="Z2020" i="1"/>
  <c r="AA2020" i="1"/>
  <c r="X2021" i="1"/>
  <c r="Y2021" i="1"/>
  <c r="Z2021" i="1"/>
  <c r="AA2021" i="1"/>
  <c r="X2022" i="1"/>
  <c r="Y2022" i="1"/>
  <c r="Z2022" i="1"/>
  <c r="AA2022" i="1"/>
  <c r="X2023" i="1"/>
  <c r="Y2023" i="1"/>
  <c r="Z2023" i="1"/>
  <c r="AA2023" i="1"/>
  <c r="X2024" i="1"/>
  <c r="Y2024" i="1"/>
  <c r="Z2024" i="1"/>
  <c r="AA2024" i="1"/>
  <c r="X2025" i="1"/>
  <c r="Y2025" i="1"/>
  <c r="Z2025" i="1"/>
  <c r="AA2025" i="1"/>
  <c r="X2026" i="1"/>
  <c r="Y2026" i="1"/>
  <c r="Z2026" i="1"/>
  <c r="AA2026" i="1"/>
  <c r="X2027" i="1"/>
  <c r="Y2027" i="1"/>
  <c r="Z2027" i="1"/>
  <c r="AA2027" i="1"/>
  <c r="X2028" i="1"/>
  <c r="Y2028" i="1"/>
  <c r="Z2028" i="1"/>
  <c r="AA2028" i="1"/>
  <c r="X2029" i="1"/>
  <c r="Y2029" i="1"/>
  <c r="Z2029" i="1"/>
  <c r="AA2029" i="1"/>
  <c r="X2030" i="1"/>
  <c r="Y2030" i="1"/>
  <c r="Z2030" i="1"/>
  <c r="AA2030" i="1"/>
  <c r="X2031" i="1"/>
  <c r="Y2031" i="1"/>
  <c r="Z2031" i="1"/>
  <c r="AA2031" i="1"/>
  <c r="X2032" i="1"/>
  <c r="Y2032" i="1"/>
  <c r="Z2032" i="1"/>
  <c r="AA2032" i="1"/>
  <c r="X2033" i="1"/>
  <c r="Y2033" i="1"/>
  <c r="Z2033" i="1"/>
  <c r="AA2033" i="1"/>
  <c r="X2034" i="1"/>
  <c r="Y2034" i="1"/>
  <c r="Z2034" i="1"/>
  <c r="AA2034" i="1"/>
  <c r="X2035" i="1"/>
  <c r="Y2035" i="1"/>
  <c r="Z2035" i="1"/>
  <c r="AA2035" i="1"/>
  <c r="X2036" i="1"/>
  <c r="Y2036" i="1"/>
  <c r="Z2036" i="1"/>
  <c r="AA2036" i="1"/>
  <c r="X2037" i="1"/>
  <c r="Y2037" i="1"/>
  <c r="Z2037" i="1"/>
  <c r="AA2037" i="1"/>
  <c r="X2038" i="1"/>
  <c r="Y2038" i="1"/>
  <c r="Z2038" i="1"/>
  <c r="AA2038" i="1"/>
  <c r="X2039" i="1"/>
  <c r="Y2039" i="1"/>
  <c r="Z2039" i="1"/>
  <c r="AA2039" i="1"/>
  <c r="X2040" i="1"/>
  <c r="Y2040" i="1"/>
  <c r="Z2040" i="1"/>
  <c r="AA2040" i="1"/>
  <c r="X2041" i="1"/>
  <c r="Y2041" i="1"/>
  <c r="Z2041" i="1"/>
  <c r="AA2041" i="1"/>
  <c r="X2042" i="1"/>
  <c r="Y2042" i="1"/>
  <c r="Z2042" i="1"/>
  <c r="AA2042" i="1"/>
  <c r="X2043" i="1"/>
  <c r="Y2043" i="1"/>
  <c r="Z2043" i="1"/>
  <c r="AA2043" i="1"/>
  <c r="X2044" i="1"/>
  <c r="Y2044" i="1"/>
  <c r="Z2044" i="1"/>
  <c r="AA2044" i="1"/>
  <c r="X2045" i="1"/>
  <c r="Y2045" i="1"/>
  <c r="Z2045" i="1"/>
  <c r="AA2045" i="1"/>
  <c r="X2046" i="1"/>
  <c r="Y2046" i="1"/>
  <c r="Z2046" i="1"/>
  <c r="AA2046" i="1"/>
  <c r="X2047" i="1"/>
  <c r="Y2047" i="1"/>
  <c r="Z2047" i="1"/>
  <c r="AA2047" i="1"/>
  <c r="X2048" i="1"/>
  <c r="Y2048" i="1"/>
  <c r="Z2048" i="1"/>
  <c r="AA2048" i="1"/>
  <c r="X2049" i="1"/>
  <c r="Y2049" i="1"/>
  <c r="Z2049" i="1"/>
  <c r="AA2049" i="1"/>
  <c r="X2050" i="1"/>
  <c r="Y2050" i="1"/>
  <c r="Z2050" i="1"/>
  <c r="AA2050" i="1"/>
  <c r="X2051" i="1"/>
  <c r="Y2051" i="1"/>
  <c r="Z2051" i="1"/>
  <c r="AA2051" i="1"/>
  <c r="X2052" i="1"/>
  <c r="Y2052" i="1"/>
  <c r="Z2052" i="1"/>
  <c r="AA2052" i="1"/>
  <c r="X2053" i="1"/>
  <c r="Y2053" i="1"/>
  <c r="Z2053" i="1"/>
  <c r="AA2053" i="1"/>
  <c r="X2054" i="1"/>
  <c r="Y2054" i="1"/>
  <c r="Z2054" i="1"/>
  <c r="AA2054" i="1"/>
  <c r="X2055" i="1"/>
  <c r="Y2055" i="1"/>
  <c r="Z2055" i="1"/>
  <c r="AA2055" i="1"/>
  <c r="X2056" i="1"/>
  <c r="Y2056" i="1"/>
  <c r="Z2056" i="1"/>
  <c r="AA2056" i="1"/>
  <c r="X1945" i="1"/>
  <c r="Y1945" i="1"/>
  <c r="Z1945" i="1"/>
  <c r="AA1945" i="1"/>
  <c r="X1946" i="1"/>
  <c r="Y1946" i="1"/>
  <c r="Z1946" i="1"/>
  <c r="AA1946" i="1"/>
  <c r="X1947" i="1"/>
  <c r="Y1947" i="1"/>
  <c r="Z1947" i="1"/>
  <c r="AA1947" i="1"/>
  <c r="X1948" i="1"/>
  <c r="Y1948" i="1"/>
  <c r="Z1948" i="1"/>
  <c r="AA1948" i="1"/>
  <c r="X1949" i="1"/>
  <c r="Y1949" i="1"/>
  <c r="Z1949" i="1"/>
  <c r="AA1949" i="1"/>
  <c r="X1950" i="1"/>
  <c r="Y1950" i="1"/>
  <c r="Z1950" i="1"/>
  <c r="AA1950" i="1"/>
  <c r="X1951" i="1"/>
  <c r="Y1951" i="1"/>
  <c r="Z1951" i="1"/>
  <c r="AA1951" i="1"/>
  <c r="X1952" i="1"/>
  <c r="Y1952" i="1"/>
  <c r="Z1952" i="1"/>
  <c r="AA1952" i="1"/>
  <c r="X1953" i="1"/>
  <c r="Y1953" i="1"/>
  <c r="Z1953" i="1"/>
  <c r="AA1953" i="1"/>
  <c r="X1954" i="1"/>
  <c r="Y1954" i="1"/>
  <c r="Z1954" i="1"/>
  <c r="AA1954" i="1"/>
  <c r="X1955" i="1"/>
  <c r="Y1955" i="1"/>
  <c r="Z1955" i="1"/>
  <c r="AA1955" i="1"/>
  <c r="X1956" i="1"/>
  <c r="Y1956" i="1"/>
  <c r="Z1956" i="1"/>
  <c r="AA1956" i="1"/>
  <c r="X1957" i="1"/>
  <c r="Y1957" i="1"/>
  <c r="Z1957" i="1"/>
  <c r="AA1957" i="1"/>
  <c r="X1958" i="1"/>
  <c r="Y1958" i="1"/>
  <c r="Z1958" i="1"/>
  <c r="AA1958" i="1"/>
  <c r="X1959" i="1"/>
  <c r="Y1959" i="1"/>
  <c r="Z1959" i="1"/>
  <c r="AA1959" i="1"/>
  <c r="X1960" i="1"/>
  <c r="Y1960" i="1"/>
  <c r="Z1960" i="1"/>
  <c r="AA1960" i="1"/>
  <c r="X1961" i="1"/>
  <c r="Y1961" i="1"/>
  <c r="Z1961" i="1"/>
  <c r="AA1961" i="1"/>
  <c r="X1962" i="1"/>
  <c r="Y1962" i="1"/>
  <c r="Z1962" i="1"/>
  <c r="AA1962" i="1"/>
  <c r="X1963" i="1"/>
  <c r="Y1963" i="1"/>
  <c r="Z1963" i="1"/>
  <c r="AA1963" i="1"/>
  <c r="X1964" i="1"/>
  <c r="Y1964" i="1"/>
  <c r="Z1964" i="1"/>
  <c r="AA1964" i="1"/>
  <c r="X1965" i="1"/>
  <c r="Y1965" i="1"/>
  <c r="Z1965" i="1"/>
  <c r="AA1965" i="1"/>
  <c r="X1966" i="1"/>
  <c r="Y1966" i="1"/>
  <c r="Z1966" i="1"/>
  <c r="AA1966" i="1"/>
  <c r="X1967" i="1"/>
  <c r="Y1967" i="1"/>
  <c r="Z1967" i="1"/>
  <c r="AA1967" i="1"/>
  <c r="Y1944" i="1"/>
  <c r="Z1944" i="1"/>
  <c r="AA1944" i="1"/>
  <c r="X1944" i="1"/>
  <c r="L14" i="4" l="1"/>
  <c r="M14" i="4"/>
  <c r="N14" i="4"/>
  <c r="O14" i="4"/>
  <c r="P14" i="4"/>
  <c r="Q14" i="4"/>
  <c r="R14" i="4"/>
  <c r="S14" i="4"/>
  <c r="J9" i="4"/>
  <c r="L9" i="4"/>
  <c r="J10" i="4"/>
  <c r="R10" i="4"/>
  <c r="I10" i="4"/>
  <c r="G10" i="4"/>
  <c r="H10" i="4"/>
  <c r="S10" i="4"/>
  <c r="Q10" i="4"/>
  <c r="O9" i="4"/>
  <c r="Q13" i="4"/>
  <c r="R13" i="4"/>
  <c r="M9" i="4"/>
  <c r="N9" i="4"/>
  <c r="M12" i="4"/>
  <c r="S13" i="4"/>
  <c r="H13" i="4"/>
  <c r="D9" i="4"/>
  <c r="D11" i="4" s="1"/>
  <c r="P9" i="4"/>
  <c r="K10" i="4"/>
  <c r="N12" i="4"/>
  <c r="I13" i="4"/>
  <c r="E9" i="4"/>
  <c r="Q9" i="4"/>
  <c r="L10" i="4"/>
  <c r="C12" i="4"/>
  <c r="O12" i="4"/>
  <c r="J13" i="4"/>
  <c r="F9" i="4"/>
  <c r="R9" i="4"/>
  <c r="M10" i="4"/>
  <c r="D12" i="4"/>
  <c r="P12" i="4"/>
  <c r="K13" i="4"/>
  <c r="G9" i="4"/>
  <c r="S9" i="4"/>
  <c r="N10" i="4"/>
  <c r="E12" i="4"/>
  <c r="Q12" i="4"/>
  <c r="L13" i="4"/>
  <c r="H9" i="4"/>
  <c r="O10" i="4"/>
  <c r="F12" i="4"/>
  <c r="R12" i="4"/>
  <c r="M13" i="4"/>
  <c r="I9" i="4"/>
  <c r="D10" i="4"/>
  <c r="P10" i="4"/>
  <c r="G12" i="4"/>
  <c r="S12" i="4"/>
  <c r="N13" i="4"/>
  <c r="E10" i="4"/>
  <c r="H12" i="4"/>
  <c r="C13" i="4"/>
  <c r="O13" i="4"/>
  <c r="K9" i="4"/>
  <c r="F10" i="4"/>
  <c r="I12" i="4"/>
  <c r="D13" i="4"/>
  <c r="P13" i="4"/>
  <c r="J12" i="4"/>
  <c r="E13" i="4"/>
  <c r="K12" i="4"/>
  <c r="F13" i="4"/>
  <c r="L12" i="4"/>
  <c r="G13" i="4"/>
  <c r="M11" i="4" l="1"/>
  <c r="N11" i="4"/>
  <c r="O11" i="4"/>
  <c r="F11" i="4"/>
  <c r="P11" i="4"/>
  <c r="R11" i="4"/>
  <c r="J11" i="4"/>
  <c r="H11" i="4"/>
  <c r="S11" i="4"/>
  <c r="Q11" i="4"/>
  <c r="I11" i="4"/>
  <c r="G11" i="4"/>
  <c r="E11" i="4"/>
  <c r="K11" i="4"/>
  <c r="L11" i="4"/>
</calcChain>
</file>

<file path=xl/sharedStrings.xml><?xml version="1.0" encoding="utf-8"?>
<sst xmlns="http://schemas.openxmlformats.org/spreadsheetml/2006/main" count="29357" uniqueCount="6422">
  <si>
    <t>Ticker</t>
  </si>
  <si>
    <t>Country</t>
  </si>
  <si>
    <t>Industry</t>
  </si>
  <si>
    <t>Latest_Date</t>
  </si>
  <si>
    <t>Growth_Rate</t>
  </si>
  <si>
    <t>4Q21</t>
  </si>
  <si>
    <t>1Q22</t>
  </si>
  <si>
    <t>2Q22</t>
  </si>
  <si>
    <t>3Q22</t>
  </si>
  <si>
    <t>4Q22</t>
  </si>
  <si>
    <t>1Q23</t>
  </si>
  <si>
    <t>2Q23</t>
  </si>
  <si>
    <t>3Q23</t>
  </si>
  <si>
    <t>4Q23</t>
  </si>
  <si>
    <t>1Q24</t>
  </si>
  <si>
    <t>2Q24</t>
  </si>
  <si>
    <t>3Q24</t>
  </si>
  <si>
    <t>4Q24</t>
  </si>
  <si>
    <t>1Q25</t>
  </si>
  <si>
    <t>2Q25</t>
  </si>
  <si>
    <t>3Q25</t>
  </si>
  <si>
    <t>4Q25</t>
  </si>
  <si>
    <t>MSFT</t>
  </si>
  <si>
    <t>United States</t>
  </si>
  <si>
    <t>Software - Infrastructure</t>
  </si>
  <si>
    <t>Dec '25 Dec 31, 2025</t>
  </si>
  <si>
    <t>CCS</t>
  </si>
  <si>
    <t>Real Estate - Development</t>
  </si>
  <si>
    <t>BBT</t>
  </si>
  <si>
    <t>Banks - Regional</t>
  </si>
  <si>
    <t>SUNDRMFAST</t>
  </si>
  <si>
    <t>India</t>
  </si>
  <si>
    <t>N/A</t>
  </si>
  <si>
    <t>CIA</t>
  </si>
  <si>
    <t>Insurance - Life</t>
  </si>
  <si>
    <t>Sep '25 Sep 30, 2025</t>
  </si>
  <si>
    <t>EXTR</t>
  </si>
  <si>
    <t>Communication Equipment</t>
  </si>
  <si>
    <t>LC</t>
  </si>
  <si>
    <t>FFBC</t>
  </si>
  <si>
    <t>HWKN</t>
  </si>
  <si>
    <t>Specialty Chemicals</t>
  </si>
  <si>
    <t>Dec '25 Dec 28, 2025</t>
  </si>
  <si>
    <t>PPLPHARMA</t>
  </si>
  <si>
    <t>STARHEALTH</t>
  </si>
  <si>
    <t>LBRT</t>
  </si>
  <si>
    <t>Oil &amp; Gas Equipment &amp; Services</t>
  </si>
  <si>
    <t>CMPR</t>
  </si>
  <si>
    <t>Specialty Business Services</t>
  </si>
  <si>
    <t>SLG</t>
  </si>
  <si>
    <t>REIT - Office</t>
  </si>
  <si>
    <t>ATGE</t>
  </si>
  <si>
    <t>Education &amp; Training Services</t>
  </si>
  <si>
    <t>MHO</t>
  </si>
  <si>
    <t>Residential Construction</t>
  </si>
  <si>
    <t>FIBK</t>
  </si>
  <si>
    <t>AJANTPHARM</t>
  </si>
  <si>
    <t>CALX</t>
  </si>
  <si>
    <t>VIAV</t>
  </si>
  <si>
    <t>Dec '25 Dec 27, 2025</t>
  </si>
  <si>
    <t>AVT</t>
  </si>
  <si>
    <t>Electronics &amp; Computer Distribution</t>
  </si>
  <si>
    <t>MUR</t>
  </si>
  <si>
    <t>Oil &amp; Gas E&amp;P</t>
  </si>
  <si>
    <t>PLXS</t>
  </si>
  <si>
    <t>Electronic Components</t>
  </si>
  <si>
    <t>Sep '25 Sep 27, 2025</t>
  </si>
  <si>
    <t>Japan</t>
  </si>
  <si>
    <t>WHR</t>
  </si>
  <si>
    <t>Furnishings, Fixtures &amp; Appliances</t>
  </si>
  <si>
    <t>SMG</t>
  </si>
  <si>
    <t>Agricultural Inputs</t>
  </si>
  <si>
    <t>MTH</t>
  </si>
  <si>
    <t>MBIN</t>
  </si>
  <si>
    <t>HONE</t>
  </si>
  <si>
    <t>Jun '25 Jun 30, 2025</t>
  </si>
  <si>
    <t>WASH</t>
  </si>
  <si>
    <t>6345</t>
  </si>
  <si>
    <t>MNRO</t>
  </si>
  <si>
    <t>Auto Parts</t>
  </si>
  <si>
    <t>ALRS</t>
  </si>
  <si>
    <t>ETD</t>
  </si>
  <si>
    <t>6104</t>
  </si>
  <si>
    <t>5440</t>
  </si>
  <si>
    <t>GREENLAM</t>
  </si>
  <si>
    <t>VOLTAMP</t>
  </si>
  <si>
    <t>Nov '25 Nov 20, 2025</t>
  </si>
  <si>
    <t>CARTRADE</t>
  </si>
  <si>
    <t>CPF</t>
  </si>
  <si>
    <t>UVSP</t>
  </si>
  <si>
    <t>9551</t>
  </si>
  <si>
    <t>8336</t>
  </si>
  <si>
    <t>DLX</t>
  </si>
  <si>
    <t>Conglomerates</t>
  </si>
  <si>
    <t>ASA</t>
  </si>
  <si>
    <t>Asset Management</t>
  </si>
  <si>
    <t>Aug '25 Aug 31, 2025</t>
  </si>
  <si>
    <t>OBK</t>
  </si>
  <si>
    <t>NAVI</t>
  </si>
  <si>
    <t>Credit Services</t>
  </si>
  <si>
    <t>CNMD</t>
  </si>
  <si>
    <t>Medical Devices</t>
  </si>
  <si>
    <t>MANYAVAR</t>
  </si>
  <si>
    <t>BSOFT</t>
  </si>
  <si>
    <t>CFFN</t>
  </si>
  <si>
    <t>EAT</t>
  </si>
  <si>
    <t>Restaurants</t>
  </si>
  <si>
    <t>Dec '25 Dec 24, 2025</t>
  </si>
  <si>
    <t>LSTR</t>
  </si>
  <si>
    <t>Integrated Freight &amp; Logistics</t>
  </si>
  <si>
    <t>BMI</t>
  </si>
  <si>
    <t>Scientific &amp; Technical Instruments</t>
  </si>
  <si>
    <t>TEVA</t>
  </si>
  <si>
    <t>Drug Manufacturers - Specialty &amp; Generic</t>
  </si>
  <si>
    <t>FICO</t>
  </si>
  <si>
    <t>Software - Application</t>
  </si>
  <si>
    <t>LVS</t>
  </si>
  <si>
    <t>Resorts &amp; Casinos</t>
  </si>
  <si>
    <t>MSCI</t>
  </si>
  <si>
    <t>Financial Data &amp; Stock Exchanges</t>
  </si>
  <si>
    <t>MARUTI</t>
  </si>
  <si>
    <t>URI</t>
  </si>
  <si>
    <t>Rental &amp; Leasing Services</t>
  </si>
  <si>
    <t>CP</t>
  </si>
  <si>
    <t>Railroads</t>
  </si>
  <si>
    <t>GLW</t>
  </si>
  <si>
    <t>ELV</t>
  </si>
  <si>
    <t>Healthcare Plans</t>
  </si>
  <si>
    <t>WM</t>
  </si>
  <si>
    <t>Waste Management</t>
  </si>
  <si>
    <t>GD</t>
  </si>
  <si>
    <t>Aerospace &amp; Defense</t>
  </si>
  <si>
    <t>CLS</t>
  </si>
  <si>
    <t>ADP</t>
  </si>
  <si>
    <t>SBUX</t>
  </si>
  <si>
    <t>PGR</t>
  </si>
  <si>
    <t>Insurance - Property &amp; Casualty</t>
  </si>
  <si>
    <t>NOW</t>
  </si>
  <si>
    <t>DHR</t>
  </si>
  <si>
    <t>Diagnostics &amp; Research</t>
  </si>
  <si>
    <t>T</t>
  </si>
  <si>
    <t>Telecom Services</t>
  </si>
  <si>
    <t>APH</t>
  </si>
  <si>
    <t>IBM</t>
  </si>
  <si>
    <t>Information Technology Services</t>
  </si>
  <si>
    <t>LRCX</t>
  </si>
  <si>
    <t>Semiconductor Equipment &amp; Materials</t>
  </si>
  <si>
    <t>ASML</t>
  </si>
  <si>
    <t>TSLA</t>
  </si>
  <si>
    <t>Auto Manufacturers</t>
  </si>
  <si>
    <t>META</t>
  </si>
  <si>
    <t>Internet Content &amp; Information</t>
  </si>
  <si>
    <t>OTIS</t>
  </si>
  <si>
    <t>Specialty Industrial Machinery</t>
  </si>
  <si>
    <t>RJF</t>
  </si>
  <si>
    <t>SBILIFE</t>
  </si>
  <si>
    <t>KALYANKJIL</t>
  </si>
  <si>
    <t>HXL</t>
  </si>
  <si>
    <t>LFUS</t>
  </si>
  <si>
    <t>1942</t>
  </si>
  <si>
    <t>PB</t>
  </si>
  <si>
    <t>VFC</t>
  </si>
  <si>
    <t>Apparel Manufacturing</t>
  </si>
  <si>
    <t>SAVE</t>
  </si>
  <si>
    <t>Sweden</t>
  </si>
  <si>
    <t>NFG</t>
  </si>
  <si>
    <t>Oil &amp; Gas Integrated</t>
  </si>
  <si>
    <t>AXS</t>
  </si>
  <si>
    <t>Insurance - Specialty</t>
  </si>
  <si>
    <t>EDU</t>
  </si>
  <si>
    <t>Nov '25 Nov 30, 2025</t>
  </si>
  <si>
    <t>TTEK</t>
  </si>
  <si>
    <t>Engineering &amp; Construction</t>
  </si>
  <si>
    <t>SBICARD</t>
  </si>
  <si>
    <t>LEVI</t>
  </si>
  <si>
    <t>SEIC</t>
  </si>
  <si>
    <t>SF</t>
  </si>
  <si>
    <t>Capital Markets</t>
  </si>
  <si>
    <t>ELS</t>
  </si>
  <si>
    <t>REIT - Residential</t>
  </si>
  <si>
    <t>LODHA</t>
  </si>
  <si>
    <t>NLY</t>
  </si>
  <si>
    <t>REIT - Mortgage</t>
  </si>
  <si>
    <t>HLI</t>
  </si>
  <si>
    <t>TXT</t>
  </si>
  <si>
    <t>Jan '26 Jan 3, 2026</t>
  </si>
  <si>
    <t>CHRW</t>
  </si>
  <si>
    <t>EVO</t>
  </si>
  <si>
    <t>LUV</t>
  </si>
  <si>
    <t>Airlines</t>
  </si>
  <si>
    <t>LII</t>
  </si>
  <si>
    <t>Building Products &amp; Equipment</t>
  </si>
  <si>
    <t>CARERATING</t>
  </si>
  <si>
    <t>Company</t>
  </si>
  <si>
    <t>Date</t>
  </si>
  <si>
    <t>Time</t>
  </si>
  <si>
    <t>Quarter Ending</t>
  </si>
  <si>
    <t xml:space="preserve"> Market Cap (mil$)</t>
    <phoneticPr fontId="4" type="noConversion"/>
  </si>
  <si>
    <t>Microsoft Corporation</t>
  </si>
  <si>
    <t>After Hours</t>
  </si>
  <si>
    <t>Meta Platforms, Inc.</t>
  </si>
  <si>
    <t>Tesla, Inc.</t>
  </si>
  <si>
    <t>ASML Holding N.V.</t>
  </si>
  <si>
    <t>Pre Market</t>
  </si>
  <si>
    <t>A000660</t>
  </si>
  <si>
    <t>SK hynix Inc.</t>
  </si>
  <si>
    <t>Lam Research Corporation</t>
  </si>
  <si>
    <t>International Business Machines Corporation</t>
  </si>
  <si>
    <t>Amphenol Corporation</t>
  </si>
  <si>
    <t>GEV</t>
  </si>
  <si>
    <t>GE Vernova Inc.</t>
  </si>
  <si>
    <t>AT&amp;T Inc.</t>
  </si>
  <si>
    <t>Danaher Corporation</t>
  </si>
  <si>
    <t>ServiceNow, Inc.</t>
  </si>
  <si>
    <t>The Progressive Corporation</t>
  </si>
  <si>
    <t>Starbucks Corporation</t>
  </si>
  <si>
    <t>Advantest Corporation</t>
  </si>
  <si>
    <t>Automatic Data Processing, Inc.</t>
  </si>
  <si>
    <t>General Dynamics Corporation</t>
  </si>
  <si>
    <t>Waste Management, Inc.</t>
  </si>
  <si>
    <t>Elevance Health, Inc.</t>
  </si>
  <si>
    <t>Corning Incorporated</t>
  </si>
  <si>
    <t>VOLV B</t>
  </si>
  <si>
    <t>AB Volvo (publ)</t>
  </si>
  <si>
    <t>NDA FI</t>
  </si>
  <si>
    <t>Nordea Bank Abp</t>
  </si>
  <si>
    <t>Canadian Pacific Kansas City Limited</t>
  </si>
  <si>
    <t>United Rentals, Inc.</t>
  </si>
  <si>
    <t>Larsen &amp; Toubro Limited</t>
  </si>
  <si>
    <t>Maruti Suzuki India Limited</t>
  </si>
  <si>
    <t>LONN</t>
  </si>
  <si>
    <t>Lonza Group AG</t>
  </si>
  <si>
    <t>MSCI Inc.</t>
  </si>
  <si>
    <t>Las Vegas Sands Corp.</t>
  </si>
  <si>
    <t>Fair Isaac Corporation</t>
  </si>
  <si>
    <t>Teva Pharmaceutical Industries Limited</t>
  </si>
  <si>
    <t>Celestica Inc.</t>
  </si>
  <si>
    <t>Otis Worldwide Corporation</t>
  </si>
  <si>
    <t>Raymond James Financial, Inc.</t>
  </si>
  <si>
    <t>Bharat Electronics Limited</t>
  </si>
  <si>
    <t>GIB.A</t>
  </si>
  <si>
    <t>CGI Inc.</t>
  </si>
  <si>
    <t>SBI Life Insurance Company Limited</t>
  </si>
  <si>
    <t>A012330</t>
  </si>
  <si>
    <t>Hyundai Mobis Co.,Ltd</t>
  </si>
  <si>
    <t>TVS Motor Company Limited</t>
  </si>
  <si>
    <t>KPN</t>
  </si>
  <si>
    <t>Koninklijke KPN N.V.</t>
  </si>
  <si>
    <t>United Microelectronics Corporation</t>
  </si>
  <si>
    <t>Lennox International Inc.</t>
  </si>
  <si>
    <t>Southwest Airlines Co.</t>
  </si>
  <si>
    <t>Evolution AB (publ)</t>
  </si>
  <si>
    <t>C.H. Robinson Worldwide, Inc.</t>
  </si>
  <si>
    <t>Textron Inc.</t>
  </si>
  <si>
    <t>Houlihan Lokey, Inc.</t>
  </si>
  <si>
    <t>Annaly Capital Management, Inc.</t>
  </si>
  <si>
    <t>Lodha Developers Limited</t>
  </si>
  <si>
    <t>Equity LifeStyle Properties, Inc.</t>
  </si>
  <si>
    <t>TEL2 B</t>
  </si>
  <si>
    <t>Tele2 AB (publ)</t>
  </si>
  <si>
    <t>Stifel Financial Corp.</t>
  </si>
  <si>
    <t>SEI Investments Company</t>
  </si>
  <si>
    <t>LARGAN Precision Co.,Ltd</t>
  </si>
  <si>
    <t>Levi Strauss &amp; Co.</t>
  </si>
  <si>
    <t>SBI Cards and Payment Services Limited</t>
  </si>
  <si>
    <t>Tetra Tech, Inc.</t>
  </si>
  <si>
    <t>SCC</t>
  </si>
  <si>
    <t>The Siam Cement Public Company Limited</t>
  </si>
  <si>
    <t>New Oriental Education &amp; Technology Group Inc.</t>
  </si>
  <si>
    <t>SSAB A</t>
  </si>
  <si>
    <t>SSAB AB (publ)</t>
  </si>
  <si>
    <t>AXIS Capital Holdings Limited</t>
  </si>
  <si>
    <t>National Fuel Gas Company</t>
  </si>
  <si>
    <t>Nordnet AB (publ)</t>
  </si>
  <si>
    <t>V.F. Corporation</t>
  </si>
  <si>
    <t>The Phoenix Mills Limited</t>
  </si>
  <si>
    <t>Prosperity Bancshares, Inc.</t>
  </si>
  <si>
    <t>Kandenko Co.,Ltd.</t>
  </si>
  <si>
    <t>Littelfuse, Inc.</t>
  </si>
  <si>
    <t>Hexcel Corporation</t>
  </si>
  <si>
    <t>Kalyan Jewellers India Limited</t>
  </si>
  <si>
    <t>Badger Meter, Inc.</t>
  </si>
  <si>
    <t>Balkrishna Industries Limited</t>
  </si>
  <si>
    <t>Landstar System, Inc.</t>
  </si>
  <si>
    <t>Nomura Real Estate Holdings, Inc.</t>
  </si>
  <si>
    <t>Brinker International, Inc.</t>
  </si>
  <si>
    <t>ME8U</t>
  </si>
  <si>
    <t>Mapletree Industrial Trust</t>
  </si>
  <si>
    <t>Meritage Homes Corporation</t>
  </si>
  <si>
    <t>A034220</t>
  </si>
  <si>
    <t>LG Display Co., Ltd.</t>
  </si>
  <si>
    <t>Whirlpool Corporation</t>
  </si>
  <si>
    <t>Jarir Marketing Company</t>
  </si>
  <si>
    <t>Canon Marketing Japan Inc.</t>
  </si>
  <si>
    <t>Plexus Corp.</t>
  </si>
  <si>
    <t>MPHC</t>
  </si>
  <si>
    <t>Mesaieed Petrochemical Holding Company Q.P.S.C.</t>
  </si>
  <si>
    <t>Murphy Oil Corporation</t>
  </si>
  <si>
    <t>Avnet, Inc.</t>
  </si>
  <si>
    <t>PROT</t>
  </si>
  <si>
    <t>Protector Forsikring ASA</t>
  </si>
  <si>
    <t>Viavi Solutions Inc.</t>
  </si>
  <si>
    <t>Q *</t>
  </si>
  <si>
    <t>Quálitas Controladora, S.A.B. de C.V.</t>
  </si>
  <si>
    <t>DFM</t>
  </si>
  <si>
    <t>Dubai Financial Market P.J.S.C.</t>
  </si>
  <si>
    <t>ACC</t>
  </si>
  <si>
    <t>ACC Limited</t>
  </si>
  <si>
    <t>Calix, Inc.</t>
  </si>
  <si>
    <t>Ajanta Pharma Limited</t>
  </si>
  <si>
    <t>First Interstate BancSystem, Inc.</t>
  </si>
  <si>
    <t>M/I Homes, Inc.</t>
  </si>
  <si>
    <t>Adtalem Global Education Inc.</t>
  </si>
  <si>
    <t>The Scotts Miracle-Gro Company</t>
  </si>
  <si>
    <t>SL Green Realty Corp.</t>
  </si>
  <si>
    <t>Liberty Energy Inc.</t>
  </si>
  <si>
    <t>Star Health and Allied Insurance Company Limited</t>
  </si>
  <si>
    <t>BAIN</t>
  </si>
  <si>
    <t>Société Anonyme des Bains de Mer et du Cercle des Étrangers à Monaco</t>
  </si>
  <si>
    <t>Piramal Pharma Limited</t>
  </si>
  <si>
    <t>Hawkins, Inc.</t>
  </si>
  <si>
    <t>East Buy Holding Limited</t>
  </si>
  <si>
    <t>COLBUN</t>
  </si>
  <si>
    <t>Colbún S.A.</t>
  </si>
  <si>
    <t>ENA</t>
  </si>
  <si>
    <t>ENEA S.A.</t>
  </si>
  <si>
    <t>First Financial Bancorp.</t>
  </si>
  <si>
    <t>A035250</t>
  </si>
  <si>
    <t>Kangwon Land, Inc.</t>
  </si>
  <si>
    <t>LendingClub Corporation</t>
  </si>
  <si>
    <t>Extreme Networks, Inc.</t>
  </si>
  <si>
    <t>Champion Iron Limited</t>
  </si>
  <si>
    <t>Sundram Fasteners Limited</t>
  </si>
  <si>
    <t>Beacon Financial Corporation</t>
  </si>
  <si>
    <t>Century Communities, Inc.</t>
  </si>
  <si>
    <t>MFF</t>
  </si>
  <si>
    <t>MFF Capital Investments Limited</t>
  </si>
  <si>
    <t>Cimpress plc</t>
  </si>
  <si>
    <t>LMW Limited</t>
  </si>
  <si>
    <t>DOM</t>
  </si>
  <si>
    <t>Dometic Group AB (publ)</t>
  </si>
  <si>
    <t>SNI</t>
  </si>
  <si>
    <t>Stolt-Nielsen Limited</t>
  </si>
  <si>
    <t>RRKABEL</t>
  </si>
  <si>
    <t>R R Kabel Limited</t>
  </si>
  <si>
    <t>Merchants Bancorp</t>
  </si>
  <si>
    <t>Welspun Living Limited</t>
  </si>
  <si>
    <t>CarTrade Tech Limited</t>
  </si>
  <si>
    <t>EXEDY Corporation</t>
  </si>
  <si>
    <t>ENTEL</t>
  </si>
  <si>
    <t>Empresa Nacional de Telecomunicaciones S.A.</t>
  </si>
  <si>
    <t>Birlasoft Limited</t>
  </si>
  <si>
    <t>Vedant Fashions Limited</t>
  </si>
  <si>
    <t>CONMED Corporation</t>
  </si>
  <si>
    <t>Navient Corporation</t>
  </si>
  <si>
    <t>Origin Bancorp, Inc.</t>
  </si>
  <si>
    <t>Japan Aviation Electronics Industry, Limited</t>
  </si>
  <si>
    <t>ASA Gold and Precious Metals Limited</t>
  </si>
  <si>
    <t>Deluxe Corporation</t>
  </si>
  <si>
    <t>The Musashino Bank, Ltd.</t>
  </si>
  <si>
    <t>METAWATER Co., Ltd.</t>
  </si>
  <si>
    <t>Star Cement Limited</t>
  </si>
  <si>
    <t>Univest Financial Corporation</t>
  </si>
  <si>
    <t>STAR</t>
  </si>
  <si>
    <t>Strides Pharma Science Limited</t>
  </si>
  <si>
    <t>ASIC</t>
  </si>
  <si>
    <t>Ategrity Specialty Insurance Company Holdings</t>
  </si>
  <si>
    <t>Capitol Federal Financial, Inc.</t>
  </si>
  <si>
    <t>Central Pacific Financial Corp.</t>
  </si>
  <si>
    <t>ASKUL Corporation</t>
  </si>
  <si>
    <t>Voltamp Transformers Limited</t>
  </si>
  <si>
    <t>Greenlam Industries Limited</t>
  </si>
  <si>
    <t>Kyoei Steel Ltd.</t>
  </si>
  <si>
    <t>Shibaura Machine Co.,Ltd.</t>
  </si>
  <si>
    <t>Ethan Allen Interiors Inc.</t>
  </si>
  <si>
    <t>Subros Limited</t>
  </si>
  <si>
    <t>NIITMTS</t>
  </si>
  <si>
    <t>NIIT Learning Systems Limited</t>
  </si>
  <si>
    <t>Alerus Financial Corporation</t>
  </si>
  <si>
    <t>Monro, Inc.</t>
  </si>
  <si>
    <t>Aichi Corporation</t>
  </si>
  <si>
    <t>Washington Trust Bancorp, Inc.</t>
  </si>
  <si>
    <t>HarborOne Bancorp, Inc.</t>
  </si>
  <si>
    <t>JCR Pharmaceuticals Co., Ltd.</t>
  </si>
  <si>
    <t>SAMS</t>
  </si>
  <si>
    <t>Samse SA</t>
  </si>
  <si>
    <t>CARE Ratings Limited</t>
  </si>
  <si>
    <t>1Q25</t>
    <phoneticPr fontId="4" type="noConversion"/>
  </si>
  <si>
    <t>2Q25</t>
    <phoneticPr fontId="4" type="noConversion"/>
  </si>
  <si>
    <t>3Q25</t>
    <phoneticPr fontId="4" type="noConversion"/>
  </si>
  <si>
    <t>4Q25</t>
    <phoneticPr fontId="4" type="noConversion"/>
  </si>
  <si>
    <t>4Q21</t>
    <phoneticPr fontId="14" type="noConversion"/>
  </si>
  <si>
    <t>1Q22</t>
    <phoneticPr fontId="14" type="noConversion"/>
  </si>
  <si>
    <t>2Q22</t>
    <phoneticPr fontId="14" type="noConversion"/>
  </si>
  <si>
    <t>3Q22</t>
    <phoneticPr fontId="14" type="noConversion"/>
  </si>
  <si>
    <t>4Q22</t>
    <phoneticPr fontId="14" type="noConversion"/>
  </si>
  <si>
    <t>2Q23</t>
    <phoneticPr fontId="14" type="noConversion"/>
  </si>
  <si>
    <t>3Q23</t>
    <phoneticPr fontId="14" type="noConversion"/>
  </si>
  <si>
    <t>4Q23</t>
    <phoneticPr fontId="14" type="noConversion"/>
  </si>
  <si>
    <t>Revenue</t>
    <phoneticPr fontId="14" type="noConversion"/>
  </si>
  <si>
    <t>OP</t>
    <phoneticPr fontId="14" type="noConversion"/>
  </si>
  <si>
    <t>Trailing 4Q OP avg.</t>
    <phoneticPr fontId="14" type="noConversion"/>
  </si>
  <si>
    <t>Trailing 4Q OP sum.</t>
    <phoneticPr fontId="14" type="noConversion"/>
  </si>
  <si>
    <t>Trailing OP Delta</t>
    <phoneticPr fontId="14" type="noConversion"/>
  </si>
  <si>
    <t>opm</t>
  </si>
  <si>
    <t>op yoy</t>
    <phoneticPr fontId="14" type="noConversion"/>
  </si>
  <si>
    <t>rv yoy</t>
    <phoneticPr fontId="4" type="noConversion"/>
  </si>
  <si>
    <t>1Q26</t>
    <phoneticPr fontId="14" type="noConversion"/>
  </si>
  <si>
    <t>2Q26</t>
    <phoneticPr fontId="14" type="noConversion"/>
  </si>
  <si>
    <t>3Q26</t>
    <phoneticPr fontId="14" type="noConversion"/>
  </si>
  <si>
    <t>4Q26</t>
    <phoneticPr fontId="14" type="noConversion"/>
  </si>
  <si>
    <t>SBILIFE</t>
    <phoneticPr fontId="4" type="noConversion"/>
  </si>
  <si>
    <t>Industry</t>
    <phoneticPr fontId="4" type="noConversion"/>
  </si>
  <si>
    <t>GEV</t>
    <phoneticPr fontId="4" type="noConversion"/>
  </si>
  <si>
    <t>United States</t>
    <phoneticPr fontId="4" type="noConversion"/>
  </si>
  <si>
    <t>Ticker</t>
    <phoneticPr fontId="4" type="noConversion"/>
  </si>
  <si>
    <t>(단위: mil $)</t>
    <phoneticPr fontId="4" type="noConversion"/>
  </si>
  <si>
    <t>FFIC</t>
  </si>
  <si>
    <t>CCNE</t>
  </si>
  <si>
    <t>BUSE</t>
  </si>
  <si>
    <t>RNST</t>
  </si>
  <si>
    <t>UMBF</t>
  </si>
  <si>
    <t>WSBC</t>
  </si>
  <si>
    <t>BA</t>
  </si>
  <si>
    <t>CAC</t>
  </si>
  <si>
    <t>BWB</t>
  </si>
  <si>
    <t>NXT</t>
  </si>
  <si>
    <t>Solar</t>
  </si>
  <si>
    <t>ENVA</t>
  </si>
  <si>
    <t>STX</t>
  </si>
  <si>
    <t>Computer Hardware</t>
  </si>
  <si>
    <t>CVLT</t>
  </si>
  <si>
    <t>QCRH</t>
  </si>
  <si>
    <t>NEE</t>
  </si>
  <si>
    <t>Utilities - Regulated Electric</t>
  </si>
  <si>
    <t>HAFC</t>
  </si>
  <si>
    <t>FCF</t>
  </si>
  <si>
    <t>PFS</t>
  </si>
  <si>
    <t>RTX</t>
  </si>
  <si>
    <t>UNH</t>
  </si>
  <si>
    <t>CBU</t>
  </si>
  <si>
    <t>NOC</t>
  </si>
  <si>
    <t>PKG</t>
  </si>
  <si>
    <t>Packaging &amp; Containers</t>
  </si>
  <si>
    <t>TXN</t>
  </si>
  <si>
    <t>Semiconductors</t>
  </si>
  <si>
    <t>ROP</t>
  </si>
  <si>
    <t>PII</t>
  </si>
  <si>
    <t>Recreational Vehicles</t>
  </si>
  <si>
    <t>BPOP</t>
  </si>
  <si>
    <t>TRMK</t>
  </si>
  <si>
    <t>QRVO</t>
  </si>
  <si>
    <t>ORRF</t>
  </si>
  <si>
    <t>AIT</t>
  </si>
  <si>
    <t>Industrial Distribution</t>
  </si>
  <si>
    <t>FCBC</t>
  </si>
  <si>
    <t>FFIV</t>
  </si>
  <si>
    <t>LRN</t>
  </si>
  <si>
    <t>HCA</t>
  </si>
  <si>
    <t>Medical Care Facilities</t>
  </si>
  <si>
    <t>IVZ</t>
  </si>
  <si>
    <t>MANH</t>
  </si>
  <si>
    <t>FBP</t>
  </si>
  <si>
    <t>PPG</t>
  </si>
  <si>
    <t>SYF</t>
  </si>
  <si>
    <t>CCBG</t>
  </si>
  <si>
    <t>BXP</t>
  </si>
  <si>
    <t>WRLD</t>
  </si>
  <si>
    <t>UNP</t>
  </si>
  <si>
    <t>JBLU</t>
  </si>
  <si>
    <t>UPS</t>
  </si>
  <si>
    <t>GM</t>
  </si>
  <si>
    <t>NBHC</t>
  </si>
  <si>
    <t>PCAR</t>
  </si>
  <si>
    <t>Farm &amp; Heavy Construction Machinery</t>
  </si>
  <si>
    <t>KMB</t>
  </si>
  <si>
    <t>Household &amp; Personal Products</t>
  </si>
  <si>
    <t>GEF</t>
  </si>
  <si>
    <t>BHG</t>
  </si>
  <si>
    <t>SAND</t>
  </si>
  <si>
    <t>CGPOWER</t>
  </si>
  <si>
    <t>TATACONSUM</t>
  </si>
  <si>
    <t>ASIANPAINT</t>
  </si>
  <si>
    <t>NUE</t>
  </si>
  <si>
    <t>Steel</t>
  </si>
  <si>
    <t>HBT</t>
  </si>
  <si>
    <t>NBN</t>
  </si>
  <si>
    <t>LKFN</t>
  </si>
  <si>
    <t>DX</t>
  </si>
  <si>
    <t>AGYS</t>
  </si>
  <si>
    <t>WSFS</t>
  </si>
  <si>
    <t>SANM</t>
  </si>
  <si>
    <t>CR</t>
  </si>
  <si>
    <t>AGNC</t>
  </si>
  <si>
    <t>GGG</t>
  </si>
  <si>
    <t>ARE</t>
  </si>
  <si>
    <t>STLD</t>
  </si>
  <si>
    <t>WRB</t>
  </si>
  <si>
    <t>BOH</t>
  </si>
  <si>
    <t>NWFL</t>
  </si>
  <si>
    <t>ASB</t>
  </si>
  <si>
    <t>KEY</t>
  </si>
  <si>
    <t>DCOM</t>
  </si>
  <si>
    <t>LOB</t>
  </si>
  <si>
    <t>ALLY</t>
  </si>
  <si>
    <t>CASS</t>
  </si>
  <si>
    <t>EQBK</t>
  </si>
  <si>
    <t>BVFL</t>
  </si>
  <si>
    <t>CUBI</t>
  </si>
  <si>
    <t>AUB</t>
  </si>
  <si>
    <t>SLM</t>
  </si>
  <si>
    <t>NKSH</t>
  </si>
  <si>
    <t>EBC</t>
  </si>
  <si>
    <t>ATLO</t>
  </si>
  <si>
    <t>MPB</t>
  </si>
  <si>
    <t>SFST</t>
  </si>
  <si>
    <t>FBK</t>
  </si>
  <si>
    <t>MBLY</t>
  </si>
  <si>
    <t>RLI</t>
  </si>
  <si>
    <t>SSB</t>
  </si>
  <si>
    <t>COLB</t>
  </si>
  <si>
    <t>INDB</t>
  </si>
  <si>
    <t>HFWA</t>
  </si>
  <si>
    <t>HTBK</t>
  </si>
  <si>
    <t>ACNB</t>
  </si>
  <si>
    <t>ORI</t>
  </si>
  <si>
    <t>CWBC</t>
  </si>
  <si>
    <t>ONB</t>
  </si>
  <si>
    <t>NG</t>
  </si>
  <si>
    <t>KRNY</t>
  </si>
  <si>
    <t>PKBK</t>
  </si>
  <si>
    <t>MCB</t>
  </si>
  <si>
    <t>FNB</t>
  </si>
  <si>
    <t>BANC</t>
  </si>
  <si>
    <t>FCAP</t>
    <phoneticPr fontId="4" type="noConversion"/>
  </si>
  <si>
    <t>FNLC</t>
  </si>
  <si>
    <t>TCBI</t>
  </si>
  <si>
    <t>ASRV</t>
  </si>
  <si>
    <t>RMBI</t>
  </si>
  <si>
    <t>PLBC</t>
  </si>
  <si>
    <t>SFBS</t>
  </si>
  <si>
    <t>OPBK</t>
  </si>
  <si>
    <t>EGBN</t>
  </si>
  <si>
    <t>TRST</t>
  </si>
  <si>
    <t>COF</t>
  </si>
  <si>
    <t>SCHW</t>
  </si>
  <si>
    <t>CFG</t>
  </si>
  <si>
    <t>FBNC</t>
  </si>
  <si>
    <t>SMBK</t>
  </si>
  <si>
    <t>FULT</t>
  </si>
  <si>
    <t>LSBK</t>
  </si>
  <si>
    <t>CATY</t>
  </si>
  <si>
    <t>COSO</t>
  </si>
  <si>
    <t>UBSI</t>
  </si>
  <si>
    <t>SRCE</t>
  </si>
  <si>
    <t>EWBC</t>
  </si>
  <si>
    <t>TRV</t>
  </si>
  <si>
    <t>TEL</t>
  </si>
  <si>
    <t>ZION</t>
  </si>
  <si>
    <t>UBFO</t>
  </si>
  <si>
    <t>BFST</t>
  </si>
  <si>
    <t>ABT</t>
  </si>
  <si>
    <t>IBKR</t>
  </si>
  <si>
    <t>NFLX</t>
  </si>
  <si>
    <t>WBS</t>
  </si>
  <si>
    <t>NVEC</t>
  </si>
  <si>
    <t>KMI</t>
  </si>
  <si>
    <t>TCBK</t>
  </si>
  <si>
    <t>FITB</t>
  </si>
  <si>
    <t>USB</t>
  </si>
  <si>
    <t>WTFC</t>
  </si>
  <si>
    <t>FFIN</t>
  </si>
  <si>
    <t>SMBC</t>
  </si>
  <si>
    <t>BCML</t>
  </si>
  <si>
    <t>MMYT</t>
  </si>
  <si>
    <t>TDY</t>
  </si>
  <si>
    <t>NRIM</t>
  </si>
  <si>
    <t>KNX</t>
  </si>
  <si>
    <t>BY</t>
  </si>
  <si>
    <t>NIC</t>
  </si>
  <si>
    <t>ISRG</t>
  </si>
  <si>
    <t>CHCO</t>
  </si>
  <si>
    <t>MYFW</t>
  </si>
  <si>
    <t>CACI</t>
  </si>
  <si>
    <t>KARO</t>
  </si>
  <si>
    <t>CASH</t>
  </si>
  <si>
    <t>CADE</t>
  </si>
  <si>
    <t>PNFP</t>
  </si>
  <si>
    <t>MBWM</t>
  </si>
  <si>
    <t>ESQ</t>
  </si>
  <si>
    <t>BHB</t>
  </si>
  <si>
    <t>FAST</t>
  </si>
  <si>
    <t>CVBF</t>
  </si>
  <si>
    <t>HTB</t>
  </si>
  <si>
    <t>GSBC</t>
  </si>
  <si>
    <t>NTRS</t>
  </si>
  <si>
    <t>LYTS</t>
  </si>
  <si>
    <t>CBSH</t>
  </si>
  <si>
    <t>HWC</t>
  </si>
  <si>
    <t>BANR</t>
  </si>
  <si>
    <t>FSBW</t>
  </si>
  <si>
    <t>BANF</t>
  </si>
  <si>
    <t>GBCI</t>
  </si>
  <si>
    <t>MSBI</t>
  </si>
  <si>
    <t>MKC</t>
  </si>
  <si>
    <t>STBA</t>
  </si>
  <si>
    <t>CMA</t>
  </si>
  <si>
    <t>TFC</t>
  </si>
  <si>
    <t>PRGS</t>
  </si>
  <si>
    <t>ISTR</t>
  </si>
  <si>
    <t>FOR</t>
  </si>
  <si>
    <t>PG</t>
  </si>
  <si>
    <t>PLD</t>
  </si>
  <si>
    <t>OZK</t>
  </si>
  <si>
    <t>BKU</t>
  </si>
  <si>
    <t>HBAN</t>
  </si>
  <si>
    <t>INTC</t>
  </si>
  <si>
    <t>OFG</t>
  </si>
  <si>
    <t>SLB</t>
  </si>
  <si>
    <t>HAL</t>
  </si>
  <si>
    <t>CSX</t>
  </si>
  <si>
    <t>IBCP</t>
  </si>
  <si>
    <t>BAH</t>
  </si>
  <si>
    <t>UAL</t>
  </si>
  <si>
    <t>CNS</t>
  </si>
  <si>
    <t>MMM</t>
  </si>
  <si>
    <t>FCX</t>
  </si>
  <si>
    <t>DHI</t>
  </si>
  <si>
    <t>SFNC</t>
  </si>
  <si>
    <t>ALK</t>
  </si>
  <si>
    <t>PAPL</t>
  </si>
  <si>
    <t>USCB</t>
  </si>
  <si>
    <t>AA</t>
  </si>
  <si>
    <t>AMTB</t>
  </si>
  <si>
    <t>26013주차</t>
    <phoneticPr fontId="4" type="noConversion"/>
  </si>
  <si>
    <t>United States</t>
    <phoneticPr fontId="4" type="noConversion"/>
  </si>
  <si>
    <t>FISI</t>
  </si>
  <si>
    <t>IVR</t>
  </si>
  <si>
    <t>WDC</t>
  </si>
  <si>
    <t>PFSI</t>
  </si>
  <si>
    <t>Mortgage Finance</t>
  </si>
  <si>
    <t>SNDK</t>
  </si>
  <si>
    <t>CNX</t>
  </si>
  <si>
    <t>PMT</t>
  </si>
  <si>
    <t>BX</t>
  </si>
  <si>
    <t>MXL</t>
  </si>
  <si>
    <t>LPLA</t>
  </si>
  <si>
    <t>AJG</t>
  </si>
  <si>
    <t>Insurance Brokers</t>
  </si>
  <si>
    <t>IP</t>
  </si>
  <si>
    <t>VLY</t>
  </si>
  <si>
    <t>SBCF</t>
  </si>
  <si>
    <t>FFWM</t>
  </si>
  <si>
    <t>ALGM</t>
  </si>
  <si>
    <t>TAL</t>
  </si>
  <si>
    <t>AX</t>
  </si>
  <si>
    <t>APPF</t>
  </si>
  <si>
    <t>AAPL</t>
  </si>
  <si>
    <t>Consumer Electronics</t>
  </si>
  <si>
    <t>VIRT</t>
  </si>
  <si>
    <t>CAT</t>
  </si>
  <si>
    <t>MA</t>
  </si>
  <si>
    <t>CSW</t>
  </si>
  <si>
    <t>SXI</t>
  </si>
  <si>
    <t>BFH</t>
  </si>
  <si>
    <t>MO</t>
  </si>
  <si>
    <t>Tobacco</t>
  </si>
  <si>
    <t>V</t>
  </si>
  <si>
    <t>BC</t>
  </si>
  <si>
    <t>FHI</t>
  </si>
  <si>
    <t>LAZ</t>
  </si>
  <si>
    <t>SYK</t>
  </si>
  <si>
    <t>RCL</t>
  </si>
  <si>
    <t>Travel Services</t>
  </si>
  <si>
    <t>CVCO</t>
  </si>
  <si>
    <t>RMD</t>
  </si>
  <si>
    <t>Medical Instruments &amp; Supplies</t>
  </si>
  <si>
    <t>TFSL</t>
  </si>
  <si>
    <t>OSIS</t>
  </si>
  <si>
    <t>DECK</t>
  </si>
  <si>
    <t>Footwear &amp; Accessories</t>
  </si>
  <si>
    <t>LMT</t>
  </si>
  <si>
    <t>CFR</t>
  </si>
  <si>
    <t>PH</t>
  </si>
  <si>
    <t>AMP</t>
  </si>
  <si>
    <t>DOV</t>
  </si>
  <si>
    <t>SIGI</t>
  </si>
  <si>
    <t>SKYW</t>
  </si>
  <si>
    <t>MRSH</t>
  </si>
  <si>
    <t>TMO</t>
  </si>
  <si>
    <t>MAN</t>
  </si>
  <si>
    <t>Staffing &amp; Employment Services</t>
  </si>
  <si>
    <t>KLAC</t>
  </si>
  <si>
    <t>HIG</t>
  </si>
  <si>
    <t>Insurance - Diversified</t>
  </si>
  <si>
    <t>HZO</t>
  </si>
  <si>
    <t>Specialty Retail</t>
  </si>
  <si>
    <t>CVLG</t>
  </si>
  <si>
    <t>Trucking</t>
  </si>
  <si>
    <t>KEX</t>
  </si>
  <si>
    <t>Marine Shipping</t>
  </si>
  <si>
    <t>TT</t>
  </si>
  <si>
    <t>SHW</t>
  </si>
  <si>
    <t>FMBH</t>
  </si>
  <si>
    <t>JBSS</t>
  </si>
  <si>
    <t>Packaged Foods</t>
  </si>
  <si>
    <t>HTH</t>
  </si>
  <si>
    <t>Financial Conglomerates</t>
  </si>
  <si>
    <t>SNDR</t>
  </si>
  <si>
    <t>VLO</t>
  </si>
  <si>
    <t>Oil &amp; Gas Refining &amp; Marketing</t>
  </si>
  <si>
    <t>OSK</t>
  </si>
  <si>
    <t>SAP</t>
  </si>
  <si>
    <t>TSCO</t>
  </si>
  <si>
    <t>ABCB</t>
  </si>
  <si>
    <t>HOLX</t>
  </si>
  <si>
    <t>NDAQ</t>
  </si>
  <si>
    <t>LHX</t>
  </si>
  <si>
    <t>TBBK</t>
  </si>
  <si>
    <t>CACC</t>
  </si>
  <si>
    <t>CMCSA</t>
  </si>
  <si>
    <t>GPI</t>
  </si>
  <si>
    <t>Auto &amp; Truck Dealerships</t>
  </si>
  <si>
    <t>MTX</t>
  </si>
  <si>
    <t>AOS</t>
  </si>
  <si>
    <t>OLN</t>
  </si>
  <si>
    <t>Chemicals</t>
  </si>
  <si>
    <t>EXP</t>
  </si>
  <si>
    <t>Building Materials</t>
  </si>
  <si>
    <t>DXC</t>
  </si>
  <si>
    <t>NSC</t>
  </si>
  <si>
    <t>DLB</t>
  </si>
  <si>
    <t>HON</t>
  </si>
  <si>
    <t>SBSI</t>
  </si>
  <si>
    <t>RHI</t>
  </si>
  <si>
    <t>PHM</t>
  </si>
  <si>
    <t>DOW</t>
  </si>
  <si>
    <t>WY</t>
  </si>
  <si>
    <t>REIT - Specialty</t>
  </si>
  <si>
    <t>EMN</t>
  </si>
  <si>
    <t>BZH</t>
  </si>
  <si>
    <t>GRNG</t>
  </si>
  <si>
    <t>Gränges AB (publ)</t>
  </si>
  <si>
    <t>AXFO</t>
  </si>
  <si>
    <t>Axfood AB (publ)</t>
  </si>
  <si>
    <t>INDT</t>
  </si>
  <si>
    <t>Indutrade AB (publ)</t>
  </si>
  <si>
    <t>Shinkin Central Bank</t>
  </si>
  <si>
    <t>Casio Computer Co.,Ltd.</t>
  </si>
  <si>
    <t>Simplex Holdings, Inc.</t>
  </si>
  <si>
    <t>Chugai Pharmaceutical Co., Ltd.</t>
  </si>
  <si>
    <t>Keyence Corporation</t>
  </si>
  <si>
    <t>Juroku Financial Group,Inc.</t>
  </si>
  <si>
    <t>Prestige International Inc.</t>
  </si>
  <si>
    <t>Nankai Electric Railway Co., Ltd.</t>
  </si>
  <si>
    <t>Nomura Research Institute, Ltd.</t>
  </si>
  <si>
    <t>Anritsu Corporation</t>
  </si>
  <si>
    <t>Kinden Corporation</t>
  </si>
  <si>
    <t>Fuji Electric Co., Ltd.</t>
  </si>
  <si>
    <t>Okinawa Cellular Telephone Company</t>
  </si>
  <si>
    <t>Makita Corporation</t>
  </si>
  <si>
    <t>Takeda Pharmaceutical Company Limited</t>
  </si>
  <si>
    <t>Canon Inc.</t>
  </si>
  <si>
    <t>Oriental Land Co., Ltd.</t>
  </si>
  <si>
    <t>NGK Insulators, Ltd.</t>
  </si>
  <si>
    <t>NEC Corporation</t>
  </si>
  <si>
    <t>Konami Group Corporation</t>
  </si>
  <si>
    <t>Sekisui Chemical Co., Ltd.</t>
  </si>
  <si>
    <t>FP Corporation</t>
  </si>
  <si>
    <t>Hitachi Construction Machinery Co., Ltd.</t>
  </si>
  <si>
    <t>Stanley Electric Co., Ltd.</t>
  </si>
  <si>
    <t>Daido Steel Co., Ltd.</t>
  </si>
  <si>
    <t>Konishi Co., Ltd.</t>
  </si>
  <si>
    <t>Hogy Medical Co.,Ltd.</t>
  </si>
  <si>
    <t>Fujitsu Limited</t>
  </si>
  <si>
    <t>Hino Motors, Ltd.</t>
  </si>
  <si>
    <t>Hokuriku Electric Power Company</t>
  </si>
  <si>
    <t>Financial Partners Group Co.,Ltd.</t>
  </si>
  <si>
    <t>PRESTIGE</t>
    <phoneticPr fontId="4" type="noConversion"/>
  </si>
  <si>
    <t>Prestige Estates Projects Limited</t>
  </si>
  <si>
    <t>PAYTM</t>
    <phoneticPr fontId="4" type="noConversion"/>
  </si>
  <si>
    <t>One97 Communications Limited</t>
  </si>
  <si>
    <t>COROMANDEL</t>
  </si>
  <si>
    <t>Coromandel International Limited</t>
  </si>
  <si>
    <t>CONCOR</t>
  </si>
  <si>
    <t>Container Corporation of India Limited</t>
  </si>
  <si>
    <t>EQUITASBNK</t>
  </si>
  <si>
    <t>Equitas Small Finance Bank Limited</t>
  </si>
  <si>
    <t>JSWHL</t>
  </si>
  <si>
    <t>JSW Holdings Limited</t>
  </si>
  <si>
    <t>CARBORUNIV</t>
  </si>
  <si>
    <t>Carborundum Universal Limited</t>
  </si>
  <si>
    <t>VOLTAS</t>
  </si>
  <si>
    <t>Voltas Limited</t>
  </si>
  <si>
    <t>ADANIPOWER</t>
  </si>
  <si>
    <t>Adani Power Limited</t>
  </si>
  <si>
    <t>CANBK</t>
  </si>
  <si>
    <t>Canara Bank</t>
  </si>
  <si>
    <t>Jan '26 Jan 2, 2026</t>
  </si>
  <si>
    <t>Dec '25 Dec 26, 2025</t>
  </si>
  <si>
    <t>Dec '25 Dec 25, 2025</t>
  </si>
  <si>
    <t>Dec '25 Dec 20, 2025</t>
  </si>
  <si>
    <t>CANBK</t>
    <phoneticPr fontId="4" type="noConversion"/>
  </si>
  <si>
    <t>PAYTM</t>
  </si>
  <si>
    <t>Oil &amp; Gas Refining &amp; Marketing</t>
    <phoneticPr fontId="4" type="noConversion"/>
  </si>
  <si>
    <t>TMP</t>
  </si>
  <si>
    <t>Dec'25</t>
  </si>
  <si>
    <t>JHG</t>
  </si>
  <si>
    <t>MCHB</t>
  </si>
  <si>
    <t>LPG</t>
  </si>
  <si>
    <t>Oil &amp; Gas Midstream</t>
  </si>
  <si>
    <t>Jun'26</t>
  </si>
  <si>
    <t>SOFI</t>
  </si>
  <si>
    <t>WT</t>
  </si>
  <si>
    <t>OPY</t>
  </si>
  <si>
    <t>TOWN</t>
  </si>
  <si>
    <t>SAIL</t>
  </si>
  <si>
    <t>Sep'26</t>
  </si>
  <si>
    <t>GNTX</t>
  </si>
  <si>
    <t>FLG</t>
  </si>
  <si>
    <t>IESC</t>
  </si>
  <si>
    <t>Mar'26</t>
  </si>
  <si>
    <t>FHB</t>
  </si>
  <si>
    <t>RRBI</t>
  </si>
  <si>
    <t>AXP</t>
  </si>
  <si>
    <t>BDL</t>
  </si>
  <si>
    <t>ALV</t>
  </si>
  <si>
    <t>APD</t>
  </si>
  <si>
    <t>CL</t>
  </si>
  <si>
    <t>BEPC</t>
  </si>
  <si>
    <t>Utilities - Renewable</t>
  </si>
  <si>
    <t>CHD</t>
  </si>
  <si>
    <t>AON</t>
  </si>
  <si>
    <t>BEN</t>
  </si>
  <si>
    <t>REGN</t>
  </si>
  <si>
    <t>Biotechnology</t>
  </si>
  <si>
    <t>VZ</t>
  </si>
  <si>
    <t>XOM</t>
  </si>
  <si>
    <t>CHTR</t>
  </si>
  <si>
    <t>ARCB</t>
  </si>
  <si>
    <t>BBU</t>
  </si>
  <si>
    <t>CVX</t>
  </si>
  <si>
    <t>IMO</t>
  </si>
  <si>
    <t>The Tochigi Bank, Ltd.</t>
  </si>
  <si>
    <t>santec Holdings Corporation</t>
  </si>
  <si>
    <t>Mitsubishi Kakoki Kaisha, Ltd.</t>
  </si>
  <si>
    <t>The Bank of Iwate, Ltd.</t>
  </si>
  <si>
    <t>Nippon Avionics Co., Ltd.</t>
  </si>
  <si>
    <t>Sumitomo Mitsui Financial Group, Inc.</t>
  </si>
  <si>
    <t>SCSK Corporation</t>
  </si>
  <si>
    <t>Nihon M&amp;A Center Holdings Inc.</t>
  </si>
  <si>
    <t>Heiwa Real Estate Co., Ltd.</t>
  </si>
  <si>
    <t>Enplas Corporation</t>
  </si>
  <si>
    <t>Strike Company,Limited</t>
  </si>
  <si>
    <t>Resona Holdings, Inc.</t>
  </si>
  <si>
    <t>The 77 Bank, Ltd.</t>
  </si>
  <si>
    <t>Socionext Inc.</t>
  </si>
  <si>
    <t>MIXI, Inc.</t>
  </si>
  <si>
    <t>Daishi Hokuetsu Financial Group, Inc.</t>
  </si>
  <si>
    <t>The Awa Bank, Ltd.</t>
  </si>
  <si>
    <t>Hokuhoku Financial Group, Inc.</t>
  </si>
  <si>
    <t>Makino Milling Machine Co., Ltd.</t>
  </si>
  <si>
    <t>Digital Arts Inc.</t>
  </si>
  <si>
    <t>Kissei Pharmaceutical Co., Ltd.</t>
  </si>
  <si>
    <t>NS Solutions Corporation</t>
  </si>
  <si>
    <t>Imperial Hotel, Ltd.</t>
  </si>
  <si>
    <t>Kyoto Financial Group,Inc.</t>
  </si>
  <si>
    <t>ANA Holdings Inc.</t>
  </si>
  <si>
    <t>Nippon Densetsu Kogyo Co., Ltd.</t>
  </si>
  <si>
    <t>MISUMI Group Inc.</t>
  </si>
  <si>
    <t>TechMatrix Corporation</t>
  </si>
  <si>
    <t>Tokyo Gas Co.,Ltd.</t>
  </si>
  <si>
    <t>Nomura Holdings, Inc.</t>
  </si>
  <si>
    <t>NSD Co., Ltd.</t>
  </si>
  <si>
    <t>Belluna Co., Ltd.</t>
  </si>
  <si>
    <t>Niterra Co., Ltd.</t>
  </si>
  <si>
    <t>ZOZO, Inc.</t>
  </si>
  <si>
    <t>Yellow Hat Ltd.</t>
  </si>
  <si>
    <t>Autobacs Seven Co., Ltd.</t>
  </si>
  <si>
    <t>Sumitomo Pharma Co., Ltd.</t>
  </si>
  <si>
    <t>transcosmos inc.</t>
  </si>
  <si>
    <t>Max Co., Ltd.</t>
  </si>
  <si>
    <t>Acom Co., Ltd.</t>
  </si>
  <si>
    <t>TOTO LTD.</t>
  </si>
  <si>
    <t>S&amp;B Foods Inc.</t>
  </si>
  <si>
    <t>Morita Holdings Corporation</t>
  </si>
  <si>
    <t>SMS Co., Ltd.</t>
  </si>
  <si>
    <t>Koito Manufacturing Co., Ltd.</t>
  </si>
  <si>
    <t>Ryoden Corporation</t>
  </si>
  <si>
    <t>Hankyu Hanshin Holdings, Inc.</t>
  </si>
  <si>
    <t>Ohsho Food Service Corp.</t>
  </si>
  <si>
    <t>AS ONE Corporation</t>
  </si>
  <si>
    <t>Nippon Light Metal Holdings Company, Ltd.</t>
  </si>
  <si>
    <t>Komatsu Ltd.</t>
  </si>
  <si>
    <t>Keisei Electric Railway Co., Ltd.</t>
  </si>
  <si>
    <t>Orient Corporation</t>
  </si>
  <si>
    <t>Amano Corporation</t>
  </si>
  <si>
    <t>Meidensha Corporation</t>
  </si>
  <si>
    <t>Nisshin Seifun Group Inc.</t>
  </si>
  <si>
    <t>Alps Alpine Co., Ltd.</t>
  </si>
  <si>
    <t>Japan Lifeline Co., Ltd.</t>
  </si>
  <si>
    <t>Keihanshin Building Co., Ltd.</t>
  </si>
  <si>
    <t>Kraftia Corporation</t>
  </si>
  <si>
    <t>Chori Co., Ltd.</t>
  </si>
  <si>
    <t>Zeon Corporation</t>
  </si>
  <si>
    <t>MEISEI INDUSTRIAL Co.,Ltd.</t>
  </si>
  <si>
    <t>Eiken Chemical Co., Ltd.</t>
  </si>
  <si>
    <t>Sankyu Inc.</t>
  </si>
  <si>
    <t>Wacom Co., Ltd.</t>
  </si>
  <si>
    <t>Tokuyama Corporation</t>
  </si>
  <si>
    <t>Mitsui DM Sugar Co.,Ltd.</t>
  </si>
  <si>
    <t>Tokyo Kiraboshi Financial Group, Inc.</t>
  </si>
  <si>
    <t>Krosaki Harima Corporation</t>
  </si>
  <si>
    <t>NS United Kaiun Kaisha, Ltd.</t>
  </si>
  <si>
    <t>EIZO Corporation</t>
  </si>
  <si>
    <t>Chudenko Corporation</t>
  </si>
  <si>
    <t>Maxell, Ltd.</t>
  </si>
  <si>
    <t>Nichiha Corporation</t>
  </si>
  <si>
    <t>Shoei Co., Ltd.</t>
  </si>
  <si>
    <t>Sumitomo Mitsui Trust Group, Inc.</t>
  </si>
  <si>
    <t>Toei Animation Co.,Ltd.</t>
  </si>
  <si>
    <t>The Chugoku Electric Power Co., Inc.</t>
  </si>
  <si>
    <t>Kyushu Electric Power Company, Incorporated</t>
  </si>
  <si>
    <t>ARGO GRAPHICS Inc.</t>
  </si>
  <si>
    <t>Asahi Yukizai Corporation</t>
  </si>
  <si>
    <t>Electric Power Development Co., Ltd.</t>
  </si>
  <si>
    <t>Tohoku Electric Power Company, Incorporated</t>
  </si>
  <si>
    <t>Hokkaido Electric Power Company, Incorporated</t>
  </si>
  <si>
    <t>Shikoku Electric Power Company, Incorporated</t>
  </si>
  <si>
    <t>Mitsubishi Logistics Corporation</t>
  </si>
  <si>
    <t>SCREEN Holdings Co., Ltd.</t>
  </si>
  <si>
    <t>M&amp;A Capital Partners Co.,Ltd.</t>
  </si>
  <si>
    <t>Lasertec Corporation</t>
  </si>
  <si>
    <t>GOLDCREST Co.,Ltd.</t>
  </si>
  <si>
    <t>Kinsus Interconnect Technology Corp.</t>
  </si>
  <si>
    <t>ES-CON JAPAN Ltd.</t>
  </si>
  <si>
    <t>Seria Co., Ltd.</t>
  </si>
  <si>
    <t>RRKABEL</t>
    <phoneticPr fontId="4" type="noConversion"/>
  </si>
  <si>
    <t>MSUMI</t>
  </si>
  <si>
    <t>Motherson Sumi Wiring India Limited</t>
  </si>
  <si>
    <t>INTELLECT</t>
  </si>
  <si>
    <t>Intellect Design Arena Limited</t>
  </si>
  <si>
    <t>JPPOWER</t>
  </si>
  <si>
    <t>Jaiprakash Power Ventures Limited</t>
  </si>
  <si>
    <t>AADHARHFC</t>
  </si>
  <si>
    <t>Aadhar Housing Finance Limited</t>
  </si>
  <si>
    <t>MEDPLUS</t>
  </si>
  <si>
    <t>MedPlus Health Services Limited</t>
  </si>
  <si>
    <t>SUNPHARMA</t>
  </si>
  <si>
    <t>Sun Pharmaceutical Industries Limited</t>
  </si>
  <si>
    <t>ASTERDM</t>
  </si>
  <si>
    <t>Aster DM Healthcare Limited</t>
  </si>
  <si>
    <t>NIACL</t>
  </si>
  <si>
    <t>The New India Assurance Company Limited</t>
  </si>
  <si>
    <t>JINDALSTEL</t>
  </si>
  <si>
    <t>Jindal Steel Limited</t>
  </si>
  <si>
    <t>POWERGRID</t>
  </si>
  <si>
    <t>Power Grid Corporation of India Limited</t>
  </si>
  <si>
    <t>LALPATHLAB</t>
  </si>
  <si>
    <t>Dr. Lal PathLabs Limited</t>
  </si>
  <si>
    <t>BANKBARODA</t>
  </si>
  <si>
    <t>Bank of Baroda Limited</t>
  </si>
  <si>
    <t>NATIONALUM</t>
  </si>
  <si>
    <t>National Aluminium Company Limited</t>
  </si>
  <si>
    <t>AEGISLOG</t>
  </si>
  <si>
    <t>Aegis Logistics Limited</t>
  </si>
  <si>
    <t>AIAENG</t>
  </si>
  <si>
    <t>AIA Engineering Limited</t>
  </si>
  <si>
    <t>LICHSGFIN</t>
  </si>
  <si>
    <t>LIC Housing Finance Limited</t>
  </si>
  <si>
    <t>CLEAN</t>
  </si>
  <si>
    <t>Clean Science and Technology Limited</t>
  </si>
  <si>
    <t>FINPIPE</t>
  </si>
  <si>
    <t>Finolex Industries Limited</t>
  </si>
  <si>
    <t>France</t>
  </si>
  <si>
    <t>H1 2026</t>
  </si>
  <si>
    <t>NIACL</t>
    <phoneticPr fontId="4" type="noConversion"/>
  </si>
  <si>
    <t>실적 기업 정보</t>
    <phoneticPr fontId="4" type="noConversion"/>
  </si>
  <si>
    <t>Wacom Co., Ltd.</t>
    <phoneticPr fontId="4" type="noConversion"/>
  </si>
  <si>
    <t>Exxon Mobil Corporation</t>
  </si>
  <si>
    <t>30-Jan-26</t>
  </si>
  <si>
    <t>25-Dec</t>
  </si>
  <si>
    <t>Chevron Corporation</t>
  </si>
  <si>
    <t>American Express Company</t>
  </si>
  <si>
    <t>Verizon Communications Inc.</t>
  </si>
  <si>
    <t>CABK</t>
  </si>
  <si>
    <t>CaixaBank, S.A.</t>
  </si>
  <si>
    <t>Regeneron Pharmaceuticals, Inc.</t>
  </si>
  <si>
    <t>Aon plc</t>
  </si>
  <si>
    <t>Colgate-Palmolive Company</t>
  </si>
  <si>
    <t>Air Products and Chemicals, Inc.</t>
  </si>
  <si>
    <t>CNR</t>
  </si>
  <si>
    <t>Canadian National Railway Company</t>
  </si>
  <si>
    <t>Imperial Oil Limited</t>
  </si>
  <si>
    <t>31-Jan-26</t>
  </si>
  <si>
    <t>NTPC</t>
  </si>
  <si>
    <t>NTPC Limited</t>
  </si>
  <si>
    <t>SoFi Technologies, Inc.</t>
  </si>
  <si>
    <t>HEXA B</t>
  </si>
  <si>
    <t>Hexagon AB (publ)</t>
  </si>
  <si>
    <t>BAJAJ-AUTO</t>
  </si>
  <si>
    <t>Bajaj Auto Limited</t>
  </si>
  <si>
    <t>Charter Communications, Inc.</t>
  </si>
  <si>
    <t>Church &amp; Dwight Co., Inc.</t>
  </si>
  <si>
    <t>BEP.UN</t>
  </si>
  <si>
    <t>Brookfield Renewable Partners L.P.</t>
  </si>
  <si>
    <t>A086790</t>
  </si>
  <si>
    <t>Hana Financial Group Inc.</t>
  </si>
  <si>
    <t>A064350</t>
  </si>
  <si>
    <t>Hyundai Rotem Company</t>
  </si>
  <si>
    <t>Ambuja Cements Limited</t>
  </si>
  <si>
    <t>LYB</t>
  </si>
  <si>
    <t>LyondellBasell Industries N.V.</t>
  </si>
  <si>
    <t>The Kansai Electric Power Company, Incorporated</t>
  </si>
  <si>
    <t>AAF</t>
  </si>
  <si>
    <t>Airtel Africa Plc</t>
  </si>
  <si>
    <t>Cholamandalam Investment and Finance Company Limited</t>
  </si>
  <si>
    <t>Beijing Compass Technology Development Co., Ltd.</t>
  </si>
  <si>
    <t>A010140</t>
  </si>
  <si>
    <t>Samsung Heavy Industries Co., Ltd.</t>
  </si>
  <si>
    <t>GAIL</t>
  </si>
  <si>
    <t>GAIL (India) Limited</t>
  </si>
  <si>
    <t>LTM</t>
  </si>
  <si>
    <t>LATAM Airlines Group S.A.</t>
  </si>
  <si>
    <t>RBI</t>
  </si>
  <si>
    <t>Raiffeisen Bank International AG</t>
  </si>
  <si>
    <t>Franklin Resources, Inc.</t>
  </si>
  <si>
    <t>Brookfield Renewable Corporation</t>
  </si>
  <si>
    <t>SKF B</t>
  </si>
  <si>
    <t>AB SKF (publ)</t>
  </si>
  <si>
    <t>UHR</t>
  </si>
  <si>
    <t>The Swatch Group AG</t>
  </si>
  <si>
    <t>Autoliv, Inc.</t>
  </si>
  <si>
    <t>BCI</t>
  </si>
  <si>
    <t>Banco de Crédito e Inversiones</t>
  </si>
  <si>
    <t>SCA B</t>
  </si>
  <si>
    <t>Svenska Cellulosa Aktiebolaget SCA (publ)</t>
  </si>
  <si>
    <t>A298040</t>
  </si>
  <si>
    <t>Hyosung Heavy Industries Corporation</t>
  </si>
  <si>
    <t>A066570</t>
  </si>
  <si>
    <t>LG Electronics Inc.</t>
  </si>
  <si>
    <t>MOG.A</t>
  </si>
  <si>
    <t>Moog Inc.</t>
  </si>
  <si>
    <t>ELISA</t>
  </si>
  <si>
    <t>Elisa Oyj</t>
  </si>
  <si>
    <t>BEIJ B</t>
  </si>
  <si>
    <t>Beijer Ref AB (publ)</t>
  </si>
  <si>
    <t>IDFC First Bank Limited</t>
  </si>
  <si>
    <t>IES Holdings, Inc.</t>
  </si>
  <si>
    <t>Janus Henderson Group plc</t>
  </si>
  <si>
    <t>Steel Authority of India Limited</t>
  </si>
  <si>
    <t>KBCA</t>
  </si>
  <si>
    <t>KBC Ancora SA</t>
  </si>
  <si>
    <t>Brookfield Business Partners L.P.</t>
  </si>
  <si>
    <t>Bharat Dynamics Limited</t>
  </si>
  <si>
    <t>A307950</t>
  </si>
  <si>
    <t>Hyundai Autoever Corporation</t>
  </si>
  <si>
    <t>HOLM B</t>
  </si>
  <si>
    <t>Holmen AB (publ)</t>
  </si>
  <si>
    <t>Hang Lung Properties Limited</t>
  </si>
  <si>
    <t>Godfrey Phillips India Limited</t>
  </si>
  <si>
    <t>Gentex Corporation</t>
  </si>
  <si>
    <t>Procter &amp; Gamble Hygiene and Health Care Limited</t>
  </si>
  <si>
    <t>Flagstar Bank, National Association</t>
  </si>
  <si>
    <t>Exide Industries Limited</t>
  </si>
  <si>
    <t>First Hawaiian, Inc.</t>
  </si>
  <si>
    <t>25-Sep</t>
  </si>
  <si>
    <t>Mechanics Bancorp</t>
  </si>
  <si>
    <t>HMN</t>
  </si>
  <si>
    <t>CapitaLand Ascott Trust</t>
  </si>
  <si>
    <t>A004020</t>
  </si>
  <si>
    <t>Hyundai Steel Company</t>
  </si>
  <si>
    <t>Asahi India Glass Limited</t>
  </si>
  <si>
    <t>LIGHT</t>
  </si>
  <si>
    <t>Signify N.V.</t>
  </si>
  <si>
    <t>TowneBank</t>
  </si>
  <si>
    <t>Hang Lung Group Limited</t>
  </si>
  <si>
    <t>Brigade Enterprises Limited</t>
  </si>
  <si>
    <t>Welspun Corp Limited</t>
  </si>
  <si>
    <t>WisdomTree, Inc.</t>
  </si>
  <si>
    <t>ATRLJ B</t>
  </si>
  <si>
    <t>Atrium Ljungberg AB (publ)</t>
  </si>
  <si>
    <t>SCATC</t>
  </si>
  <si>
    <t>Scatec ASA</t>
  </si>
  <si>
    <t>Kajaria Ceramics Limited</t>
  </si>
  <si>
    <t>SBNOR</t>
  </si>
  <si>
    <t>Sparebanken Norge</t>
  </si>
  <si>
    <t>NISP</t>
  </si>
  <si>
    <t>PT Bank OCBC NISP Tbk</t>
  </si>
  <si>
    <t>ELUX B</t>
  </si>
  <si>
    <t>AB Electrolux (publ)</t>
  </si>
  <si>
    <t>DOMS</t>
  </si>
  <si>
    <t>DOMS Industries Limited</t>
  </si>
  <si>
    <t>JBM Auto Limited</t>
  </si>
  <si>
    <t>Vinati Organics Limited</t>
  </si>
  <si>
    <t>ArcBest Corporation</t>
  </si>
  <si>
    <t>Sumitomo Riko Company Limited</t>
  </si>
  <si>
    <t>ARCLK</t>
  </si>
  <si>
    <t>Arçelik Anonim Sirketi</t>
  </si>
  <si>
    <t>RBCA.A</t>
  </si>
  <si>
    <t>Republic Bancorp, Inc.</t>
  </si>
  <si>
    <t>Blue Dart Express Limited</t>
  </si>
  <si>
    <t>SFA</t>
  </si>
  <si>
    <t>Sopharma AD</t>
  </si>
  <si>
    <t>Relaxo Footwears Limited</t>
  </si>
  <si>
    <t>A007810</t>
  </si>
  <si>
    <t>Korea Circuit Co., Ltd.</t>
  </si>
  <si>
    <t>Tompkins Financial Corporation</t>
  </si>
  <si>
    <t>Dorian LPG Ltd.</t>
  </si>
  <si>
    <t>JLHL</t>
  </si>
  <si>
    <t>Jupiter Life Line Hospitals Limited</t>
  </si>
  <si>
    <t>JM</t>
  </si>
  <si>
    <t>JM AB (publ)</t>
  </si>
  <si>
    <t>PLAZ B</t>
  </si>
  <si>
    <t>Platzer Fastigheter Holding AB (publ)</t>
  </si>
  <si>
    <t>ARJO B</t>
  </si>
  <si>
    <t>Arjo AB (publ)</t>
  </si>
  <si>
    <t>Birla Corporation Limited</t>
  </si>
  <si>
    <t>A000080</t>
  </si>
  <si>
    <t>HITEJINRO Co., Ltd.</t>
  </si>
  <si>
    <t>Arvind Limited</t>
  </si>
  <si>
    <t>Oppenheimer Holdings Inc.</t>
  </si>
  <si>
    <t>A085620</t>
  </si>
  <si>
    <t>MIRAE ASSET Life Insurance Co., Ltd.</t>
  </si>
  <si>
    <t>MOIL Limited</t>
  </si>
  <si>
    <t>Pegavision Corporation</t>
  </si>
  <si>
    <t>GAEL</t>
  </si>
  <si>
    <t>Gujarat Ambuja Exports Limited</t>
  </si>
  <si>
    <t>Red River Bancshares, Inc.</t>
  </si>
  <si>
    <t>PLTR</t>
  </si>
  <si>
    <t>TER</t>
  </si>
  <si>
    <t>FN</t>
  </si>
  <si>
    <t>WWD</t>
  </si>
  <si>
    <t>NJR</t>
  </si>
  <si>
    <t>Utilities - Regulated Gas</t>
  </si>
  <si>
    <t>CSWC</t>
  </si>
  <si>
    <t>RMBS</t>
  </si>
  <si>
    <t>TWST</t>
  </si>
  <si>
    <t>SPG</t>
  </si>
  <si>
    <t>REIT - Retail</t>
  </si>
  <si>
    <t>IDXX</t>
  </si>
  <si>
    <t>NSSC</t>
  </si>
  <si>
    <t>Security &amp; Protection Services</t>
  </si>
  <si>
    <t>DVA</t>
  </si>
  <si>
    <t>USLM</t>
  </si>
  <si>
    <t>NXPI</t>
  </si>
  <si>
    <t>RVTY</t>
  </si>
  <si>
    <t>DIS</t>
  </si>
  <si>
    <t>Entertainment</t>
  </si>
  <si>
    <t>TSN</t>
  </si>
  <si>
    <t>Farm Products</t>
  </si>
  <si>
    <t>APTV</t>
  </si>
  <si>
    <t>DOC</t>
  </si>
  <si>
    <t>REIT - Healthcare Facilities</t>
  </si>
  <si>
    <t>HESM</t>
  </si>
  <si>
    <t>MTG</t>
  </si>
  <si>
    <t>KFRC</t>
  </si>
  <si>
    <t>ASH</t>
  </si>
  <si>
    <t>ARLP</t>
  </si>
  <si>
    <t>Thermal Coal</t>
  </si>
  <si>
    <t>TWO</t>
  </si>
  <si>
    <t>The Kiyo Bank, Ltd.</t>
  </si>
  <si>
    <t>Daiwa Securities Group Inc.</t>
  </si>
  <si>
    <t>The Chiba Bank, Ltd.</t>
  </si>
  <si>
    <t>Hirogin Holdings, Inc.</t>
  </si>
  <si>
    <t>The Hyakujushi Bank, Ltd.</t>
  </si>
  <si>
    <t>Macnica Holdings, Inc.</t>
  </si>
  <si>
    <t>TDK Corporation</t>
  </si>
  <si>
    <t>The Toho Bank, Ltd.</t>
  </si>
  <si>
    <t>Otsuka Corporation</t>
  </si>
  <si>
    <t>Kotobuki Spirits Co., Ltd.</t>
  </si>
  <si>
    <t>Central Japan Railway Company</t>
  </si>
  <si>
    <t>Kyocera Corporation</t>
  </si>
  <si>
    <t>East Japan Railway Company</t>
  </si>
  <si>
    <t>Yamato Holdings Co., Ltd.</t>
  </si>
  <si>
    <t>Mizuho Financial Group, Inc.</t>
  </si>
  <si>
    <t>Prima Meat Packers, Ltd.</t>
  </si>
  <si>
    <t>Takara Standard Co.,Ltd.</t>
  </si>
  <si>
    <t>Murata Manufacturing Co., Ltd.</t>
  </si>
  <si>
    <t>NH Foods Ltd.</t>
  </si>
  <si>
    <t>Nippon Kayaku Co., Ltd.</t>
  </si>
  <si>
    <t>Futaba Industrial Co., Ltd.</t>
  </si>
  <si>
    <t>TOCALO Co.,Ltd.</t>
  </si>
  <si>
    <t>Chuo Spring Co.,Ltd.</t>
  </si>
  <si>
    <t>ShinMaywa Industries, Ltd.</t>
  </si>
  <si>
    <t>Osaka Gas Co., Ltd.</t>
  </si>
  <si>
    <t>Kagome Co., Ltd.</t>
  </si>
  <si>
    <t>Chubu Electric Power Company, Incorporated</t>
  </si>
  <si>
    <t>APOLLO</t>
    <phoneticPr fontId="4" type="noConversion"/>
  </si>
  <si>
    <t>Apollo Micro Systems Limited</t>
  </si>
  <si>
    <t>POLICYBZR</t>
    <phoneticPr fontId="4" type="noConversion"/>
  </si>
  <si>
    <t>PB Fintech Limited</t>
  </si>
  <si>
    <t>PCJEWELLER</t>
    <phoneticPr fontId="4" type="noConversion"/>
  </si>
  <si>
    <t>PC Jeweller Limited</t>
  </si>
  <si>
    <t>SHRIPISTON</t>
    <phoneticPr fontId="4" type="noConversion"/>
  </si>
  <si>
    <t>Shriram Pistons &amp; Rings Limited</t>
  </si>
  <si>
    <t>SUNDARMFIN</t>
    <phoneticPr fontId="4" type="noConversion"/>
  </si>
  <si>
    <t>Sundaram Finance Limited</t>
  </si>
  <si>
    <t>APLLTD</t>
    <phoneticPr fontId="4" type="noConversion"/>
  </si>
  <si>
    <t>Alembic Pharmaceuticals Limited</t>
  </si>
  <si>
    <t>INDUSTOWER</t>
    <phoneticPr fontId="4" type="noConversion"/>
  </si>
  <si>
    <t>Indus Towers Limited</t>
  </si>
  <si>
    <t>THERMAX</t>
    <phoneticPr fontId="4" type="noConversion"/>
  </si>
  <si>
    <t>Thermax Limited</t>
  </si>
  <si>
    <t>RELIGARE</t>
    <phoneticPr fontId="4" type="noConversion"/>
  </si>
  <si>
    <t>Religare Enterprises Limited</t>
  </si>
  <si>
    <t>GICRE</t>
    <phoneticPr fontId="4" type="noConversion"/>
  </si>
  <si>
    <t>General Insurance Corporation of India</t>
  </si>
  <si>
    <t>FINEORG</t>
    <phoneticPr fontId="4" type="noConversion"/>
  </si>
  <si>
    <t>Fine Organic Industries Limited</t>
  </si>
  <si>
    <t>MIDHANI</t>
    <phoneticPr fontId="4" type="noConversion"/>
  </si>
  <si>
    <t>Mishra Dhatu Nigam Limited</t>
  </si>
  <si>
    <t>Hong Kong</t>
  </si>
  <si>
    <t>Saudi Awwal Bank</t>
  </si>
  <si>
    <t>Bank Albilad</t>
  </si>
  <si>
    <t>SHRIPISTON</t>
  </si>
  <si>
    <t>APLLTD</t>
  </si>
  <si>
    <t>SUNDARMFIN</t>
  </si>
  <si>
    <t>GICRE</t>
  </si>
  <si>
    <t>FINEORG</t>
  </si>
  <si>
    <t>RELIGARE</t>
  </si>
  <si>
    <t>MIDHANI</t>
  </si>
  <si>
    <t>INDUSTOWER</t>
  </si>
  <si>
    <t>SMCI</t>
  </si>
  <si>
    <t>LITE</t>
  </si>
  <si>
    <t>AMCR</t>
  </si>
  <si>
    <t>BDN</t>
  </si>
  <si>
    <t>SIMO</t>
  </si>
  <si>
    <t>AMD</t>
  </si>
  <si>
    <t>Dec'25</t>
    <phoneticPr fontId="4" type="noConversion"/>
  </si>
  <si>
    <t>RES</t>
  </si>
  <si>
    <t>TRNS</t>
  </si>
  <si>
    <t>MSGE</t>
  </si>
  <si>
    <t>Leisure</t>
  </si>
  <si>
    <t>TTWO</t>
  </si>
  <si>
    <t>Electronic Gaming &amp; Multimedia</t>
  </si>
  <si>
    <t>ATS</t>
  </si>
  <si>
    <t>PGC</t>
  </si>
  <si>
    <t>HLNE</t>
  </si>
  <si>
    <t>SR</t>
  </si>
  <si>
    <t>BALL</t>
  </si>
  <si>
    <t>INTA</t>
  </si>
  <si>
    <t>ATO</t>
  </si>
  <si>
    <t>INNV</t>
  </si>
  <si>
    <t>PJT</t>
  </si>
  <si>
    <t>APAM</t>
  </si>
  <si>
    <t>AME</t>
  </si>
  <si>
    <t>APPS</t>
  </si>
  <si>
    <t>TDG</t>
  </si>
  <si>
    <t>MPLX</t>
  </si>
  <si>
    <t>ETN</t>
  </si>
  <si>
    <t>J</t>
  </si>
  <si>
    <t>PRU</t>
  </si>
  <si>
    <t>HUBB</t>
  </si>
  <si>
    <t>Electrical Equipment &amp; Parts</t>
  </si>
  <si>
    <t>VRNS</t>
  </si>
  <si>
    <t>BR</t>
  </si>
  <si>
    <t>MDLZ</t>
  </si>
  <si>
    <t>Confectioners</t>
  </si>
  <si>
    <t>ZWS</t>
  </si>
  <si>
    <t>Pollution &amp; Treatment Controls</t>
  </si>
  <si>
    <t>AMGN</t>
  </si>
  <si>
    <t>Drug Manufacturers - General</t>
  </si>
  <si>
    <t>SWKS</t>
  </si>
  <si>
    <t>JKHY</t>
  </si>
  <si>
    <t>BHE</t>
  </si>
  <si>
    <t>PEP</t>
  </si>
  <si>
    <t>Beverages - Non-Alcoholic</t>
  </si>
  <si>
    <t>CB</t>
  </si>
  <si>
    <t>THG</t>
  </si>
  <si>
    <t>CRUS</t>
  </si>
  <si>
    <t>VOYA</t>
  </si>
  <si>
    <t>MRK</t>
  </si>
  <si>
    <t>CMG</t>
  </si>
  <si>
    <t>PNR</t>
  </si>
  <si>
    <t>THFF</t>
  </si>
  <si>
    <t>GWW</t>
  </si>
  <si>
    <t>MRCY</t>
  </si>
  <si>
    <t>DOX</t>
  </si>
  <si>
    <t>ITW</t>
  </si>
  <si>
    <t>EMR</t>
  </si>
  <si>
    <t>PYPL</t>
  </si>
  <si>
    <t>MLI</t>
  </si>
  <si>
    <t>Metal Fabrication</t>
  </si>
  <si>
    <t>VLTO</t>
  </si>
  <si>
    <t>POWL</t>
  </si>
  <si>
    <t>CRVL</t>
  </si>
  <si>
    <t>FUBO</t>
  </si>
  <si>
    <t>Broadcasting</t>
  </si>
  <si>
    <t>IT</t>
  </si>
  <si>
    <t>BV</t>
  </si>
  <si>
    <t>HRB</t>
  </si>
  <si>
    <t>Personal Services</t>
  </si>
  <si>
    <t>MTCH</t>
  </si>
  <si>
    <t>MZTI</t>
  </si>
  <si>
    <t>SKY</t>
  </si>
  <si>
    <t>BRBR</t>
  </si>
  <si>
    <t>GPK</t>
  </si>
  <si>
    <t>ATI</t>
  </si>
  <si>
    <t>MPC</t>
  </si>
  <si>
    <t>CLX</t>
  </si>
  <si>
    <t>ATKR</t>
  </si>
  <si>
    <t>AFG</t>
  </si>
  <si>
    <t>PFE</t>
  </si>
  <si>
    <t>SONO</t>
  </si>
  <si>
    <t>CTVA</t>
  </si>
  <si>
    <t>AAT</t>
  </si>
  <si>
    <t>REIT - Diversified</t>
  </si>
  <si>
    <t>INGR</t>
  </si>
  <si>
    <t>EPD</t>
  </si>
  <si>
    <t>COLM</t>
  </si>
  <si>
    <t>WTW</t>
  </si>
  <si>
    <t>WFRD</t>
  </si>
  <si>
    <t>JJSF</t>
  </si>
  <si>
    <t>EA</t>
  </si>
  <si>
    <t>ENPH</t>
  </si>
  <si>
    <t>CBT</t>
  </si>
  <si>
    <t>ADM</t>
  </si>
  <si>
    <t>PAX</t>
  </si>
  <si>
    <t>CPRI</t>
  </si>
  <si>
    <t>Luxury Goods</t>
  </si>
  <si>
    <t>HTLD</t>
  </si>
  <si>
    <t>MATW</t>
  </si>
  <si>
    <t>RITM</t>
  </si>
  <si>
    <t>IAC</t>
  </si>
  <si>
    <t>NGL</t>
  </si>
  <si>
    <t>KREF</t>
  </si>
  <si>
    <t>NAZARA</t>
  </si>
  <si>
    <t>BAJFINANCE</t>
  </si>
  <si>
    <t>ABCAPITAL</t>
  </si>
  <si>
    <t>SOLARINDS</t>
  </si>
  <si>
    <t>ADANIPORTS</t>
  </si>
  <si>
    <t>BECTORFOOD</t>
  </si>
  <si>
    <t>PILANIINVS</t>
  </si>
  <si>
    <t>PIDILITIND</t>
  </si>
  <si>
    <t>RPOWER</t>
  </si>
  <si>
    <t>CMSINFO</t>
  </si>
  <si>
    <t>HGINFRA</t>
  </si>
  <si>
    <t>Fuji Media Holdings, Inc.</t>
  </si>
  <si>
    <t>ARE Holdings, Inc.</t>
  </si>
  <si>
    <t>NSK Ltd.</t>
  </si>
  <si>
    <t>Aichi Steel Corporation</t>
  </si>
  <si>
    <t>The Hyakugo Bank, Ltd.</t>
  </si>
  <si>
    <t>The Nanto Bank, Ltd.</t>
  </si>
  <si>
    <t>Ibiden Co.,Ltd.</t>
  </si>
  <si>
    <t>Eagle Industry Co.,Ltd.</t>
  </si>
  <si>
    <t>Alsok Co.,Ltd.</t>
  </si>
  <si>
    <t>Sumitomo Electric Industries, Ltd.</t>
  </si>
  <si>
    <t>NTN Corporation</t>
  </si>
  <si>
    <t>Nintendo Co., Ltd.</t>
  </si>
  <si>
    <t>MonotaRO Co., Ltd.</t>
  </si>
  <si>
    <t>Fuji Kyuko Co., Ltd.</t>
  </si>
  <si>
    <t>Nippon Gas Co., Ltd.</t>
  </si>
  <si>
    <t>Chugoku Marine Paints, Ltd.</t>
  </si>
  <si>
    <t>JTEKT Corporation</t>
  </si>
  <si>
    <t>Riso Kagaku Corporation</t>
  </si>
  <si>
    <t>Parade Technologies, Ltd.</t>
  </si>
  <si>
    <t>West Japan Railway Company</t>
  </si>
  <si>
    <t>Toyota Boshoku Corporation</t>
  </si>
  <si>
    <t>Toyota Tsusho Corporation</t>
  </si>
  <si>
    <t>Fujimi Incorporated</t>
  </si>
  <si>
    <t>Nichirei Corporation</t>
  </si>
  <si>
    <t>Hirose Electric Co.,Ltd.</t>
  </si>
  <si>
    <t>Aica Kogyo Company, Limited</t>
  </si>
  <si>
    <t>Yokogawa Electric Corporation</t>
  </si>
  <si>
    <t>Seiko Epson Corporation</t>
  </si>
  <si>
    <t>Mitsubishi Electric Corporation</t>
  </si>
  <si>
    <t>DAIHEN Corporation</t>
  </si>
  <si>
    <t>House Foods Group Inc.</t>
  </si>
  <si>
    <t>JVCKENWOOD Corporation</t>
  </si>
  <si>
    <t>Kawasaki Kisen Kaisha, Ltd.</t>
  </si>
  <si>
    <t>NAZARA</t>
    <phoneticPr fontId="4" type="noConversion"/>
  </si>
  <si>
    <t>Nazara Technologies Limited</t>
  </si>
  <si>
    <t>SOLARINDS</t>
    <phoneticPr fontId="4" type="noConversion"/>
  </si>
  <si>
    <t>Solar Industries India Limited</t>
  </si>
  <si>
    <t>Aditya Birla Capital Limited</t>
  </si>
  <si>
    <t>Reliance Power Limited</t>
  </si>
  <si>
    <t>Adani Ports and Special Economic Zone Limited</t>
  </si>
  <si>
    <t>Pidilite Industries Limited</t>
  </si>
  <si>
    <t>Pilani Investment and Industries Corporation Limited</t>
  </si>
  <si>
    <t>Bajaj Finance Limited</t>
  </si>
  <si>
    <t>Mrs. Bectors Food Specialities Limited</t>
  </si>
  <si>
    <t>CMS Info Systems Limited</t>
  </si>
  <si>
    <t>H.G. Infra Engineering Limited</t>
  </si>
  <si>
    <t>Advanced Micro Devices, Inc.</t>
  </si>
  <si>
    <t>03-Feb-26</t>
  </si>
  <si>
    <t>Dec-25</t>
  </si>
  <si>
    <t>Merck &amp; Co., Inc.</t>
  </si>
  <si>
    <t>PepsiCo, Inc.</t>
  </si>
  <si>
    <t>Amgen Inc.</t>
  </si>
  <si>
    <t>Pfizer Inc.</t>
  </si>
  <si>
    <t>Eaton Corporation plc</t>
  </si>
  <si>
    <t>Chubb Limited</t>
  </si>
  <si>
    <t>Emerson Electric Co.</t>
  </si>
  <si>
    <t>TransDigm Group Incorporated</t>
  </si>
  <si>
    <t>Illinois Tool Works Inc.</t>
  </si>
  <si>
    <t>Mondelez International, Inc.</t>
  </si>
  <si>
    <t>Enterprise Products Partners L.P.</t>
  </si>
  <si>
    <t>SU</t>
  </si>
  <si>
    <t>Suncor Energy Inc.</t>
  </si>
  <si>
    <t>MPLX LP</t>
  </si>
  <si>
    <t>Marathon Petroleum Corporation</t>
  </si>
  <si>
    <t>AMETEK, Inc.</t>
  </si>
  <si>
    <t>Chipotle Mexican Grill, Inc.</t>
  </si>
  <si>
    <t>W.W. Grainger, Inc.</t>
  </si>
  <si>
    <t>Electronic Arts Inc.</t>
  </si>
  <si>
    <t>PayPal Holdings, Inc.</t>
  </si>
  <si>
    <t>Corteva, Inc.</t>
  </si>
  <si>
    <t>Take-Two Interactive Software, Inc.</t>
  </si>
  <si>
    <t>Prudential Financial, Inc.</t>
  </si>
  <si>
    <t>Chunghwa Telecom Co., Ltd.</t>
  </si>
  <si>
    <t>ADVANC</t>
  </si>
  <si>
    <t>Advanced Info Service Public Company Limited</t>
  </si>
  <si>
    <t>Willis Towers Watson Public Limited Company</t>
  </si>
  <si>
    <t>Archer-Daniels-Midland Company</t>
  </si>
  <si>
    <t>Adani Enterprises Limited</t>
  </si>
  <si>
    <t>Atmos Energy Corporation</t>
  </si>
  <si>
    <t>Hubbell Incorporated</t>
  </si>
  <si>
    <t>Broadridge Financial Solutions, Inc.</t>
  </si>
  <si>
    <t>Veralto Corporation</t>
  </si>
  <si>
    <t>Jan-26</t>
  </si>
  <si>
    <t>PUB</t>
  </si>
  <si>
    <t>Publicis Groupe S.A.</t>
  </si>
  <si>
    <t>DIM</t>
  </si>
  <si>
    <t>Sartorius Stedim Biotech S.A.</t>
  </si>
  <si>
    <t>ALFA</t>
  </si>
  <si>
    <t>Alfa Laval AB (publ)</t>
  </si>
  <si>
    <t>Super Micro Computer, Inc.</t>
  </si>
  <si>
    <t>Amcor plc</t>
  </si>
  <si>
    <t>Jacobs Solutions Inc.</t>
  </si>
  <si>
    <t>Pentair plc</t>
  </si>
  <si>
    <t>Gartner, Inc.</t>
  </si>
  <si>
    <t>FORTUM</t>
  </si>
  <si>
    <t>Fortum Oyj</t>
  </si>
  <si>
    <t>VBL</t>
  </si>
  <si>
    <t>Varun Beverages Limited</t>
  </si>
  <si>
    <t>AMUN</t>
  </si>
  <si>
    <t>Amundi S.A.</t>
  </si>
  <si>
    <t>CHILE</t>
  </si>
  <si>
    <t>Banco de Chile</t>
  </si>
  <si>
    <t>The Clorox Company</t>
  </si>
  <si>
    <t>OMC</t>
  </si>
  <si>
    <t>Omnicom Group Inc.</t>
  </si>
  <si>
    <t>BMED</t>
  </si>
  <si>
    <t>Banca Mediolanum S.p.A.</t>
  </si>
  <si>
    <t>CSL</t>
  </si>
  <si>
    <t>Carlisle Companies Incorporated</t>
  </si>
  <si>
    <t>Ball Corporation</t>
  </si>
  <si>
    <t>Arab National Bank</t>
  </si>
  <si>
    <t>BOL</t>
  </si>
  <si>
    <t>Boliden AB (publ)</t>
  </si>
  <si>
    <t>American Financial Group, Inc.</t>
  </si>
  <si>
    <t>RNR</t>
  </si>
  <si>
    <t>RenaissanceRe Holdings Ltd.</t>
  </si>
  <si>
    <t>Lumentum Holdings Inc.</t>
  </si>
  <si>
    <t>Skyworks Solutions, Inc.</t>
  </si>
  <si>
    <t>ATI Inc.</t>
  </si>
  <si>
    <t>Mueller Industries, Inc.</t>
  </si>
  <si>
    <t>Jack Henry &amp; Associates, Inc.</t>
  </si>
  <si>
    <t>BPSO</t>
  </si>
  <si>
    <t>Banca Popolare di Sondrio S.p.A</t>
  </si>
  <si>
    <t>BBNI</t>
  </si>
  <si>
    <t>PT Bank Negara Indonesia (Persero) Tbk</t>
  </si>
  <si>
    <t>Amdocs Limited</t>
  </si>
  <si>
    <t>Match Group, Inc.</t>
  </si>
  <si>
    <t>NMDC Limited</t>
  </si>
  <si>
    <t>Zurn Elkay Water Solutions Corporation</t>
  </si>
  <si>
    <t>UNI</t>
  </si>
  <si>
    <t>Unicaja Banco, S.A.</t>
  </si>
  <si>
    <t>DEMANT</t>
  </si>
  <si>
    <t>Demant A/S</t>
  </si>
  <si>
    <t>Ingredion Incorporated</t>
  </si>
  <si>
    <t>Voya Financial, Inc.</t>
  </si>
  <si>
    <t>A003230</t>
  </si>
  <si>
    <t>Samyang Foods Co., Ltd.</t>
  </si>
  <si>
    <t>HLUN B</t>
  </si>
  <si>
    <t>H. Lundbeck A/S</t>
  </si>
  <si>
    <t>The Hanover Insurance Group, Inc.</t>
  </si>
  <si>
    <t>Hamilton Lane Incorporated</t>
  </si>
  <si>
    <t>Rithm Capital Corp.</t>
  </si>
  <si>
    <t>Cirrus Logic, Inc.</t>
  </si>
  <si>
    <t>H&amp;R Block, Inc.</t>
  </si>
  <si>
    <t>ACT</t>
  </si>
  <si>
    <t>Enact Holdings, Inc.</t>
  </si>
  <si>
    <t>Champion Homes, Inc.</t>
  </si>
  <si>
    <t>Spire Inc.</t>
  </si>
  <si>
    <t>Enphase Energy, Inc.</t>
  </si>
  <si>
    <t>Weatherford International plc</t>
  </si>
  <si>
    <t>The Marzetti Company</t>
  </si>
  <si>
    <t>Graphic Packaging Holding Company</t>
  </si>
  <si>
    <t>MONET</t>
  </si>
  <si>
    <t>MONETA Money Bank, a.s.</t>
  </si>
  <si>
    <t>A039490</t>
  </si>
  <si>
    <t>Kiwoom Securities Co., Ltd.</t>
  </si>
  <si>
    <t>Powell Industries, Inc.</t>
  </si>
  <si>
    <t>BellRing Brands, Inc.</t>
  </si>
  <si>
    <t>Mercury Systems, Inc.</t>
  </si>
  <si>
    <t>PJT Partners Inc.</t>
  </si>
  <si>
    <t>Varonis Systems, Inc.</t>
  </si>
  <si>
    <t>EXCL</t>
  </si>
  <si>
    <t>PT XLSMART Telecom Sejahtera Tbk</t>
  </si>
  <si>
    <t>SPNO</t>
  </si>
  <si>
    <t>Spar Nord Bank A/S</t>
  </si>
  <si>
    <t>Cabot Corporation</t>
  </si>
  <si>
    <t>CorVel Corporation</t>
  </si>
  <si>
    <t>Intapp, Inc.</t>
  </si>
  <si>
    <t>A006260</t>
  </si>
  <si>
    <t>LS Corp.</t>
  </si>
  <si>
    <t>Silicon Motion Technology Corporation</t>
  </si>
  <si>
    <t>IAC Inc.</t>
  </si>
  <si>
    <t>Columbia Sportswear Company</t>
  </si>
  <si>
    <t>Artisan Partners Asset Management Inc.</t>
  </si>
  <si>
    <t>A001440</t>
  </si>
  <si>
    <t>Taihan Cable &amp; Solution Co., Ltd.</t>
  </si>
  <si>
    <t>A302440</t>
  </si>
  <si>
    <t>SK bioscience Co.,Ltd.</t>
  </si>
  <si>
    <t>FSL</t>
  </si>
  <si>
    <t>Firstsource Solutions Limited</t>
  </si>
  <si>
    <t>Capri Holdings Limited</t>
  </si>
  <si>
    <t>KINV B</t>
  </si>
  <si>
    <t>Kinnevik AB</t>
  </si>
  <si>
    <t>PNI</t>
  </si>
  <si>
    <t>Pinnacle Investment Management Group Limited</t>
  </si>
  <si>
    <t>Atkore Inc.</t>
  </si>
  <si>
    <t>Madison Square Garden Entertainment Corp.</t>
  </si>
  <si>
    <t>NETC</t>
  </si>
  <si>
    <t>Netcompany Group A/S</t>
  </si>
  <si>
    <t>Patria Investments Limited</t>
  </si>
  <si>
    <t>EMBLA</t>
  </si>
  <si>
    <t>Embla Medical hf.</t>
  </si>
  <si>
    <t>Kansai Nerolac Paints Limited</t>
  </si>
  <si>
    <t>Castrol India Limited</t>
  </si>
  <si>
    <t>VITR</t>
  </si>
  <si>
    <t>Vitrolife AB (publ)</t>
  </si>
  <si>
    <t>J&amp;J Snack Foods Corp.</t>
  </si>
  <si>
    <t>Horace Mann Educators Corporation</t>
  </si>
  <si>
    <t>Sonos, Inc.</t>
  </si>
  <si>
    <t>Benchmark Electronics, Inc.</t>
  </si>
  <si>
    <t>CRLA</t>
  </si>
  <si>
    <t>Caisse Régionale de Crédit Agricole Mutuel du Languedoc Société coopérative</t>
  </si>
  <si>
    <t>XIOR</t>
  </si>
  <si>
    <t>Xior Student Housing NV</t>
  </si>
  <si>
    <t>A004170</t>
  </si>
  <si>
    <t>SHINSEGAE Inc.</t>
  </si>
  <si>
    <t>Zydus Wellness Limited</t>
  </si>
  <si>
    <t>ANOD B</t>
  </si>
  <si>
    <t>Addnode Group AB (publ)</t>
  </si>
  <si>
    <t>BDB</t>
  </si>
  <si>
    <t>Banco di Desio e della Brianza S.p.A.</t>
  </si>
  <si>
    <t>CCL Products (India) Limited</t>
  </si>
  <si>
    <t>AT &amp; S Austria Technologie &amp; Systemtechnik Aktiengesellschaft</t>
  </si>
  <si>
    <t>RPC, Inc.</t>
  </si>
  <si>
    <t>BrightView Holdings, Inc.</t>
  </si>
  <si>
    <t>A006360</t>
  </si>
  <si>
    <t>GS Engineering &amp; Construction Corporation</t>
  </si>
  <si>
    <t>NGL Energy Partners LP</t>
  </si>
  <si>
    <t>American Assets Trust, Inc.</t>
  </si>
  <si>
    <t>A064760</t>
  </si>
  <si>
    <t>Tokai Carbon Korea Co., Ltd.</t>
  </si>
  <si>
    <t>ATX</t>
  </si>
  <si>
    <t>ATEX Resources Inc.</t>
  </si>
  <si>
    <t>HFCL</t>
  </si>
  <si>
    <t>HFCL Limited</t>
  </si>
  <si>
    <t>SSII</t>
  </si>
  <si>
    <t>SS Innovations International, Inc.</t>
  </si>
  <si>
    <t>AU8U</t>
  </si>
  <si>
    <t>CapitaLand China Trust</t>
  </si>
  <si>
    <t>INWI</t>
  </si>
  <si>
    <t>Inwido AB (publ)</t>
  </si>
  <si>
    <t>CHBB.F</t>
  </si>
  <si>
    <t>SNCY</t>
  </si>
  <si>
    <t>Sun Country Airlines Holdings, Inc.</t>
  </si>
  <si>
    <t>ALBAV</t>
  </si>
  <si>
    <t>Ålandsbanken Abp</t>
  </si>
  <si>
    <t>fuboTV Inc.</t>
  </si>
  <si>
    <t>Heartland Express, Inc.</t>
  </si>
  <si>
    <t>Matthews International Corporation</t>
  </si>
  <si>
    <t>ACGP</t>
  </si>
  <si>
    <t>Associated Capital Group, Inc.</t>
  </si>
  <si>
    <t>First Financial Corporation</t>
  </si>
  <si>
    <t>InnovAge Holding Corp.</t>
  </si>
  <si>
    <t>SNT</t>
  </si>
  <si>
    <t>Synektik Spólka Akcyjna</t>
  </si>
  <si>
    <t>FTC</t>
  </si>
  <si>
    <t>Filtronic plc</t>
  </si>
  <si>
    <t>Nov-25</t>
  </si>
  <si>
    <t>KKR Real Estate Finance Trust Inc.</t>
  </si>
  <si>
    <t>Digital Turbine, Inc.</t>
  </si>
  <si>
    <t>Transcat, Inc.</t>
  </si>
  <si>
    <t>Brandywine Realty Trust</t>
  </si>
  <si>
    <t>EQV1V</t>
  </si>
  <si>
    <t>eQ Oyj</t>
  </si>
  <si>
    <t>Peapack-Gladstone Financial Corporation</t>
  </si>
  <si>
    <t>A214320</t>
  </si>
  <si>
    <t>Innocean Worldwide Inc.</t>
  </si>
  <si>
    <t>Palantir Technologies Inc.</t>
  </si>
  <si>
    <t>02-Feb-26</t>
  </si>
  <si>
    <t>ISP</t>
  </si>
  <si>
    <t>Intesa Sanpaolo S.p.A.</t>
  </si>
  <si>
    <t>ITUB4</t>
  </si>
  <si>
    <t>Itaú Unibanco Holding S.A.</t>
  </si>
  <si>
    <t>Simon Property Group, Inc.</t>
  </si>
  <si>
    <t>NXP Semiconductors N.V.</t>
  </si>
  <si>
    <t>IDEXX Laboratories, Inc.</t>
  </si>
  <si>
    <t>Teradyne, Inc.</t>
  </si>
  <si>
    <t>Riyad Bank</t>
  </si>
  <si>
    <t>Tyson Foods, Inc.</t>
  </si>
  <si>
    <t>Alinma Bank</t>
  </si>
  <si>
    <t>Aptiv PLC</t>
  </si>
  <si>
    <t>Woodward, Inc.</t>
  </si>
  <si>
    <t>BAER</t>
  </si>
  <si>
    <t>Julius Bär Gruppe AG</t>
  </si>
  <si>
    <t>Healthpeak Properties, Inc.</t>
  </si>
  <si>
    <t>A000810</t>
  </si>
  <si>
    <t>Samsung Fire &amp; Marine Insurance Co., Ltd.</t>
  </si>
  <si>
    <t>Fabrinet</t>
  </si>
  <si>
    <t>Revvity, Inc.</t>
  </si>
  <si>
    <t>Rambus Inc.</t>
  </si>
  <si>
    <t>DaVita Inc.</t>
  </si>
  <si>
    <t>POLICYBZR</t>
  </si>
  <si>
    <t>CHMF</t>
  </si>
  <si>
    <t>Public Joint Stock Company Severstal</t>
  </si>
  <si>
    <t>AKBNK</t>
  </si>
  <si>
    <t>Akbank T.A.S.</t>
  </si>
  <si>
    <t>UPL Limited</t>
  </si>
  <si>
    <t>MGIC Investment Corporation</t>
  </si>
  <si>
    <t>The National Shipping Company of Saudi Arabia</t>
  </si>
  <si>
    <t>New Jersey Resources Corporation</t>
  </si>
  <si>
    <t>ARG</t>
  </si>
  <si>
    <t>Argo Investments Limited</t>
  </si>
  <si>
    <t>Hess Midstream LP</t>
  </si>
  <si>
    <t>Bank AlJazira</t>
  </si>
  <si>
    <t>NLC India Limited</t>
  </si>
  <si>
    <t>United States Lime &amp; Minerals, Inc.</t>
  </si>
  <si>
    <t>THERMAX</t>
  </si>
  <si>
    <t>Honeywell Automation India Limited</t>
  </si>
  <si>
    <t>PCH</t>
  </si>
  <si>
    <t>PotlatchDeltic Corporation</t>
  </si>
  <si>
    <t>ZUGER</t>
  </si>
  <si>
    <t>Zuger Kantonalbank</t>
  </si>
  <si>
    <t>F&amp;N</t>
  </si>
  <si>
    <t>Fraser &amp; Neave Holdings Bhd</t>
  </si>
  <si>
    <t>Alliance Resource Partners, L.P.</t>
  </si>
  <si>
    <t>VFQS</t>
  </si>
  <si>
    <t>Vodafone Qatar P.Q.S.C.</t>
  </si>
  <si>
    <t>ERIS</t>
  </si>
  <si>
    <t>Eris Lifesciences Limited</t>
  </si>
  <si>
    <t>Ashland Inc.</t>
  </si>
  <si>
    <t>CUB</t>
  </si>
  <si>
    <t>City Union Bank Limited</t>
  </si>
  <si>
    <t>Tata Chemicals Limited</t>
  </si>
  <si>
    <t>BASF</t>
  </si>
  <si>
    <t>BASF India Limited</t>
  </si>
  <si>
    <t>Poly Medicure Limited</t>
  </si>
  <si>
    <t>A204320</t>
  </si>
  <si>
    <t>HL Mando Corporation</t>
  </si>
  <si>
    <t>C2PU</t>
  </si>
  <si>
    <t>Parkway Life Real Estate Investment Trust</t>
  </si>
  <si>
    <t>Mitsubishi Shokuhin Co., Ltd.</t>
  </si>
  <si>
    <t>Twist Bioscience Corporation</t>
  </si>
  <si>
    <t>A000240</t>
  </si>
  <si>
    <t>Hankook &amp; Company Co., Ltd.</t>
  </si>
  <si>
    <t>RHLD</t>
  </si>
  <si>
    <t>Resolute Holdings Management, Inc.</t>
  </si>
  <si>
    <t>Aarti Industries Limited</t>
  </si>
  <si>
    <t>A030000</t>
  </si>
  <si>
    <t>Cheil Worldwide Inc.</t>
  </si>
  <si>
    <t>GCHE</t>
  </si>
  <si>
    <t>Public Joint Stock Company Cherkizovo Group""</t>
  </si>
  <si>
    <t>JK Tyre &amp; Industries Limited</t>
  </si>
  <si>
    <t>A004800</t>
  </si>
  <si>
    <t>Hyosung Corporation</t>
  </si>
  <si>
    <t>Napco Security Technologies, Inc.</t>
  </si>
  <si>
    <t>GISS</t>
  </si>
  <si>
    <t>Gulf International Services Q.P.S.C.</t>
  </si>
  <si>
    <t>A097230</t>
  </si>
  <si>
    <t>HJ Shipbuilding &amp; Construction Co., Ltd.</t>
  </si>
  <si>
    <t>Capital Southwest Corporation</t>
  </si>
  <si>
    <t>Safari Industries (India) Limited</t>
  </si>
  <si>
    <t>A098460</t>
  </si>
  <si>
    <t>Koh Young Technology Inc.</t>
  </si>
  <si>
    <t>A089030</t>
  </si>
  <si>
    <t>Techwing, Inc.</t>
  </si>
  <si>
    <t>ACAD</t>
  </si>
  <si>
    <t>AcadeMedia AB (publ)</t>
  </si>
  <si>
    <t>Two Harbors Investment Corp.</t>
  </si>
  <si>
    <t>BESALCO</t>
  </si>
  <si>
    <t>Besalco S.A.</t>
  </si>
  <si>
    <t>APOLLO</t>
  </si>
  <si>
    <t>PCJEWELLER</t>
  </si>
  <si>
    <t>TSKB</t>
  </si>
  <si>
    <t>Türkiye Sinai Kalkinma Bankasi A.S.</t>
  </si>
  <si>
    <t>CRLO</t>
  </si>
  <si>
    <t>Caisse Régionale de Crédit Agricole Mutuel Loire Haute-Loire Société coopérative</t>
  </si>
  <si>
    <t>A100090</t>
  </si>
  <si>
    <t>SK oceanplant Co.,Ltd</t>
  </si>
  <si>
    <t>Kirloskar Ferrous Industries Limited</t>
  </si>
  <si>
    <t>A185750</t>
  </si>
  <si>
    <t>Chong Kun Dang Pharmaceutical Corp.</t>
  </si>
  <si>
    <t>Thomas Cook (India) Limited</t>
  </si>
  <si>
    <t>GMO Financial Holdings, Inc.</t>
  </si>
  <si>
    <t>RattanIndia Enterprises Limited</t>
  </si>
  <si>
    <t>AvenuesAI Limited</t>
  </si>
  <si>
    <t>Sharda Motor Industries Limited</t>
  </si>
  <si>
    <t>India Glycols Limited</t>
  </si>
  <si>
    <t>Proto Corporation</t>
  </si>
  <si>
    <t>Kforce Inc.</t>
  </si>
  <si>
    <t>Dhanuka Agritech Limited</t>
  </si>
  <si>
    <t>A003850</t>
  </si>
  <si>
    <t>Boryung Corporation</t>
  </si>
  <si>
    <t>A001680</t>
  </si>
  <si>
    <t>Daesang Corporation</t>
  </si>
  <si>
    <t>Sky Gold and Diamonds Limited</t>
  </si>
  <si>
    <t>Bannari Amman Sugars Limited</t>
  </si>
  <si>
    <t>ZFCVINDIA</t>
  </si>
  <si>
    <t>ZF Commercial Vehicle Control Systems India Limited</t>
  </si>
  <si>
    <t>04-Feb-26</t>
  </si>
  <si>
    <t>YUMC</t>
  </si>
  <si>
    <t>Yum China Holdings, Inc.</t>
  </si>
  <si>
    <t>YUM</t>
  </si>
  <si>
    <t>Yum! Brands, Inc.</t>
  </si>
  <si>
    <t>WRT1V</t>
  </si>
  <si>
    <t>Wärtsilä Oyj Abp</t>
  </si>
  <si>
    <t>WEX</t>
  </si>
  <si>
    <t>WEX Inc.</t>
  </si>
  <si>
    <t>VVV</t>
  </si>
  <si>
    <t>Valvoline Inc.</t>
  </si>
  <si>
    <t>VSH</t>
  </si>
  <si>
    <t>Vishay Intertechnology, Inc.</t>
  </si>
  <si>
    <t>VKTX</t>
  </si>
  <si>
    <t>Viking Therapeutics, Inc.</t>
  </si>
  <si>
    <t>VCTR</t>
  </si>
  <si>
    <t>Victory Capital Holdings, Inc.</t>
  </si>
  <si>
    <t>UTI</t>
  </si>
  <si>
    <t>Universal Technical Institute, Inc.</t>
  </si>
  <si>
    <t>UPM</t>
  </si>
  <si>
    <t>UPM-Kymmene Oyj</t>
  </si>
  <si>
    <t>UHAL</t>
  </si>
  <si>
    <t>U-Haul Holding Company</t>
  </si>
  <si>
    <t>UGI</t>
  </si>
  <si>
    <t>UGI Corporation</t>
  </si>
  <si>
    <t>UBSG</t>
  </si>
  <si>
    <t>UBS Group AG</t>
  </si>
  <si>
    <t>UBER</t>
  </si>
  <si>
    <t>Uber Technologies, Inc.</t>
  </si>
  <si>
    <t>TTMI</t>
  </si>
  <si>
    <t>TTM Technologies, Inc.</t>
  </si>
  <si>
    <t>TROW</t>
  </si>
  <si>
    <t>T. Rowe Price Group, Inc.</t>
  </si>
  <si>
    <t>TRNO</t>
  </si>
  <si>
    <t>Terreno Realty Corporation</t>
  </si>
  <si>
    <t>TOM2</t>
  </si>
  <si>
    <t>TomTom N.V.</t>
  </si>
  <si>
    <t>TKR</t>
  </si>
  <si>
    <t>The Timken Company</t>
  </si>
  <si>
    <t>TIINDIA</t>
  </si>
  <si>
    <t>Tube Investments of India Limited</t>
  </si>
  <si>
    <t>TGI</t>
  </si>
  <si>
    <t>Triumph Group, Inc.</t>
  </si>
  <si>
    <t>TENB</t>
  </si>
  <si>
    <t>Tenable Holdings, Inc.</t>
  </si>
  <si>
    <t>TECH</t>
  </si>
  <si>
    <t>Bio-Techne Corporation</t>
  </si>
  <si>
    <t>SYM</t>
  </si>
  <si>
    <t>Symbotic Inc.</t>
  </si>
  <si>
    <t>SWK</t>
  </si>
  <si>
    <t>Stanley Black &amp; Decker, Inc.</t>
  </si>
  <si>
    <t>SURYAROSNI</t>
  </si>
  <si>
    <t>Surya Roshni Limited</t>
  </si>
  <si>
    <t>STERV</t>
  </si>
  <si>
    <t>Stora Enso Oyj</t>
  </si>
  <si>
    <t>STE</t>
  </si>
  <si>
    <t>STERIS plc</t>
  </si>
  <si>
    <t>STC</t>
  </si>
  <si>
    <t>Stewart Information Services Corporation</t>
  </si>
  <si>
    <t>SNEX</t>
  </si>
  <si>
    <t>StoneX Group Inc.</t>
  </si>
  <si>
    <t>SNAP</t>
  </si>
  <si>
    <t>Snap Inc.</t>
  </si>
  <si>
    <t>SLGN</t>
  </si>
  <si>
    <t>Silgan Holdings Inc.</t>
  </si>
  <si>
    <t>SKX</t>
  </si>
  <si>
    <t>Skechers U.S.A., Inc.</t>
  </si>
  <si>
    <t>SITM</t>
  </si>
  <si>
    <t>SiTime Corporation</t>
  </si>
  <si>
    <t>SHB A</t>
  </si>
  <si>
    <t>Svenska Handelsbanken AB (publ)</t>
  </si>
  <si>
    <t>SECU B</t>
  </si>
  <si>
    <t>Securitas AB (publ)</t>
  </si>
  <si>
    <t>SAPPHIRE</t>
  </si>
  <si>
    <t>Sapphire Foods India Limited</t>
  </si>
  <si>
    <t>Sappi Limited</t>
  </si>
  <si>
    <t>SANB11</t>
  </si>
  <si>
    <t>Banco Santander (Brasil) S.A.</t>
  </si>
  <si>
    <t>SAMMAANCAP</t>
  </si>
  <si>
    <t>Sammaan Capital Limited</t>
  </si>
  <si>
    <t>Dec-24</t>
  </si>
  <si>
    <t>S68</t>
  </si>
  <si>
    <t>Singapore Exchange Limited</t>
  </si>
  <si>
    <t>RRX</t>
  </si>
  <si>
    <t>Regal Rexnord Corporation</t>
  </si>
  <si>
    <t>RRHI</t>
  </si>
  <si>
    <t>Robinsons Retail Holdings, Inc.</t>
  </si>
  <si>
    <t>RITES</t>
  </si>
  <si>
    <t>RITES Limited</t>
  </si>
  <si>
    <t>RILBA</t>
  </si>
  <si>
    <t>Ringkjøbing Landbobank A/S</t>
  </si>
  <si>
    <t>RI</t>
  </si>
  <si>
    <t>Pernod Ricard SA</t>
  </si>
  <si>
    <t>REYN</t>
  </si>
  <si>
    <t>Reynolds Consumer Products Inc.</t>
  </si>
  <si>
    <t>REXR</t>
  </si>
  <si>
    <t>Rexford Industrial Realty, Inc.</t>
  </si>
  <si>
    <t>REDINGTON</t>
  </si>
  <si>
    <t>Redington Limited</t>
  </si>
  <si>
    <t>RAL</t>
  </si>
  <si>
    <t>Ralliant Corporation</t>
  </si>
  <si>
    <t>QGEN</t>
  </si>
  <si>
    <t>Qiagen N.V.</t>
  </si>
  <si>
    <t>QEWS</t>
  </si>
  <si>
    <t>Qatar Electricity &amp; Water Company Q.P.S.C.</t>
  </si>
  <si>
    <t>QCOM</t>
  </si>
  <si>
    <t>QUALCOMM Incorporated</t>
  </si>
  <si>
    <t>QATI</t>
  </si>
  <si>
    <t>Qatar Insurance Company Q.S.P.C.</t>
  </si>
  <si>
    <t>PTRN</t>
  </si>
  <si>
    <t>Pattern Group Inc.</t>
  </si>
  <si>
    <t>PTEN</t>
  </si>
  <si>
    <t>Patterson-UTI Energy, Inc.</t>
  </si>
  <si>
    <t>PTC</t>
  </si>
  <si>
    <t>PTC Inc.</t>
  </si>
  <si>
    <t>PSX</t>
  </si>
  <si>
    <t>Phillips 66</t>
  </si>
  <si>
    <t>PLUS</t>
  </si>
  <si>
    <t>ePlus inc.</t>
  </si>
  <si>
    <t>PFGC</t>
  </si>
  <si>
    <t>Performance Food Group Company</t>
  </si>
  <si>
    <t>Performance Food Group, Inc.</t>
  </si>
  <si>
    <t>PEAB B</t>
  </si>
  <si>
    <t>Peab AB (publ)</t>
  </si>
  <si>
    <t>PAHC</t>
  </si>
  <si>
    <t>Phibro Animal Health Corporation</t>
  </si>
  <si>
    <t>ORLY</t>
  </si>
  <si>
    <t>O'Reilly Automotive, Inc.</t>
  </si>
  <si>
    <t>OMV</t>
  </si>
  <si>
    <t>OMV Aktiengesellschaft</t>
  </si>
  <si>
    <t>OHI</t>
  </si>
  <si>
    <t>Omega Healthcare Investors, Inc.</t>
  </si>
  <si>
    <t>ODFL</t>
  </si>
  <si>
    <t>Old Dominion Freight Line, Inc.</t>
  </si>
  <si>
    <t>NYT</t>
  </si>
  <si>
    <t>The New York Times Company</t>
  </si>
  <si>
    <t>NTGR</t>
  </si>
  <si>
    <t>NETGEAR, Inc.</t>
  </si>
  <si>
    <t>NTDT.Y</t>
  </si>
  <si>
    <t>NTT DATA Group Corporation</t>
  </si>
  <si>
    <t>NRG</t>
  </si>
  <si>
    <t>NRJ Group SA</t>
  </si>
  <si>
    <t>NOVO B</t>
  </si>
  <si>
    <t>Novo Nordisk A/S</t>
  </si>
  <si>
    <t>NOVN</t>
  </si>
  <si>
    <t>Novartis AG</t>
  </si>
  <si>
    <t>NOV</t>
  </si>
  <si>
    <t>NOV Inc.</t>
  </si>
  <si>
    <t>NHPC</t>
  </si>
  <si>
    <t>NHPC Limited</t>
  </si>
  <si>
    <t>NCK</t>
  </si>
  <si>
    <t>Nick Scali Limited</t>
  </si>
  <si>
    <t>MWA</t>
  </si>
  <si>
    <t>Mueller Water Products, Inc.</t>
  </si>
  <si>
    <t>MUSA</t>
  </si>
  <si>
    <t>Murphy USA Inc.</t>
  </si>
  <si>
    <t>MOD</t>
  </si>
  <si>
    <t>Modine Manufacturing Company</t>
  </si>
  <si>
    <t>MKL</t>
  </si>
  <si>
    <t>Markel Group Inc.</t>
  </si>
  <si>
    <t>MINDACORP</t>
  </si>
  <si>
    <t>Minda Corporation Limited</t>
  </si>
  <si>
    <t>MIAX</t>
  </si>
  <si>
    <t>Miami International Holdings, Inc.</t>
  </si>
  <si>
    <t>MET</t>
  </si>
  <si>
    <t>MetLife, Inc.</t>
  </si>
  <si>
    <t>MCRI</t>
  </si>
  <si>
    <t>Monarch Casino &amp; Resort, Inc.</t>
  </si>
  <si>
    <t>MCK</t>
  </si>
  <si>
    <t>McKesson Corporation</t>
  </si>
  <si>
    <t>MC</t>
  </si>
  <si>
    <t>Moelis &amp; Company</t>
  </si>
  <si>
    <t>MAA</t>
  </si>
  <si>
    <t>Mid-America Apartment Communities, Inc.</t>
  </si>
  <si>
    <t>LUCK</t>
  </si>
  <si>
    <t>Lucky Strike Entertainment Corporation</t>
  </si>
  <si>
    <t>LOOMIS</t>
  </si>
  <si>
    <t>Loomis AB (publ)</t>
  </si>
  <si>
    <t>LLY</t>
  </si>
  <si>
    <t>Eli Lilly and Company</t>
  </si>
  <si>
    <t>LEA</t>
  </si>
  <si>
    <t>Lear Corporation</t>
  </si>
  <si>
    <t>KPIL</t>
  </si>
  <si>
    <t>Kalpataru Projects International Limited</t>
  </si>
  <si>
    <t>KMT</t>
  </si>
  <si>
    <t>Kennametal Inc.</t>
  </si>
  <si>
    <t>KMPR</t>
  </si>
  <si>
    <t>Kemper Corporation</t>
  </si>
  <si>
    <t>KLNMA</t>
  </si>
  <si>
    <t>Türkiye Kalkinma ve Yatirim Bankasi A.S.</t>
  </si>
  <si>
    <t>KLIC</t>
  </si>
  <si>
    <t>Kulicke and Soffa Industries, Inc.</t>
  </si>
  <si>
    <t>KE</t>
  </si>
  <si>
    <t>Kimball Electronics, Inc.</t>
  </si>
  <si>
    <t>JUBLINGREA</t>
  </si>
  <si>
    <t>Jubilant Ingrevia Limited</t>
  </si>
  <si>
    <t>JCI</t>
  </si>
  <si>
    <t>Johnson Controls International plc</t>
  </si>
  <si>
    <t>IFX</t>
  </si>
  <si>
    <t>Infineon Technologies AG</t>
  </si>
  <si>
    <t>IEX</t>
  </si>
  <si>
    <t>IDEX Corporation</t>
  </si>
  <si>
    <t>HUSQ B</t>
  </si>
  <si>
    <t>Husqvarna AB (publ)</t>
  </si>
  <si>
    <t>HP</t>
  </si>
  <si>
    <t>Helmerich &amp; Payne, Inc.</t>
  </si>
  <si>
    <t>HI</t>
  </si>
  <si>
    <t>Hillenbrand, Inc.</t>
  </si>
  <si>
    <t>HEBA B</t>
  </si>
  <si>
    <t>Heba Fastighets AB (publ)</t>
  </si>
  <si>
    <t>GULFOILLUB</t>
  </si>
  <si>
    <t>Gulf Oil Lubricants India Limited</t>
  </si>
  <si>
    <t>GSK</t>
  </si>
  <si>
    <t>GSK plc</t>
  </si>
  <si>
    <t>GOOGL</t>
  </si>
  <si>
    <t>Alphabet Inc.</t>
  </si>
  <si>
    <t>GL</t>
  </si>
  <si>
    <t>Globe Life Inc.</t>
  </si>
  <si>
    <t>GEHC</t>
  </si>
  <si>
    <t>GE HealthCare Technologies Inc.</t>
  </si>
  <si>
    <t>GARAN</t>
  </si>
  <si>
    <t>Turkiye Garanti Bankasi A.S.</t>
  </si>
  <si>
    <t>FTV</t>
  </si>
  <si>
    <t>Fortive Corporation</t>
  </si>
  <si>
    <t>FSV</t>
  </si>
  <si>
    <t>FirstService Corporation</t>
  </si>
  <si>
    <t>FR</t>
  </si>
  <si>
    <t>First Industrial Realty Trust, Inc.</t>
  </si>
  <si>
    <t>FOXA</t>
  </si>
  <si>
    <t>Fox Corporation</t>
  </si>
  <si>
    <t>FOX</t>
  </si>
  <si>
    <t>Fox Entertainment Group, LLC</t>
  </si>
  <si>
    <t>FORM</t>
  </si>
  <si>
    <t>FormFactor, Inc.</t>
  </si>
  <si>
    <t>FMC</t>
  </si>
  <si>
    <t>FMC Corporation</t>
  </si>
  <si>
    <t>FLNC</t>
  </si>
  <si>
    <t>Fluence Energy, Inc.</t>
  </si>
  <si>
    <t>FLEX</t>
  </si>
  <si>
    <t>Flex Ltd.</t>
  </si>
  <si>
    <t>EZPW</t>
  </si>
  <si>
    <t>EZCORP, Inc.</t>
  </si>
  <si>
    <t>EVR</t>
  </si>
  <si>
    <t>Evercore Inc.</t>
  </si>
  <si>
    <t>ESS</t>
  </si>
  <si>
    <t>Essex Property Trust, Inc.</t>
  </si>
  <si>
    <t>EQNR</t>
  </si>
  <si>
    <t>Equinor ASA</t>
  </si>
  <si>
    <t>EQH</t>
  </si>
  <si>
    <t>Equitable Holdings, Inc.</t>
  </si>
  <si>
    <t>ENSG</t>
  </si>
  <si>
    <t>The Ensign Group, Inc.</t>
  </si>
  <si>
    <t>ENS</t>
  </si>
  <si>
    <t>EnerSys</t>
  </si>
  <si>
    <t>ELF</t>
  </si>
  <si>
    <t>e.l.f. Beauty, Inc.</t>
  </si>
  <si>
    <t>EGP</t>
  </si>
  <si>
    <t>EastGroup Properties, Inc.</t>
  </si>
  <si>
    <t>EG</t>
  </si>
  <si>
    <t>Everest Group, Ltd.</t>
  </si>
  <si>
    <t>EFX</t>
  </si>
  <si>
    <t>Equifax Inc.</t>
  </si>
  <si>
    <t>DSV</t>
  </si>
  <si>
    <t>DSV A/S</t>
  </si>
  <si>
    <t>DNORD</t>
  </si>
  <si>
    <t>Dampskibsselskabet Norden A/S</t>
  </si>
  <si>
    <t>DNB</t>
  </si>
  <si>
    <t>DNB Bank ASA</t>
  </si>
  <si>
    <t>DHT</t>
  </si>
  <si>
    <t>DHT Holdings, Inc.</t>
  </si>
  <si>
    <t>DGII</t>
  </si>
  <si>
    <t>Digi International Inc.</t>
  </si>
  <si>
    <t>DEVYANI</t>
  </si>
  <si>
    <t>Devyani International Limited</t>
  </si>
  <si>
    <t>DAY</t>
  </si>
  <si>
    <t>Dayforce, Inc.</t>
  </si>
  <si>
    <t>CTSH</t>
  </si>
  <si>
    <t>Cognizant Technology Solutions Corporation</t>
  </si>
  <si>
    <t>CSGS</t>
  </si>
  <si>
    <t>CSG Systems International, Inc.</t>
  </si>
  <si>
    <t>CRNC</t>
  </si>
  <si>
    <t>Cerence Inc.</t>
  </si>
  <si>
    <t>CPAY</t>
  </si>
  <si>
    <t>Corpay, Inc.</t>
  </si>
  <si>
    <t>COR</t>
  </si>
  <si>
    <t>Cencora, Inc.</t>
  </si>
  <si>
    <t>COHR</t>
  </si>
  <si>
    <t>Coherent Corp.</t>
  </si>
  <si>
    <t>Coherent, Inc.</t>
  </si>
  <si>
    <t>CNXN</t>
  </si>
  <si>
    <t>PC Connection, Inc.</t>
  </si>
  <si>
    <t>CNGO</t>
  </si>
  <si>
    <t>Cengage Learning Holdings II, Inc.</t>
  </si>
  <si>
    <t>CMRE</t>
  </si>
  <si>
    <t>Costamare Inc.</t>
  </si>
  <si>
    <t>CMP</t>
  </si>
  <si>
    <t>Compass Minerals International, Inc.</t>
  </si>
  <si>
    <t>CME</t>
  </si>
  <si>
    <t>CME Group Inc.</t>
  </si>
  <si>
    <t>CLB</t>
  </si>
  <si>
    <t>Core Laboratories Inc.</t>
  </si>
  <si>
    <t>CLA B</t>
  </si>
  <si>
    <t>Cloetta AB (publ)</t>
  </si>
  <si>
    <t>CHEMM</t>
  </si>
  <si>
    <t>ChemoMetec A/S</t>
  </si>
  <si>
    <t>CFT</t>
  </si>
  <si>
    <t>Compagnie Financière Tradition SA</t>
  </si>
  <si>
    <t>CENT</t>
  </si>
  <si>
    <t>Central Garden &amp; Pet Company</t>
  </si>
  <si>
    <t>CDW</t>
  </si>
  <si>
    <t>CDW Corporation</t>
  </si>
  <si>
    <t>CCK</t>
  </si>
  <si>
    <t>Crown Holdings, Inc.</t>
  </si>
  <si>
    <t>CCI</t>
  </si>
  <si>
    <t>Crown Castle Inc.</t>
  </si>
  <si>
    <t>CARL B</t>
  </si>
  <si>
    <t>Carlsberg A/S</t>
  </si>
  <si>
    <t>CAI</t>
  </si>
  <si>
    <t>Caris Life Sciences, Inc.</t>
  </si>
  <si>
    <t>BSX</t>
  </si>
  <si>
    <t>Boston Scientific Corporation</t>
  </si>
  <si>
    <t>BSE</t>
  </si>
  <si>
    <t>BSE Limited</t>
  </si>
  <si>
    <t>BRIS</t>
  </si>
  <si>
    <t>PT Bank Syariah Indonesia Tbk</t>
  </si>
  <si>
    <t>BRG</t>
  </si>
  <si>
    <t>Borregaard ASA</t>
  </si>
  <si>
    <t>BPE</t>
  </si>
  <si>
    <t>BPER Banca SpA</t>
  </si>
  <si>
    <t>BOOT</t>
  </si>
  <si>
    <t>Boot Barn Holdings, Inc.</t>
  </si>
  <si>
    <t>BLBD</t>
  </si>
  <si>
    <t>Blue Bird Corporation</t>
  </si>
  <si>
    <t>BKH</t>
  </si>
  <si>
    <t>Black Hills Corporation</t>
  </si>
  <si>
    <t>BG</t>
  </si>
  <si>
    <t>Bunge Global SA</t>
  </si>
  <si>
    <t>BERG B</t>
  </si>
  <si>
    <t>Bergman &amp; Beving AB (publ)</t>
  </si>
  <si>
    <t>BASS</t>
  </si>
  <si>
    <t>BASSAC Société anonyme</t>
  </si>
  <si>
    <t>BAM</t>
  </si>
  <si>
    <t>Brookfield Asset Management Ltd.</t>
  </si>
  <si>
    <t>BAJAJFINSV</t>
  </si>
  <si>
    <t>Bajaj Finserv Ltd.</t>
  </si>
  <si>
    <t>AZTA</t>
  </si>
  <si>
    <t>Azenta, Inc.</t>
  </si>
  <si>
    <t>AZAD</t>
  </si>
  <si>
    <t>Azad Engineering Limited</t>
  </si>
  <si>
    <t>AVY</t>
  </si>
  <si>
    <t>Avery Dennison Corporation</t>
  </si>
  <si>
    <t>AVB</t>
  </si>
  <si>
    <t>AvalonBay Communities, Inc.</t>
  </si>
  <si>
    <t>ATEN</t>
  </si>
  <si>
    <t>A10 Networks, Inc.</t>
  </si>
  <si>
    <t>ASGN</t>
  </si>
  <si>
    <t>ASGN Incorporated</t>
  </si>
  <si>
    <t>ARM</t>
  </si>
  <si>
    <t>Arm Holdings plc</t>
  </si>
  <si>
    <t>APOLLOTYRE</t>
  </si>
  <si>
    <t>Apollo Tyres Limited</t>
  </si>
  <si>
    <t>AMSC</t>
  </si>
  <si>
    <t>American Superconductor Corporation</t>
  </si>
  <si>
    <t>AMBU B</t>
  </si>
  <si>
    <t>Ambu A/S</t>
  </si>
  <si>
    <t>ALL</t>
  </si>
  <si>
    <t>The Allstate Corporation</t>
  </si>
  <si>
    <t>ALIF B</t>
  </si>
  <si>
    <t>AddLife AB (publ)</t>
  </si>
  <si>
    <t>ALGT</t>
  </si>
  <si>
    <t>Allegiant Travel Company</t>
  </si>
  <si>
    <t>ALGN</t>
  </si>
  <si>
    <t>Align Technology, Inc.</t>
  </si>
  <si>
    <t>AFL</t>
  </si>
  <si>
    <t>Aflac Incorporated</t>
  </si>
  <si>
    <t>ADNT</t>
  </si>
  <si>
    <t>Adient plc</t>
  </si>
  <si>
    <t>ACA</t>
  </si>
  <si>
    <t>Crédit Agricole S.A.</t>
  </si>
  <si>
    <t>ABBV</t>
  </si>
  <si>
    <t>AbbVie Inc.</t>
  </si>
  <si>
    <t>A381970</t>
  </si>
  <si>
    <t>K Car Co., Ltd.</t>
  </si>
  <si>
    <t>A294870</t>
  </si>
  <si>
    <t>HDC Hyundai Development Company</t>
  </si>
  <si>
    <t>A267250</t>
  </si>
  <si>
    <t>HD Hyundai Co., Ltd.</t>
  </si>
  <si>
    <t>A161390</t>
  </si>
  <si>
    <t>Hankook Tire &amp; Technology Co., Ltd.</t>
  </si>
  <si>
    <t>A138040</t>
  </si>
  <si>
    <t>Meritz Financial Group Inc.</t>
  </si>
  <si>
    <t>A073240</t>
  </si>
  <si>
    <t>Kumho Tire Co., Inc.</t>
  </si>
  <si>
    <t>A042660</t>
  </si>
  <si>
    <t>Hanwha Ocean Co., Ltd.</t>
  </si>
  <si>
    <t>A034730</t>
  </si>
  <si>
    <t>SK Inc.</t>
  </si>
  <si>
    <t>A012630</t>
  </si>
  <si>
    <t>HDC HOLDINGS CO.,Ltd</t>
  </si>
  <si>
    <t>A012510</t>
  </si>
  <si>
    <t>Douzone Bizon Co., Ltd.</t>
  </si>
  <si>
    <t>A011170</t>
  </si>
  <si>
    <t>Lotte Chemical Corporation</t>
  </si>
  <si>
    <t>A010130</t>
  </si>
  <si>
    <t>Korea Zinc Company, Ltd.</t>
  </si>
  <si>
    <t>A009830</t>
  </si>
  <si>
    <t>Hanwha Solutions Corporation</t>
  </si>
  <si>
    <t>A008930</t>
  </si>
  <si>
    <t>Hanmi Science Co., Ltd.</t>
  </si>
  <si>
    <t>A007070</t>
  </si>
  <si>
    <t>GS Retail Co., Ltd.</t>
  </si>
  <si>
    <t>Japan Airport Terminal Co., Ltd.</t>
  </si>
  <si>
    <t>Nishio Holdings Co., Ltd.</t>
  </si>
  <si>
    <t>SKY Perfect JSAT Holdings Inc.</t>
  </si>
  <si>
    <t>Tobu Railway Co., Ltd.</t>
  </si>
  <si>
    <t>Fukuoka Financial Group, Inc.</t>
  </si>
  <si>
    <t>Mitsubishi UFJ Financial Group, Inc.</t>
  </si>
  <si>
    <t>Aozora Bank, Ltd.</t>
  </si>
  <si>
    <t>H2O Retailing Corporation</t>
  </si>
  <si>
    <t>Inabata &amp; Co.,Ltd.</t>
  </si>
  <si>
    <t>Daiichi Jitsugyo Co., Ltd.</t>
  </si>
  <si>
    <t>BIPROGY Inc.</t>
  </si>
  <si>
    <t>Yamaha Corporation</t>
  </si>
  <si>
    <t>BANDAI NAMCO Holdings Inc.</t>
  </si>
  <si>
    <t>F.C.C. Co., Ltd.</t>
  </si>
  <si>
    <t>Nichicon Corporation</t>
  </si>
  <si>
    <t>ROHM Co., Ltd.</t>
  </si>
  <si>
    <t>Panasonic Holdings Corporation</t>
  </si>
  <si>
    <t>Hochiki Corporation</t>
  </si>
  <si>
    <t>GS Yuasa Corporation</t>
  </si>
  <si>
    <t>Galilei Co. Ltd.</t>
  </si>
  <si>
    <t>Sankyo Co., Ltd.</t>
  </si>
  <si>
    <t>Organo Corporation</t>
  </si>
  <si>
    <t>Daikin Industries,Ltd.</t>
  </si>
  <si>
    <t>Okuma Corporation</t>
  </si>
  <si>
    <t>Chugin Financial Group,Inc.</t>
  </si>
  <si>
    <t>Century Plyboards (India) Limited</t>
  </si>
  <si>
    <t>Emami Limited</t>
  </si>
  <si>
    <t>Timken India Limited</t>
  </si>
  <si>
    <t>Kennametal India Limited</t>
  </si>
  <si>
    <t>GMM Pfaudler Limited</t>
  </si>
  <si>
    <t>Bajaj Holdings &amp; Investment Limited</t>
  </si>
  <si>
    <t>Cummins India Limited</t>
  </si>
  <si>
    <t>Tata Power Company Limited</t>
  </si>
  <si>
    <t>Prism Johnson Limited</t>
  </si>
  <si>
    <t>Trent Limited</t>
  </si>
  <si>
    <t>BEML Limited</t>
  </si>
  <si>
    <t>LY Corporation</t>
  </si>
  <si>
    <t>KYORIN Pharmaceutical Co., Ltd.</t>
  </si>
  <si>
    <t>Astellas Pharma Inc.</t>
  </si>
  <si>
    <t>UBE Corporation</t>
  </si>
  <si>
    <t>Nippon Sanso Holdings Corporation</t>
  </si>
  <si>
    <t>Xintec Inc.</t>
  </si>
  <si>
    <t>Arata Corporation</t>
  </si>
  <si>
    <t>MediaTek Inc.</t>
  </si>
  <si>
    <t>M3, Inc.</t>
  </si>
  <si>
    <t>Saudi Industrial Investment Group</t>
  </si>
  <si>
    <t>Oil &amp; Gas Drilling</t>
  </si>
  <si>
    <t>Other Industrial Metals &amp; Mining</t>
  </si>
  <si>
    <t>Apparel Retail</t>
  </si>
  <si>
    <t>Publishing</t>
  </si>
  <si>
    <t>Medical Distribution</t>
  </si>
  <si>
    <t>Tools &amp; Accessories</t>
  </si>
  <si>
    <t>Consulting Services</t>
  </si>
  <si>
    <t>Food Distribution</t>
  </si>
  <si>
    <t>Real Estate Services</t>
  </si>
  <si>
    <t>Insurance - Reinsurance</t>
  </si>
  <si>
    <t>BAJAJFINSV</t>
    <phoneticPr fontId="4" type="noConversion"/>
  </si>
  <si>
    <t>TIINDIA</t>
    <phoneticPr fontId="4" type="noConversion"/>
  </si>
  <si>
    <t>Yokogawa Electric Corporation</t>
    <phoneticPr fontId="4" type="noConversion"/>
  </si>
  <si>
    <t>Daikin Industries,Ltd.</t>
    <phoneticPr fontId="4" type="noConversion"/>
  </si>
  <si>
    <t>IREN</t>
  </si>
  <si>
    <t>CLSK</t>
  </si>
  <si>
    <t>IIIV</t>
  </si>
  <si>
    <t>ARWR</t>
  </si>
  <si>
    <t>AFRM</t>
  </si>
  <si>
    <t>POWI</t>
  </si>
  <si>
    <t>MCHP</t>
  </si>
  <si>
    <t>TPG</t>
  </si>
  <si>
    <t>RDDT</t>
  </si>
  <si>
    <t>RAMP</t>
  </si>
  <si>
    <t>ILMN</t>
  </si>
  <si>
    <t>PTON</t>
  </si>
  <si>
    <t>GOLD</t>
  </si>
  <si>
    <t>MTSI</t>
  </si>
  <si>
    <t>CTLP</t>
  </si>
  <si>
    <t>MAGN</t>
  </si>
  <si>
    <t>RGA</t>
  </si>
  <si>
    <t>COUR</t>
  </si>
  <si>
    <t>KKR</t>
  </si>
  <si>
    <t>AOSL</t>
  </si>
  <si>
    <t>PI</t>
  </si>
  <si>
    <t>MMS</t>
  </si>
  <si>
    <t>RBLX</t>
  </si>
  <si>
    <t>LSPD</t>
  </si>
  <si>
    <t>EL</t>
  </si>
  <si>
    <t>TPR</t>
  </si>
  <si>
    <t>TRI</t>
  </si>
  <si>
    <t>AGCO</t>
  </si>
  <si>
    <t>ROAD</t>
  </si>
  <si>
    <t>FLS</t>
  </si>
  <si>
    <t>XEL</t>
  </si>
  <si>
    <t>CAH</t>
  </si>
  <si>
    <t>HII</t>
  </si>
  <si>
    <t>WMG</t>
  </si>
  <si>
    <t>ROK</t>
  </si>
  <si>
    <t>OWL</t>
  </si>
  <si>
    <t>RL</t>
  </si>
  <si>
    <t>PCTY</t>
  </si>
  <si>
    <t>SHEL</t>
  </si>
  <si>
    <t>ARW</t>
  </si>
  <si>
    <t>FCFS</t>
  </si>
  <si>
    <t>DLR</t>
  </si>
  <si>
    <t>OMF</t>
  </si>
  <si>
    <t>IBEX</t>
  </si>
  <si>
    <t>NVST</t>
  </si>
  <si>
    <t>LQDT</t>
  </si>
  <si>
    <t>Internet Retail</t>
  </si>
  <si>
    <t>MPWR</t>
  </si>
  <si>
    <t>EMBC</t>
  </si>
  <si>
    <t>EHC</t>
  </si>
  <si>
    <t>BMY</t>
  </si>
  <si>
    <t>DG</t>
  </si>
  <si>
    <t>Discount Stores</t>
  </si>
  <si>
    <t>ESE</t>
  </si>
  <si>
    <t>AMZN</t>
  </si>
  <si>
    <t>MDU</t>
  </si>
  <si>
    <t>WEC</t>
  </si>
  <si>
    <t>RBC</t>
  </si>
  <si>
    <t>QLYS</t>
  </si>
  <si>
    <t>SPH</t>
  </si>
  <si>
    <t>VSAT</t>
  </si>
  <si>
    <t>TW</t>
  </si>
  <si>
    <t>ITT</t>
  </si>
  <si>
    <t>NWSA</t>
  </si>
  <si>
    <t>ICE</t>
  </si>
  <si>
    <t>WERN</t>
  </si>
  <si>
    <t>FTNT</t>
  </si>
  <si>
    <t>THR</t>
  </si>
  <si>
    <t>POST</t>
  </si>
  <si>
    <t>NGVC</t>
  </si>
  <si>
    <t>Grocery Stores</t>
  </si>
  <si>
    <t>HAE</t>
  </si>
  <si>
    <t>VRSN</t>
  </si>
  <si>
    <t>CDP</t>
  </si>
  <si>
    <t>EXPO</t>
  </si>
  <si>
    <t>NTCT</t>
  </si>
  <si>
    <t>GEN</t>
  </si>
  <si>
    <t>CI</t>
  </si>
  <si>
    <t>EQR</t>
  </si>
  <si>
    <t>G</t>
  </si>
  <si>
    <t>BBVA</t>
  </si>
  <si>
    <t>Banks - Diversified</t>
  </si>
  <si>
    <t>CPT</t>
  </si>
  <si>
    <t>SSNC</t>
  </si>
  <si>
    <t>IQV</t>
  </si>
  <si>
    <t>MTD</t>
  </si>
  <si>
    <t>CMS</t>
  </si>
  <si>
    <t>OTEX</t>
  </si>
  <si>
    <t>WMS</t>
  </si>
  <si>
    <t>GFF</t>
  </si>
  <si>
    <t>SNA</t>
  </si>
  <si>
    <t>XPO</t>
  </si>
  <si>
    <t>MT</t>
  </si>
  <si>
    <t>ARES</t>
  </si>
  <si>
    <t>SCSC</t>
  </si>
  <si>
    <t>LIN</t>
  </si>
  <si>
    <t>ABG</t>
  </si>
  <si>
    <t>PBH</t>
  </si>
  <si>
    <t>DOCS</t>
  </si>
  <si>
    <t>Health Information Services</t>
  </si>
  <si>
    <t>BCE</t>
  </si>
  <si>
    <t>VTR</t>
  </si>
  <si>
    <t>NSIT</t>
  </si>
  <si>
    <t>BILL</t>
  </si>
  <si>
    <t>GOOS</t>
  </si>
  <si>
    <t>MGY</t>
  </si>
  <si>
    <t>BYD</t>
  </si>
  <si>
    <t>QNST</t>
  </si>
  <si>
    <t>Advertising Agencies</t>
  </si>
  <si>
    <t>CMI</t>
  </si>
  <si>
    <t>TEAM</t>
  </si>
  <si>
    <t>SIRI</t>
  </si>
  <si>
    <t>ENR</t>
  </si>
  <si>
    <t>STEP</t>
  </si>
  <si>
    <t>SPB</t>
  </si>
  <si>
    <t>COP</t>
  </si>
  <si>
    <t>CNO</t>
  </si>
  <si>
    <t>GLO</t>
  </si>
  <si>
    <t>LION</t>
  </si>
  <si>
    <t>UNM</t>
  </si>
  <si>
    <t>BE</t>
  </si>
  <si>
    <t>IDCC</t>
  </si>
  <si>
    <t>CARR</t>
  </si>
  <si>
    <t>LADR</t>
  </si>
  <si>
    <t>HSY</t>
  </si>
  <si>
    <t>COTY</t>
  </si>
  <si>
    <t>ADPT</t>
  </si>
  <si>
    <t>MBUU</t>
  </si>
  <si>
    <t>MOH</t>
  </si>
  <si>
    <t>SYNA</t>
  </si>
  <si>
    <t>RBBN</t>
  </si>
  <si>
    <t>BTU</t>
  </si>
  <si>
    <t>UDMY</t>
  </si>
  <si>
    <t>OMCL</t>
  </si>
  <si>
    <t>AB</t>
  </si>
  <si>
    <t>MSGS</t>
  </si>
  <si>
    <t>MSTR</t>
  </si>
  <si>
    <t>BLSH</t>
  </si>
  <si>
    <t>EAST</t>
  </si>
  <si>
    <t>FABG</t>
  </si>
  <si>
    <t>MYCR</t>
  </si>
  <si>
    <t>AFRY</t>
  </si>
  <si>
    <t>GODREJPROP</t>
  </si>
  <si>
    <t>NYKAA</t>
  </si>
  <si>
    <t>SUZLON</t>
  </si>
  <si>
    <t>PVRINOX</t>
  </si>
  <si>
    <t>WOCKPHARMA</t>
  </si>
  <si>
    <t>BALRAMCHIN</t>
  </si>
  <si>
    <t>MAZDOCK</t>
  </si>
  <si>
    <t>DATAPATTNS</t>
  </si>
  <si>
    <t>WABAG</t>
  </si>
  <si>
    <t>AAVAS</t>
  </si>
  <si>
    <t>ASTRAL</t>
  </si>
  <si>
    <t>PAGEIND</t>
  </si>
  <si>
    <t>ANTHEM</t>
  </si>
  <si>
    <t>ABFRL</t>
  </si>
  <si>
    <t>XFAB</t>
  </si>
  <si>
    <t>Airtac International Group</t>
  </si>
  <si>
    <t>Raito Kogyo Co., Ltd.</t>
  </si>
  <si>
    <t>Nippn Corporation</t>
  </si>
  <si>
    <t>Systena Corporation</t>
  </si>
  <si>
    <t>DeNA Co., Ltd.</t>
  </si>
  <si>
    <t>Kikkoman Corporation</t>
  </si>
  <si>
    <t>Ajinomoto Co., Inc.</t>
  </si>
  <si>
    <t>Qol Holdings Co., Ltd.</t>
  </si>
  <si>
    <t>Nitto Boseki Co., Ltd.</t>
  </si>
  <si>
    <t>TOKAI Holdings Corporation</t>
  </si>
  <si>
    <t>Mitsubishi Research Institute, Inc.</t>
  </si>
  <si>
    <t>ASE Technology Holding Co., Ltd.</t>
  </si>
  <si>
    <t>Kao Corporation</t>
  </si>
  <si>
    <t>JMDC Inc.</t>
  </si>
  <si>
    <t>Mochida Pharmaceutical Co., Ltd.</t>
  </si>
  <si>
    <t>Santen Pharmaceutical Co., Ltd.</t>
  </si>
  <si>
    <t>Future Corporation</t>
  </si>
  <si>
    <t>FUJIFILM Holdings Corporation</t>
  </si>
  <si>
    <t>Noevir Holdings Co., Ltd.</t>
  </si>
  <si>
    <t>JCU Corporation</t>
  </si>
  <si>
    <t>NCC Limited</t>
  </si>
  <si>
    <t>Tata Motors Passenger Vehicles Limited</t>
  </si>
  <si>
    <t>Dynamatic Technologies Limited</t>
  </si>
  <si>
    <t>Berger Paints India Limited</t>
  </si>
  <si>
    <t>Nava Limited</t>
  </si>
  <si>
    <t>Hindustan Copper Limited</t>
  </si>
  <si>
    <t>Hindustan Foods Limited</t>
  </si>
  <si>
    <t>Mitsuboshi Belting Ltd.</t>
  </si>
  <si>
    <t>Kovai Medical Center and Hospital Limited</t>
  </si>
  <si>
    <t>3M India Limited</t>
  </si>
  <si>
    <t>Caplin Point Laboratories Limited</t>
  </si>
  <si>
    <t>V.S.T. Tillers Tractors Limited</t>
  </si>
  <si>
    <t>Astra Microwave Products Limited</t>
  </si>
  <si>
    <t>Uno Minda Limited</t>
  </si>
  <si>
    <t>Indian Metals and Ferro Alloys Limited</t>
  </si>
  <si>
    <t>Shinagawa Refra Co., Ltd.</t>
  </si>
  <si>
    <t>Nippon Steel Corporation</t>
  </si>
  <si>
    <t>JFE Holdings, Inc.</t>
  </si>
  <si>
    <t>Max Healthcare Institute Limited</t>
  </si>
  <si>
    <t>Osaka Steel Co., Ltd.</t>
  </si>
  <si>
    <t>EmbedWay Technologies (Shanghai) Corporation</t>
  </si>
  <si>
    <t>Kurita Water Industries Ltd.</t>
  </si>
  <si>
    <t>MINEBEA MITSUMI Inc.</t>
  </si>
  <si>
    <t>Shibaura Mechatronics Corporation</t>
  </si>
  <si>
    <t>OMRON Corporation</t>
  </si>
  <si>
    <t>Renesas Electronics Corporation</t>
  </si>
  <si>
    <t>Sony Group Corporation</t>
  </si>
  <si>
    <t>Nihon Kohden Corporation</t>
  </si>
  <si>
    <t>Hamamatsu Photonics K.K.</t>
  </si>
  <si>
    <t>Kanadevia Corporation</t>
  </si>
  <si>
    <t>Forum Engineering Inc.</t>
  </si>
  <si>
    <t>ZENKOKU HOSHO Co.,Ltd.</t>
  </si>
  <si>
    <t>Yokohama Financial Group, Inc.</t>
  </si>
  <si>
    <t>Mitsubishi Motors Corporation</t>
  </si>
  <si>
    <t>NOK Corporation</t>
  </si>
  <si>
    <t>Pacific Industrial Co., Ltd.</t>
  </si>
  <si>
    <t>Suzuki Motor Corporation</t>
  </si>
  <si>
    <t>Nippon Seiki Co., Ltd.</t>
  </si>
  <si>
    <t>Shimadzu Corporation</t>
  </si>
  <si>
    <t>Nikon Corporation</t>
  </si>
  <si>
    <t>Ricoh Company, Ltd.</t>
  </si>
  <si>
    <t>ZACROS Corporation</t>
  </si>
  <si>
    <t>ITOCHU Corporation</t>
  </si>
  <si>
    <t>Kanematsu Corporation</t>
  </si>
  <si>
    <t>Mitsubishi Corporation</t>
  </si>
  <si>
    <t>Goldwin Inc.</t>
  </si>
  <si>
    <t>Mizuho Leasing Company, Limited</t>
  </si>
  <si>
    <t>JACCS Co., Ltd.</t>
  </si>
  <si>
    <t>Sun Frontier Fudousan Co., Ltd.</t>
  </si>
  <si>
    <t>Sotetsu Holdings, Inc.</t>
  </si>
  <si>
    <t>AZ-COM MARUWA Holdings Inc.</t>
  </si>
  <si>
    <t>TBS Holdings,Inc.</t>
  </si>
  <si>
    <t>Nippon Television Holdings, Inc.</t>
  </si>
  <si>
    <t>Yamada Holdings Co., Ltd.</t>
  </si>
  <si>
    <t>Sam Chun Dang Pharm. Co., Ltd</t>
  </si>
  <si>
    <t>A002380</t>
  </si>
  <si>
    <t>KCC Corporation</t>
  </si>
  <si>
    <t>LG Corp.</t>
  </si>
  <si>
    <t>A006800</t>
  </si>
  <si>
    <t>Mirae Asset Securities Co., Ltd.</t>
  </si>
  <si>
    <t>A029780</t>
  </si>
  <si>
    <t>Samsung Card Co., Ltd.</t>
  </si>
  <si>
    <t>A033780</t>
  </si>
  <si>
    <t>KT&amp;G Corporation</t>
  </si>
  <si>
    <t>A047810</t>
  </si>
  <si>
    <t>Korea Aerospace Industries, Ltd.</t>
  </si>
  <si>
    <t>A052400</t>
  </si>
  <si>
    <t>Kona I Co.,Ltd.</t>
  </si>
  <si>
    <t>A055550</t>
  </si>
  <si>
    <t>Shinhan Financial Group Co., Ltd.</t>
  </si>
  <si>
    <t>A095610</t>
  </si>
  <si>
    <t>TES Co., Ltd</t>
  </si>
  <si>
    <t>A128940</t>
  </si>
  <si>
    <t>Hanmi Pharm. Co., Ltd.</t>
  </si>
  <si>
    <t>A130960</t>
  </si>
  <si>
    <t>CJ E&amp;M Corporation</t>
  </si>
  <si>
    <t>A139130</t>
  </si>
  <si>
    <t>iM Financial Group Co., Ltd.</t>
  </si>
  <si>
    <t>A175330</t>
  </si>
  <si>
    <t>JB Financial Group Co., Ltd.</t>
  </si>
  <si>
    <t>A17U</t>
  </si>
  <si>
    <t>CapitaLand Ascendas REIT</t>
  </si>
  <si>
    <t>A251270</t>
  </si>
  <si>
    <t>Netmarble Corporation</t>
  </si>
  <si>
    <t>A272210</t>
  </si>
  <si>
    <t>Hanwha Systems Co., Ltd.</t>
  </si>
  <si>
    <t>A285130</t>
  </si>
  <si>
    <t>SK Chemicals Co.,Ltd</t>
  </si>
  <si>
    <t>A336260</t>
  </si>
  <si>
    <t>Doosan Fuel Cell Co., Ltd.</t>
  </si>
  <si>
    <t>A348210</t>
  </si>
  <si>
    <t>NEXTIN, Inc.</t>
  </si>
  <si>
    <t>AAMI</t>
  </si>
  <si>
    <t>Acadian Asset Management Inc.</t>
  </si>
  <si>
    <t>Aavas Financiers Limited</t>
  </si>
  <si>
    <t>AllianceBernstein Holding L.P.</t>
  </si>
  <si>
    <t>Aditya Birla Fashion and Retail Limited</t>
  </si>
  <si>
    <t>Asbury Automotive Group, Inc.</t>
  </si>
  <si>
    <t>ABX</t>
  </si>
  <si>
    <t>Barrick Mining Corporation</t>
  </si>
  <si>
    <t>ADDT B</t>
  </si>
  <si>
    <t>Addtech AB (publ.)</t>
  </si>
  <si>
    <t>Adaptive Biotechnologies Corporation</t>
  </si>
  <si>
    <t>Affirm Holdings, Inc.</t>
  </si>
  <si>
    <t>Afry AB</t>
  </si>
  <si>
    <t>AGCO Corporation</t>
  </si>
  <si>
    <t>AKTIA</t>
  </si>
  <si>
    <t>Aktia Pankki Oyj</t>
  </si>
  <si>
    <t>ALMA</t>
  </si>
  <si>
    <t>Alma Media Oyj</t>
  </si>
  <si>
    <t>AMG</t>
  </si>
  <si>
    <t>Affiliated Managers Group, Inc.</t>
  </si>
  <si>
    <t>Amazon.com, Inc.</t>
  </si>
  <si>
    <t>Anthem Biosciences Limited</t>
  </si>
  <si>
    <t>Alpha and Omega Semiconductor Limited</t>
  </si>
  <si>
    <t>Ares Management Corporation</t>
  </si>
  <si>
    <t>Arrow Electronics, Inc.</t>
  </si>
  <si>
    <t>Arrowhead Pharmaceuticals, Inc.</t>
  </si>
  <si>
    <t>ARX</t>
  </si>
  <si>
    <t>ARC Resources Ltd.</t>
  </si>
  <si>
    <t>ASSA B</t>
  </si>
  <si>
    <t>ASSA ABLOY AB (publ)</t>
  </si>
  <si>
    <t>Astral Limited</t>
  </si>
  <si>
    <t>ATR</t>
  </si>
  <si>
    <t>AptarGroup, Inc.</t>
  </si>
  <si>
    <t>ATT</t>
  </si>
  <si>
    <t>Attendo AB (publ)</t>
  </si>
  <si>
    <t>Balrampur Chini Mills Limited</t>
  </si>
  <si>
    <t>BAMI</t>
  </si>
  <si>
    <t>Banco BPM S.p.A.</t>
  </si>
  <si>
    <t>BBDC4</t>
  </si>
  <si>
    <t>Banco Bradesco S.A.</t>
  </si>
  <si>
    <t>Banco Bilbao Vizcaya Argentaria, S.A.</t>
  </si>
  <si>
    <t>BCE Inc.</t>
  </si>
  <si>
    <t>Bloom Energy Corporation</t>
  </si>
  <si>
    <t>BETS B</t>
  </si>
  <si>
    <t>Betsson AB (publ)</t>
  </si>
  <si>
    <t>BILI A</t>
  </si>
  <si>
    <t>Bilia AB (publ)</t>
  </si>
  <si>
    <t>BILL Holdings, Inc.</t>
  </si>
  <si>
    <t>Bullish</t>
  </si>
  <si>
    <t>BMRI</t>
  </si>
  <si>
    <t>PT Bank Mandiri (Persero) Tbk</t>
  </si>
  <si>
    <t>Bristol-Myers Squibb Company</t>
  </si>
  <si>
    <t>BNP</t>
  </si>
  <si>
    <t>BNP Paribas SA</t>
  </si>
  <si>
    <t>BPAN4</t>
  </si>
  <si>
    <t>Banco Pan S.A.</t>
  </si>
  <si>
    <t>Peabody Energy Corporation</t>
  </si>
  <si>
    <t>BUFAB</t>
  </si>
  <si>
    <t>Bufab AB (publ)</t>
  </si>
  <si>
    <t>BVA</t>
  </si>
  <si>
    <t>Banco de Valencia SA</t>
  </si>
  <si>
    <t>BWE</t>
  </si>
  <si>
    <t>BW Energy Limited</t>
  </si>
  <si>
    <t>Boyd Gaming Corporation</t>
  </si>
  <si>
    <t>BZU</t>
  </si>
  <si>
    <t>Buzzi S.p.A.</t>
  </si>
  <si>
    <t>Cardinal Health, Inc.</t>
  </si>
  <si>
    <t>Carrier Global Corporation</t>
  </si>
  <si>
    <t>CCEC</t>
  </si>
  <si>
    <t>Capital Clean Energy Carriers Corp.</t>
  </si>
  <si>
    <t>COPT Defense Properties</t>
  </si>
  <si>
    <t>CE</t>
  </si>
  <si>
    <t>Credito Emiliano S.p.A.</t>
  </si>
  <si>
    <t>CEMEX CPO</t>
  </si>
  <si>
    <t>CEMEX, S.A.B. de C.V.</t>
  </si>
  <si>
    <t>CENCOSUD</t>
  </si>
  <si>
    <t>Cencosud S.A.</t>
  </si>
  <si>
    <t>The Cigna Group</t>
  </si>
  <si>
    <t>CleanSpark, Inc.</t>
  </si>
  <si>
    <t>Cummins Inc.</t>
  </si>
  <si>
    <t>CMS Energy Corporation</t>
  </si>
  <si>
    <t>CNO Financial Group, Inc.</t>
  </si>
  <si>
    <t>ConocoPhillips</t>
  </si>
  <si>
    <t>Coty Inc.</t>
  </si>
  <si>
    <t>Coursera, Inc.</t>
  </si>
  <si>
    <t>Camden Property Trust</t>
  </si>
  <si>
    <t>Cantaloupe, Inc.</t>
  </si>
  <si>
    <t>CUZ</t>
  </si>
  <si>
    <t>Cousins Properties Incorporated</t>
  </si>
  <si>
    <t>DANSKE</t>
  </si>
  <si>
    <t>Danske Bank A/S</t>
  </si>
  <si>
    <t>Data Patterns (India) Limited</t>
  </si>
  <si>
    <t>Vinci SA</t>
  </si>
  <si>
    <t>Digital Realty Trust, Inc.</t>
  </si>
  <si>
    <t>DNO</t>
  </si>
  <si>
    <t>DNO ASA</t>
  </si>
  <si>
    <t>Doximity, Inc.</t>
  </si>
  <si>
    <t>DYVOX</t>
  </si>
  <si>
    <t>Dynavox Group AB (publ)</t>
  </si>
  <si>
    <t>Eastnine AB (publ)</t>
  </si>
  <si>
    <t>Encompass Health Corporation</t>
  </si>
  <si>
    <t>The Estée Lauder Companies Inc.</t>
  </si>
  <si>
    <t>Embecta Corp.</t>
  </si>
  <si>
    <t>Energizer Holdings, Inc.</t>
  </si>
  <si>
    <t>Equity Residential</t>
  </si>
  <si>
    <t>ESCO Technologies Inc.</t>
  </si>
  <si>
    <t>Exponent, Inc.</t>
  </si>
  <si>
    <t>Fabege AB (publ)</t>
  </si>
  <si>
    <t>FirstCash Holdings, Inc.</t>
  </si>
  <si>
    <t>FESTI</t>
  </si>
  <si>
    <t>Festi hf.</t>
  </si>
  <si>
    <t>Flowserve Corporation</t>
  </si>
  <si>
    <t>FOI B</t>
  </si>
  <si>
    <t>Fenix Outdoor International AG</t>
  </si>
  <si>
    <t>FSKRS</t>
  </si>
  <si>
    <t>Fiskars Oyj Abp</t>
  </si>
  <si>
    <t>Fortinet, Inc.</t>
  </si>
  <si>
    <t>Genpact Limited</t>
  </si>
  <si>
    <t>Gen Digital Inc.</t>
  </si>
  <si>
    <t>Griffon Corporation</t>
  </si>
  <si>
    <t>Globe Telecom, Inc.</t>
  </si>
  <si>
    <t>GN</t>
  </si>
  <si>
    <t>GN Store Nord A/S</t>
  </si>
  <si>
    <t>Godrej Properties Limited</t>
  </si>
  <si>
    <t>Gold.com, Inc.</t>
  </si>
  <si>
    <t>Canada Goose Holdings Inc.</t>
  </si>
  <si>
    <t>Haemonetics Corporation</t>
  </si>
  <si>
    <t>HDD</t>
  </si>
  <si>
    <t>Heidelberger Druckmaschinen Aktiengesellschaft</t>
  </si>
  <si>
    <t>Huntington Ingalls Industries, Inc.</t>
  </si>
  <si>
    <t>The Hershey Company</t>
  </si>
  <si>
    <t>HTRO</t>
  </si>
  <si>
    <t>Hexatronic Group AB (publ)</t>
  </si>
  <si>
    <t>HUBG</t>
  </si>
  <si>
    <t>Hub Group, Inc.</t>
  </si>
  <si>
    <t>IBEX Limited</t>
  </si>
  <si>
    <t>Intercontinental Exchange, Inc.</t>
  </si>
  <si>
    <t>InterDigital, Inc.</t>
  </si>
  <si>
    <t>i3 Verticals, Inc.</t>
  </si>
  <si>
    <t>Illumina, Inc.</t>
  </si>
  <si>
    <t>IMKT.A</t>
  </si>
  <si>
    <t>Ingles Markets, Incorporated</t>
  </si>
  <si>
    <t>IOC</t>
  </si>
  <si>
    <t>Indian Oil Corporation Limited</t>
  </si>
  <si>
    <t>IQVIA Holdings Inc.</t>
  </si>
  <si>
    <t>IREN Limited</t>
  </si>
  <si>
    <t>ITT Inc.</t>
  </si>
  <si>
    <t>KCR</t>
  </si>
  <si>
    <t>Konecranes Plc</t>
  </si>
  <si>
    <t>KESKOB</t>
  </si>
  <si>
    <t>Kesko Oyj</t>
  </si>
  <si>
    <t>KKR &amp; Co. Inc.</t>
  </si>
  <si>
    <t>KMAZ</t>
  </si>
  <si>
    <t>KAMAZ Publicly Traded Company</t>
  </si>
  <si>
    <t>KN</t>
  </si>
  <si>
    <t>Knowles Corporation</t>
  </si>
  <si>
    <t>Ladder Capital Corp</t>
  </si>
  <si>
    <t>LBRX</t>
  </si>
  <si>
    <t>LB Pharmaceuticals Inc</t>
  </si>
  <si>
    <t>LICI</t>
  </si>
  <si>
    <t>Life Insurance Corporation of India</t>
  </si>
  <si>
    <t>Linde plc</t>
  </si>
  <si>
    <t>Lionsgate Entertainment Corp.</t>
  </si>
  <si>
    <t>LOG</t>
  </si>
  <si>
    <t>Logista Integral, S.A.</t>
  </si>
  <si>
    <t>Liquidity Services, Inc.</t>
  </si>
  <si>
    <t>Lightspeed Commerce Inc.</t>
  </si>
  <si>
    <t>LUKN</t>
  </si>
  <si>
    <t>Luzerner Kantonalbank AG</t>
  </si>
  <si>
    <t>MAERSK B</t>
  </si>
  <si>
    <t>A.P. Møller - Mærsk A/S</t>
  </si>
  <si>
    <t>Magnera Corporation</t>
  </si>
  <si>
    <t>MATAS</t>
  </si>
  <si>
    <t>Matas A/S</t>
  </si>
  <si>
    <t>Mazagon Dock Shipbuilders Limited</t>
  </si>
  <si>
    <t>Malibu Boats, Inc.</t>
  </si>
  <si>
    <t>Microchip Technology Incorporated</t>
  </si>
  <si>
    <t>MDU Resources Group, Inc.</t>
  </si>
  <si>
    <t>METSB</t>
  </si>
  <si>
    <t>Metsä Board Oyj</t>
  </si>
  <si>
    <t>Magnolia Oil &amp; Gas Corporation</t>
  </si>
  <si>
    <t>MILDEF</t>
  </si>
  <si>
    <t>MilDef Group AB (publ)</t>
  </si>
  <si>
    <t>Maximus, Inc.</t>
  </si>
  <si>
    <t>MOFG</t>
  </si>
  <si>
    <t>MidWestOne Financial Group, Inc.</t>
  </si>
  <si>
    <t>Molina Healthcare, Inc.</t>
  </si>
  <si>
    <t>Monolithic Power Systems, Inc.</t>
  </si>
  <si>
    <t>Madison Square Garden Sports Corp.</t>
  </si>
  <si>
    <t>Strategy Inc</t>
  </si>
  <si>
    <t>ArcelorMittal S.A.</t>
  </si>
  <si>
    <t>Mettler-Toledo International Inc.</t>
  </si>
  <si>
    <t>MACOM Technology Solutions Holdings, Inc.</t>
  </si>
  <si>
    <t>MULT3</t>
  </si>
  <si>
    <t>Multiplan Empreendimentos Imobiliários S.A.</t>
  </si>
  <si>
    <t>Mycronic AB (publ)</t>
  </si>
  <si>
    <t>NCC B</t>
  </si>
  <si>
    <t>NCC AB (publ)</t>
  </si>
  <si>
    <t>NDA</t>
  </si>
  <si>
    <t>Aurubis AG</t>
  </si>
  <si>
    <t>NESTE</t>
  </si>
  <si>
    <t>Neste Oyj</t>
  </si>
  <si>
    <t>NEWA B</t>
  </si>
  <si>
    <t>New Wave Group AB (publ)</t>
  </si>
  <si>
    <t>Natural Grocers by Vitamin Cottage, Inc.</t>
  </si>
  <si>
    <t>NOD</t>
  </si>
  <si>
    <t>Nordic Semiconductor ASA</t>
  </si>
  <si>
    <t>NOLA B</t>
  </si>
  <si>
    <t>Nolato AB (publ)</t>
  </si>
  <si>
    <t>NS8U</t>
  </si>
  <si>
    <t>Hutchison Port Holdings Trust</t>
  </si>
  <si>
    <t>Insight Enterprises, Inc.</t>
  </si>
  <si>
    <t>NetScout Systems, Inc.</t>
  </si>
  <si>
    <t>NUAG</t>
  </si>
  <si>
    <t>New Pacific Metals Corp.</t>
  </si>
  <si>
    <t>Envista Holdings Corporation</t>
  </si>
  <si>
    <t>News Corporation</t>
  </si>
  <si>
    <t>FSN E-Commerce Ventures Limited</t>
  </si>
  <si>
    <t>Omnicell, Inc.</t>
  </si>
  <si>
    <t>OneMain Holdings, Inc.</t>
  </si>
  <si>
    <t>Open Text Corporation</t>
  </si>
  <si>
    <t>Blue Owl Capital Inc.</t>
  </si>
  <si>
    <t>Page Industries Limited</t>
  </si>
  <si>
    <t>PATK</t>
  </si>
  <si>
    <t>Patrick Industries, Inc.</t>
  </si>
  <si>
    <t>Prestige Consumer Healthcare Inc.</t>
  </si>
  <si>
    <t>Paylocity Holding Corporation</t>
  </si>
  <si>
    <t>PECO</t>
  </si>
  <si>
    <t>Phillips Edison &amp; Company, Inc.</t>
  </si>
  <si>
    <t>PFC</t>
  </si>
  <si>
    <t>Power Finance Corporation Limited</t>
  </si>
  <si>
    <t>Impinj, Inc.</t>
  </si>
  <si>
    <t>PNDX B</t>
  </si>
  <si>
    <t>Pandox AB (publ)</t>
  </si>
  <si>
    <t>Post Holdings, Inc.</t>
  </si>
  <si>
    <t>Power Integrations, Inc.</t>
  </si>
  <si>
    <t>PSSA3</t>
  </si>
  <si>
    <t>Porto Seguro S.A.</t>
  </si>
  <si>
    <t>Peloton Interactive, Inc.</t>
  </si>
  <si>
    <t>PVR INOX Limited</t>
  </si>
  <si>
    <t>Qualys, Inc.</t>
  </si>
  <si>
    <t>QuinStreet, Inc.</t>
  </si>
  <si>
    <t>LiveRamp Holdings, Inc.</t>
  </si>
  <si>
    <t>Ribbon Communications Inc.</t>
  </si>
  <si>
    <t>RBC Bearings Incorporated</t>
  </si>
  <si>
    <t>Roblox Corporation</t>
  </si>
  <si>
    <t>Reddit, Inc.</t>
  </si>
  <si>
    <t>REG</t>
  </si>
  <si>
    <t>Regency Centers Corporation</t>
  </si>
  <si>
    <t>Reinsurance Group of America, Incorporated</t>
  </si>
  <si>
    <t>Ralph Lauren Corporation</t>
  </si>
  <si>
    <t>Construction Partners, Inc.</t>
  </si>
  <si>
    <t>Rockwell Automation, Inc.</t>
  </si>
  <si>
    <t>ROKO B</t>
  </si>
  <si>
    <t>Röko AB (publ)</t>
  </si>
  <si>
    <t>RSI</t>
  </si>
  <si>
    <t>Rogers Sugar Inc.</t>
  </si>
  <si>
    <t>SAAB B</t>
  </si>
  <si>
    <t>Saab AB (publ)</t>
  </si>
  <si>
    <t>SAMPO</t>
  </si>
  <si>
    <t>Sampo Oyj</t>
  </si>
  <si>
    <t>Saputo Inc.</t>
  </si>
  <si>
    <t>SCI</t>
  </si>
  <si>
    <t>The Shipping Corporation of India Limited</t>
  </si>
  <si>
    <t>ScanSource, Inc.</t>
  </si>
  <si>
    <t>SCST</t>
  </si>
  <si>
    <t>Scandi Standard AB (publ)</t>
  </si>
  <si>
    <t>SENE.A</t>
  </si>
  <si>
    <t>Seneca Foods Corporation</t>
  </si>
  <si>
    <t>Shell plc</t>
  </si>
  <si>
    <t>SHL</t>
  </si>
  <si>
    <t>Siemens Healthineers AG</t>
  </si>
  <si>
    <t>Sirius XM Holdings Inc.</t>
  </si>
  <si>
    <t>SLIGR</t>
  </si>
  <si>
    <t>Sligro Food Group N.V.</t>
  </si>
  <si>
    <t>SLP B</t>
  </si>
  <si>
    <t>Swedish Logistic Property AB</t>
  </si>
  <si>
    <t>Snap-on Incorporated</t>
  </si>
  <si>
    <t>SOAG</t>
  </si>
  <si>
    <t>SpareBank 1 Østfold Akershus</t>
  </si>
  <si>
    <t>SOBI</t>
  </si>
  <si>
    <t>Swedish Orphan Biovitrum AB (publ)</t>
  </si>
  <si>
    <t>Spectrum Brands Holdings, Inc.</t>
  </si>
  <si>
    <t>Suburban Propane Partners, L.P.</t>
  </si>
  <si>
    <t>SPSN</t>
  </si>
  <si>
    <t>Swiss Prime Site AG</t>
  </si>
  <si>
    <t>SS&amp;C Technologies Holdings, Inc.</t>
  </si>
  <si>
    <t>StepStone Group Inc.</t>
  </si>
  <si>
    <t>Suzlon Energy Limited</t>
  </si>
  <si>
    <t>SVI</t>
  </si>
  <si>
    <t>SVI Public Company Limited</t>
  </si>
  <si>
    <t>Synaptics Incorporated</t>
  </si>
  <si>
    <t>Atlassian Corporation</t>
  </si>
  <si>
    <t>Thermon Group Holdings, Inc.</t>
  </si>
  <si>
    <t>TPG Inc.</t>
  </si>
  <si>
    <t>Tapestry, Inc.</t>
  </si>
  <si>
    <t>Thomson Reuters Corporation</t>
  </si>
  <si>
    <t>TROAX</t>
  </si>
  <si>
    <t>Troax Group AB (publ)</t>
  </si>
  <si>
    <t>Tradeweb Markets Inc.</t>
  </si>
  <si>
    <t>Udemy, Inc.</t>
  </si>
  <si>
    <t>UNAC</t>
  </si>
  <si>
    <t>Public Joint Stock Company United Aircraft Corporation</t>
  </si>
  <si>
    <t>Unum Group</t>
  </si>
  <si>
    <t>USAR</t>
  </si>
  <si>
    <t>USA Rare Earth, Inc.</t>
  </si>
  <si>
    <t>VATN</t>
  </si>
  <si>
    <t>Valiant Holding AG</t>
  </si>
  <si>
    <t>VEND</t>
  </si>
  <si>
    <t>Vend Marketplaces ASA</t>
  </si>
  <si>
    <t>VIL</t>
  </si>
  <si>
    <t>VIEL &amp; Cie, société anonyme</t>
  </si>
  <si>
    <t>VOLCAR B</t>
  </si>
  <si>
    <t>Volvo Car AB (publ.)</t>
  </si>
  <si>
    <t>VeriSign, Inc.</t>
  </si>
  <si>
    <t>Viasat, Inc.</t>
  </si>
  <si>
    <t>Ventas, Inc.</t>
  </si>
  <si>
    <t>VWS</t>
  </si>
  <si>
    <t>Vestas Wind Systems A/S</t>
  </si>
  <si>
    <t>VA Tech Wabag Limited</t>
  </si>
  <si>
    <t>WALL B</t>
  </si>
  <si>
    <t>Wallenstam AB (publ)</t>
  </si>
  <si>
    <t>WEC Energy Group, Inc.</t>
  </si>
  <si>
    <t>Werner Enterprises, Inc.</t>
  </si>
  <si>
    <t>Warner Music Group Corp.</t>
  </si>
  <si>
    <t>Advanced Drainage Systems, Inc.</t>
  </si>
  <si>
    <t>Wockhardt Limited</t>
  </si>
  <si>
    <t>X</t>
  </si>
  <si>
    <t>TMX Group Inc.</t>
  </si>
  <si>
    <t>XANO B</t>
  </si>
  <si>
    <t>XANO Industri AB (publ)</t>
  </si>
  <si>
    <t>Xcel Energy Inc.</t>
  </si>
  <si>
    <t>X-FAB Silicon Foundries SE</t>
  </si>
  <si>
    <t>XPO, Inc.</t>
  </si>
  <si>
    <t>YKBNK</t>
  </si>
  <si>
    <t>Yapi ve Kredi Bankasi A.S.</t>
  </si>
  <si>
    <t>The Walt Disney Company</t>
    <phoneticPr fontId="4" type="noConversion"/>
  </si>
  <si>
    <t>05-Feb-26</t>
  </si>
  <si>
    <t>A003550</t>
    <phoneticPr fontId="4" type="noConversion"/>
  </si>
  <si>
    <t>A000250</t>
    <phoneticPr fontId="4" type="noConversion"/>
  </si>
  <si>
    <t>Sep'25</t>
  </si>
  <si>
    <t>Mar'25</t>
  </si>
  <si>
    <t>GODREJPROP</t>
    <phoneticPr fontId="4" type="noConversion"/>
  </si>
  <si>
    <t>NYKAA</t>
    <phoneticPr fontId="4" type="noConversion"/>
  </si>
  <si>
    <t>SUZLON</t>
    <phoneticPr fontId="4" type="noConversion"/>
  </si>
  <si>
    <t>BALRAMCHIN</t>
    <phoneticPr fontId="4" type="noConversion"/>
  </si>
  <si>
    <t>DATAPATTNS</t>
    <phoneticPr fontId="4" type="noConversion"/>
  </si>
  <si>
    <t>CG</t>
  </si>
  <si>
    <t>WTM</t>
  </si>
  <si>
    <t>PIPR</t>
  </si>
  <si>
    <t>NVT</t>
  </si>
  <si>
    <t>UI</t>
  </si>
  <si>
    <t>CNC</t>
  </si>
  <si>
    <t>GHM</t>
  </si>
  <si>
    <t>PRLB</t>
  </si>
  <si>
    <t>CBOE</t>
  </si>
  <si>
    <t>AER</t>
  </si>
  <si>
    <t>PM</t>
  </si>
  <si>
    <t>MKTX</t>
  </si>
  <si>
    <t>GRC</t>
  </si>
  <si>
    <t>NWL</t>
  </si>
  <si>
    <t>PWP</t>
  </si>
  <si>
    <t>AN</t>
  </si>
  <si>
    <t>UAA</t>
  </si>
  <si>
    <t>BIIB</t>
  </si>
  <si>
    <t>FRHC</t>
  </si>
  <si>
    <t>VRTS</t>
  </si>
  <si>
    <t>PAA</t>
  </si>
  <si>
    <t>RXO</t>
  </si>
  <si>
    <t>PAGP</t>
  </si>
  <si>
    <t>GLE</t>
  </si>
  <si>
    <t>H2 2025</t>
  </si>
  <si>
    <t>ROIV</t>
  </si>
  <si>
    <t>DUNI</t>
  </si>
  <si>
    <t>Duni AB (publ)</t>
  </si>
  <si>
    <t>HOFI</t>
  </si>
  <si>
    <t>Hoist Finance AB (publ)</t>
  </si>
  <si>
    <t>Chiyoda Corporation</t>
  </si>
  <si>
    <t>Hosiden Corporation</t>
  </si>
  <si>
    <t>Fuyo General Lease Co., Ltd.</t>
  </si>
  <si>
    <t>Furuya Metal Co., Ltd.</t>
  </si>
  <si>
    <t>Taihei Dengyo Kaisha, Ltd.</t>
  </si>
  <si>
    <t>Yamaguchi Financial Group, Inc.</t>
  </si>
  <si>
    <t>San ju San Financial Group,Inc.</t>
  </si>
  <si>
    <t>KATITAS CO., Ltd.</t>
  </si>
  <si>
    <t>EXEO Group, Inc.</t>
  </si>
  <si>
    <t>Techno Ryowa Ltd.</t>
  </si>
  <si>
    <t>The First Bank Of Toyama, Ltd.</t>
  </si>
  <si>
    <t>Daiwabo Holdings Co., Ltd.</t>
  </si>
  <si>
    <t>Mitsui Fudosan Co., Ltd.</t>
  </si>
  <si>
    <t>Nittetsu Mining Co., Ltd.</t>
  </si>
  <si>
    <t>IDEC Corporation</t>
  </si>
  <si>
    <t>Fuso Chemical Co.,Ltd.</t>
  </si>
  <si>
    <t>JustSystems Corporation</t>
  </si>
  <si>
    <t>Tokyu Construction Co., Ltd.</t>
  </si>
  <si>
    <t>The Bank of Nagoya, Ltd.</t>
  </si>
  <si>
    <t>TOWA Corporation</t>
  </si>
  <si>
    <t>CyberAgent, Inc.</t>
  </si>
  <si>
    <t>Tsukishima Holdings Co., Ltd.</t>
  </si>
  <si>
    <t>Meiko Electronics Co., Ltd.</t>
  </si>
  <si>
    <t>Tokyo Seimitsu Co., Ltd.</t>
  </si>
  <si>
    <t>Nippon Electric Glass Co., Ltd.</t>
  </si>
  <si>
    <t>SG Holdings Co.,Ltd.</t>
  </si>
  <si>
    <t>Tamron Co.,Ltd.</t>
  </si>
  <si>
    <t>Toyota Motor Corporation</t>
  </si>
  <si>
    <t>Ricoh Leasing Company, Ltd.</t>
  </si>
  <si>
    <t>PS Construction Co., Ltd.</t>
  </si>
  <si>
    <t>Seven Bank, Ltd.</t>
  </si>
  <si>
    <t>Keihan Holdings Co., Ltd.</t>
  </si>
  <si>
    <t>MITSUI-SOKO HOLDINGS Co., Ltd.</t>
  </si>
  <si>
    <t>NIKKON Holdings Co.,Ltd.</t>
  </si>
  <si>
    <t>Ushio Inc.</t>
  </si>
  <si>
    <t>Okamura Corporation</t>
  </si>
  <si>
    <t>Alpen Co.,Ltd.</t>
  </si>
  <si>
    <t>Tsubakimoto Chain Co.</t>
  </si>
  <si>
    <t>BML, Inc.</t>
  </si>
  <si>
    <t>KDDI Corporation</t>
  </si>
  <si>
    <t>Ship Healthcare Holdings, Inc.</t>
  </si>
  <si>
    <t>Nitta Corporation</t>
  </si>
  <si>
    <t>Cosmo Energy Holdings Co., Ltd.</t>
  </si>
  <si>
    <t>Bunka Shutter Co., Ltd.</t>
  </si>
  <si>
    <t>Kato Sangyo Co., Ltd.</t>
  </si>
  <si>
    <t>Duskin Co., Ltd.</t>
  </si>
  <si>
    <t>McDonald's Holdings Company (Japan), Ltd.</t>
  </si>
  <si>
    <t>Paltac Corporation</t>
  </si>
  <si>
    <t>TOA Corporation</t>
  </si>
  <si>
    <t>Hosokawa Micron Corporation</t>
  </si>
  <si>
    <t>Taiyo Yuden Co., Ltd.</t>
  </si>
  <si>
    <t>AOKI Holdings Inc.</t>
  </si>
  <si>
    <t>Sumitomo Realty &amp; Development Co., Ltd.</t>
  </si>
  <si>
    <t>Musashi Seimitsu Industry Co., Ltd.</t>
  </si>
  <si>
    <t>Fujitec Co., Ltd.</t>
  </si>
  <si>
    <t>Showa Sangyo Co., Ltd.</t>
  </si>
  <si>
    <t>T. Hasegawa Co., Ltd.</t>
  </si>
  <si>
    <t>DTS Corporation</t>
  </si>
  <si>
    <t>COMSYS Holdings Corporation</t>
  </si>
  <si>
    <t>Tokyo Century Corporation</t>
  </si>
  <si>
    <t>Nippon Ceramic Co., Ltd.</t>
  </si>
  <si>
    <t>Nippon Paper Industries Co., Ltd.</t>
  </si>
  <si>
    <t>Kurimoto,Ltd.</t>
  </si>
  <si>
    <t>TS TECH Co., Ltd.</t>
  </si>
  <si>
    <t>Tokyu Fudosan Holdings Corporation</t>
  </si>
  <si>
    <t>Toa Road Corporation</t>
  </si>
  <si>
    <t>Glory Ltd.</t>
  </si>
  <si>
    <t>Yodoko, Ltd.</t>
  </si>
  <si>
    <t>Square Enix Holdings Co., Ltd.</t>
  </si>
  <si>
    <t>KH Neochem Co., Ltd.</t>
  </si>
  <si>
    <t>Tokyo Electron Limited</t>
  </si>
  <si>
    <t>MegaChips Corporation</t>
  </si>
  <si>
    <t>Open Up Group Inc.</t>
  </si>
  <si>
    <t>Anicom Holdings, Inc.</t>
  </si>
  <si>
    <t>Kaken Pharmaceutical Co., Ltd.</t>
  </si>
  <si>
    <t>Hachijuni Nagano Bank, Ltd.</t>
  </si>
  <si>
    <t>Brother Industries, Ltd.</t>
  </si>
  <si>
    <t>KALYANKJIL</t>
    <phoneticPr fontId="4" type="noConversion"/>
  </si>
  <si>
    <t>GRINFRA</t>
    <phoneticPr fontId="4" type="noConversion"/>
  </si>
  <si>
    <t>G R Infraprojects Limited</t>
  </si>
  <si>
    <t>INDIASHLTR</t>
    <phoneticPr fontId="4" type="noConversion"/>
  </si>
  <si>
    <t>India Shelter Finance Corporation Limited</t>
  </si>
  <si>
    <t>INOXINDIA</t>
  </si>
  <si>
    <t>INOX India Limited</t>
  </si>
  <si>
    <t>EMBASSY</t>
  </si>
  <si>
    <t>Embassy Office Parks REIT</t>
  </si>
  <si>
    <t>LEMONTREE</t>
  </si>
  <si>
    <t>Lemon Tree Hotels Limited</t>
  </si>
  <si>
    <t>SIEMENS</t>
  </si>
  <si>
    <t>Siemens Limited</t>
  </si>
  <si>
    <t>SONATSOFTW</t>
  </si>
  <si>
    <t>Sonata Software Limited</t>
  </si>
  <si>
    <t>CROMPTON</t>
  </si>
  <si>
    <t>Crompton Greaves Consumer Electricals Limited</t>
  </si>
  <si>
    <t>SHREECEM</t>
  </si>
  <si>
    <t>Shree Cement Limited</t>
  </si>
  <si>
    <t>SUNTV</t>
  </si>
  <si>
    <t>Sun TV Network Limited</t>
  </si>
  <si>
    <t>MAXESTATES</t>
  </si>
  <si>
    <t>Max Estates Limited</t>
  </si>
  <si>
    <t>OLAELEC</t>
  </si>
  <si>
    <t>Ola Electric Mobility Limited</t>
  </si>
  <si>
    <t>NB</t>
  </si>
  <si>
    <t>IMVT</t>
  </si>
  <si>
    <t>SONATSOFTW</t>
    <phoneticPr fontId="4" type="noConversion"/>
  </si>
  <si>
    <t>INDIASHLTR</t>
  </si>
  <si>
    <t>06-Feb-26</t>
  </si>
  <si>
    <t>Philip Morris International Inc.</t>
  </si>
  <si>
    <t>SBIN</t>
  </si>
  <si>
    <t>State Bank of India</t>
  </si>
  <si>
    <t>07-Feb-26</t>
  </si>
  <si>
    <t>Société Générale Société anonyme</t>
  </si>
  <si>
    <t>KNEBV</t>
  </si>
  <si>
    <t>KONE Oyj</t>
  </si>
  <si>
    <t>Ubiquiti Inc.</t>
  </si>
  <si>
    <t>KOG</t>
  </si>
  <si>
    <t>Kongsberg Gruppen ASA</t>
  </si>
  <si>
    <t>Cboe Global Markets, Inc.</t>
  </si>
  <si>
    <t>ORSTED</t>
  </si>
  <si>
    <t>Ørsted A/S</t>
  </si>
  <si>
    <t>Biogen Inc.</t>
  </si>
  <si>
    <t>AerCap Holdings N.V.</t>
  </si>
  <si>
    <t>The Carlyle Group Inc.</t>
  </si>
  <si>
    <t>Centene Corporation</t>
  </si>
  <si>
    <t>COLO B</t>
  </si>
  <si>
    <t>Coloplast A/S</t>
  </si>
  <si>
    <t>Telenor ASA</t>
  </si>
  <si>
    <t>SAB</t>
  </si>
  <si>
    <t>Banco de Sabadell, S.A.</t>
  </si>
  <si>
    <t>INDU A</t>
  </si>
  <si>
    <t>AB Industrivärden (publ)</t>
  </si>
  <si>
    <t>EMSN</t>
  </si>
  <si>
    <t>EMS-CHEMIE HOLDING AG</t>
  </si>
  <si>
    <t>nVent Electric plc</t>
  </si>
  <si>
    <t>C38U</t>
  </si>
  <si>
    <t>CapitaLand Integrated Commercial Trust</t>
  </si>
  <si>
    <t>Woori Financial Group Inc.</t>
  </si>
  <si>
    <t>FinecoBank Banca Fineco S.p.A.</t>
  </si>
  <si>
    <t>Plains All American Pipeline, L.P.</t>
  </si>
  <si>
    <t>Roivant Sciences Ltd.</t>
  </si>
  <si>
    <t>SKA B</t>
  </si>
  <si>
    <t>Skanska AB (publ)</t>
  </si>
  <si>
    <t>Freedom Holding Corp.</t>
  </si>
  <si>
    <t>KOMB</t>
  </si>
  <si>
    <t>Komercní banka, a.s.</t>
  </si>
  <si>
    <t>ISCTR</t>
  </si>
  <si>
    <t>Türkiye Is Bankasi A.S.</t>
  </si>
  <si>
    <t>TUPRS</t>
  </si>
  <si>
    <t>Türkiye Petrol Rafinerileri A.S.</t>
  </si>
  <si>
    <t>AutoNation, Inc.</t>
  </si>
  <si>
    <t>BALD B</t>
  </si>
  <si>
    <t>Fastighets AB Balder (publ)</t>
  </si>
  <si>
    <t>LOTB</t>
  </si>
  <si>
    <t>Lotus Bakeries NV</t>
  </si>
  <si>
    <t>MRF</t>
  </si>
  <si>
    <t>MRF Limited</t>
  </si>
  <si>
    <t>SK Biopharmaceuticals Co., Ltd.</t>
  </si>
  <si>
    <t>MarketAxess Holdings Inc.</t>
  </si>
  <si>
    <t>Piper Sandler Companies</t>
  </si>
  <si>
    <t>VALMT</t>
  </si>
  <si>
    <t>Valmet Oyj</t>
  </si>
  <si>
    <t>White Mountains Insurance Group, Ltd.</t>
  </si>
  <si>
    <t>LAGR B</t>
  </si>
  <si>
    <t>Lagercrantz Group AB (publ)</t>
  </si>
  <si>
    <t>Kakao Pay Corp.</t>
  </si>
  <si>
    <t>VONN</t>
  </si>
  <si>
    <t>Vontobel Holding AG</t>
  </si>
  <si>
    <t>Immunovant, Inc.</t>
  </si>
  <si>
    <t>Plains GP Holdings, L.P.</t>
  </si>
  <si>
    <t>BNK Financial Group Inc.</t>
  </si>
  <si>
    <t>KIMS</t>
  </si>
  <si>
    <t>Krishna Institute of Medical Sciences Limited</t>
  </si>
  <si>
    <t>Aperam S.A.</t>
  </si>
  <si>
    <t>RXO, Inc.</t>
  </si>
  <si>
    <t>CESC</t>
  </si>
  <si>
    <t>CESC Limited</t>
  </si>
  <si>
    <t>Jubilant Pharmova Limited</t>
  </si>
  <si>
    <t>Ratnamani Metals &amp; Tubes Limited</t>
  </si>
  <si>
    <t>Grindwell Norton Limited</t>
  </si>
  <si>
    <t>Newell Brands Inc.</t>
  </si>
  <si>
    <t>Under Armour, Inc.</t>
  </si>
  <si>
    <t>NP3</t>
  </si>
  <si>
    <t>NP3 Fastigheter AB (publ)</t>
  </si>
  <si>
    <t>BEIA B</t>
  </si>
  <si>
    <t>Beijer Alma AB (publ)</t>
  </si>
  <si>
    <t>Sarda Energy &amp; Minerals Limited</t>
  </si>
  <si>
    <t>AKSO</t>
  </si>
  <si>
    <t>Aker Solutions ASA</t>
  </si>
  <si>
    <t>Amara Raja Energy &amp; Mobility Limited</t>
  </si>
  <si>
    <t>OBEL</t>
  </si>
  <si>
    <t>Orange Belgium S.A.</t>
  </si>
  <si>
    <t>BLS</t>
  </si>
  <si>
    <t>BLS International Services Limited</t>
  </si>
  <si>
    <t>Lotte Shopping Co., Ltd.</t>
  </si>
  <si>
    <t>SK Gas Co., Ltd.</t>
  </si>
  <si>
    <t>ULCC</t>
  </si>
  <si>
    <t>Frontier Group Holdings, Inc.</t>
  </si>
  <si>
    <t>The Gorman-Rupp Company</t>
  </si>
  <si>
    <t>VIT B</t>
  </si>
  <si>
    <t>Vitec Software Group AB (publ)</t>
  </si>
  <si>
    <t>Shaily Engineering Plastics Limited</t>
  </si>
  <si>
    <t>Proto Labs, Inc.</t>
  </si>
  <si>
    <t>MGL</t>
  </si>
  <si>
    <t>Mahanagar Gas Limited</t>
  </si>
  <si>
    <t>HD Construction Equipment Co., Ltd.</t>
  </si>
  <si>
    <t>Perella Weinberg Partners</t>
  </si>
  <si>
    <t>Virtus Investment Partners, Inc.</t>
  </si>
  <si>
    <t>Banco Products (India) Limited</t>
  </si>
  <si>
    <t>GRINFRA</t>
  </si>
  <si>
    <t>Whirlpool of India Limited</t>
  </si>
  <si>
    <t>Procter &amp; Gamble Health Limited</t>
  </si>
  <si>
    <t>NioCorp Developments Ltd.</t>
  </si>
  <si>
    <t>YIT</t>
  </si>
  <si>
    <t>YIT Oyj</t>
  </si>
  <si>
    <t>MCAP</t>
  </si>
  <si>
    <t>MedCap AB (publ)</t>
  </si>
  <si>
    <t>EMIL B</t>
  </si>
  <si>
    <t>Fastighetsbolaget Emilshus AB (publ)</t>
  </si>
  <si>
    <t>Graham Corporation</t>
  </si>
  <si>
    <t>PGIL</t>
  </si>
  <si>
    <t>Pearl Global Industries Limited</t>
  </si>
  <si>
    <t>BOOZT</t>
  </si>
  <si>
    <t>Boozt AB (publ)</t>
  </si>
  <si>
    <t>KRN</t>
  </si>
  <si>
    <t>KRN Heat Exchanger and Refrigeration Limited</t>
  </si>
  <si>
    <t>F&amp;F Holdings Co., Ltd.</t>
  </si>
  <si>
    <t>A316140</t>
  </si>
  <si>
    <t>A326030</t>
  </si>
  <si>
    <t>A377300</t>
  </si>
  <si>
    <t>A138930</t>
  </si>
  <si>
    <t>A023530</t>
  </si>
  <si>
    <t>A018670</t>
  </si>
  <si>
    <t>A267270</t>
  </si>
  <si>
    <t>A007700</t>
  </si>
  <si>
    <t>APO</t>
  </si>
  <si>
    <t>AMTM</t>
  </si>
  <si>
    <t>CURB</t>
  </si>
  <si>
    <t>MNDY</t>
  </si>
  <si>
    <t>SVM</t>
  </si>
  <si>
    <t>Silver</t>
  </si>
  <si>
    <t>DT</t>
  </si>
  <si>
    <t>CMCO</t>
  </si>
  <si>
    <t>AIOT</t>
  </si>
  <si>
    <t>SOHU</t>
  </si>
  <si>
    <t>L</t>
  </si>
  <si>
    <t>KD</t>
  </si>
  <si>
    <t>ACM</t>
  </si>
  <si>
    <t>BDX</t>
  </si>
  <si>
    <t>EPC</t>
  </si>
  <si>
    <t>SBH</t>
  </si>
  <si>
    <t>CLF</t>
  </si>
  <si>
    <t>MMT</t>
  </si>
  <si>
    <t>ALX</t>
  </si>
  <si>
    <t>UVV</t>
  </si>
  <si>
    <t>Nishi-Nippon Financial Holdings, Inc.</t>
  </si>
  <si>
    <t>Rakuten Bank, Ltd.</t>
  </si>
  <si>
    <t>Global Mixed-Mode Technology Inc.</t>
  </si>
  <si>
    <t>The Monogatari Corporation</t>
  </si>
  <si>
    <t>SWCC Corporation</t>
  </si>
  <si>
    <t>Sumitomo Metal Mining Co., Ltd.</t>
  </si>
  <si>
    <t>Matsuya Foods Holdings Co., Ltd.</t>
  </si>
  <si>
    <t>Tokyo Ohka Kogyo Co., Ltd.</t>
  </si>
  <si>
    <t>Mercari, Inc.</t>
  </si>
  <si>
    <t>Mitsubishi Estate Co., Ltd.</t>
  </si>
  <si>
    <t>The Ogaki Kyoritsu Bank, Ltd.</t>
  </si>
  <si>
    <t>Nissan Chemical Corporation</t>
  </si>
  <si>
    <t>ORIX Corporation</t>
  </si>
  <si>
    <t>Kyowa Kirin Co., Ltd.</t>
  </si>
  <si>
    <t>Fujikura Ltd.</t>
  </si>
  <si>
    <t>Yahagi Construction Co.,Ltd.</t>
  </si>
  <si>
    <t>Furukawa Electric Co., Ltd.</t>
  </si>
  <si>
    <t>Dexerials Corporation</t>
  </si>
  <si>
    <t>SoftBank Corp.</t>
  </si>
  <si>
    <t>PILLAR Corporation</t>
  </si>
  <si>
    <t>Keio Corporation</t>
  </si>
  <si>
    <t>Penta-Ocean Construction Co., Ltd.</t>
  </si>
  <si>
    <t>Starts Corporation Inc.</t>
  </si>
  <si>
    <t>Kyoritsu Maintenance Co., Ltd.</t>
  </si>
  <si>
    <t>Nitto Kogyo Corporation</t>
  </si>
  <si>
    <t>Recruit Holdings Co., Ltd.</t>
  </si>
  <si>
    <t>Daiichikosho Co., Ltd.</t>
  </si>
  <si>
    <t>Seiren Co.,Ltd.</t>
  </si>
  <si>
    <t>Toshiba Tec Corporation</t>
  </si>
  <si>
    <t>MediPal Holdings Corporation</t>
  </si>
  <si>
    <t>Sk Kaken Co.,Ltd.</t>
  </si>
  <si>
    <t>Bando Chemical Industries, Ltd.</t>
  </si>
  <si>
    <t>Eisai Co., Ltd.</t>
  </si>
  <si>
    <t>Kansai Paint Co., Ltd.</t>
  </si>
  <si>
    <t>Nipro Corporation</t>
  </si>
  <si>
    <t>Osaka Soda Co., Ltd.</t>
  </si>
  <si>
    <t>Nihon Nohyaku Co., Ltd.</t>
  </si>
  <si>
    <t>The Japan Steel Works, Ltd.</t>
  </si>
  <si>
    <t>H.U. Group Holdings, Inc.</t>
  </si>
  <si>
    <t>Kureha Corporation</t>
  </si>
  <si>
    <t>eMemory Technology Inc.</t>
  </si>
  <si>
    <t>Furukawa Co.,Ltd.</t>
  </si>
  <si>
    <t>The Oita Bank, Ltd.</t>
  </si>
  <si>
    <t>Totetsu Kogyo Co., Ltd.</t>
  </si>
  <si>
    <t>Azbil Corporation</t>
  </si>
  <si>
    <t>Nichias Corporation</t>
  </si>
  <si>
    <t>HKT Trust and HKT Limited</t>
  </si>
  <si>
    <t>Maruichi Steel Tube Ltd.</t>
  </si>
  <si>
    <t>Sanken Electric Co., Ltd.</t>
  </si>
  <si>
    <t>TECHNOE</t>
  </si>
  <si>
    <t>Techno Electric &amp; Engineering Company Limited</t>
  </si>
  <si>
    <t>PFOCUS</t>
  </si>
  <si>
    <t>Prime Focus Limited</t>
  </si>
  <si>
    <t>ENGINERSIN</t>
  </si>
  <si>
    <t>Engineers India Limited</t>
  </si>
  <si>
    <t>KIRLOSENG</t>
  </si>
  <si>
    <t>Kirloskar Oil Engines Limited</t>
  </si>
  <si>
    <t>EIDPARRY</t>
  </si>
  <si>
    <t>E.I.D.- Parry (India) Limited</t>
  </si>
  <si>
    <t>ZYDUSLIFE</t>
  </si>
  <si>
    <t>Zydus Lifesciences Limited</t>
  </si>
  <si>
    <t>GALAXYSURF</t>
  </si>
  <si>
    <t>Galaxy Surfactants Limited</t>
  </si>
  <si>
    <t>PFIZER</t>
  </si>
  <si>
    <t>Pfizer Limited</t>
  </si>
  <si>
    <t>CHOLAHLDNG</t>
  </si>
  <si>
    <t>Cholamandalam Financial Holdings Limited</t>
  </si>
  <si>
    <t>POWERMECH</t>
  </si>
  <si>
    <t>Power Mech Projects Limited</t>
  </si>
  <si>
    <t>VERTOZ</t>
  </si>
  <si>
    <t>Vertoz Limited</t>
  </si>
  <si>
    <t>ESABINDIA</t>
  </si>
  <si>
    <t>ESAB India Limited</t>
  </si>
  <si>
    <t>TIMETECHNO</t>
  </si>
  <si>
    <t>Time Technoplast Limited</t>
  </si>
  <si>
    <t>HAPPSTMNDS</t>
  </si>
  <si>
    <t>Happiest Minds Technologies Limited</t>
  </si>
  <si>
    <t>AUROPHARMA</t>
  </si>
  <si>
    <t>Aurobindo Pharma Limited</t>
  </si>
  <si>
    <t>SANSERA</t>
  </si>
  <si>
    <t>Sansera Engineering Limited</t>
  </si>
  <si>
    <t>SCHNEIDER</t>
  </si>
  <si>
    <t>Schneider Electric Infrastructure Limited</t>
  </si>
  <si>
    <t>RAMCOCEM</t>
  </si>
  <si>
    <t>The Ramco Cements Limited</t>
  </si>
  <si>
    <t>TRIDENT</t>
  </si>
  <si>
    <t>Trident Limited</t>
  </si>
  <si>
    <t>INDIGOPNTS</t>
  </si>
  <si>
    <t>Indigo Paints Limited</t>
  </si>
  <si>
    <t>EIHOTEL</t>
  </si>
  <si>
    <t>EIH Limited</t>
  </si>
  <si>
    <t>KPRMILL</t>
  </si>
  <si>
    <t>K.P.R. Mill Limited</t>
  </si>
  <si>
    <t>JAIBALAJI</t>
  </si>
  <si>
    <t>Jai Balaji Industries Limited</t>
  </si>
  <si>
    <t>RENUKA</t>
  </si>
  <si>
    <t>Shree Renuka Sugars Limited</t>
  </si>
  <si>
    <t>IRCON</t>
  </si>
  <si>
    <t>Ircon International Limited</t>
  </si>
  <si>
    <t>PNCINFRA</t>
  </si>
  <si>
    <t>PNC Infratech Limited</t>
  </si>
  <si>
    <t>Leejam Sports Company</t>
  </si>
  <si>
    <t>TECHNOE</t>
    <phoneticPr fontId="4" type="noConversion"/>
  </si>
  <si>
    <t>PFOCUS</t>
    <phoneticPr fontId="4" type="noConversion"/>
  </si>
  <si>
    <t>ENGINERSIN</t>
    <phoneticPr fontId="4" type="noConversion"/>
  </si>
  <si>
    <t>HKT Trust and HKT Limited</t>
    <phoneticPr fontId="4" type="noConversion"/>
  </si>
  <si>
    <t>UCG</t>
  </si>
  <si>
    <t>UniCredit S.p.A.</t>
  </si>
  <si>
    <t>09-Feb-26</t>
  </si>
  <si>
    <t>Apollo Global Management, Inc.</t>
  </si>
  <si>
    <t>Becton, Dickinson and Company</t>
  </si>
  <si>
    <t>BPAC11</t>
  </si>
  <si>
    <t>Banco BTG Pactual S.A.</t>
  </si>
  <si>
    <t>DEWA</t>
  </si>
  <si>
    <t>Dubai Electricity and Water Authority (PJSC)</t>
  </si>
  <si>
    <t>A012450</t>
  </si>
  <si>
    <t>Hanwha Aerospace Co., Ltd.</t>
  </si>
  <si>
    <t>ACGL</t>
  </si>
  <si>
    <t>Arch Capital Group Ltd.</t>
  </si>
  <si>
    <t>CINF</t>
  </si>
  <si>
    <t>Cincinnati Financial Corporation</t>
  </si>
  <si>
    <t>Loews Corporation</t>
  </si>
  <si>
    <t>ON</t>
  </si>
  <si>
    <t>ON Semiconductor Corporation</t>
  </si>
  <si>
    <t>PFG</t>
  </si>
  <si>
    <t>Principal Financial Group, Inc.</t>
  </si>
  <si>
    <t>CRBG</t>
  </si>
  <si>
    <t>Corebridge Financial, Inc.</t>
  </si>
  <si>
    <t>AECOM</t>
  </si>
  <si>
    <t>GCARSO A1</t>
  </si>
  <si>
    <t>Grupo Carso, S.A.B. de C.V.</t>
  </si>
  <si>
    <t>MB</t>
  </si>
  <si>
    <t>Mediobanca Banca di Credito Finanziario S.p.A.</t>
  </si>
  <si>
    <t>MEDP</t>
  </si>
  <si>
    <t>Medpace Holdings, Inc.</t>
  </si>
  <si>
    <t>Dynatrace, Inc.</t>
  </si>
  <si>
    <t>PTTEP</t>
  </si>
  <si>
    <t>PTT Exploration and Production Public Company Limited</t>
  </si>
  <si>
    <t>CNA</t>
  </si>
  <si>
    <t>CNA Financial Corporation</t>
  </si>
  <si>
    <t>BBSE3</t>
  </si>
  <si>
    <t>BB Seguridade Participações S.A.</t>
  </si>
  <si>
    <t>UDR</t>
  </si>
  <si>
    <t>UDR, Inc.</t>
  </si>
  <si>
    <t>DU</t>
  </si>
  <si>
    <t>Emirates Integrated Telecommunications Company PJSC</t>
  </si>
  <si>
    <t>A259960</t>
  </si>
  <si>
    <t>KRAFTON, Inc.</t>
  </si>
  <si>
    <t>monday.com Ltd.</t>
  </si>
  <si>
    <t>AMKR</t>
  </si>
  <si>
    <t>Amkor Technology, Inc.</t>
  </si>
  <si>
    <t>Cleveland-Cliffs Inc.</t>
  </si>
  <si>
    <t>FROTO</t>
  </si>
  <si>
    <t>Ford Otomotiv Sanayi A.S.</t>
  </si>
  <si>
    <t>BRX</t>
  </si>
  <si>
    <t>Brixmor Property Group Inc.</t>
  </si>
  <si>
    <t>VNO</t>
  </si>
  <si>
    <t>Vornado Realty Trust</t>
  </si>
  <si>
    <t>SAGA A</t>
  </si>
  <si>
    <t>AB Sagax (publ)</t>
  </si>
  <si>
    <t>Amentum Holdings, Inc.</t>
  </si>
  <si>
    <t>VAKBN</t>
  </si>
  <si>
    <t>Türkiye Vakiflar Bankasi Türk Anonim Ortakligi</t>
  </si>
  <si>
    <t>SSD</t>
  </si>
  <si>
    <t>Simpson Manufacturing Co., Inc.</t>
  </si>
  <si>
    <t>Kyndryl Holdings, Inc.</t>
  </si>
  <si>
    <t>Linde India Limited</t>
  </si>
  <si>
    <t>MOTV3</t>
  </si>
  <si>
    <t>Motiva Infraestrutura de Mobilidade S.A.</t>
  </si>
  <si>
    <t>MIL</t>
  </si>
  <si>
    <t>Bank Millennium S.A.</t>
  </si>
  <si>
    <t>KRC</t>
  </si>
  <si>
    <t>Kilroy Realty Corporation</t>
  </si>
  <si>
    <t>ISAT</t>
  </si>
  <si>
    <t>PT Indosat Ooredoo Hutchison Tbk</t>
  </si>
  <si>
    <t>A950160</t>
  </si>
  <si>
    <t>Kolon TissueGene, Inc.</t>
  </si>
  <si>
    <t>Tata Investment Corporation Limited</t>
  </si>
  <si>
    <t>PSK</t>
  </si>
  <si>
    <t>PrairieSky Royalty Ltd.</t>
  </si>
  <si>
    <t>A000880</t>
  </si>
  <si>
    <t>Hanwha Corporation</t>
  </si>
  <si>
    <t>A001040</t>
  </si>
  <si>
    <t>CJ Corporation</t>
  </si>
  <si>
    <t>Navin Fluorine International Limited</t>
  </si>
  <si>
    <t>NBCC (India) Limited</t>
  </si>
  <si>
    <t>GTM</t>
  </si>
  <si>
    <t>ZoomInfo Technologies Inc.</t>
  </si>
  <si>
    <t>Kuraray Co., Ltd.</t>
  </si>
  <si>
    <t>A078930</t>
  </si>
  <si>
    <t>GS Holdings Corp.</t>
  </si>
  <si>
    <t>BAKKA</t>
  </si>
  <si>
    <t>P/F Bakkafrost</t>
  </si>
  <si>
    <t>BRES</t>
  </si>
  <si>
    <t>Barwa Real Estate Company Q.P.S.C.</t>
  </si>
  <si>
    <t>A052690</t>
  </si>
  <si>
    <t>KEPCO Engineering &amp; Construction Company, Inc.</t>
  </si>
  <si>
    <t>AstraZeneca Pharma India Limited</t>
  </si>
  <si>
    <t>Force Motors Limited</t>
  </si>
  <si>
    <t>Curbline Properties Corp.</t>
  </si>
  <si>
    <t>Neuland Laboratories Limited</t>
  </si>
  <si>
    <t>UPWK</t>
  </si>
  <si>
    <t>Upwork Inc.</t>
  </si>
  <si>
    <t>GT</t>
  </si>
  <si>
    <t>The Goodyear Tire &amp; Rubber Company</t>
  </si>
  <si>
    <t>A097950</t>
  </si>
  <si>
    <t>CJ Cheiljedang Corporation</t>
  </si>
  <si>
    <t>ALUA</t>
  </si>
  <si>
    <t>Aluar Aluminio Argentino S.A.I.C.</t>
  </si>
  <si>
    <t>AKSEN</t>
  </si>
  <si>
    <t>Aksa Enerji Üretim A.S.</t>
  </si>
  <si>
    <t>BRAV</t>
  </si>
  <si>
    <t>Bravida Holding AB (publ)</t>
  </si>
  <si>
    <t>DAC</t>
  </si>
  <si>
    <t>Danaos Corporation</t>
  </si>
  <si>
    <t>A263750</t>
  </si>
  <si>
    <t>Pearl Abyss Corp.</t>
  </si>
  <si>
    <t>A017800</t>
  </si>
  <si>
    <t>Hyundai Elevator Co., Ltd</t>
  </si>
  <si>
    <t>Abdullah Al-Othaim Markets Company</t>
  </si>
  <si>
    <t>A237690</t>
  </si>
  <si>
    <t>ST Pharm Co.,Ltd.</t>
  </si>
  <si>
    <t>Silvercorp Metals Inc.</t>
  </si>
  <si>
    <t>A051600</t>
  </si>
  <si>
    <t>KEPCO Plant Service &amp; Engineering Co.,Ltd.</t>
  </si>
  <si>
    <t>Métropole Télévision S.A.</t>
  </si>
  <si>
    <t>PGY</t>
  </si>
  <si>
    <t>Pagaya Technologies Ltd.</t>
  </si>
  <si>
    <t>NTB</t>
  </si>
  <si>
    <t>The Bank of N.T. Butterfield &amp; Son Limited</t>
  </si>
  <si>
    <t>NYF</t>
  </si>
  <si>
    <t>Nyfosa AB (publ)</t>
  </si>
  <si>
    <t>A139480</t>
  </si>
  <si>
    <t>E-MART Inc.</t>
  </si>
  <si>
    <t>Sally Beauty Holdings, Inc.</t>
  </si>
  <si>
    <t>A004990</t>
  </si>
  <si>
    <t>LOTTE Corporation</t>
  </si>
  <si>
    <t>A069960</t>
  </si>
  <si>
    <t>Hyundai Department Store Co. Ltd.</t>
  </si>
  <si>
    <t>Bata India Limited</t>
  </si>
  <si>
    <t>KUO B</t>
  </si>
  <si>
    <t>Kuo, S.A.B. de C.V.</t>
  </si>
  <si>
    <t>Universal Corporation</t>
  </si>
  <si>
    <t>A006040</t>
  </si>
  <si>
    <t>Dongwon Industries Co., Ltd.</t>
  </si>
  <si>
    <t>A000120</t>
  </si>
  <si>
    <t>CJ Logistics Corporation</t>
  </si>
  <si>
    <t>Tilaknagar Industries Ltd.</t>
  </si>
  <si>
    <t>Avanti Feeds Limited</t>
  </si>
  <si>
    <t>Maruha Nichiro Corporation</t>
  </si>
  <si>
    <t>Graphite India Limited</t>
  </si>
  <si>
    <t>HEG</t>
  </si>
  <si>
    <t>HEG Limited</t>
  </si>
  <si>
    <t>GEMI</t>
  </si>
  <si>
    <t>Gemini Space Station, Inc.</t>
  </si>
  <si>
    <t>FTREIT</t>
  </si>
  <si>
    <t>Frasers Property Thailand Industrial Freehold &amp; Leasehold REIT</t>
  </si>
  <si>
    <t>Alexander's, Inc.</t>
  </si>
  <si>
    <t>A001430</t>
  </si>
  <si>
    <t>SeAH Besteel Holdings Corporation</t>
  </si>
  <si>
    <t>A047040</t>
  </si>
  <si>
    <t>Daewoo Engineering &amp; Construction Co., Ltd.</t>
  </si>
  <si>
    <t>ICHR</t>
  </si>
  <si>
    <t>Ichor Holdings, Ltd.</t>
  </si>
  <si>
    <t>Machvision Inc.</t>
  </si>
  <si>
    <t>RHI Magnesita India Limited</t>
  </si>
  <si>
    <t>SMTO3</t>
  </si>
  <si>
    <t>São Martinho S.A.</t>
  </si>
  <si>
    <t>KRBL</t>
  </si>
  <si>
    <t>KRBL Limited</t>
  </si>
  <si>
    <t>Q5T</t>
  </si>
  <si>
    <t>Far East Hospitality Trust</t>
  </si>
  <si>
    <t>Black Box Limited</t>
  </si>
  <si>
    <t>UDCD</t>
  </si>
  <si>
    <t>United Development Company Q.P.S.C.</t>
  </si>
  <si>
    <t>Edgewell Personal Care Company</t>
  </si>
  <si>
    <t>UTL</t>
  </si>
  <si>
    <t>Unitil Corporation</t>
  </si>
  <si>
    <t>A001800</t>
  </si>
  <si>
    <t>ORION Holdings Corp.</t>
  </si>
  <si>
    <t>ASST</t>
  </si>
  <si>
    <t>Strive Asset Management, LLC</t>
  </si>
  <si>
    <t>AOV</t>
  </si>
  <si>
    <t>Amotiv Limited</t>
  </si>
  <si>
    <t>TRE</t>
  </si>
  <si>
    <t>Treasure ASA</t>
  </si>
  <si>
    <t>Genus Power Infrastructures Limited</t>
  </si>
  <si>
    <t>Gujarat State Fertilizers &amp; Chemicals Limited</t>
  </si>
  <si>
    <t>Garware Technical Fibres Limited</t>
  </si>
  <si>
    <t>A006120</t>
  </si>
  <si>
    <t>SK Discovery Co., Ltd.</t>
  </si>
  <si>
    <t>A082640</t>
  </si>
  <si>
    <t>Tong Yang Life Insurance Co., Ltd.</t>
  </si>
  <si>
    <t>Isgec Heavy Engineering Limited</t>
  </si>
  <si>
    <t>PowerFleet, Inc.</t>
  </si>
  <si>
    <t>EPL Limited</t>
  </si>
  <si>
    <t>A003090</t>
  </si>
  <si>
    <t>Daewoong Co., Ltd.</t>
  </si>
  <si>
    <t>HANZA</t>
  </si>
  <si>
    <t>Hanza AB (publ)</t>
  </si>
  <si>
    <t>A001740</t>
  </si>
  <si>
    <t>SK Networks Company Limited</t>
  </si>
  <si>
    <t>A049770</t>
  </si>
  <si>
    <t>Dongwon F&amp;B Co., Ltd.</t>
  </si>
  <si>
    <t>Suprajit Engineering Limited</t>
  </si>
  <si>
    <t>A004490</t>
  </si>
  <si>
    <t>Sebang Global Battery Co., Ltd.</t>
  </si>
  <si>
    <t>Bajaj Electricals Limited</t>
  </si>
  <si>
    <t>A005690</t>
  </si>
  <si>
    <t>Pharmicell Co., Ltd.</t>
  </si>
  <si>
    <t>Indo Count Industries Limited</t>
  </si>
  <si>
    <t>Ahluwalia Contracts (India) Limited</t>
  </si>
  <si>
    <t>Columbus McKinnon Corporation</t>
  </si>
  <si>
    <t>Kingfa Science &amp; Technology (India) Limited</t>
  </si>
  <si>
    <t>DXI</t>
  </si>
  <si>
    <t>Dexus Industria REIT</t>
  </si>
  <si>
    <t>PRV</t>
  </si>
  <si>
    <t>Porvair plc</t>
  </si>
  <si>
    <t>A082920</t>
  </si>
  <si>
    <t>VITZROCELL Co.,Ltd.</t>
  </si>
  <si>
    <t>A014820</t>
  </si>
  <si>
    <t>Dongwon Systems Corporation</t>
  </si>
  <si>
    <t>WEHB</t>
  </si>
  <si>
    <t>Wereldhave Belgium</t>
  </si>
  <si>
    <t>Optiemus Infracom Limited</t>
  </si>
  <si>
    <t>A228760</t>
  </si>
  <si>
    <t>Genomictree Inc.</t>
  </si>
  <si>
    <t>A025540</t>
  </si>
  <si>
    <t>Korea Electric Terminal Co., Ltd.</t>
  </si>
  <si>
    <t>BJTM</t>
  </si>
  <si>
    <t>PT Bank Pembangunan Daerah Jawa Timur Tbk</t>
  </si>
  <si>
    <t>Sohu.com Limited</t>
  </si>
  <si>
    <t>KO</t>
  </si>
  <si>
    <t>The Coca-Cola Company</t>
  </si>
  <si>
    <t>10-Feb-26</t>
  </si>
  <si>
    <t>AZN</t>
  </si>
  <si>
    <t>AstraZeneca PLC</t>
  </si>
  <si>
    <t>GILD</t>
  </si>
  <si>
    <t>Gilead Sciences, Inc.</t>
  </si>
  <si>
    <t>CBA</t>
  </si>
  <si>
    <t>Commonwealth Bank of Australia</t>
  </si>
  <si>
    <t>WELL</t>
  </si>
  <si>
    <t>Welltower Inc.</t>
  </si>
  <si>
    <t>SPGI</t>
  </si>
  <si>
    <t>S&amp;P Global Inc.</t>
  </si>
  <si>
    <t>BP.</t>
  </si>
  <si>
    <t>BP p.l.c.</t>
  </si>
  <si>
    <t>CVS</t>
  </si>
  <si>
    <t>CVS Health Corporation</t>
  </si>
  <si>
    <t>DUK</t>
  </si>
  <si>
    <t>Duke Energy Corporation</t>
  </si>
  <si>
    <t>BARC</t>
  </si>
  <si>
    <t>Barclays PLC</t>
  </si>
  <si>
    <t>MAR</t>
  </si>
  <si>
    <t>Marriott International, Inc.</t>
  </si>
  <si>
    <t>SPOT</t>
  </si>
  <si>
    <t>Spotify Technology S.A.</t>
  </si>
  <si>
    <t>Semiconductor Manufacturing International Corporation</t>
  </si>
  <si>
    <t>ECL</t>
  </si>
  <si>
    <t>Ecolab Inc.</t>
  </si>
  <si>
    <t>WMB</t>
  </si>
  <si>
    <t>The Williams Companies, Inc.</t>
  </si>
  <si>
    <t>HOOD</t>
  </si>
  <si>
    <t>Robinhood Markets, Inc.</t>
  </si>
  <si>
    <t>AMX B</t>
  </si>
  <si>
    <t>América Móvil, S.A.B. de C.V.</t>
  </si>
  <si>
    <t>NET</t>
  </si>
  <si>
    <t>Cloudflare, Inc.</t>
  </si>
  <si>
    <t>CSL Limited</t>
  </si>
  <si>
    <t>RACE</t>
  </si>
  <si>
    <t>Ferrari N.V.</t>
  </si>
  <si>
    <t>F</t>
  </si>
  <si>
    <t>Ford Motor Company</t>
  </si>
  <si>
    <t>EW</t>
  </si>
  <si>
    <t>Edwards Lifesciences Corporation</t>
  </si>
  <si>
    <t>Honda Motor Co., Ltd.</t>
  </si>
  <si>
    <t>AIG</t>
  </si>
  <si>
    <t>American International Group, Inc.</t>
  </si>
  <si>
    <t>Titan Company Limited</t>
  </si>
  <si>
    <t>DDOG</t>
  </si>
  <si>
    <t>Datadog, Inc.</t>
  </si>
  <si>
    <t>NVTK</t>
  </si>
  <si>
    <t>PAO NOVATEK</t>
  </si>
  <si>
    <t>KER</t>
  </si>
  <si>
    <t>Kering SA</t>
  </si>
  <si>
    <t>XYL</t>
  </si>
  <si>
    <t>Xylem Inc.</t>
  </si>
  <si>
    <t>IFC</t>
  </si>
  <si>
    <t>Intact Financial Corporation</t>
  </si>
  <si>
    <t>FISV</t>
  </si>
  <si>
    <t>Fiserv, Inc.</t>
  </si>
  <si>
    <t>BMPS</t>
  </si>
  <si>
    <t>Banca Monte dei Paschi di Siena S.p.A.</t>
  </si>
  <si>
    <t>ALAB</t>
  </si>
  <si>
    <t>Astera Labs, Inc.</t>
  </si>
  <si>
    <t>PHIA</t>
  </si>
  <si>
    <t>Koninklijke Philips N.V.</t>
  </si>
  <si>
    <t>FIS</t>
  </si>
  <si>
    <t>Fidelity National Information Services, Inc.</t>
  </si>
  <si>
    <t>FM</t>
  </si>
  <si>
    <t>First Quantum Minerals Ltd.</t>
  </si>
  <si>
    <t>QSP.UN</t>
  </si>
  <si>
    <t>Restaurant Brands International Limited Partnership</t>
  </si>
  <si>
    <t>Eicher Motors Limited</t>
  </si>
  <si>
    <t>GRASIM</t>
  </si>
  <si>
    <t>Grasim Industries Limited</t>
  </si>
  <si>
    <t>ZBH</t>
  </si>
  <si>
    <t>Zimmer Biomet Holdings, Inc.</t>
  </si>
  <si>
    <t>DGX</t>
  </si>
  <si>
    <t>Quest Diagnostics Incorporated</t>
  </si>
  <si>
    <t>DIB</t>
  </si>
  <si>
    <t>Dubai Islamic Bank P.J.S.C.</t>
  </si>
  <si>
    <t>ZG</t>
  </si>
  <si>
    <t>Zillow Group, Inc.</t>
  </si>
  <si>
    <t>TRMB</t>
  </si>
  <si>
    <t>Trimble Inc.</t>
  </si>
  <si>
    <t>INCY</t>
  </si>
  <si>
    <t>Incyte Corporation</t>
  </si>
  <si>
    <t>BRITANNIA</t>
  </si>
  <si>
    <t>Britannia Industries Limited</t>
  </si>
  <si>
    <t>CCH</t>
  </si>
  <si>
    <t>Coca-Cola HBC AG</t>
  </si>
  <si>
    <t>DD</t>
  </si>
  <si>
    <t>DuPont de Nemours, Inc.</t>
  </si>
  <si>
    <t>WPC</t>
  </si>
  <si>
    <t>W. P. Carey Inc.</t>
  </si>
  <si>
    <t>ENTG</t>
  </si>
  <si>
    <t>Entegris, Inc.</t>
  </si>
  <si>
    <t>MAS</t>
  </si>
  <si>
    <t>Masco Corporation</t>
  </si>
  <si>
    <t>CPU</t>
  </si>
  <si>
    <t>Computershare Limited</t>
  </si>
  <si>
    <t>AGS</t>
  </si>
  <si>
    <t>ageas SA/NV</t>
  </si>
  <si>
    <t>Samvardhana Motherson International Limited</t>
  </si>
  <si>
    <t>APOLLOHOSP</t>
  </si>
  <si>
    <t>Apollo Hospitals Enterprise Limited</t>
  </si>
  <si>
    <t>SUZB3</t>
  </si>
  <si>
    <t>Suzano S.A.</t>
  </si>
  <si>
    <t>JHX</t>
  </si>
  <si>
    <t>James Hardie Industries plc</t>
  </si>
  <si>
    <t>AIZ</t>
  </si>
  <si>
    <t>Assurant, Inc.</t>
  </si>
  <si>
    <t>ING</t>
  </si>
  <si>
    <t>ING Bank Slaski S.A.</t>
  </si>
  <si>
    <t>MBK</t>
  </si>
  <si>
    <t>mBank S.A.</t>
  </si>
  <si>
    <t>EXEL</t>
  </si>
  <si>
    <t>Exelixis, Inc.</t>
  </si>
  <si>
    <t>HAS</t>
  </si>
  <si>
    <t>Hasbro, Inc.</t>
  </si>
  <si>
    <t>TIMS3</t>
  </si>
  <si>
    <t>TIM S.A.</t>
  </si>
  <si>
    <t>WCC</t>
  </si>
  <si>
    <t>WESCO International, Inc.</t>
  </si>
  <si>
    <t>ARMK</t>
  </si>
  <si>
    <t>Aramark</t>
  </si>
  <si>
    <t>PEGA</t>
  </si>
  <si>
    <t>Pegasystems Inc.</t>
  </si>
  <si>
    <t>TIH</t>
  </si>
  <si>
    <t>Toromont Industries Ltd.</t>
  </si>
  <si>
    <t>LSCC</t>
  </si>
  <si>
    <t>Lattice Semiconductor Corporation</t>
  </si>
  <si>
    <t>LYFT</t>
  </si>
  <si>
    <t>Lyft, Inc.</t>
  </si>
  <si>
    <t>Shimano Inc.</t>
  </si>
  <si>
    <t>KVYO</t>
  </si>
  <si>
    <t>Klaviyo, Inc.</t>
  </si>
  <si>
    <t>VAR</t>
  </si>
  <si>
    <t>Vår Energi ASA</t>
  </si>
  <si>
    <t>Idemitsu Kosan Co.,Ltd.</t>
  </si>
  <si>
    <t>ALSN</t>
  </si>
  <si>
    <t>Allison Transmission Holdings, Inc.</t>
  </si>
  <si>
    <t>OIL</t>
  </si>
  <si>
    <t>Oil India Limited</t>
  </si>
  <si>
    <t>AEIS</t>
  </si>
  <si>
    <t>Advanced Energy Industries, Inc.</t>
  </si>
  <si>
    <t>SAIA</t>
  </si>
  <si>
    <t>Saia, Inc.</t>
  </si>
  <si>
    <t>TORNTPOWER</t>
  </si>
  <si>
    <t>Torrent Power Limited</t>
  </si>
  <si>
    <t>SALM</t>
  </si>
  <si>
    <t>SalMar ASA</t>
  </si>
  <si>
    <t>ADC</t>
  </si>
  <si>
    <t>Agree Realty Corporation</t>
  </si>
  <si>
    <t>FTT</t>
  </si>
  <si>
    <t>Finning International Inc.</t>
  </si>
  <si>
    <t>AXTA</t>
  </si>
  <si>
    <t>Axalta Coating Systems Ltd.</t>
  </si>
  <si>
    <t>GFC</t>
  </si>
  <si>
    <t>Gecina</t>
  </si>
  <si>
    <t>Shiseido Company, Limited</t>
  </si>
  <si>
    <t>TKA</t>
  </si>
  <si>
    <t>Telekom Austria AG</t>
  </si>
  <si>
    <t>Mitsui Kinzoku Company, Limited</t>
  </si>
  <si>
    <t>Tokyu Corporation</t>
  </si>
  <si>
    <t>Open House Group Co., Ltd.</t>
  </si>
  <si>
    <t>MAT</t>
  </si>
  <si>
    <t>Mattel, Inc.</t>
  </si>
  <si>
    <t>GXO</t>
  </si>
  <si>
    <t>GXO Logistics, Inc.</t>
  </si>
  <si>
    <t>A000100</t>
  </si>
  <si>
    <t>Yuhan Corporation</t>
  </si>
  <si>
    <t>MIR</t>
  </si>
  <si>
    <t>Mirion Technologies, Inc.</t>
  </si>
  <si>
    <t>PCCW Limited</t>
  </si>
  <si>
    <t>United Breweries Limited</t>
  </si>
  <si>
    <t>CRSP</t>
  </si>
  <si>
    <t>CRISPR Therapeutics AG</t>
  </si>
  <si>
    <t>OR</t>
  </si>
  <si>
    <t>PTT Oil and Retail Business Public Company Limited</t>
  </si>
  <si>
    <t>DPM</t>
  </si>
  <si>
    <t>DPM Metals Inc.</t>
  </si>
  <si>
    <t>USS Co., Ltd.</t>
  </si>
  <si>
    <t>LEU</t>
  </si>
  <si>
    <t>Centrus Energy Corp.</t>
  </si>
  <si>
    <t>Yakult Honsha Co.,Ltd.</t>
  </si>
  <si>
    <t>JUBLFOOD</t>
  </si>
  <si>
    <t>Jubilant FoodWorks Limited</t>
  </si>
  <si>
    <t>TUI1</t>
  </si>
  <si>
    <t>TUI AG</t>
  </si>
  <si>
    <t>ENDURANCE</t>
  </si>
  <si>
    <t>Endurance Technologies Limited</t>
  </si>
  <si>
    <t>DKSH</t>
  </si>
  <si>
    <t>DKSH Holding AG</t>
  </si>
  <si>
    <t>ESCORTS</t>
  </si>
  <si>
    <t>Escorts Kubota Limited</t>
  </si>
  <si>
    <t>AMR</t>
  </si>
  <si>
    <t>Americana Restaurants International PLC</t>
  </si>
  <si>
    <t>UPST</t>
  </si>
  <si>
    <t>Upstart Holdings, Inc.</t>
  </si>
  <si>
    <t>Iida Group Holdings Co., Ltd.</t>
  </si>
  <si>
    <t>OSCR</t>
  </si>
  <si>
    <t>Oscar Health, Inc.</t>
  </si>
  <si>
    <t>Kyushu Railway Company</t>
  </si>
  <si>
    <t>Sumco Corporation</t>
  </si>
  <si>
    <t>A007660</t>
  </si>
  <si>
    <t>ISU Petasys Co., Ltd.</t>
  </si>
  <si>
    <t>HNGE</t>
  </si>
  <si>
    <t>Hinge Health, Inc.</t>
  </si>
  <si>
    <t>FRSH</t>
  </si>
  <si>
    <t>Freshworks Inc.</t>
  </si>
  <si>
    <t>BHF</t>
  </si>
  <si>
    <t>Brighthouse Financial, Inc.</t>
  </si>
  <si>
    <t>MITSUI E&amp;S Co., Ltd.</t>
  </si>
  <si>
    <t>Toyo Seikan Group Holdings, Ltd.</t>
  </si>
  <si>
    <t>Marui Group Co., Ltd.</t>
  </si>
  <si>
    <t>MCOV B</t>
  </si>
  <si>
    <t>Medicover AB (publ)</t>
  </si>
  <si>
    <t>ASKER</t>
  </si>
  <si>
    <t>Asker Healthcare Group AB</t>
  </si>
  <si>
    <t>Dowa Holdings Co., Ltd.</t>
  </si>
  <si>
    <t>Mitsubishi Gas Chemical Company, Inc.</t>
  </si>
  <si>
    <t>Workman Co.,Ltd.</t>
  </si>
  <si>
    <t>BL</t>
  </si>
  <si>
    <t>BlackLine, Inc.</t>
  </si>
  <si>
    <t>OLT</t>
  </si>
  <si>
    <t>Olav Thon Eiendomsselskap ASA</t>
  </si>
  <si>
    <t>Sharp Corporation</t>
  </si>
  <si>
    <t>RRR</t>
  </si>
  <si>
    <t>Red Rock Resorts, Inc.</t>
  </si>
  <si>
    <t>JGC Holdings Corporation</t>
  </si>
  <si>
    <t>HOG</t>
  </si>
  <si>
    <t>Harley-Davidson, Inc.</t>
  </si>
  <si>
    <t>DNLM</t>
  </si>
  <si>
    <t>Dunelm Group plc</t>
  </si>
  <si>
    <t>WIHL</t>
  </si>
  <si>
    <t>Wihlborgs Fastigheter AB (publ)</t>
  </si>
  <si>
    <t>BLKB</t>
  </si>
  <si>
    <t>Blackbaud, Inc.</t>
  </si>
  <si>
    <t>TDC</t>
  </si>
  <si>
    <t>Teradata Corporation</t>
  </si>
  <si>
    <t>NMIH</t>
  </si>
  <si>
    <t>NMI Holdings, Inc.</t>
  </si>
  <si>
    <t>FCR.UN</t>
  </si>
  <si>
    <t>First Capital Real Estate Investment Trust</t>
  </si>
  <si>
    <t>AUO Corporation</t>
  </si>
  <si>
    <t>HIW</t>
  </si>
  <si>
    <t>Highwoods Properties, Inc.</t>
  </si>
  <si>
    <t>THULE</t>
  </si>
  <si>
    <t>Thule Group AB (publ)</t>
  </si>
  <si>
    <t>Taiheiyo Cement Corporation</t>
  </si>
  <si>
    <t>Sumitomo Heavy Industries, Ltd.</t>
  </si>
  <si>
    <t>Alfresa Holdings Corporation</t>
  </si>
  <si>
    <t>ULVAC, Inc.</t>
  </si>
  <si>
    <t>DIOD</t>
  </si>
  <si>
    <t>Diodes Incorporated</t>
  </si>
  <si>
    <t>AKR</t>
  </si>
  <si>
    <t>Acadia Realty Trust</t>
  </si>
  <si>
    <t>Kobayashi Pharmaceutical Co., Ltd.</t>
  </si>
  <si>
    <t>Iwatani Corporation</t>
  </si>
  <si>
    <t>DMG Mori Co., Ltd.</t>
  </si>
  <si>
    <t>MEGA</t>
  </si>
  <si>
    <t>PT Bank Mega Tbk</t>
  </si>
  <si>
    <t>BFF</t>
  </si>
  <si>
    <t>BFF Bank S.p.A.</t>
  </si>
  <si>
    <t>Fuji Oil Co., Ltd.</t>
  </si>
  <si>
    <t>COHANCE</t>
  </si>
  <si>
    <t>Cohance Lifesciences Limited</t>
  </si>
  <si>
    <t>Japan Elevator Service Holdings Co.,Ltd.</t>
  </si>
  <si>
    <t>IVT</t>
  </si>
  <si>
    <t>InvenTrust Properties Corp.</t>
  </si>
  <si>
    <t>Nagoya Railroad Co., Ltd.</t>
  </si>
  <si>
    <t>CRR.UN</t>
  </si>
  <si>
    <t>Crombie Real Estate Investment Trust</t>
  </si>
  <si>
    <t>Seino Holdings Co., Ltd.</t>
  </si>
  <si>
    <t>Toyo Engineering Corporation</t>
  </si>
  <si>
    <t>DEI</t>
  </si>
  <si>
    <t>Douglas Emmett, Inc.</t>
  </si>
  <si>
    <t>Seiko Group Corporation</t>
  </si>
  <si>
    <t>STOR B</t>
  </si>
  <si>
    <t>Storskogen Group AB (publ)</t>
  </si>
  <si>
    <t>CHAMBLFERT</t>
  </si>
  <si>
    <t>Chambal Fertilisers and Chemicals Limited</t>
  </si>
  <si>
    <t>YONEX Co., Ltd.</t>
  </si>
  <si>
    <t>ARION</t>
  </si>
  <si>
    <t>Arion banki hf.</t>
  </si>
  <si>
    <t>IPCO</t>
  </si>
  <si>
    <t>International Petroleum Corporation</t>
  </si>
  <si>
    <t>A004370</t>
  </si>
  <si>
    <t>Nongshim Co., Ltd.</t>
  </si>
  <si>
    <t>DHG</t>
  </si>
  <si>
    <t>Domain Holdings Australia Limited</t>
  </si>
  <si>
    <t>OI</t>
  </si>
  <si>
    <t>O-I Glass, Inc.</t>
  </si>
  <si>
    <t>ALIG</t>
  </si>
  <si>
    <t>Alimak Group AB (publ)</t>
  </si>
  <si>
    <t>Harmonic Drive Systems Inc.</t>
  </si>
  <si>
    <t>North Pacific Bank,Ltd.</t>
  </si>
  <si>
    <t>SHO-BOND Holdings Co.,Ltd.</t>
  </si>
  <si>
    <t>ATEA</t>
  </si>
  <si>
    <t>Atea ASA</t>
  </si>
  <si>
    <t>IFCI</t>
  </si>
  <si>
    <t>IFCI Limited</t>
  </si>
  <si>
    <t>Kaneka Corporation</t>
  </si>
  <si>
    <t>HEIM</t>
  </si>
  <si>
    <t>Heineken Malaysia Berhad</t>
  </si>
  <si>
    <t>JMIA</t>
  </si>
  <si>
    <t>Jumia Technologies AG</t>
  </si>
  <si>
    <t>A081660</t>
  </si>
  <si>
    <t>Misto Holdings Corp.</t>
  </si>
  <si>
    <t>NTST</t>
  </si>
  <si>
    <t>NETSTREIT Corp.</t>
  </si>
  <si>
    <t>CET</t>
  </si>
  <si>
    <t>Central Securities Corporation</t>
  </si>
  <si>
    <t>NSP</t>
  </si>
  <si>
    <t>Insperity, Inc.</t>
  </si>
  <si>
    <t>The Bombay Burmah Trading Corporation Limited</t>
  </si>
  <si>
    <t>MBC</t>
  </si>
  <si>
    <t>MasterBrand, Inc.</t>
  </si>
  <si>
    <t>Morinaga&amp;Co., Ltd.</t>
  </si>
  <si>
    <t>AP.UN</t>
  </si>
  <si>
    <t>Allied Properties Real Estate Investment Trust</t>
  </si>
  <si>
    <t>ARI</t>
  </si>
  <si>
    <t>Apollo Commercial Real Estate Finance, Inc.</t>
  </si>
  <si>
    <t>TYRES</t>
  </si>
  <si>
    <t>Nokian Renkaat Oyj</t>
  </si>
  <si>
    <t>Faraday Technology Corporation</t>
  </si>
  <si>
    <t>GILT</t>
  </si>
  <si>
    <t>Gilat Satellite Networks Ltd.</t>
  </si>
  <si>
    <t>CTS</t>
  </si>
  <si>
    <t>CTS Corporation</t>
  </si>
  <si>
    <t>ELO</t>
  </si>
  <si>
    <t>Elopak ASA</t>
  </si>
  <si>
    <t>LUXE</t>
  </si>
  <si>
    <t>LuxExperience B.V.</t>
  </si>
  <si>
    <t>FINCABLES</t>
  </si>
  <si>
    <t>Finolex Cables Limited</t>
  </si>
  <si>
    <t>Heiwa Corporation</t>
  </si>
  <si>
    <t>CARLSBG</t>
  </si>
  <si>
    <t>Carlsberg Brewery Malaysia Berhad</t>
  </si>
  <si>
    <t>MEQ</t>
  </si>
  <si>
    <t>Mainstreet Equity Corp.</t>
  </si>
  <si>
    <t>IRMD</t>
  </si>
  <si>
    <t>IRADIMED CORPORATION</t>
  </si>
  <si>
    <t>ALPEK A</t>
  </si>
  <si>
    <t>ALPEK, S.A.B. de C.V.</t>
  </si>
  <si>
    <t>STAA</t>
  </si>
  <si>
    <t>STAAR Surgical Company</t>
  </si>
  <si>
    <t>BRSR6</t>
  </si>
  <si>
    <t>Banco do Estado do Rio Grande do Sul S.A.</t>
  </si>
  <si>
    <t>Colowide Co.,Ltd.</t>
  </si>
  <si>
    <t>EDELWEISS</t>
  </si>
  <si>
    <t>Edelweiss Financial Services Limited</t>
  </si>
  <si>
    <t>BAR</t>
  </si>
  <si>
    <t>Barco NV</t>
  </si>
  <si>
    <t>BOLSA A</t>
  </si>
  <si>
    <t>Bolsa Mexicana de Valores, S.A.B. de C.V.</t>
  </si>
  <si>
    <t>MERY</t>
  </si>
  <si>
    <t>Mercialys SA</t>
  </si>
  <si>
    <t>AMS</t>
  </si>
  <si>
    <t>ams-OSRAM AG</t>
  </si>
  <si>
    <t>Nihon Parkerizing Co., Ltd.</t>
  </si>
  <si>
    <t>JAPAN MATERIAL Co., Ltd.</t>
  </si>
  <si>
    <t>WHA</t>
  </si>
  <si>
    <t>Wereldhave N.V.</t>
  </si>
  <si>
    <t>Fukuyama Transporting Co., Ltd.</t>
  </si>
  <si>
    <t>Noritake Co., Limited</t>
  </si>
  <si>
    <t>ARF</t>
  </si>
  <si>
    <t>Arena REIT</t>
  </si>
  <si>
    <t>W05</t>
  </si>
  <si>
    <t>Wing Tai Holdings Limited</t>
  </si>
  <si>
    <t>Tadano Ltd.</t>
  </si>
  <si>
    <t>XIFR</t>
  </si>
  <si>
    <t>XPLR Infrastructure, LP</t>
  </si>
  <si>
    <t>VSTS</t>
  </si>
  <si>
    <t>Vestis Corporation</t>
  </si>
  <si>
    <t>INMD</t>
  </si>
  <si>
    <t>InMode Ltd.</t>
  </si>
  <si>
    <t>UFCS</t>
  </si>
  <si>
    <t>United Fire Group, Inc.</t>
  </si>
  <si>
    <t>ARMX</t>
  </si>
  <si>
    <t>Aramex PJSC</t>
  </si>
  <si>
    <t>CRES</t>
  </si>
  <si>
    <t>Cresud Sociedad Anónima, Comercial, Inmobiliaria, Financiera y Agropecuaria</t>
  </si>
  <si>
    <t>RCF</t>
  </si>
  <si>
    <t>Rashtriya Chemicals and Fertilizers Limited</t>
  </si>
  <si>
    <t>Happinet Corporation</t>
  </si>
  <si>
    <t>Kyokuto Kaihatsu Kogyo Co.,Ltd.</t>
  </si>
  <si>
    <t>RPD</t>
  </si>
  <si>
    <t>Rapid7, Inc.</t>
  </si>
  <si>
    <t>ARVN</t>
  </si>
  <si>
    <t>Arvinas, Inc.</t>
  </si>
  <si>
    <t>DBL</t>
  </si>
  <si>
    <t>Dilip Buildcon Limited</t>
  </si>
  <si>
    <t>SATS</t>
  </si>
  <si>
    <t>Sats ASA</t>
  </si>
  <si>
    <t>RAY.A</t>
  </si>
  <si>
    <t>Stingray Group Inc.</t>
  </si>
  <si>
    <t>SDIP B</t>
  </si>
  <si>
    <t>Sdiptech AB (publ)</t>
  </si>
  <si>
    <t>Sumitomo Osaka Cement Co., Ltd.</t>
  </si>
  <si>
    <t>MUSTI</t>
  </si>
  <si>
    <t>Musti Group Oyj</t>
  </si>
  <si>
    <t>RESURS</t>
  </si>
  <si>
    <t>Resurs Holding AB (publ)</t>
  </si>
  <si>
    <t>Japan Engine Corporation</t>
  </si>
  <si>
    <t>MNTN</t>
  </si>
  <si>
    <t>MNTN, Inc.</t>
  </si>
  <si>
    <t>HIVE</t>
  </si>
  <si>
    <t>HIVE Digital Technologies Ltd.</t>
  </si>
  <si>
    <t>Integral Corporation</t>
  </si>
  <si>
    <t>Valor Estate Limited</t>
  </si>
  <si>
    <t>GCMG</t>
  </si>
  <si>
    <t>GCM Grosvenor Inc.</t>
  </si>
  <si>
    <t>A192080</t>
  </si>
  <si>
    <t>DoubleUGames Co., Ltd.</t>
  </si>
  <si>
    <t>FIEMIND</t>
  </si>
  <si>
    <t>Fiem Industries Limited</t>
  </si>
  <si>
    <t>Central Automotive Products Ltd.</t>
  </si>
  <si>
    <t>Sinko Industries Ltd.</t>
  </si>
  <si>
    <t>SGR.UN</t>
  </si>
  <si>
    <t>Slate Grocery REIT</t>
  </si>
  <si>
    <t>ACAST</t>
  </si>
  <si>
    <t>Acast AB (publ)</t>
  </si>
  <si>
    <t>RAJESHEXPO</t>
  </si>
  <si>
    <t>Rajesh Exports Limited</t>
  </si>
  <si>
    <t>Noritz Corporation</t>
  </si>
  <si>
    <t>Moriya Transportation Engineering and Manufacturing Co.,Ltd.</t>
  </si>
  <si>
    <t>Roland Corporation</t>
  </si>
  <si>
    <t>Shizuoka Gas Co., Ltd.</t>
  </si>
  <si>
    <t>PTC India Limited</t>
  </si>
  <si>
    <t>Septeni Holdings Co., Ltd.</t>
  </si>
  <si>
    <t>LVWR</t>
  </si>
  <si>
    <t>LiveWire Group, Inc.</t>
  </si>
  <si>
    <t>TVSSCS</t>
  </si>
  <si>
    <t>TVS Supply Chain Solutions Limited</t>
  </si>
  <si>
    <t>ANGI</t>
  </si>
  <si>
    <t>Angi Inc.</t>
  </si>
  <si>
    <t>VREX</t>
  </si>
  <si>
    <t>Varex Imaging Corporation</t>
  </si>
  <si>
    <t>PRECWIRE</t>
  </si>
  <si>
    <t>Precision Wires India Limited</t>
  </si>
  <si>
    <t>ITAB</t>
  </si>
  <si>
    <t>ITAB Shop Concept AB (publ)</t>
  </si>
  <si>
    <t>Nirlon Limited</t>
  </si>
  <si>
    <t>Press Kogyo Co., Ltd.</t>
  </si>
  <si>
    <t>A067160</t>
  </si>
  <si>
    <t>Soop Co., Ltd.</t>
  </si>
  <si>
    <t>Sato Corporation</t>
  </si>
  <si>
    <t>Lodging</t>
  </si>
  <si>
    <t>Uranium</t>
  </si>
  <si>
    <t>EDELWEISS</t>
    <phoneticPr fontId="4" type="noConversion"/>
  </si>
  <si>
    <t>RAJESHEXPO</t>
    <phoneticPr fontId="4" type="noConversion"/>
  </si>
  <si>
    <t>COHANCE</t>
    <phoneticPr fontId="4" type="noConversion"/>
  </si>
  <si>
    <t>ESCORTS</t>
    <phoneticPr fontId="4" type="noConversion"/>
  </si>
  <si>
    <t>APOLLOHOSP</t>
    <phoneticPr fontId="4" type="noConversion"/>
  </si>
  <si>
    <t>CSCO</t>
  </si>
  <si>
    <t>Cisco Systems, Inc.</t>
  </si>
  <si>
    <t>11-Feb-26</t>
  </si>
  <si>
    <t>MCD</t>
  </si>
  <si>
    <t>McDonald's Corporation</t>
  </si>
  <si>
    <t>TMUS</t>
  </si>
  <si>
    <t>T-Mobile US, Inc.</t>
  </si>
  <si>
    <t>TTE</t>
  </si>
  <si>
    <t>TotalEnergies SE</t>
  </si>
  <si>
    <t>Siemens Energy AG</t>
  </si>
  <si>
    <t>SHOP</t>
  </si>
  <si>
    <t>Shopify Inc.</t>
  </si>
  <si>
    <t>EssilorLuxottica Société anonyme</t>
  </si>
  <si>
    <t>APP</t>
  </si>
  <si>
    <t>AppLovin Corporation</t>
  </si>
  <si>
    <t>EQIX</t>
  </si>
  <si>
    <t>Equinix, Inc.</t>
  </si>
  <si>
    <t>NetEase, Inc.</t>
  </si>
  <si>
    <t>VRT</t>
  </si>
  <si>
    <t>Vertiv Holdings Co</t>
  </si>
  <si>
    <t>HLT</t>
  </si>
  <si>
    <t>Hilton Worldwide Holdings Inc.</t>
  </si>
  <si>
    <t>MSI</t>
  </si>
  <si>
    <t>Motorola Solutions, Inc.</t>
  </si>
  <si>
    <t>MFC</t>
  </si>
  <si>
    <t>Manulife Financial Corporation</t>
  </si>
  <si>
    <t>HEIA</t>
  </si>
  <si>
    <t>Heineken N.V.</t>
  </si>
  <si>
    <t>DB1</t>
  </si>
  <si>
    <t>Deutsche Börse AG</t>
  </si>
  <si>
    <t>M&amp;M</t>
  </si>
  <si>
    <t>Mahindra &amp; Mahindra Limited</t>
  </si>
  <si>
    <t>CBK</t>
  </si>
  <si>
    <t>Commerzbank AG</t>
  </si>
  <si>
    <t>WCN</t>
  </si>
  <si>
    <t>Waste Connections, Inc.</t>
  </si>
  <si>
    <t>WAB</t>
  </si>
  <si>
    <t>Westinghouse Air Brake Technologies Corporation</t>
  </si>
  <si>
    <t>MLM</t>
  </si>
  <si>
    <t>Martin Marietta Materials, Inc.</t>
  </si>
  <si>
    <t>SCHN</t>
  </si>
  <si>
    <t>Schindler Holding AG</t>
  </si>
  <si>
    <t>GWO</t>
  </si>
  <si>
    <t>Great-West Lifeco Inc.</t>
  </si>
  <si>
    <t>AD</t>
  </si>
  <si>
    <t>Koninklijke Ahold Delhaize N.V.</t>
  </si>
  <si>
    <t>SLF</t>
  </si>
  <si>
    <t>Sun Life Financial Inc.</t>
  </si>
  <si>
    <t>DSY</t>
  </si>
  <si>
    <t>Dassault Systèmes SE</t>
  </si>
  <si>
    <t>ROL</t>
  </si>
  <si>
    <t>Rollins, Inc.</t>
  </si>
  <si>
    <t>ABN</t>
  </si>
  <si>
    <t>ABN AMRO Bank N.V.</t>
  </si>
  <si>
    <t>KHC</t>
  </si>
  <si>
    <t>The Kraft Heinz Company</t>
  </si>
  <si>
    <t>AEE</t>
  </si>
  <si>
    <t>Ameren Corporation</t>
  </si>
  <si>
    <t>NST</t>
  </si>
  <si>
    <t>Northern Star Resources Limited</t>
  </si>
  <si>
    <t>ML</t>
  </si>
  <si>
    <t>Compagnie Générale des Établissements Michelin Société en commandite par actions</t>
  </si>
  <si>
    <t>HUM</t>
  </si>
  <si>
    <t>Humana Inc.</t>
  </si>
  <si>
    <t>GFS</t>
  </si>
  <si>
    <t>GlobalFoundries Inc.</t>
  </si>
  <si>
    <t>BBAS3</t>
  </si>
  <si>
    <t>Banco do Brasil S.A.</t>
  </si>
  <si>
    <t>SW</t>
  </si>
  <si>
    <t>Smurfit Westrock Plc</t>
  </si>
  <si>
    <t>NI</t>
  </si>
  <si>
    <t>NiSource Inc.</t>
  </si>
  <si>
    <t>IQCD</t>
  </si>
  <si>
    <t>Industries Qatar Q.P.S.C.</t>
  </si>
  <si>
    <t>SGSN</t>
  </si>
  <si>
    <t>SGS SA</t>
  </si>
  <si>
    <t>CW</t>
  </si>
  <si>
    <t>Curtiss-Wright Corporation</t>
  </si>
  <si>
    <t>HEIO</t>
  </si>
  <si>
    <t>Heineken Holding N.V.</t>
  </si>
  <si>
    <t>TYL</t>
  </si>
  <si>
    <t>Tyler Technologies, Inc.</t>
  </si>
  <si>
    <t>ASICS Corporation</t>
  </si>
  <si>
    <t>THC</t>
  </si>
  <si>
    <t>Tenet Healthcare Corporation</t>
  </si>
  <si>
    <t>GRAB</t>
  </si>
  <si>
    <t>Grab Holdings Limited</t>
  </si>
  <si>
    <t>DIVISLAB</t>
  </si>
  <si>
    <t>Divi's Laboratories Limited</t>
  </si>
  <si>
    <t>GFL</t>
  </si>
  <si>
    <t>GFL Environmental Inc.</t>
  </si>
  <si>
    <t>HUBS</t>
  </si>
  <si>
    <t>HubSpot, Inc.</t>
  </si>
  <si>
    <t>AKRBP</t>
  </si>
  <si>
    <t>Aker BP ASA</t>
  </si>
  <si>
    <t>U</t>
  </si>
  <si>
    <t>Unity Software Inc.</t>
  </si>
  <si>
    <t>IFF</t>
  </si>
  <si>
    <t>International Flavors &amp; Fragrances Inc.</t>
  </si>
  <si>
    <t>JBS</t>
  </si>
  <si>
    <t>JBS N.V.</t>
  </si>
  <si>
    <t>LATO B</t>
  </si>
  <si>
    <t>Investment AB Latour (publ)</t>
  </si>
  <si>
    <t>RPRX</t>
  </si>
  <si>
    <t>Royalty Pharma plc</t>
  </si>
  <si>
    <t>A011200</t>
  </si>
  <si>
    <t>HMM Co.,Ltd</t>
  </si>
  <si>
    <t>ENX</t>
  </si>
  <si>
    <t>Euronext N.V.</t>
  </si>
  <si>
    <t>PME</t>
  </si>
  <si>
    <t>Pro Medicus Limited</t>
  </si>
  <si>
    <t>ORG</t>
  </si>
  <si>
    <t>Origin Energy Limited</t>
  </si>
  <si>
    <t>SN</t>
  </si>
  <si>
    <t>SharkNinja, Inc.</t>
  </si>
  <si>
    <t>NBIX</t>
  </si>
  <si>
    <t>Neurocrine Biosciences, Inc.</t>
  </si>
  <si>
    <t>REC</t>
  </si>
  <si>
    <t>Recordati Industria Chimica e Farmaceutica S.p.A.</t>
  </si>
  <si>
    <t>IAG</t>
  </si>
  <si>
    <t>Insurance Australia Group Limited</t>
  </si>
  <si>
    <t>PHOR</t>
  </si>
  <si>
    <t>Public Joint-Stock Company PhosAgro</t>
  </si>
  <si>
    <t>ASND</t>
  </si>
  <si>
    <t>Ascendis Pharma A/S</t>
  </si>
  <si>
    <t>Unicharm Corporation</t>
  </si>
  <si>
    <t>PAG</t>
  </si>
  <si>
    <t>Penske Automotive Group, Inc.</t>
  </si>
  <si>
    <t>PAYC</t>
  </si>
  <si>
    <t>Paycom Software, Inc.</t>
  </si>
  <si>
    <t>Service Corporation International</t>
  </si>
  <si>
    <t>MOWI</t>
  </si>
  <si>
    <t>Mowi ASA</t>
  </si>
  <si>
    <t>ALB</t>
  </si>
  <si>
    <t>Albemarle Corporation</t>
  </si>
  <si>
    <t>BAWAG Group AG</t>
  </si>
  <si>
    <t>AR</t>
  </si>
  <si>
    <t>Antero Resources Corporation</t>
  </si>
  <si>
    <t>RXL</t>
  </si>
  <si>
    <t>Rexel S.A.</t>
  </si>
  <si>
    <t>AVTR</t>
  </si>
  <si>
    <t>Avantor, Inc.</t>
  </si>
  <si>
    <t>GNRC</t>
  </si>
  <si>
    <t>Generac Holdings Inc.</t>
  </si>
  <si>
    <t>IPG</t>
  </si>
  <si>
    <t>The Interpublic Group of Companies, Inc.</t>
  </si>
  <si>
    <t>BWA</t>
  </si>
  <si>
    <t>BorgWarner Inc.</t>
  </si>
  <si>
    <t>PPC</t>
  </si>
  <si>
    <t>Pilgrim's Pride Corporation</t>
  </si>
  <si>
    <t>YAR</t>
  </si>
  <si>
    <t>Yara International ASA</t>
  </si>
  <si>
    <t>WTS</t>
  </si>
  <si>
    <t>Watts Water Technologies, Inc.</t>
  </si>
  <si>
    <t>PSN</t>
  </si>
  <si>
    <t>Parsons Corporation</t>
  </si>
  <si>
    <t>AM</t>
  </si>
  <si>
    <t>Antero Midstream Corporation</t>
  </si>
  <si>
    <t>PRI</t>
  </si>
  <si>
    <t>Primerica, Inc.</t>
  </si>
  <si>
    <t>QS</t>
  </si>
  <si>
    <t>QuantumScape Corporation</t>
  </si>
  <si>
    <t>CFLT</t>
  </si>
  <si>
    <t>Confluent, Inc.</t>
  </si>
  <si>
    <t>S32</t>
  </si>
  <si>
    <t>South32 Limited</t>
  </si>
  <si>
    <t>LAD</t>
  </si>
  <si>
    <t>Lithia Motors, Inc.</t>
  </si>
  <si>
    <t>AUR</t>
  </si>
  <si>
    <t>Aurora Innovation, Inc.</t>
  </si>
  <si>
    <t>TSEM</t>
  </si>
  <si>
    <t>Tower Semiconductor Ltd.</t>
  </si>
  <si>
    <t>NNN</t>
  </si>
  <si>
    <t>NNN REIT, Inc.</t>
  </si>
  <si>
    <t>BGN</t>
  </si>
  <si>
    <t>Banca Generali S.p.A.</t>
  </si>
  <si>
    <t>R</t>
  </si>
  <si>
    <t>Ryder System, Inc.</t>
  </si>
  <si>
    <t>CGNX</t>
  </si>
  <si>
    <t>Cognex Corporation</t>
  </si>
  <si>
    <t>BTRW</t>
  </si>
  <si>
    <t>Barratt Redrow plc</t>
  </si>
  <si>
    <t>STB</t>
  </si>
  <si>
    <t>Storebrand ASA</t>
  </si>
  <si>
    <t>PATANJALI</t>
  </si>
  <si>
    <t>Patanjali Foods Limited</t>
  </si>
  <si>
    <t>NEOE3</t>
  </si>
  <si>
    <t>Neoenergia S.A.</t>
  </si>
  <si>
    <t>VOE</t>
  </si>
  <si>
    <t>Voestalpine AG</t>
  </si>
  <si>
    <t>STAG</t>
  </si>
  <si>
    <t>STAG Industrial, Inc.</t>
  </si>
  <si>
    <t>CTC.A</t>
  </si>
  <si>
    <t>Canadian Tire Corporation, Limited</t>
  </si>
  <si>
    <t>A071050</t>
  </si>
  <si>
    <t>Korea Investment Holdings Co., Ltd.</t>
  </si>
  <si>
    <t>RAND</t>
  </si>
  <si>
    <t>Randstad N.V.</t>
  </si>
  <si>
    <t>NEU</t>
  </si>
  <si>
    <t>NewMarket Corporation</t>
  </si>
  <si>
    <t>MSA</t>
  </si>
  <si>
    <t>MSA Safety Incorporated</t>
  </si>
  <si>
    <t>MFSL</t>
  </si>
  <si>
    <t>Max Financial Services Limited</t>
  </si>
  <si>
    <t>DAR</t>
  </si>
  <si>
    <t>Darling Ingredients Inc.</t>
  </si>
  <si>
    <t>EPRT</t>
  </si>
  <si>
    <t>Essential Properties Realty Trust, Inc.</t>
  </si>
  <si>
    <t>SITE</t>
  </si>
  <si>
    <t>SiteOne Landscape Supply, Inc.</t>
  </si>
  <si>
    <t>SWEC B</t>
  </si>
  <si>
    <t>Sweco AB (publ)</t>
  </si>
  <si>
    <t>TMHC</t>
  </si>
  <si>
    <t>Taylor Morrison Home Corporation</t>
  </si>
  <si>
    <t>FNOX</t>
  </si>
  <si>
    <t>Fortnox AB (publ)</t>
  </si>
  <si>
    <t>TOTS3</t>
  </si>
  <si>
    <t>TOTVS S.A.</t>
  </si>
  <si>
    <t>CPA</t>
  </si>
  <si>
    <t>Copa Holdings, S.A.</t>
  </si>
  <si>
    <t>ALKS</t>
  </si>
  <si>
    <t>Alkermes plc</t>
  </si>
  <si>
    <t>AIRARABIA</t>
  </si>
  <si>
    <t>Air Arabia PJSC</t>
  </si>
  <si>
    <t>1U1</t>
  </si>
  <si>
    <t>1&amp;1 AG</t>
  </si>
  <si>
    <t>SIGMAF A</t>
  </si>
  <si>
    <t>Sigma Foods, S.A.B. de C.V.</t>
  </si>
  <si>
    <t>NE</t>
  </si>
  <si>
    <t>Noble Corporation plc</t>
  </si>
  <si>
    <t>WFG</t>
  </si>
  <si>
    <t>West Fraser Timber Co. Ltd.</t>
  </si>
  <si>
    <t>QTWO</t>
  </si>
  <si>
    <t>Q2 Holdings, Inc.</t>
  </si>
  <si>
    <t>IFS</t>
  </si>
  <si>
    <t>Intercorp Financial Services Inc.</t>
  </si>
  <si>
    <t>CLBT</t>
  </si>
  <si>
    <t>Cellebrite DI Ltd.</t>
  </si>
  <si>
    <t>Antero Midstream Partners LP</t>
  </si>
  <si>
    <t>Godrej Industries Limited</t>
  </si>
  <si>
    <t>WAWI</t>
  </si>
  <si>
    <t>Wallenius Wilhelmsen ASA</t>
  </si>
  <si>
    <t>KLBN11</t>
  </si>
  <si>
    <t>Klabin S.A.</t>
  </si>
  <si>
    <t>SGKN</t>
  </si>
  <si>
    <t>St. Galler Kantonalbank AG</t>
  </si>
  <si>
    <t>NWE</t>
  </si>
  <si>
    <t>NorthWestern Energy Group, Inc.</t>
  </si>
  <si>
    <t>IRT</t>
  </si>
  <si>
    <t>Independence Realty Trust, Inc.</t>
  </si>
  <si>
    <t>INTR</t>
  </si>
  <si>
    <t>Inter &amp; Co, Inc.</t>
  </si>
  <si>
    <t>A241560</t>
  </si>
  <si>
    <t>Doosan Bobcat Inc.</t>
  </si>
  <si>
    <t>INSP</t>
  </si>
  <si>
    <t>Inspire Medical Systems, Inc.</t>
  </si>
  <si>
    <t>GQG</t>
  </si>
  <si>
    <t>GQG Partners Inc.</t>
  </si>
  <si>
    <t>KAI</t>
  </si>
  <si>
    <t>Kadant Inc.</t>
  </si>
  <si>
    <t>RYN</t>
  </si>
  <si>
    <t>Rayonier Inc.</t>
  </si>
  <si>
    <t>TEX</t>
  </si>
  <si>
    <t>Terex Corporation</t>
  </si>
  <si>
    <t>RSW</t>
  </si>
  <si>
    <t>Renishaw plc</t>
  </si>
  <si>
    <t>CXT</t>
  </si>
  <si>
    <t>Crane NXT, Co.</t>
  </si>
  <si>
    <t>SJVN</t>
  </si>
  <si>
    <t>SJVN Limited</t>
  </si>
  <si>
    <t>ITI Limited</t>
  </si>
  <si>
    <t>MH</t>
  </si>
  <si>
    <t>McGraw Hill, Inc.</t>
  </si>
  <si>
    <t>VERX</t>
  </si>
  <si>
    <t>Vertex, Inc.</t>
  </si>
  <si>
    <t>PLMR</t>
  </si>
  <si>
    <t>Palomar Holdings, Inc.</t>
  </si>
  <si>
    <t>BXMT</t>
  </si>
  <si>
    <t>Blackstone Mortgage Trust, Inc.</t>
  </si>
  <si>
    <t>AMP Limited</t>
  </si>
  <si>
    <t>GPSC</t>
  </si>
  <si>
    <t>Global Power Synergy Public Company Limited</t>
  </si>
  <si>
    <t>MMB</t>
  </si>
  <si>
    <t>Lagardere SA</t>
  </si>
  <si>
    <t>KOJAMO</t>
  </si>
  <si>
    <t>Kojamo Oyj</t>
  </si>
  <si>
    <t>MLYS</t>
  </si>
  <si>
    <t>Mineralys Therapeutics, Inc.</t>
  </si>
  <si>
    <t>Breville Group Limited</t>
  </si>
  <si>
    <t>HTFL</t>
  </si>
  <si>
    <t>HeartFlow, Inc.</t>
  </si>
  <si>
    <t>TR</t>
  </si>
  <si>
    <t>Tootsie Roll Industries, Inc.</t>
  </si>
  <si>
    <t>1SXP</t>
  </si>
  <si>
    <t>SCHOTT Pharma AG &amp; Co. KGaA</t>
  </si>
  <si>
    <t>SINCH</t>
  </si>
  <si>
    <t>Sinch AB (publ)</t>
  </si>
  <si>
    <t>SRU.UN</t>
  </si>
  <si>
    <t>SmartCentres Real Estate Investment Trust</t>
  </si>
  <si>
    <t>Bayer CropScience Limited</t>
  </si>
  <si>
    <t>UE</t>
  </si>
  <si>
    <t>Urban Edge Properties</t>
  </si>
  <si>
    <t>PDN</t>
  </si>
  <si>
    <t>Paladin Energy Ltd</t>
  </si>
  <si>
    <t>CEC</t>
  </si>
  <si>
    <t>Ceconomy AG</t>
  </si>
  <si>
    <t>FCPT</t>
  </si>
  <si>
    <t>Four Corners Property Trust, Inc.</t>
  </si>
  <si>
    <t>DIALOG</t>
  </si>
  <si>
    <t>Dialog Group Berhad</t>
  </si>
  <si>
    <t>KIOCL</t>
  </si>
  <si>
    <t>KIOCL Limited</t>
  </si>
  <si>
    <t>MVV1</t>
  </si>
  <si>
    <t>MVV Energie AG</t>
  </si>
  <si>
    <t>FIH.U</t>
  </si>
  <si>
    <t>Fairfax India Holdings Corporation</t>
  </si>
  <si>
    <t>CHEF</t>
  </si>
  <si>
    <t>The Chefs' Warehouse, Inc.</t>
  </si>
  <si>
    <t>ASAI3</t>
  </si>
  <si>
    <t>Sendas Distribuidora S.A.</t>
  </si>
  <si>
    <t>WWI</t>
  </si>
  <si>
    <t>Wilh. Wilhelmsen Holding ASA</t>
  </si>
  <si>
    <t>CXW</t>
  </si>
  <si>
    <t>CoreCivic, Inc.</t>
  </si>
  <si>
    <t>ENTRA</t>
  </si>
  <si>
    <t>Entra ASA</t>
  </si>
  <si>
    <t>ARR</t>
  </si>
  <si>
    <t>ARMOUR Residential REIT, Inc.</t>
  </si>
  <si>
    <t>A145020</t>
  </si>
  <si>
    <t>Hugel, Inc.</t>
  </si>
  <si>
    <t>RUS</t>
  </si>
  <si>
    <t>Russel Metals Inc.</t>
  </si>
  <si>
    <t>CLW</t>
  </si>
  <si>
    <t>Charter Hall Long WALE REIT</t>
  </si>
  <si>
    <t>QDEL</t>
  </si>
  <si>
    <t>QuidelOrtho Corporation</t>
  </si>
  <si>
    <t>IF</t>
  </si>
  <si>
    <t>Banca IFIS S.p.A.</t>
  </si>
  <si>
    <t>SANOMA</t>
  </si>
  <si>
    <t>Sanoma Oyj</t>
  </si>
  <si>
    <t>TVK</t>
  </si>
  <si>
    <t>TerraVest Industries Inc.</t>
  </si>
  <si>
    <t>MONT</t>
  </si>
  <si>
    <t>Montea Comm. VA</t>
  </si>
  <si>
    <t>A041510</t>
  </si>
  <si>
    <t>SM Entertainment Co., Ltd.</t>
  </si>
  <si>
    <t>TPW</t>
  </si>
  <si>
    <t>Temple &amp; Webster Group Ltd</t>
  </si>
  <si>
    <t>United Electronics Company</t>
  </si>
  <si>
    <t>ORA</t>
  </si>
  <si>
    <t>Orora Limited</t>
  </si>
  <si>
    <t>VECO</t>
  </si>
  <si>
    <t>Veeco Instruments Inc.</t>
  </si>
  <si>
    <t>GTY</t>
  </si>
  <si>
    <t>Getty Realty Corp.</t>
  </si>
  <si>
    <t>ANURAS</t>
  </si>
  <si>
    <t>Anupam Rasayan India Ltd</t>
  </si>
  <si>
    <t>LEG</t>
  </si>
  <si>
    <t>Leggett &amp; Platt, Incorporated</t>
  </si>
  <si>
    <t>ELGIEQUIP</t>
  </si>
  <si>
    <t>Elgi Equipments Limited</t>
  </si>
  <si>
    <t>PMZ.UN</t>
  </si>
  <si>
    <t>Primaris Real Estate Investment Trust</t>
  </si>
  <si>
    <t>BIR</t>
  </si>
  <si>
    <t>Birchcliff Energy Ltd.</t>
  </si>
  <si>
    <t>KMP.UN</t>
  </si>
  <si>
    <t>Killam Apartment REIT</t>
  </si>
  <si>
    <t>A003690</t>
  </si>
  <si>
    <t>Korean Reinsurance Company</t>
  </si>
  <si>
    <t>A028670</t>
  </si>
  <si>
    <t>Pan Ocean Co., Ltd.</t>
  </si>
  <si>
    <t>FSLY</t>
  </si>
  <si>
    <t>Fastly, Inc.</t>
  </si>
  <si>
    <t>FLNG</t>
  </si>
  <si>
    <t>FLEX LNG Ltd.</t>
  </si>
  <si>
    <t>DOU</t>
  </si>
  <si>
    <t>Douglas AG</t>
  </si>
  <si>
    <t>HCSG</t>
  </si>
  <si>
    <t>Healthcare Services Group, Inc.</t>
  </si>
  <si>
    <t>CRAYN</t>
  </si>
  <si>
    <t>Crayon Group Holding ASA</t>
  </si>
  <si>
    <t>Paramount Bed Holdings Co., Ltd.</t>
  </si>
  <si>
    <t>Nippon Soda Co., Ltd.</t>
  </si>
  <si>
    <t>KAR</t>
  </si>
  <si>
    <t>Karnov Group AB (publ)</t>
  </si>
  <si>
    <t>A50</t>
  </si>
  <si>
    <t>Thomson Medical Group Limited</t>
  </si>
  <si>
    <t>TITAGARH</t>
  </si>
  <si>
    <t>Titagarh Rail Systems Limited</t>
  </si>
  <si>
    <t>NCH2</t>
  </si>
  <si>
    <t>thyssenkrupp nucera AG &amp; Co. KGaA</t>
  </si>
  <si>
    <t>PX</t>
  </si>
  <si>
    <t>P10, Inc.</t>
  </si>
  <si>
    <t>LUMAXTECH</t>
  </si>
  <si>
    <t>Lumax Auto Technologies Limited</t>
  </si>
  <si>
    <t>NORBT</t>
  </si>
  <si>
    <t>Norbit ASA</t>
  </si>
  <si>
    <t>GLIB.A</t>
  </si>
  <si>
    <t>GCI Liberty, Inc.</t>
  </si>
  <si>
    <t>DAO</t>
  </si>
  <si>
    <t>Youdao, Inc.</t>
  </si>
  <si>
    <t>ZBIO</t>
  </si>
  <si>
    <t>Zenas BioPharma, Inc.</t>
  </si>
  <si>
    <t>CRTO</t>
  </si>
  <si>
    <t>Criteo S.A.</t>
  </si>
  <si>
    <t>CIM</t>
  </si>
  <si>
    <t>Chimera Investment Corporation</t>
  </si>
  <si>
    <t>RDWR</t>
  </si>
  <si>
    <t>Radware Ltd.</t>
  </si>
  <si>
    <t>SFL</t>
  </si>
  <si>
    <t>SFL Corporation Ltd.</t>
  </si>
  <si>
    <t>MMTC Limited</t>
  </si>
  <si>
    <t>PRCH</t>
  </si>
  <si>
    <t>Porch Group, Inc.</t>
  </si>
  <si>
    <t>PDM</t>
  </si>
  <si>
    <t>Piedmont Realty Trust, Inc.</t>
  </si>
  <si>
    <t>SAFE</t>
  </si>
  <si>
    <t>Safehold Inc.</t>
  </si>
  <si>
    <t>LSS</t>
  </si>
  <si>
    <t>Lectra SA</t>
  </si>
  <si>
    <t>BBOT</t>
  </si>
  <si>
    <t>BridgeBio Oncology Therapeutics, Inc.</t>
  </si>
  <si>
    <t>KEMPOWR</t>
  </si>
  <si>
    <t>Kempower Oyj</t>
  </si>
  <si>
    <t>PD</t>
  </si>
  <si>
    <t>Precision Drilling Corporation</t>
  </si>
  <si>
    <t>ODF</t>
  </si>
  <si>
    <t>Odfjell SE</t>
  </si>
  <si>
    <t>BBTN</t>
  </si>
  <si>
    <t>PT Bank Tabungan Negara (Persero) Tbk</t>
  </si>
  <si>
    <t>PixArt Imaging Inc.</t>
  </si>
  <si>
    <t>Japan Display Inc.</t>
  </si>
  <si>
    <t>A071320</t>
  </si>
  <si>
    <t>Korea District Heating Corp.</t>
  </si>
  <si>
    <t>FBRT</t>
  </si>
  <si>
    <t>Franklin BSP Realty Trust, Inc.</t>
  </si>
  <si>
    <t>NBR</t>
  </si>
  <si>
    <t>Nabors Industries Ltd.</t>
  </si>
  <si>
    <t>Yuasa Trading Co., Ltd.</t>
  </si>
  <si>
    <t>RWT</t>
  </si>
  <si>
    <t>Redwood Trust, Inc.</t>
  </si>
  <si>
    <t>CVG</t>
  </si>
  <si>
    <t>Clairvest Group Inc.</t>
  </si>
  <si>
    <t>FIA1S</t>
  </si>
  <si>
    <t>Finnair Oyj</t>
  </si>
  <si>
    <t>REG1V</t>
  </si>
  <si>
    <t>Revenio Group Oyj</t>
  </si>
  <si>
    <t>LPTH</t>
  </si>
  <si>
    <t>LightPath Technologies, Inc.</t>
  </si>
  <si>
    <t>A112040</t>
  </si>
  <si>
    <t>Wemade Co.,Ltd.</t>
  </si>
  <si>
    <t>VGI</t>
  </si>
  <si>
    <t>VGI Public Company Limited</t>
  </si>
  <si>
    <t>Reliance Infrastructure Limited</t>
  </si>
  <si>
    <t>STORY B</t>
  </si>
  <si>
    <t>Storytel AB (publ)</t>
  </si>
  <si>
    <t>KRNT</t>
  </si>
  <si>
    <t>Kornit Digital Ltd.</t>
  </si>
  <si>
    <t>SKL</t>
  </si>
  <si>
    <t>Skellerup Holdings Limited</t>
  </si>
  <si>
    <t>TBN</t>
  </si>
  <si>
    <t>Tamboran Resources Corporation</t>
  </si>
  <si>
    <t>VPG</t>
  </si>
  <si>
    <t>Vishay Precision Group, Inc.</t>
  </si>
  <si>
    <t>COOR</t>
  </si>
  <si>
    <t>Coor Service Management Holding AB</t>
  </si>
  <si>
    <t>KID</t>
  </si>
  <si>
    <t>Kid ASA</t>
  </si>
  <si>
    <t>India Tourism Development Corporation Limited</t>
  </si>
  <si>
    <t>Hindustan Construction Company Limited</t>
  </si>
  <si>
    <t>A025980</t>
  </si>
  <si>
    <t>Ananti Inc.</t>
  </si>
  <si>
    <t>RAIVV</t>
  </si>
  <si>
    <t>Raisio plc</t>
  </si>
  <si>
    <t>Sunflag Iron and Steel Company Limited</t>
  </si>
  <si>
    <t>REIT - Industrial</t>
  </si>
  <si>
    <t>Lumber &amp; Wood Production</t>
  </si>
  <si>
    <t>CBK</t>
    <phoneticPr fontId="4" type="noConversion"/>
  </si>
  <si>
    <t>Germany</t>
    <phoneticPr fontId="4" type="noConversion"/>
  </si>
  <si>
    <t>AMAT</t>
  </si>
  <si>
    <t>Applied Materials, Inc.</t>
  </si>
  <si>
    <t>12-Feb-26</t>
  </si>
  <si>
    <t>RMS</t>
  </si>
  <si>
    <t>Hermès International Société en commandite par actions</t>
  </si>
  <si>
    <t>L'Oréal S.A.</t>
  </si>
  <si>
    <t>SIE</t>
  </si>
  <si>
    <t>Siemens Aktiengesellschaft</t>
  </si>
  <si>
    <t>ANET</t>
  </si>
  <si>
    <t>Arista Networks, Inc.</t>
  </si>
  <si>
    <t>ULVR</t>
  </si>
  <si>
    <t>Unilever PLC</t>
  </si>
  <si>
    <t>ABI</t>
  </si>
  <si>
    <t>Anheuser-Busch InBev SA/NV</t>
  </si>
  <si>
    <t>SoftBank Group Corp.</t>
  </si>
  <si>
    <t>BATS</t>
  </si>
  <si>
    <t>British American Tobacco p.l.c.</t>
  </si>
  <si>
    <t>VRTX</t>
  </si>
  <si>
    <t>Vertex Pharmaceuticals Incorporated</t>
  </si>
  <si>
    <t>BN</t>
  </si>
  <si>
    <t>Brookfield Corporation</t>
  </si>
  <si>
    <t>AEM</t>
  </si>
  <si>
    <t>Agnico Eagle Mines Limited</t>
  </si>
  <si>
    <t>HWM</t>
  </si>
  <si>
    <t>Howmet Aerospace Inc.</t>
  </si>
  <si>
    <t>ABNB</t>
  </si>
  <si>
    <t>Airbnb, Inc.</t>
  </si>
  <si>
    <t>VALE3</t>
  </si>
  <si>
    <t>Vale S.A.</t>
  </si>
  <si>
    <t>MBG</t>
  </si>
  <si>
    <t>Mercedes-Benz Group AG</t>
  </si>
  <si>
    <t>285A</t>
  </si>
  <si>
    <t>Kioxia Holdings Corporation</t>
  </si>
  <si>
    <t>AEP</t>
  </si>
  <si>
    <t>American Electric Power Company, Inc.</t>
  </si>
  <si>
    <t>KBC</t>
  </si>
  <si>
    <t>KBC Group NV</t>
  </si>
  <si>
    <t>ZTS</t>
  </si>
  <si>
    <t>Zoetis Inc.</t>
  </si>
  <si>
    <t>REL</t>
  </si>
  <si>
    <t>RELX PLC</t>
  </si>
  <si>
    <t>PSA</t>
  </si>
  <si>
    <t>Public Storage</t>
  </si>
  <si>
    <t>CBRE</t>
  </si>
  <si>
    <t>CBRE Group, Inc.</t>
  </si>
  <si>
    <t>EXC</t>
  </si>
  <si>
    <t>Exelon Corporation</t>
  </si>
  <si>
    <t>COIN</t>
  </si>
  <si>
    <t>Coinbase Global, Inc.</t>
  </si>
  <si>
    <t>ETR</t>
  </si>
  <si>
    <t>Entergy Corporation</t>
  </si>
  <si>
    <t>SCMN</t>
  </si>
  <si>
    <t>Swisscom AG</t>
  </si>
  <si>
    <t>ALNY</t>
  </si>
  <si>
    <t>Alnylam Pharmaceuticals, Inc.</t>
  </si>
  <si>
    <t>ADYEN</t>
  </si>
  <si>
    <t>Adyen N.V.</t>
  </si>
  <si>
    <t>IR</t>
  </si>
  <si>
    <t>Ingersoll Rand Inc.</t>
  </si>
  <si>
    <t>EMAAR</t>
  </si>
  <si>
    <t>Emaar Properties PJSC</t>
  </si>
  <si>
    <t>ONGC</t>
  </si>
  <si>
    <t>Oil and Natural Gas Corporation Limited</t>
  </si>
  <si>
    <t>PCG</t>
  </si>
  <si>
    <t>PG&amp;E Corporation</t>
  </si>
  <si>
    <t>COALINDIA</t>
  </si>
  <si>
    <t>Coal India Limited</t>
  </si>
  <si>
    <t>Hindustan Aeronautics Limited</t>
  </si>
  <si>
    <t>EXPE</t>
  </si>
  <si>
    <t>Expedia Group, Inc.</t>
  </si>
  <si>
    <t>IRM</t>
  </si>
  <si>
    <t>Iron Mountain Incorporated</t>
  </si>
  <si>
    <t>NBIS</t>
  </si>
  <si>
    <t>Nebius Group N.V.</t>
  </si>
  <si>
    <t>DXCM</t>
  </si>
  <si>
    <t>DexCom, Inc.</t>
  </si>
  <si>
    <t>Hua Hong Semiconductor Limited</t>
  </si>
  <si>
    <t>ES</t>
  </si>
  <si>
    <t>Eversource Energy</t>
  </si>
  <si>
    <t>FTS</t>
  </si>
  <si>
    <t>Fortis Inc.</t>
  </si>
  <si>
    <t>BAP</t>
  </si>
  <si>
    <t>Credicorp Ltd.</t>
  </si>
  <si>
    <t>FMCC</t>
  </si>
  <si>
    <t>Federal Home Loan Mortgage Corporation</t>
  </si>
  <si>
    <t>Inpex Corporation</t>
  </si>
  <si>
    <t>Hindalco Industries Limited</t>
  </si>
  <si>
    <t>QSR</t>
  </si>
  <si>
    <t>Restaurant Brands International Inc.</t>
  </si>
  <si>
    <t>WST</t>
  </si>
  <si>
    <t>West Pharmaceutical Services, Inc.</t>
  </si>
  <si>
    <t>RIVN</t>
  </si>
  <si>
    <t>Rivian Automotive, Inc.</t>
  </si>
  <si>
    <t>TELUS Corporation</t>
  </si>
  <si>
    <t>CHKP</t>
  </si>
  <si>
    <t>Check Point Software Technologies Ltd.</t>
  </si>
  <si>
    <t>TOST</t>
  </si>
  <si>
    <t>Toast, Inc.</t>
  </si>
  <si>
    <t>DSFIR</t>
  </si>
  <si>
    <t>DSM-Firmenich AG</t>
  </si>
  <si>
    <t>Pan Pacific International Holdings Corporation</t>
  </si>
  <si>
    <t>A035720</t>
  </si>
  <si>
    <t>Kakao Corp.</t>
  </si>
  <si>
    <t>NN</t>
  </si>
  <si>
    <t>NN Group N.V.</t>
  </si>
  <si>
    <t>NEXON Co., Ltd.</t>
  </si>
  <si>
    <t>AC *</t>
  </si>
  <si>
    <t>Arca Continental, S.A.B. de C.V.</t>
  </si>
  <si>
    <t>AOT</t>
  </si>
  <si>
    <t>Airports of Thailand Public Company Limited</t>
  </si>
  <si>
    <t>DKNG</t>
  </si>
  <si>
    <t>DraftKings Inc.</t>
  </si>
  <si>
    <t>PINS</t>
  </si>
  <si>
    <t>Pinterest, Inc.</t>
  </si>
  <si>
    <t>Asahi Group Holdings, Ltd.</t>
  </si>
  <si>
    <t>USFD</t>
  </si>
  <si>
    <t>US Foods Holding Corp.</t>
  </si>
  <si>
    <t>TWLO</t>
  </si>
  <si>
    <t>Twilio Inc.</t>
  </si>
  <si>
    <t>ZBRA</t>
  </si>
  <si>
    <t>Zebra Technologies Corporation</t>
  </si>
  <si>
    <t>URW</t>
  </si>
  <si>
    <t>Unibail-Rodamco-Westfield SE</t>
  </si>
  <si>
    <t>ROKU</t>
  </si>
  <si>
    <t>Roku, Inc.</t>
  </si>
  <si>
    <t>TRU</t>
  </si>
  <si>
    <t>TransUnion</t>
  </si>
  <si>
    <t>Kubota Corporation</t>
  </si>
  <si>
    <t>MAP</t>
  </si>
  <si>
    <t>Mapfre, S.A.</t>
  </si>
  <si>
    <t>KIM</t>
  </si>
  <si>
    <t>Kimco Realty Corporation</t>
  </si>
  <si>
    <t>BBD.B</t>
  </si>
  <si>
    <t>Bombardier Inc.</t>
  </si>
  <si>
    <t>H</t>
  </si>
  <si>
    <t>Hyatt Hotels Corporation</t>
  </si>
  <si>
    <t>BNT</t>
  </si>
  <si>
    <t>Brookfield Wealth Solutions Ltd.</t>
  </si>
  <si>
    <t>Rakuten Group, Inc.</t>
  </si>
  <si>
    <t>LECO</t>
  </si>
  <si>
    <t>Lincoln Electric Holdings, Inc.</t>
  </si>
  <si>
    <t>WYNN</t>
  </si>
  <si>
    <t>Wynn Resorts, Limited</t>
  </si>
  <si>
    <t>Hikari Tsushin, Inc.</t>
  </si>
  <si>
    <t>Sanrio Company, Ltd.</t>
  </si>
  <si>
    <t>BAX</t>
  </si>
  <si>
    <t>Baxter International Inc.</t>
  </si>
  <si>
    <t>T&amp;D Holdings, Inc.</t>
  </si>
  <si>
    <t>Daifuku Co., Ltd.</t>
  </si>
  <si>
    <t>The Indian Hotels Company Limited</t>
  </si>
  <si>
    <t>METSO</t>
  </si>
  <si>
    <t>Metso Oyj</t>
  </si>
  <si>
    <t>IPN</t>
  </si>
  <si>
    <t>Ipsen S.A.</t>
  </si>
  <si>
    <t>PCOR</t>
  </si>
  <si>
    <t>Procore Technologies, Inc.</t>
  </si>
  <si>
    <t>KNSL</t>
  </si>
  <si>
    <t>Kinsale Capital Group, Inc.</t>
  </si>
  <si>
    <t>ORNBV</t>
  </si>
  <si>
    <t>Orion Oyj</t>
  </si>
  <si>
    <t>Zensho Holdings Co., Ltd.</t>
  </si>
  <si>
    <t>Lupin Limited</t>
  </si>
  <si>
    <t>CART</t>
  </si>
  <si>
    <t>Maplebear Inc.</t>
  </si>
  <si>
    <t>ORK</t>
  </si>
  <si>
    <t>Orkla ASA</t>
  </si>
  <si>
    <t>BCVN</t>
  </si>
  <si>
    <t>Banque Cantonale Vaudoise</t>
  </si>
  <si>
    <t>Seibu Holdings Inc.</t>
  </si>
  <si>
    <t>NVMI</t>
  </si>
  <si>
    <t>Nova Ltd.</t>
  </si>
  <si>
    <t>MORN</t>
  </si>
  <si>
    <t>Morningstar, Inc.</t>
  </si>
  <si>
    <t>Suntory Beverage &amp; Food Limited</t>
  </si>
  <si>
    <t>CAE</t>
  </si>
  <si>
    <t>CAE Inc.</t>
  </si>
  <si>
    <t>XP</t>
  </si>
  <si>
    <t>XP Inc.</t>
  </si>
  <si>
    <t>Kokusai Electric Corporation</t>
  </si>
  <si>
    <t>Isuzu Motors Limited</t>
  </si>
  <si>
    <t>IGM</t>
  </si>
  <si>
    <t>IGM Financial Inc.</t>
  </si>
  <si>
    <t>FRT</t>
  </si>
  <si>
    <t>Federal Realty Investment Trust</t>
  </si>
  <si>
    <t>Shizuoka Financial Group,Inc.</t>
  </si>
  <si>
    <t>Nissan Motor Co., Ltd.</t>
  </si>
  <si>
    <t>BIRK</t>
  </si>
  <si>
    <t>Birkenstock Holding plc</t>
  </si>
  <si>
    <t>SDR</t>
  </si>
  <si>
    <t>Schroders plc</t>
  </si>
  <si>
    <t>BIO</t>
  </si>
  <si>
    <t>Bio-Rad Laboratories, Inc.</t>
  </si>
  <si>
    <t>NIBE B</t>
  </si>
  <si>
    <t>NIBE Industrier AB (publ)</t>
  </si>
  <si>
    <t>MHK</t>
  </si>
  <si>
    <t>Mohawk Industries, Inc.</t>
  </si>
  <si>
    <t>CTRE</t>
  </si>
  <si>
    <t>CareTrust REIT, Inc.</t>
  </si>
  <si>
    <t>Bharat Forge Limited</t>
  </si>
  <si>
    <t>LNC</t>
  </si>
  <si>
    <t>Lincoln National Corporation</t>
  </si>
  <si>
    <t>BRKR</t>
  </si>
  <si>
    <t>Bruker Corporation</t>
  </si>
  <si>
    <t>BROS</t>
  </si>
  <si>
    <t>Dutch Bros Inc.</t>
  </si>
  <si>
    <t>FROG</t>
  </si>
  <si>
    <t>JFrog Ltd.</t>
  </si>
  <si>
    <t>AL</t>
  </si>
  <si>
    <t>Air Lease Corporation</t>
  </si>
  <si>
    <t>STUB</t>
  </si>
  <si>
    <t>StubHub Holdings, Inc.</t>
  </si>
  <si>
    <t>Keyera Corp.</t>
  </si>
  <si>
    <t>RYAN</t>
  </si>
  <si>
    <t>Ryan Specialty Holdings, Inc.</t>
  </si>
  <si>
    <t>Abbott India Limited</t>
  </si>
  <si>
    <t>DFY</t>
  </si>
  <si>
    <t>Definity Financial Corporation</t>
  </si>
  <si>
    <t>FACT</t>
  </si>
  <si>
    <t>The Fertilisers and Chemicals Travancore Limited</t>
  </si>
  <si>
    <t>FBIN</t>
  </si>
  <si>
    <t>Fortune Brands Innovations, Inc.</t>
  </si>
  <si>
    <t>Sysmex Corporation</t>
  </si>
  <si>
    <t>Meiji Holdings Co., Ltd.</t>
  </si>
  <si>
    <t>IRCTC</t>
  </si>
  <si>
    <t>Indian Railway Catering &amp; Tourism Corporation Limited</t>
  </si>
  <si>
    <t>HR</t>
  </si>
  <si>
    <t>Healthcare Realty Trust Incorporated</t>
  </si>
  <si>
    <t>IVG</t>
  </si>
  <si>
    <t>Iveco Group N.V.</t>
  </si>
  <si>
    <t>GRKP</t>
  </si>
  <si>
    <t>Graubündner Kantonalbank</t>
  </si>
  <si>
    <t>BFAM</t>
  </si>
  <si>
    <t>Bright Horizons Family Solutions Inc.</t>
  </si>
  <si>
    <t>BIOCON</t>
  </si>
  <si>
    <t>Biocon Limited</t>
  </si>
  <si>
    <t>GTES</t>
  </si>
  <si>
    <t>Gates Industrial Corporation plc</t>
  </si>
  <si>
    <t>PI Industries Limited</t>
  </si>
  <si>
    <t>VNT</t>
  </si>
  <si>
    <t>Vontier Corporation</t>
  </si>
  <si>
    <t>GMO Payment Gateway, Inc.</t>
  </si>
  <si>
    <t>GVA</t>
  </si>
  <si>
    <t>Granite Construction Incorporated</t>
  </si>
  <si>
    <t>PETRONET</t>
  </si>
  <si>
    <t>Petronet LNG Limited</t>
  </si>
  <si>
    <t>A141080</t>
  </si>
  <si>
    <t>LigaChem Biosciences Inc.</t>
  </si>
  <si>
    <t>BDC</t>
  </si>
  <si>
    <t>Belden Inc.</t>
  </si>
  <si>
    <t>AFX</t>
  </si>
  <si>
    <t>Carl Zeiss Meditec AG</t>
  </si>
  <si>
    <t>CROX</t>
  </si>
  <si>
    <t>Crocs, Inc.</t>
  </si>
  <si>
    <t>CAR.UN</t>
  </si>
  <si>
    <t>Canadian Apartment Properties Real Estate Investment Trust</t>
  </si>
  <si>
    <t>FLUOROCHEM</t>
  </si>
  <si>
    <t>Gujarat Fluorochemicals Limited</t>
  </si>
  <si>
    <t>Tokyo Tatemono Co., Ltd.</t>
  </si>
  <si>
    <t>HASEKO Corporation</t>
  </si>
  <si>
    <t>CAMX</t>
  </si>
  <si>
    <t>Camurus AB (publ)</t>
  </si>
  <si>
    <t>NIQ</t>
  </si>
  <si>
    <t>NIQ Global Intelligence plc</t>
  </si>
  <si>
    <t>BGC</t>
  </si>
  <si>
    <t>BGC Group, Inc.</t>
  </si>
  <si>
    <t>SBRA</t>
  </si>
  <si>
    <t>Sabra Health Care REIT, Inc.</t>
  </si>
  <si>
    <t>Core Natural Resources, Inc.</t>
  </si>
  <si>
    <t>HORIBA, Ltd.</t>
  </si>
  <si>
    <t>SEB</t>
  </si>
  <si>
    <t>Seaboard Corporation</t>
  </si>
  <si>
    <t>HCC</t>
  </si>
  <si>
    <t>Warrior Met Coal, Inc.</t>
  </si>
  <si>
    <t>NH</t>
  </si>
  <si>
    <t>Narayana Hrudayalaya Limited</t>
  </si>
  <si>
    <t>HASI</t>
  </si>
  <si>
    <t>HA Sustainable Infrastructure Capital, Inc.</t>
  </si>
  <si>
    <t>Yamazaki Baking Co., Ltd.</t>
  </si>
  <si>
    <t>AC</t>
  </si>
  <si>
    <t>Air Canada</t>
  </si>
  <si>
    <t>MANTA</t>
  </si>
  <si>
    <t>Mandatum Oyj</t>
  </si>
  <si>
    <t>Amada Co., Ltd.</t>
  </si>
  <si>
    <t>PBF</t>
  </si>
  <si>
    <t>PBF Energy Inc.</t>
  </si>
  <si>
    <t>AUTO</t>
  </si>
  <si>
    <t>AutoStore Holdings Ltd.</t>
  </si>
  <si>
    <t>Rohto Pharmaceutical Co.,Ltd.</t>
  </si>
  <si>
    <t>IPGP</t>
  </si>
  <si>
    <t>IPG Photonics Corporation</t>
  </si>
  <si>
    <t>RARE</t>
  </si>
  <si>
    <t>Ultragenyx Pharmaceutical Inc.</t>
  </si>
  <si>
    <t>Rinnai Corporation</t>
  </si>
  <si>
    <t>HTGC</t>
  </si>
  <si>
    <t>Hercules Capital, Inc.</t>
  </si>
  <si>
    <t>AHL</t>
  </si>
  <si>
    <t>Aspen Insurance Holdings Limited</t>
  </si>
  <si>
    <t>LR</t>
  </si>
  <si>
    <t>Legrand France SA</t>
  </si>
  <si>
    <t>KEMIRA</t>
  </si>
  <si>
    <t>Kemira Oyj</t>
  </si>
  <si>
    <t>NHH</t>
  </si>
  <si>
    <t>Minor Hotels Europe &amp; Americas, S.A.</t>
  </si>
  <si>
    <t>NHK Spring Co., Ltd.</t>
  </si>
  <si>
    <t>MLCO</t>
  </si>
  <si>
    <t>Melco Resorts &amp; Entertainment Limited</t>
  </si>
  <si>
    <t>Dentsu Soken Inc.</t>
  </si>
  <si>
    <t>Sundrug Co.,Ltd.</t>
  </si>
  <si>
    <t>SPSC</t>
  </si>
  <si>
    <t>SPS Commerce, Inc.</t>
  </si>
  <si>
    <t>SPHR</t>
  </si>
  <si>
    <t>Sphere Entertainment Co.</t>
  </si>
  <si>
    <t>Kadokawa Corporation</t>
  </si>
  <si>
    <t>Japan Petroleum Exploration Co., Ltd.</t>
  </si>
  <si>
    <t>THK Co., Ltd.</t>
  </si>
  <si>
    <t>PTC Industries Limited</t>
  </si>
  <si>
    <t>IDYA</t>
  </si>
  <si>
    <t>IDEAYA Biosciences, Inc.</t>
  </si>
  <si>
    <t>DAE</t>
  </si>
  <si>
    <t>Dätwyler Holding AG</t>
  </si>
  <si>
    <t>STNG</t>
  </si>
  <si>
    <t>Scorpio Tankers Inc.</t>
  </si>
  <si>
    <t>LXP</t>
  </si>
  <si>
    <t>LXP Industrial Trust</t>
  </si>
  <si>
    <t>EEFT</t>
  </si>
  <si>
    <t>Euronet Worldwide, Inc.</t>
  </si>
  <si>
    <t>IGL</t>
  </si>
  <si>
    <t>Indraprastha Gas Limited</t>
  </si>
  <si>
    <t>Lion Corporation</t>
  </si>
  <si>
    <t>DO &amp; CO Aktiengesellschaft</t>
  </si>
  <si>
    <t>CALY</t>
  </si>
  <si>
    <t>Callaway Golf Company</t>
  </si>
  <si>
    <t>AVNT</t>
  </si>
  <si>
    <t>Avient Corporation</t>
  </si>
  <si>
    <t>Nabtesco Corporation</t>
  </si>
  <si>
    <t>TNET</t>
  </si>
  <si>
    <t>TriNet Group, Inc.</t>
  </si>
  <si>
    <t>FLO</t>
  </si>
  <si>
    <t>Flowers Foods, Inc.</t>
  </si>
  <si>
    <t>MING</t>
  </si>
  <si>
    <t>SpareBank 1 SMN</t>
  </si>
  <si>
    <t>Suzuken Co., Ltd.</t>
  </si>
  <si>
    <t>BTDR</t>
  </si>
  <si>
    <t>Bitdeer Technologies Group</t>
  </si>
  <si>
    <t>Hakuhodo DY Holdings Inc</t>
  </si>
  <si>
    <t>MTRN</t>
  </si>
  <si>
    <t>Materion Corporation</t>
  </si>
  <si>
    <t>PHIN</t>
  </si>
  <si>
    <t>PHINIA Inc.</t>
  </si>
  <si>
    <t>HUFV A</t>
  </si>
  <si>
    <t>Hufvudstaden AB (publ)</t>
  </si>
  <si>
    <t>Keikyu Corporation</t>
  </si>
  <si>
    <t>DNOW</t>
  </si>
  <si>
    <t>DNOW Inc.</t>
  </si>
  <si>
    <t>KWS</t>
  </si>
  <si>
    <t>KWS SAAT SE &amp; Co. KGaA</t>
  </si>
  <si>
    <t>TIETO</t>
  </si>
  <si>
    <t>TietoEVRY Oyj</t>
  </si>
  <si>
    <t>DBD</t>
  </si>
  <si>
    <t>Diebold Nixdorf, Incorporated</t>
  </si>
  <si>
    <t>TOP</t>
  </si>
  <si>
    <t>Thai Oil Public Company Limited</t>
  </si>
  <si>
    <t>Mitsubishi Materials Corporation</t>
  </si>
  <si>
    <t>WIN Semiconductors Corp.</t>
  </si>
  <si>
    <t>VEI</t>
  </si>
  <si>
    <t>Veidekke ASA</t>
  </si>
  <si>
    <t>OUT1V</t>
  </si>
  <si>
    <t>Outokumpu Oyj</t>
  </si>
  <si>
    <t>Miura Co., Ltd.</t>
  </si>
  <si>
    <t>GMO internet group, Inc.</t>
  </si>
  <si>
    <t>TXG</t>
  </si>
  <si>
    <t>10x Genomics, Inc.</t>
  </si>
  <si>
    <t>Deepak Nitrite Limited</t>
  </si>
  <si>
    <t>GEO</t>
  </si>
  <si>
    <t>The GEO Group, Inc.</t>
  </si>
  <si>
    <t>IRDM</t>
  </si>
  <si>
    <t>Iridium Communications Inc.</t>
  </si>
  <si>
    <t>UACJ Corporation</t>
  </si>
  <si>
    <t>BNBR3</t>
  </si>
  <si>
    <t>Banco do Nordeste do Brasil S.A.</t>
  </si>
  <si>
    <t>TRN</t>
  </si>
  <si>
    <t>Trinity Industries, Inc.</t>
  </si>
  <si>
    <t>TV Asahi Holdings Corporation</t>
  </si>
  <si>
    <t>KOSE Holdings Corporation</t>
  </si>
  <si>
    <t>GEL</t>
  </si>
  <si>
    <t>Genesis Energy, L.P.</t>
  </si>
  <si>
    <t>Toho Holdings Co., Ltd.</t>
  </si>
  <si>
    <t>OGN</t>
  </si>
  <si>
    <t>Organon &amp; Co.</t>
  </si>
  <si>
    <t>Namura Shipbuilding Co., Ltd.</t>
  </si>
  <si>
    <t>YELP</t>
  </si>
  <si>
    <t>Yelp Inc.</t>
  </si>
  <si>
    <t>TGS</t>
  </si>
  <si>
    <t>TGS ASA</t>
  </si>
  <si>
    <t>FAGR</t>
  </si>
  <si>
    <t>Fagron NV</t>
  </si>
  <si>
    <t>TFI</t>
  </si>
  <si>
    <t>TF1 SA</t>
  </si>
  <si>
    <t>AORT</t>
  </si>
  <si>
    <t>Artivion, Inc.</t>
  </si>
  <si>
    <t>Citizen Watch Co., Ltd.</t>
  </si>
  <si>
    <t>FWDI</t>
  </si>
  <si>
    <t>Forward Industries, Inc.</t>
  </si>
  <si>
    <t>Morinaga Milk Industry Co., Ltd.</t>
  </si>
  <si>
    <t>HR.UN</t>
  </si>
  <si>
    <t>H&amp;R Real Estate Investment Trust</t>
  </si>
  <si>
    <t>VAIAS</t>
  </si>
  <si>
    <t>Vaisala Oyj</t>
  </si>
  <si>
    <t>141A</t>
  </si>
  <si>
    <t>TRIAL Holdings, Inc.</t>
  </si>
  <si>
    <t>AQ</t>
  </si>
  <si>
    <t>AQ Group AB (publ)</t>
  </si>
  <si>
    <t>SLVM</t>
  </si>
  <si>
    <t>Sylvamo Corporation</t>
  </si>
  <si>
    <t>Greatek Electronics Inc.</t>
  </si>
  <si>
    <t>ISB</t>
  </si>
  <si>
    <t>Íslandsbanki hf.</t>
  </si>
  <si>
    <t>BELL</t>
  </si>
  <si>
    <t>Bell Food Group AG</t>
  </si>
  <si>
    <t>Relo Group, Inc.</t>
  </si>
  <si>
    <t>NATCOPHARM</t>
  </si>
  <si>
    <t>NATCO Pharma Limited</t>
  </si>
  <si>
    <t>BWP</t>
  </si>
  <si>
    <t>BWP Trust</t>
  </si>
  <si>
    <t>Hazama Ando Corporation</t>
  </si>
  <si>
    <t>BLX</t>
  </si>
  <si>
    <t>Banco Latinoamericano de Comercio Exterior, S. A.</t>
  </si>
  <si>
    <t>TRIP</t>
  </si>
  <si>
    <t>Tripadvisor, Inc.</t>
  </si>
  <si>
    <t>NMM</t>
  </si>
  <si>
    <t>Navios Maritime Partners L.P.</t>
  </si>
  <si>
    <t>VIMIAN</t>
  </si>
  <si>
    <t>Vimian Group AB (publ)</t>
  </si>
  <si>
    <t>AGIO</t>
  </si>
  <si>
    <t>Agios Pharmaceuticals, Inc.</t>
  </si>
  <si>
    <t>LIAB</t>
  </si>
  <si>
    <t>Lindab International AB (publ)</t>
  </si>
  <si>
    <t>SOC</t>
  </si>
  <si>
    <t>Sable Offshore Corp.</t>
  </si>
  <si>
    <t>FIBRAMQ 12</t>
  </si>
  <si>
    <t>FIBRA Macquarie México</t>
  </si>
  <si>
    <t>HIMX</t>
  </si>
  <si>
    <t>Himax Technologies, Inc.</t>
  </si>
  <si>
    <t>Nohmi Bosai Ltd.</t>
  </si>
  <si>
    <t>Nishimatsu Construction Co., Ltd.</t>
  </si>
  <si>
    <t>KIT</t>
  </si>
  <si>
    <t>Kitron ASA</t>
  </si>
  <si>
    <t>LPI</t>
  </si>
  <si>
    <t>LPI Capital Bhd</t>
  </si>
  <si>
    <t>ELEC</t>
  </si>
  <si>
    <t>Électricite de Strasbourg Société Anonyme</t>
  </si>
  <si>
    <t>NONG</t>
  </si>
  <si>
    <t>SpareBank 1 Nord-Norge</t>
  </si>
  <si>
    <t>GMO internet, Inc.</t>
  </si>
  <si>
    <t>ASHM</t>
  </si>
  <si>
    <t>Ashmore Group Plc</t>
  </si>
  <si>
    <t>TRUP</t>
  </si>
  <si>
    <t>Trupanion, Inc.</t>
  </si>
  <si>
    <t>USIM5</t>
  </si>
  <si>
    <t>Usinas Siderúrgicas de Minas Gerais S.A.</t>
  </si>
  <si>
    <t>TSU</t>
  </si>
  <si>
    <t>Trisura Group Ltd.</t>
  </si>
  <si>
    <t>Nishi-Nippon Railroad Co., Ltd.</t>
  </si>
  <si>
    <t>NORCO</t>
  </si>
  <si>
    <t>Norconsult ASA</t>
  </si>
  <si>
    <t>IVSO</t>
  </si>
  <si>
    <t>Invisio AB (publ)</t>
  </si>
  <si>
    <t>Tokai Carbon Co., Ltd.</t>
  </si>
  <si>
    <t>VBK</t>
  </si>
  <si>
    <t>Verbio SE</t>
  </si>
  <si>
    <t>JCAP</t>
  </si>
  <si>
    <t>Jefferson Capital, Inc.</t>
  </si>
  <si>
    <t>KYB Corporation</t>
  </si>
  <si>
    <t>INGERRAND</t>
  </si>
  <si>
    <t>Ingersoll-Rand (India) Limited</t>
  </si>
  <si>
    <t>NMAX</t>
  </si>
  <si>
    <t>Newsmax Inc.</t>
  </si>
  <si>
    <t>BCP</t>
  </si>
  <si>
    <t>Bangchak Corporation Public Company Limited</t>
  </si>
  <si>
    <t>AMBEA</t>
  </si>
  <si>
    <t>Ambea AB (publ)</t>
  </si>
  <si>
    <t>Kaga Electronics Co.,Ltd.</t>
  </si>
  <si>
    <t>FLOW</t>
  </si>
  <si>
    <t>Flow Traders Ltd.</t>
  </si>
  <si>
    <t>Mitani Corporation</t>
  </si>
  <si>
    <t>EMBRAC B</t>
  </si>
  <si>
    <t>Embracer Group AB (publ)</t>
  </si>
  <si>
    <t>PDFS</t>
  </si>
  <si>
    <t>PDF Solutions, Inc.</t>
  </si>
  <si>
    <t>MTL</t>
  </si>
  <si>
    <t>Mullen Group Ltd.</t>
  </si>
  <si>
    <t>The Sandur Manganese &amp; Iron Ores Limited</t>
  </si>
  <si>
    <t>Cupid Limited</t>
  </si>
  <si>
    <t>BIOG B</t>
  </si>
  <si>
    <t>BioGaia AB (publ)</t>
  </si>
  <si>
    <t>Monex Group, Inc.</t>
  </si>
  <si>
    <t>Toagosei Co., Ltd.</t>
  </si>
  <si>
    <t>freee K.K.</t>
  </si>
  <si>
    <t>COHU</t>
  </si>
  <si>
    <t>Cohu, Inc.</t>
  </si>
  <si>
    <t>Lifenet Insurance Company</t>
  </si>
  <si>
    <t>KITZ Corporation</t>
  </si>
  <si>
    <t>Nakanishi Inc.</t>
  </si>
  <si>
    <t>FASW</t>
  </si>
  <si>
    <t>PT Fajar Surya Wisesa Tbk</t>
  </si>
  <si>
    <t>Konoike Transport Co.,Ltd.</t>
  </si>
  <si>
    <t>Fujita Kanko Inc.</t>
  </si>
  <si>
    <t>SIP</t>
  </si>
  <si>
    <t>Sipef NV</t>
  </si>
  <si>
    <t>Japan Securities Finance Co., Ltd.</t>
  </si>
  <si>
    <t>Union Tool Co.</t>
  </si>
  <si>
    <t>Ai Holdings Corporation</t>
  </si>
  <si>
    <t>HARVIA</t>
  </si>
  <si>
    <t>Harvia Oyj</t>
  </si>
  <si>
    <t>PHC Holdings Corporation</t>
  </si>
  <si>
    <t>CPACASC1</t>
  </si>
  <si>
    <t>Cementos Pacasmayo S.A.A.</t>
  </si>
  <si>
    <t>Nishikawa Rubber Co., Ltd.</t>
  </si>
  <si>
    <t>UTZ</t>
  </si>
  <si>
    <t>Utz Brands, Inc.</t>
  </si>
  <si>
    <t>Takamatsu Construction Group Co., Ltd.</t>
  </si>
  <si>
    <t>Nissan Shatai Co., Ltd.</t>
  </si>
  <si>
    <t>VOLO</t>
  </si>
  <si>
    <t>Volati AB (publ)</t>
  </si>
  <si>
    <t>AKBM</t>
  </si>
  <si>
    <t>Aker BioMarine ASA</t>
  </si>
  <si>
    <t>IRBR3</t>
  </si>
  <si>
    <t>IRB-Brasil Resseguros S.A.</t>
  </si>
  <si>
    <t>ANGX</t>
  </si>
  <si>
    <t>Angel Studios, Inc.</t>
  </si>
  <si>
    <t>DRUG</t>
  </si>
  <si>
    <t>Bright Minds Biosciences Inc.</t>
  </si>
  <si>
    <t>Cybozu, Inc.</t>
  </si>
  <si>
    <t>OPTU</t>
  </si>
  <si>
    <t>Optimum Communications, Inc.</t>
  </si>
  <si>
    <t>RAY B</t>
  </si>
  <si>
    <t>RaySearch Laboratories AB (publ)</t>
  </si>
  <si>
    <t>OLVAS</t>
  </si>
  <si>
    <t>Olvi Oyj</t>
  </si>
  <si>
    <t>Mitsubishi Pencil Co., Ltd.</t>
  </si>
  <si>
    <t>Yamazen Corporation</t>
  </si>
  <si>
    <t>UT Group Co.,Ltd.</t>
  </si>
  <si>
    <t>PEXIP</t>
  </si>
  <si>
    <t>Pexip Holding ASA</t>
  </si>
  <si>
    <t>B2I</t>
  </si>
  <si>
    <t>B2 Impact ASA</t>
  </si>
  <si>
    <t>TV TOKYO Holdings Corporation</t>
  </si>
  <si>
    <t>Shinnihon Corporation</t>
  </si>
  <si>
    <t>INSTAL</t>
  </si>
  <si>
    <t>Instalco AB (publ)</t>
  </si>
  <si>
    <t>PACB</t>
  </si>
  <si>
    <t>Pacific Biosciences of California, Inc.</t>
  </si>
  <si>
    <t>Borosil Renewables Limited</t>
  </si>
  <si>
    <t>WYFI</t>
  </si>
  <si>
    <t>WhiteFiber, Inc.</t>
  </si>
  <si>
    <t>Nikkiso Co., Ltd.</t>
  </si>
  <si>
    <t>Sudarshan Chemical Industries Limited</t>
  </si>
  <si>
    <t>Digital Garage, Inc.</t>
  </si>
  <si>
    <t>YUBICO</t>
  </si>
  <si>
    <t>Yubico AB</t>
  </si>
  <si>
    <t>Sakata INX Corporation</t>
  </si>
  <si>
    <t>Tsuburaya Fields Holdings Inc.</t>
  </si>
  <si>
    <t>STEF B</t>
  </si>
  <si>
    <t>Stendörren Fastigheter AB (publ)</t>
  </si>
  <si>
    <t>Yamabiko Corporation</t>
  </si>
  <si>
    <t>AIP</t>
  </si>
  <si>
    <t>Arteris, Inc.</t>
  </si>
  <si>
    <t>GAU</t>
  </si>
  <si>
    <t>Galiano Gold Inc.</t>
  </si>
  <si>
    <t>Star Micronics Co., Ltd.</t>
  </si>
  <si>
    <t>PKSHA Technology Inc.</t>
  </si>
  <si>
    <t>SECARE</t>
  </si>
  <si>
    <t>Swedencare AB (publ)</t>
  </si>
  <si>
    <t>Asahi Kogyosha Co., Ltd.</t>
  </si>
  <si>
    <t>Ki-Star Real Estate Co.,Ltd</t>
  </si>
  <si>
    <t>VALUEGF O</t>
  </si>
  <si>
    <t>Value Grupo Financiero, S.A.B. de C.V.</t>
  </si>
  <si>
    <t>CRSR</t>
  </si>
  <si>
    <t>Corsair Gaming, Inc.</t>
  </si>
  <si>
    <t>ADMF</t>
  </si>
  <si>
    <t>PT Adira Dinamika Multi Finance Tbk</t>
  </si>
  <si>
    <t>A181710</t>
  </si>
  <si>
    <t>NHN Corporation</t>
  </si>
  <si>
    <t>MSC</t>
  </si>
  <si>
    <t>Studio City International Holdings Limited</t>
  </si>
  <si>
    <t>MEC Company Ltd.</t>
  </si>
  <si>
    <t>Aucnet Inc.</t>
  </si>
  <si>
    <t>NMAN</t>
  </si>
  <si>
    <t>Nederman Holding AB (publ)</t>
  </si>
  <si>
    <t>MEKKO</t>
  </si>
  <si>
    <t>Marimekko Oyj</t>
  </si>
  <si>
    <t>Riken Vitamin Co., Ltd.</t>
  </si>
  <si>
    <t>ECX</t>
  </si>
  <si>
    <t>ECARX Holdings Inc.</t>
  </si>
  <si>
    <t>CUP.U</t>
  </si>
  <si>
    <t>Caribbean Utilities Company, Ltd.</t>
  </si>
  <si>
    <t>Ryobi Limited</t>
  </si>
  <si>
    <t>JOMA</t>
  </si>
  <si>
    <t>John Mattson Fastighetsföretagen AB (publ)</t>
  </si>
  <si>
    <t>CPS</t>
  </si>
  <si>
    <t>Cooper-Standard Holdings Inc.</t>
  </si>
  <si>
    <t>Seika Corporation</t>
  </si>
  <si>
    <t>G-Tekt Corporation</t>
  </si>
  <si>
    <t>Japan Business Systems, Inc.</t>
  </si>
  <si>
    <t>ATRAV</t>
  </si>
  <si>
    <t>Atria Oyj</t>
  </si>
  <si>
    <t>ELVA</t>
  </si>
  <si>
    <t>Electrovaya Inc.</t>
  </si>
  <si>
    <t>CNCK</t>
  </si>
  <si>
    <t>Coincheck Group N.V.</t>
  </si>
  <si>
    <t>ENTERO</t>
  </si>
  <si>
    <t>Entero Healthcare Solutions Limited</t>
  </si>
  <si>
    <t>A009240</t>
  </si>
  <si>
    <t>Hanssem Co., Ltd.</t>
  </si>
  <si>
    <t>NUS</t>
  </si>
  <si>
    <t>Nu Skin Enterprises, Inc.</t>
  </si>
  <si>
    <t>OMASP</t>
  </si>
  <si>
    <t>Oma Säästöpankki Oyj</t>
  </si>
  <si>
    <t>Kohoku Kogyo CO.,LTD.</t>
  </si>
  <si>
    <t>TOKAI Corp.</t>
  </si>
  <si>
    <t>Jamna Auto Industries Limited</t>
  </si>
  <si>
    <t>IFP</t>
  </si>
  <si>
    <t>Interfor Corporation</t>
  </si>
  <si>
    <t>Gold</t>
  </si>
  <si>
    <t>Gambling</t>
  </si>
  <si>
    <t>Coking Coal</t>
  </si>
  <si>
    <t>ABNB</t>
    <phoneticPr fontId="4" type="noConversion"/>
  </si>
  <si>
    <t>FY 2025</t>
  </si>
  <si>
    <t>Paper &amp; Paper Products</t>
  </si>
  <si>
    <t>141A</t>
    <phoneticPr fontId="4" type="noConversion"/>
  </si>
  <si>
    <t>285A</t>
    <phoneticPr fontId="4" type="noConversion"/>
  </si>
  <si>
    <t>SAF</t>
  </si>
  <si>
    <t>Safran SA</t>
  </si>
  <si>
    <t>13-Feb-26</t>
  </si>
  <si>
    <t>ENB</t>
  </si>
  <si>
    <t>Enbridge Inc.</t>
  </si>
  <si>
    <t>DELTA</t>
  </si>
  <si>
    <t>Delta Electronics (Thailand) Public Company Limited</t>
  </si>
  <si>
    <t>Tokio Marine Holdings, Inc.</t>
  </si>
  <si>
    <t>NWG</t>
  </si>
  <si>
    <t>NatWest Group plc</t>
  </si>
  <si>
    <t>Japan Tobacco Inc.</t>
  </si>
  <si>
    <t>14-Feb-26</t>
  </si>
  <si>
    <t>JAPAN POST BANK Co., Ltd.</t>
  </si>
  <si>
    <t>TRP</t>
  </si>
  <si>
    <t>TC Energy Corporation</t>
  </si>
  <si>
    <t>CCO</t>
  </si>
  <si>
    <t>Cameco Corporation</t>
  </si>
  <si>
    <t>MS&amp;AD Insurance Group Holdings, Inc.</t>
  </si>
  <si>
    <t>Japan Post Holdings Co., Ltd.</t>
  </si>
  <si>
    <t>Sompo Holdings, Inc.</t>
  </si>
  <si>
    <t>Dai-ichi Life Holdings, Inc.</t>
  </si>
  <si>
    <t>CAP</t>
  </si>
  <si>
    <t>Capgemini SE</t>
  </si>
  <si>
    <t>Hydro One Limited</t>
  </si>
  <si>
    <t>Daiwa House Industry Co., Ltd.</t>
  </si>
  <si>
    <t>Terumo Corporation</t>
  </si>
  <si>
    <t>Sands China Ltd.</t>
  </si>
  <si>
    <t>Nippon Paint Holdings Co., Ltd.</t>
  </si>
  <si>
    <t>SECOM CO., LTD.</t>
  </si>
  <si>
    <t>Olympus Corporation</t>
  </si>
  <si>
    <t>NHY</t>
  </si>
  <si>
    <t>Norsk Hydro ASA</t>
  </si>
  <si>
    <t>MG</t>
  </si>
  <si>
    <t>Magna International Inc.</t>
  </si>
  <si>
    <t>ENRIN</t>
  </si>
  <si>
    <t>Siemens Energy India Limited</t>
  </si>
  <si>
    <t>Torrent Pharmaceuticals Limited</t>
  </si>
  <si>
    <t>Kirin Holdings Company, Limited</t>
  </si>
  <si>
    <t>Mitsubishi HC Capital Inc.</t>
  </si>
  <si>
    <t>Ebara Corporation</t>
  </si>
  <si>
    <t>IAM</t>
  </si>
  <si>
    <t>Itissalat Al-Maghrib (IAM) S.A.</t>
  </si>
  <si>
    <t>MRNA</t>
  </si>
  <si>
    <t>Moderna, Inc.</t>
  </si>
  <si>
    <t>GMRAIRPORT</t>
  </si>
  <si>
    <t>GMR Airports Limited</t>
  </si>
  <si>
    <t>Japan Post Insurance Co., Ltd.</t>
  </si>
  <si>
    <t>CDB</t>
  </si>
  <si>
    <t>Celcomdigi Berhad</t>
  </si>
  <si>
    <t>Nitori Holdings Co., Ltd.</t>
  </si>
  <si>
    <t>NAUKRI</t>
  </si>
  <si>
    <t>Info Edge (India) Limited</t>
  </si>
  <si>
    <t>FORTIS</t>
  </si>
  <si>
    <t>Fortis Healthcare Limited</t>
  </si>
  <si>
    <t>Shanghai Fudan Microelectronics Group Company Limited</t>
  </si>
  <si>
    <t>CIGI</t>
  </si>
  <si>
    <t>Colliers International Group Inc.</t>
  </si>
  <si>
    <t>MatsukiyoCocokara &amp; Co.</t>
  </si>
  <si>
    <t>Resonac Holdings Corporation</t>
  </si>
  <si>
    <t>Dai Nippon Printing Co., Ltd.</t>
  </si>
  <si>
    <t>A298380</t>
  </si>
  <si>
    <t>ABL Bio Inc.</t>
  </si>
  <si>
    <t>TOPPAN Holdings Inc.</t>
  </si>
  <si>
    <t>ESNT</t>
  </si>
  <si>
    <t>Essent Group Ltd.</t>
  </si>
  <si>
    <t>Sumitomo Forestry Co., Ltd.</t>
  </si>
  <si>
    <t>Dentsu Group Inc.</t>
  </si>
  <si>
    <t>Interpump Group S.p.A.</t>
  </si>
  <si>
    <t>Asahi Intecc Co., Ltd.</t>
  </si>
  <si>
    <t>Nippon Express Holdings, Inc.</t>
  </si>
  <si>
    <t>Hoshizaki Corporation</t>
  </si>
  <si>
    <t>TOM</t>
  </si>
  <si>
    <t>Tomra Systems ASA</t>
  </si>
  <si>
    <t>ATMU</t>
  </si>
  <si>
    <t>Atmus Filtration Technologies Inc.</t>
  </si>
  <si>
    <t>MINT</t>
  </si>
  <si>
    <t>Minor International Public Company Limited</t>
  </si>
  <si>
    <t>IPCALAB</t>
  </si>
  <si>
    <t>Ipca Laboratories Limited</t>
  </si>
  <si>
    <t>Sapporo Holdings Limited</t>
  </si>
  <si>
    <t>SXT</t>
  </si>
  <si>
    <t>Sensient Technologies Corporation</t>
  </si>
  <si>
    <t>NOF Corporation</t>
  </si>
  <si>
    <t>Persol Holdings Co.,Ltd.</t>
  </si>
  <si>
    <t>Odakyu Electric Railway Co., Ltd.</t>
  </si>
  <si>
    <t>Credit Saison Co., Ltd.</t>
  </si>
  <si>
    <t>CRISIL</t>
  </si>
  <si>
    <t>CRISIL Limited</t>
  </si>
  <si>
    <t>AED</t>
  </si>
  <si>
    <t>Aedifica NV/SA</t>
  </si>
  <si>
    <t>Kintetsu Group Holdings Co.,Ltd.</t>
  </si>
  <si>
    <t>HUH1V</t>
  </si>
  <si>
    <t>Huhtamäki Oyj</t>
  </si>
  <si>
    <t>MOBN</t>
  </si>
  <si>
    <t>Mobimo Holding AG</t>
  </si>
  <si>
    <t>Kamigumi Co., Ltd.</t>
  </si>
  <si>
    <t>KALMAR</t>
  </si>
  <si>
    <t>Kalmar Oyj</t>
  </si>
  <si>
    <t>AAP</t>
  </si>
  <si>
    <t>Advance Auto Parts, Inc.</t>
  </si>
  <si>
    <t>Rakus Co., Ltd.</t>
  </si>
  <si>
    <t>INOXWIND</t>
  </si>
  <si>
    <t>Inox Wind Limited</t>
  </si>
  <si>
    <t>Coca-Cola Bottlers Japan Holdings Inc.</t>
  </si>
  <si>
    <t>IRB</t>
  </si>
  <si>
    <t>IRB Infrastructure Developers Limited</t>
  </si>
  <si>
    <t>SPOL</t>
  </si>
  <si>
    <t>SpareBank 1 Østlandet</t>
  </si>
  <si>
    <t>Toda Corporation</t>
  </si>
  <si>
    <t>A214150</t>
  </si>
  <si>
    <t>CLASSYS Inc.</t>
  </si>
  <si>
    <t>HEIJM</t>
  </si>
  <si>
    <t>Koninklijke Heijmans N.V.</t>
  </si>
  <si>
    <t>Toei Company, Ltd.</t>
  </si>
  <si>
    <t>SENKO Group Holdings Co., Ltd.</t>
  </si>
  <si>
    <t>Ezaki Glico Co., Ltd.</t>
  </si>
  <si>
    <t>Takara Holdings Inc.</t>
  </si>
  <si>
    <t>Kumagai Gumi Co.,Ltd.</t>
  </si>
  <si>
    <t>Pola Orbis Holdings Inc.</t>
  </si>
  <si>
    <t>Wacoal Holdings Corp.</t>
  </si>
  <si>
    <t>ELK</t>
  </si>
  <si>
    <t>Elkem ASA</t>
  </si>
  <si>
    <t>Micronics Japan Co., Ltd.</t>
  </si>
  <si>
    <t>NAS</t>
  </si>
  <si>
    <t>Norwegian Air Shuttle ASA</t>
  </si>
  <si>
    <t>Sanki Engineering Co., Ltd.</t>
  </si>
  <si>
    <t>JEOL Ltd.</t>
  </si>
  <si>
    <t>AF Gruppen ASA</t>
  </si>
  <si>
    <t>ETL</t>
  </si>
  <si>
    <t>Eutelsat Communications S.A.</t>
  </si>
  <si>
    <t>MIRAIT ONE Corporation</t>
  </si>
  <si>
    <t>WEN</t>
  </si>
  <si>
    <t>The Wendy's Company</t>
  </si>
  <si>
    <t>Aichi Financial Group, Inc.</t>
  </si>
  <si>
    <t>JYEU</t>
  </si>
  <si>
    <t>Lendlease Global Commercial REIT</t>
  </si>
  <si>
    <t>TTALO</t>
  </si>
  <si>
    <t>Terveystalo Oyj</t>
  </si>
  <si>
    <t>Ferrotec Corporation</t>
  </si>
  <si>
    <t>Okumura Corporation</t>
  </si>
  <si>
    <t>TKC Corporation</t>
  </si>
  <si>
    <t>Leopalace21 Corporation</t>
  </si>
  <si>
    <t>A112610</t>
  </si>
  <si>
    <t>CS Wind Corporation</t>
  </si>
  <si>
    <t>Noritsu Koki Co., Ltd.</t>
  </si>
  <si>
    <t>Sun Corporation</t>
  </si>
  <si>
    <t>SL</t>
  </si>
  <si>
    <t>Sanlorenzo S.p.A.</t>
  </si>
  <si>
    <t>Pigeon Corporation</t>
  </si>
  <si>
    <t>THS</t>
  </si>
  <si>
    <t>TreeHouse Foods, Inc.</t>
  </si>
  <si>
    <t>CKD Corporation</t>
  </si>
  <si>
    <t>Takuma Co., Ltd.</t>
  </si>
  <si>
    <t>Pilot Corporation</t>
  </si>
  <si>
    <t>CBL</t>
  </si>
  <si>
    <t>CBL &amp; Associates Properties, Inc.</t>
  </si>
  <si>
    <t>Totech Corporation</t>
  </si>
  <si>
    <t>CORE A</t>
  </si>
  <si>
    <t>Corem Property Group AB (publ)</t>
  </si>
  <si>
    <t>Towa Pharmaceutical Co., Ltd.</t>
  </si>
  <si>
    <t>JAC Recruitment Co., Ltd.</t>
  </si>
  <si>
    <t>MMI</t>
  </si>
  <si>
    <t>Marcus &amp; Millichap, Inc.</t>
  </si>
  <si>
    <t>artience Co., Ltd.</t>
  </si>
  <si>
    <t>NCAB</t>
  </si>
  <si>
    <t>NCAB Group AB (publ)</t>
  </si>
  <si>
    <t>DIOS</t>
  </si>
  <si>
    <t>Diös Fastigheter AB (publ)</t>
  </si>
  <si>
    <t>Tokyotokeiba Co.,Ltd.</t>
  </si>
  <si>
    <t>BuySell Technologies Co.,Ltd.</t>
  </si>
  <si>
    <t>GNI Group Ltd.</t>
  </si>
  <si>
    <t>Hokuetsu Corporation</t>
  </si>
  <si>
    <t>Takasago International Corporation</t>
  </si>
  <si>
    <t>GungHo Online Entertainment, Inc.</t>
  </si>
  <si>
    <t>SPRC</t>
  </si>
  <si>
    <t>Star Petroleum Refining Public Company Limited</t>
  </si>
  <si>
    <t>Mitani Sekisan Co., Ltd.</t>
  </si>
  <si>
    <t>RAIZNEXT Corporation</t>
  </si>
  <si>
    <t>Nomura Micro Science Co., Ltd.</t>
  </si>
  <si>
    <t>CF</t>
  </si>
  <si>
    <t>Canaccord Genuity Group Inc.</t>
  </si>
  <si>
    <t>Shakti Pumps (India) Limited</t>
  </si>
  <si>
    <t>Elecom Co., Ltd.</t>
  </si>
  <si>
    <t>MATSUDA SANGYO Co., Ltd.</t>
  </si>
  <si>
    <t>A000670</t>
  </si>
  <si>
    <t>Young Poong Corporation</t>
  </si>
  <si>
    <t>Mos Food Services, Inc.</t>
  </si>
  <si>
    <t>Maeda Kosen Co., Ltd.</t>
  </si>
  <si>
    <t>RR</t>
  </si>
  <si>
    <t>Richtech Robotics Inc.</t>
  </si>
  <si>
    <t>Itoki Corporation</t>
  </si>
  <si>
    <t>A001720</t>
  </si>
  <si>
    <t>Shinyoung Securities Co., Ltd.</t>
  </si>
  <si>
    <t>MAPMYINDIA</t>
  </si>
  <si>
    <t>C. E. Info Systems Limited</t>
  </si>
  <si>
    <t>DCH</t>
  </si>
  <si>
    <t>Dauch Corporation</t>
  </si>
  <si>
    <t>Aoyama Trading Co., Ltd.</t>
  </si>
  <si>
    <t>Menicon Co., Ltd.</t>
  </si>
  <si>
    <t>Topre Corporation</t>
  </si>
  <si>
    <t>ALLIGO B</t>
  </si>
  <si>
    <t>Alligo AB (publ)</t>
  </si>
  <si>
    <t>Appier Group, Inc.</t>
  </si>
  <si>
    <t>AFK</t>
  </si>
  <si>
    <t>Arendals Fossekompani ASA</t>
  </si>
  <si>
    <t>AKUMS</t>
  </si>
  <si>
    <t>Akums Drugs and Pharmaceuticals Limited</t>
  </si>
  <si>
    <t>SEIKOH GIKEN Co., Ltd.</t>
  </si>
  <si>
    <t>Earth Corporation</t>
  </si>
  <si>
    <t>Infomart Corporation</t>
  </si>
  <si>
    <t>Tsurumi Manufacturing Co.,Ltd.</t>
  </si>
  <si>
    <t>Takara Bio Inc.</t>
  </si>
  <si>
    <t>K&amp;O Energy Group Inc.</t>
  </si>
  <si>
    <t>OPTEX GROUP Company, Limited</t>
  </si>
  <si>
    <t>Katakura Industries Co.,Ltd.</t>
  </si>
  <si>
    <t>RS Technologies Co., Ltd.</t>
  </si>
  <si>
    <t>Plus Alpha Consulting Co.,Ltd.</t>
  </si>
  <si>
    <t>247A</t>
  </si>
  <si>
    <t>Ai Robotics Inc.</t>
  </si>
  <si>
    <t>BOUV</t>
  </si>
  <si>
    <t>Bouvet ASA</t>
  </si>
  <si>
    <t>RING</t>
  </si>
  <si>
    <t>SpareBank 1 Ringerike Hadeland</t>
  </si>
  <si>
    <t>Shibuya Corporation</t>
  </si>
  <si>
    <t>Nissei ASB Machine Co., Ltd.</t>
  </si>
  <si>
    <t>319A</t>
  </si>
  <si>
    <t>Next Generation Technology Group Inc.</t>
  </si>
  <si>
    <t>Kawada Technologies, Inc.</t>
  </si>
  <si>
    <t>TPR Co., Ltd.</t>
  </si>
  <si>
    <t>The Shikoku Bank, Ltd.</t>
  </si>
  <si>
    <t>Tohokushinsha Film Corporation</t>
  </si>
  <si>
    <t>CTI Engineering Co., Ltd.</t>
  </si>
  <si>
    <t>TRE Holdings Corporation</t>
  </si>
  <si>
    <t>eGuarantee, Inc.</t>
  </si>
  <si>
    <t>Teikoku Sen-i Co., Ltd.</t>
  </si>
  <si>
    <t>Milbon Co., Ltd.</t>
  </si>
  <si>
    <t>247A</t>
    <phoneticPr fontId="4" type="noConversion"/>
  </si>
  <si>
    <t>GMRAIRPORT</t>
    <phoneticPr fontId="4" type="noConversion"/>
  </si>
  <si>
    <t>INOXWIND</t>
    <phoneticPr fontId="4" type="noConversion"/>
  </si>
  <si>
    <t>CRISIL</t>
    <phoneticPr fontId="4" type="noConversion"/>
  </si>
  <si>
    <t>AKUMS</t>
    <phoneticPr fontId="4" type="noConversion"/>
  </si>
  <si>
    <t>FORTIS</t>
    <phoneticPr fontId="4" type="noConversion"/>
  </si>
  <si>
    <t>ENRIN</t>
    <phoneticPr fontId="4" type="noConversion"/>
  </si>
  <si>
    <t>NAUKRI</t>
    <phoneticPr fontId="4" type="noConversion"/>
  </si>
  <si>
    <t>319A</t>
    <phoneticPr fontId="4" type="noConversion"/>
  </si>
  <si>
    <t>HSBA</t>
  </si>
  <si>
    <t>HSBC Holdings plc</t>
  </si>
  <si>
    <t>18-Feb-26</t>
  </si>
  <si>
    <t>BHP</t>
  </si>
  <si>
    <t>BHP Group Limited</t>
  </si>
  <si>
    <t>16-Feb-26</t>
  </si>
  <si>
    <t>ADI</t>
  </si>
  <si>
    <t>Analog Devices, Inc.</t>
  </si>
  <si>
    <t>BKNG</t>
  </si>
  <si>
    <t>Booking Holdings Inc.</t>
  </si>
  <si>
    <t>MDT</t>
  </si>
  <si>
    <t>Medtronic plc</t>
  </si>
  <si>
    <t>17-Feb-26</t>
  </si>
  <si>
    <t>PANW</t>
  </si>
  <si>
    <t>Palo Alto Networks, Inc.</t>
  </si>
  <si>
    <t>CEG</t>
  </si>
  <si>
    <t>Constellation Energy Corporation</t>
  </si>
  <si>
    <t>CDNS</t>
  </si>
  <si>
    <t>Cadence Design Systems, Inc.</t>
  </si>
  <si>
    <t>BA.</t>
  </si>
  <si>
    <t>BAE Systems plc</t>
  </si>
  <si>
    <t>GLEN</t>
  </si>
  <si>
    <t>Glencore plc</t>
  </si>
  <si>
    <t>MCO</t>
  </si>
  <si>
    <t>Moody's Corporation</t>
  </si>
  <si>
    <t>WES</t>
  </si>
  <si>
    <t>Wesfarmers Limited</t>
  </si>
  <si>
    <t>DASH</t>
  </si>
  <si>
    <t>DoorDash, Inc.</t>
  </si>
  <si>
    <t>RSG</t>
  </si>
  <si>
    <t>Republic Services, Inc.</t>
  </si>
  <si>
    <t>ET</t>
  </si>
  <si>
    <t>Energy Transfer LP</t>
  </si>
  <si>
    <t>Saudi Telecom Company</t>
  </si>
  <si>
    <t>Orange S.A.</t>
  </si>
  <si>
    <t>ANTO</t>
  </si>
  <si>
    <t>Antofagasta plc</t>
  </si>
  <si>
    <t>CVNA</t>
  </si>
  <si>
    <t>Carvana Co.</t>
  </si>
  <si>
    <t>OXY</t>
  </si>
  <si>
    <t>Occidental Petroleum Corporation</t>
  </si>
  <si>
    <t>CCEP</t>
  </si>
  <si>
    <t>Coca-Cola Europacific Partners PLC</t>
  </si>
  <si>
    <t>VMC</t>
  </si>
  <si>
    <t>Vulcan Materials Company</t>
  </si>
  <si>
    <t>GRMN</t>
  </si>
  <si>
    <t>Garmin Ltd.</t>
  </si>
  <si>
    <t>K</t>
  </si>
  <si>
    <t>Kinross Gold Corporation</t>
  </si>
  <si>
    <t>TLS</t>
  </si>
  <si>
    <t>Telstra Group Limited</t>
  </si>
  <si>
    <t>Hang Seng Bank Limited</t>
  </si>
  <si>
    <t>KVUE</t>
  </si>
  <si>
    <t>Kenvue Inc.</t>
  </si>
  <si>
    <t>NTR</t>
  </si>
  <si>
    <t>Nutrien Ltd.</t>
  </si>
  <si>
    <t>EQT</t>
  </si>
  <si>
    <t>EQT Corporation</t>
  </si>
  <si>
    <t>VRSK</t>
  </si>
  <si>
    <t>Verisk Analytics, Inc.</t>
  </si>
  <si>
    <t>AMRZ</t>
  </si>
  <si>
    <t>Amrize AG</t>
  </si>
  <si>
    <t>TCL</t>
  </si>
  <si>
    <t>Transurban Group</t>
  </si>
  <si>
    <t>Bridgestone Corporation</t>
  </si>
  <si>
    <t>NTGY</t>
  </si>
  <si>
    <t>Naturgy Energy Group, S.A.</t>
  </si>
  <si>
    <t>DTE</t>
  </si>
  <si>
    <t>DTE Energy Company</t>
  </si>
  <si>
    <t>FE</t>
  </si>
  <si>
    <t>FirstEnergy Corp.</t>
  </si>
  <si>
    <t>AWK</t>
  </si>
  <si>
    <t>American Water Works Company, Inc.</t>
  </si>
  <si>
    <t>LDOS</t>
  </si>
  <si>
    <t>Leidos Holdings, Inc.</t>
  </si>
  <si>
    <t>EIX</t>
  </si>
  <si>
    <t>Edison International</t>
  </si>
  <si>
    <t>EXE</t>
  </si>
  <si>
    <t>Expand Energy Corporation</t>
  </si>
  <si>
    <t>TPL</t>
  </si>
  <si>
    <t>Texas Pacific Land Corporation</t>
  </si>
  <si>
    <t>DVN</t>
  </si>
  <si>
    <t>Devon Energy Corporation</t>
  </si>
  <si>
    <t>LH</t>
  </si>
  <si>
    <t>Labcorp Holdings Inc.</t>
  </si>
  <si>
    <t>GPN</t>
  </si>
  <si>
    <t>Global Payments Inc.</t>
  </si>
  <si>
    <t>GMAB</t>
  </si>
  <si>
    <t>Genmab A/S</t>
  </si>
  <si>
    <t>PODD</t>
  </si>
  <si>
    <t>Insulet Corporation</t>
  </si>
  <si>
    <t>RBA</t>
  </si>
  <si>
    <t>RB Global, Inc.</t>
  </si>
  <si>
    <t>GULF</t>
  </si>
  <si>
    <t>Gulf Development Public Company Limited</t>
  </si>
  <si>
    <t>TEN</t>
  </si>
  <si>
    <t>Tenaris S.A.</t>
  </si>
  <si>
    <t>IHG</t>
  </si>
  <si>
    <t>InterContinental Hotels Group PLC</t>
  </si>
  <si>
    <t>Elm Company</t>
  </si>
  <si>
    <t>STMN</t>
  </si>
  <si>
    <t>Straumann Holding AG</t>
  </si>
  <si>
    <t>SGI</t>
  </si>
  <si>
    <t>Somnigroup International Inc.</t>
  </si>
  <si>
    <t>INVH</t>
  </si>
  <si>
    <t>Invitation Homes Inc.</t>
  </si>
  <si>
    <t>GPC</t>
  </si>
  <si>
    <t>Genuine Parts Company</t>
  </si>
  <si>
    <t>MONC</t>
  </si>
  <si>
    <t>Moncler S.p.A.</t>
  </si>
  <si>
    <t>PAAS</t>
  </si>
  <si>
    <t>Pan American Silver Corp.</t>
  </si>
  <si>
    <t>WSO</t>
  </si>
  <si>
    <t>Watsco, Inc.</t>
  </si>
  <si>
    <t>ALLE</t>
  </si>
  <si>
    <t>Allegion plc</t>
  </si>
  <si>
    <t>ICLR</t>
  </si>
  <si>
    <t>ICON Public Limited Company</t>
  </si>
  <si>
    <t>RS</t>
  </si>
  <si>
    <t>Reliance, Inc.</t>
  </si>
  <si>
    <t>Western Midstream Partners, LP</t>
  </si>
  <si>
    <t>FIG</t>
  </si>
  <si>
    <t>Figma, Inc.</t>
  </si>
  <si>
    <t>CF Industries Holdings, Inc.</t>
  </si>
  <si>
    <t>IVN</t>
  </si>
  <si>
    <t>Ivanhoe Mines Ltd.</t>
  </si>
  <si>
    <t>SUN</t>
  </si>
  <si>
    <t>Suncorp Group Limited</t>
  </si>
  <si>
    <t>KRZ</t>
  </si>
  <si>
    <t>Kerry Group plc</t>
  </si>
  <si>
    <t>AGI</t>
  </si>
  <si>
    <t>Alamos Gold Inc.</t>
  </si>
  <si>
    <t>STO</t>
  </si>
  <si>
    <t>Santos Limited</t>
  </si>
  <si>
    <t>BLDR</t>
  </si>
  <si>
    <t>Builders FirstSource, Inc.</t>
  </si>
  <si>
    <t>JLL</t>
  </si>
  <si>
    <t>Jones Lang LaSalle Incorporated</t>
  </si>
  <si>
    <t>ASRNL</t>
  </si>
  <si>
    <t>ASR Nederland N.V.</t>
  </si>
  <si>
    <t>TOL</t>
  </si>
  <si>
    <t>Toll Brothers, Inc.</t>
  </si>
  <si>
    <t>CNH</t>
  </si>
  <si>
    <t>CNH Industrial N.V.</t>
  </si>
  <si>
    <t>HRL</t>
  </si>
  <si>
    <t>Hormel Foods Corporation</t>
  </si>
  <si>
    <t>LUND B</t>
  </si>
  <si>
    <t>L E Lundbergföretagen AB (publ)</t>
  </si>
  <si>
    <t>HL</t>
  </si>
  <si>
    <t>Hecla Mining Company</t>
  </si>
  <si>
    <t>RGLD</t>
  </si>
  <si>
    <t>Royal Gold, Inc.</t>
  </si>
  <si>
    <t>Aeroports de Paris SA</t>
  </si>
  <si>
    <t>NDSN</t>
  </si>
  <si>
    <t>Nordson Corporation</t>
  </si>
  <si>
    <t>CLH</t>
  </si>
  <si>
    <t>Clean Harbors, Inc.</t>
  </si>
  <si>
    <t>HST</t>
  </si>
  <si>
    <t>Host Hotels &amp; Resorts, Inc.</t>
  </si>
  <si>
    <t>RNO</t>
  </si>
  <si>
    <t>Renault SA</t>
  </si>
  <si>
    <t>SMPH</t>
  </si>
  <si>
    <t>SM Prime Holdings, Inc.</t>
  </si>
  <si>
    <t>PEN</t>
  </si>
  <si>
    <t>Penumbra, Inc.</t>
  </si>
  <si>
    <t>CA</t>
  </si>
  <si>
    <t>Carrefour SA</t>
  </si>
  <si>
    <t>King Slide Works Co., Ltd.</t>
  </si>
  <si>
    <t>iA Financial Corporation Inc.</t>
  </si>
  <si>
    <t>COKE</t>
  </si>
  <si>
    <t>Coca-Cola Consolidated, Inc.</t>
  </si>
  <si>
    <t>CDE</t>
  </si>
  <si>
    <t>Coeur Mining, Inc.</t>
  </si>
  <si>
    <t>DINO</t>
  </si>
  <si>
    <t>HF Sinclair Corporation</t>
  </si>
  <si>
    <t>OGE</t>
  </si>
  <si>
    <t>OGE Energy Corp.</t>
  </si>
  <si>
    <t>TAP</t>
  </si>
  <si>
    <t>Molson Coors Beverage Company</t>
  </si>
  <si>
    <t>YTLPOWR</t>
  </si>
  <si>
    <t>YTL Power International Berhad</t>
  </si>
  <si>
    <t>CRL</t>
  </si>
  <si>
    <t>Charles River Laboratories International, Inc.</t>
  </si>
  <si>
    <t>TLC</t>
  </si>
  <si>
    <t>The Lottery Corporation Limited</t>
  </si>
  <si>
    <t>IMG</t>
  </si>
  <si>
    <t>IAMGOLD Corporation</t>
  </si>
  <si>
    <t>EQX</t>
  </si>
  <si>
    <t>Equinox Gold Corp.</t>
  </si>
  <si>
    <t>Nippon Building Fund Inc.</t>
  </si>
  <si>
    <t>HALO</t>
  </si>
  <si>
    <t>Halozyme Therapeutics, Inc.</t>
  </si>
  <si>
    <t>ICL</t>
  </si>
  <si>
    <t>ICL Group Ltd</t>
  </si>
  <si>
    <t>VCX</t>
  </si>
  <si>
    <t>Vicinity Centres</t>
  </si>
  <si>
    <t>AIA</t>
  </si>
  <si>
    <t>Auckland International Airport Limited</t>
  </si>
  <si>
    <t>Chang Hwa Commercial Bank, Ltd.</t>
  </si>
  <si>
    <t>APA</t>
  </si>
  <si>
    <t>APA Group</t>
  </si>
  <si>
    <t>VMI</t>
  </si>
  <si>
    <t>Valmont Industries, Inc.</t>
  </si>
  <si>
    <t>Brunello Cucinelli S.p.A.</t>
  </si>
  <si>
    <t>EFGN</t>
  </si>
  <si>
    <t>EFG International AG</t>
  </si>
  <si>
    <t>JXN</t>
  </si>
  <si>
    <t>Jackson Financial Inc.</t>
  </si>
  <si>
    <t>Sonic Healthcare Limited</t>
  </si>
  <si>
    <t>TX</t>
  </si>
  <si>
    <t>Ternium S.A.</t>
  </si>
  <si>
    <t>COV</t>
  </si>
  <si>
    <t>Covivio</t>
  </si>
  <si>
    <t>TFII</t>
  </si>
  <si>
    <t>TFI International Inc.</t>
  </si>
  <si>
    <t>PLS</t>
  </si>
  <si>
    <t>PLS Group Limited</t>
  </si>
  <si>
    <t>FLR</t>
  </si>
  <si>
    <t>Fluor Corporation</t>
  </si>
  <si>
    <t>NGD</t>
  </si>
  <si>
    <t>New Gold Inc.</t>
  </si>
  <si>
    <t>WING</t>
  </si>
  <si>
    <t>Wingstop Inc.</t>
  </si>
  <si>
    <t>KRYS</t>
  </si>
  <si>
    <t>Krystal Biotech, Inc.</t>
  </si>
  <si>
    <t>Shin Kong Financial Holding Co., Ltd.</t>
  </si>
  <si>
    <t>Sunoco LP</t>
  </si>
  <si>
    <t>CWAN</t>
  </si>
  <si>
    <t>Clearwater Analytics Holdings, Inc.</t>
  </si>
  <si>
    <t>TFPM</t>
  </si>
  <si>
    <t>Triple Flag Precious Metals Corp.</t>
  </si>
  <si>
    <t>OR Royalties Inc.</t>
  </si>
  <si>
    <t>OGC</t>
  </si>
  <si>
    <t>OceanaGold Corporation</t>
  </si>
  <si>
    <t>GLBE</t>
  </si>
  <si>
    <t>Global-E Online Ltd.</t>
  </si>
  <si>
    <t>ESI</t>
  </si>
  <si>
    <t>Element Solutions Inc</t>
  </si>
  <si>
    <t>ARTG</t>
  </si>
  <si>
    <t>Artemis Gold Inc.</t>
  </si>
  <si>
    <t>BTO</t>
  </si>
  <si>
    <t>B2Gold Corp.</t>
  </si>
  <si>
    <t>WAY</t>
  </si>
  <si>
    <t>Waystar Holding Corp.</t>
  </si>
  <si>
    <t>GRUMA B</t>
  </si>
  <si>
    <t>Gruma, S.A.B. de C.V.</t>
  </si>
  <si>
    <t>BLCO</t>
  </si>
  <si>
    <t>Bausch + Lomb Corporation</t>
  </si>
  <si>
    <t>WH</t>
  </si>
  <si>
    <t>Wyndham Hotels &amp; Resorts, Inc.</t>
  </si>
  <si>
    <t>CAST</t>
  </si>
  <si>
    <t>Castellum AB (publ)</t>
  </si>
  <si>
    <t>SEK</t>
  </si>
  <si>
    <t>SEEK Limited</t>
  </si>
  <si>
    <t>PETDAG</t>
  </si>
  <si>
    <t>PETRONAS Dagangan Berhad</t>
  </si>
  <si>
    <t>LPX</t>
  </si>
  <si>
    <t>Louisiana-Pacific Corporation</t>
  </si>
  <si>
    <t>ZEAL</t>
  </si>
  <si>
    <t>Zealand Pharma A/S</t>
  </si>
  <si>
    <t>Trend Micro Incorporated</t>
  </si>
  <si>
    <t>MGR</t>
  </si>
  <si>
    <t>Mirvac Group</t>
  </si>
  <si>
    <t>GKOS</t>
  </si>
  <si>
    <t>Glaukos Corporation</t>
  </si>
  <si>
    <t>COGT</t>
  </si>
  <si>
    <t>Cogent Biosciences, Inc.</t>
  </si>
  <si>
    <t>DXS</t>
  </si>
  <si>
    <t>DEXUS</t>
  </si>
  <si>
    <t>ENLT</t>
  </si>
  <si>
    <t>Enlight Renewable Energy Ltd</t>
  </si>
  <si>
    <t>Taiwan High Speed Rail Corporation</t>
  </si>
  <si>
    <t>CAR</t>
  </si>
  <si>
    <t>Avis Budget Group, Inc.</t>
  </si>
  <si>
    <t>HRI</t>
  </si>
  <si>
    <t>Herc Holdings Inc.</t>
  </si>
  <si>
    <t>KRG</t>
  </si>
  <si>
    <t>Kite Realty Group Trust</t>
  </si>
  <si>
    <t>Netwealth Group Limited</t>
  </si>
  <si>
    <t>MCY</t>
  </si>
  <si>
    <t>Mercury General Corporation</t>
  </si>
  <si>
    <t>NPO</t>
  </si>
  <si>
    <t>Enpro Inc.</t>
  </si>
  <si>
    <t>CZR</t>
  </si>
  <si>
    <t>Caesars Entertainment, Inc.</t>
  </si>
  <si>
    <t>OGS</t>
  </si>
  <si>
    <t>ONE Gas, Inc.</t>
  </si>
  <si>
    <t>SSRM</t>
  </si>
  <si>
    <t>SSR Mining Inc.</t>
  </si>
  <si>
    <t>Celanese Corporation</t>
  </si>
  <si>
    <t>POR</t>
  </si>
  <si>
    <t>Portland General Electric Company</t>
  </si>
  <si>
    <t>RDN</t>
  </si>
  <si>
    <t>Radian Group Inc.</t>
  </si>
  <si>
    <t>CAMT</t>
  </si>
  <si>
    <t>Camtek Ltd.</t>
  </si>
  <si>
    <t>ITRI</t>
  </si>
  <si>
    <t>Itron, Inc.</t>
  </si>
  <si>
    <t>COVH</t>
  </si>
  <si>
    <t>Covivio Hotels</t>
  </si>
  <si>
    <t>LOPE</t>
  </si>
  <si>
    <t>Grand Canyon Education, Inc.</t>
  </si>
  <si>
    <t>ALI</t>
  </si>
  <si>
    <t>Ayala Land, Inc.</t>
  </si>
  <si>
    <t>GMD</t>
  </si>
  <si>
    <t>Genesis Minerals Limited</t>
  </si>
  <si>
    <t>MAC</t>
  </si>
  <si>
    <t>The Macerich Company</t>
  </si>
  <si>
    <t>RUSH.A</t>
  </si>
  <si>
    <t>Rush Enterprises, Inc.</t>
  </si>
  <si>
    <t>Torex Gold Resources Inc.</t>
  </si>
  <si>
    <t>KNF</t>
  </si>
  <si>
    <t>Knife River Corporation</t>
  </si>
  <si>
    <t>FELE</t>
  </si>
  <si>
    <t>Franklin Electric Co., Inc.</t>
  </si>
  <si>
    <t>ITAUCL</t>
  </si>
  <si>
    <t>Banco Itaú Chile</t>
  </si>
  <si>
    <t>SON</t>
  </si>
  <si>
    <t>Sonoco Products Company</t>
  </si>
  <si>
    <t>ENG</t>
  </si>
  <si>
    <t>Enagás, S.A.</t>
  </si>
  <si>
    <t>CGF</t>
  </si>
  <si>
    <t>Challenger Limited</t>
  </si>
  <si>
    <t>Dun &amp; Bradstreet Holdings, Inc.</t>
  </si>
  <si>
    <t>REI.UN</t>
  </si>
  <si>
    <t>RioCan Real Estate Investment Trust</t>
  </si>
  <si>
    <t>TKBP</t>
  </si>
  <si>
    <t>Thurgauer Kantonalbank</t>
  </si>
  <si>
    <t>LBTY.A</t>
  </si>
  <si>
    <t>Liberty Global Ltd.</t>
  </si>
  <si>
    <t>TNL</t>
  </si>
  <si>
    <t>Travel + Leisure Co.</t>
  </si>
  <si>
    <t>VCT</t>
  </si>
  <si>
    <t>Vicat S.A.</t>
  </si>
  <si>
    <t>FLY</t>
  </si>
  <si>
    <t>Société Foncière Lyonnaise</t>
  </si>
  <si>
    <t>FLSmidth &amp; Co. A/S</t>
  </si>
  <si>
    <t>IGO</t>
  </si>
  <si>
    <t>IGO Limited</t>
  </si>
  <si>
    <t>OPL</t>
  </si>
  <si>
    <t>Orange Polska S.A.</t>
  </si>
  <si>
    <t>OTTR</t>
  </si>
  <si>
    <t>Otter Tail Corporation</t>
  </si>
  <si>
    <t>CHP.UN</t>
  </si>
  <si>
    <t>Choice Properties Real Estate Investment Trust</t>
  </si>
  <si>
    <t>BNL</t>
  </si>
  <si>
    <t>Broadstone Net Lease, Inc.</t>
  </si>
  <si>
    <t>ALSO Holding AG</t>
  </si>
  <si>
    <t>CVI</t>
  </si>
  <si>
    <t>CVR Energy, Inc.</t>
  </si>
  <si>
    <t>Ventia Services Group Limited</t>
  </si>
  <si>
    <t>WIE</t>
  </si>
  <si>
    <t>Wienerberger AG</t>
  </si>
  <si>
    <t>CCC</t>
  </si>
  <si>
    <t>CCC S.A.</t>
  </si>
  <si>
    <t>CRFB3</t>
  </si>
  <si>
    <t>Atacadão S.A.</t>
  </si>
  <si>
    <t>ETOR</t>
  </si>
  <si>
    <t>eToro Group Ltd.</t>
  </si>
  <si>
    <t>PAF</t>
  </si>
  <si>
    <t>Pan African Resources PLC</t>
  </si>
  <si>
    <t>FVI</t>
  </si>
  <si>
    <t>Fortuna Mining Corp.</t>
  </si>
  <si>
    <t>BIOA B</t>
  </si>
  <si>
    <t>BioArctic AB (publ)</t>
  </si>
  <si>
    <t>LCII</t>
  </si>
  <si>
    <t>LCI Industries</t>
  </si>
  <si>
    <t>ERA</t>
  </si>
  <si>
    <t>ERAMET S.A.</t>
  </si>
  <si>
    <t>CNK</t>
  </si>
  <si>
    <t>Cinemark Holdings, Inc.</t>
  </si>
  <si>
    <t>GEI</t>
  </si>
  <si>
    <t>Gibson Energy Inc.</t>
  </si>
  <si>
    <t>Astra Industrial Group Company</t>
  </si>
  <si>
    <t>Vector Limited</t>
  </si>
  <si>
    <t>AWR</t>
  </si>
  <si>
    <t>American States Water Company</t>
  </si>
  <si>
    <t>TKO</t>
  </si>
  <si>
    <t>Taseko Mines Limited</t>
  </si>
  <si>
    <t>RNW</t>
  </si>
  <si>
    <t>ReNew Energy Global Plc</t>
  </si>
  <si>
    <t>CRT.UN</t>
  </si>
  <si>
    <t>CT Real Estate Investment Trust</t>
  </si>
  <si>
    <t>DRD</t>
  </si>
  <si>
    <t>DRDGOLD Limited</t>
  </si>
  <si>
    <t>CARM</t>
  </si>
  <si>
    <t>Carmila S.A.</t>
  </si>
  <si>
    <t>SAPR11</t>
  </si>
  <si>
    <t>Companhia de Saneamento do Paraná - SANEPAR</t>
  </si>
  <si>
    <t>Japan Prime Realty Investment Corporation</t>
  </si>
  <si>
    <t>SGM</t>
  </si>
  <si>
    <t>Sims Limited</t>
  </si>
  <si>
    <t>DAN</t>
  </si>
  <si>
    <t>Dana Incorporated</t>
  </si>
  <si>
    <t>BNGA</t>
  </si>
  <si>
    <t>PT Bank CIMB Niaga Tbk</t>
  </si>
  <si>
    <t>BHC</t>
  </si>
  <si>
    <t>Bausch Health Companies Inc.</t>
  </si>
  <si>
    <t>ZIP</t>
  </si>
  <si>
    <t>Zip Co Limited</t>
  </si>
  <si>
    <t>RELY</t>
  </si>
  <si>
    <t>Remitly Global, Inc.</t>
  </si>
  <si>
    <t>FOLD</t>
  </si>
  <si>
    <t>Amicus Therapeutics, Inc.</t>
  </si>
  <si>
    <t>WKBN</t>
  </si>
  <si>
    <t>Walliser Kantonalbank</t>
  </si>
  <si>
    <t>TXAR</t>
  </si>
  <si>
    <t>Ternium Argentina S.A.</t>
  </si>
  <si>
    <t>GOR</t>
  </si>
  <si>
    <t>Gold Road Resources Limited</t>
  </si>
  <si>
    <t>ACLS</t>
  </si>
  <si>
    <t>Axcelis Technologies, Inc.</t>
  </si>
  <si>
    <t>BJC</t>
  </si>
  <si>
    <t>Berli Jucker Public Company Limited</t>
  </si>
  <si>
    <t>CAKE</t>
  </si>
  <si>
    <t>The Cheesecake Factory Incorporated</t>
  </si>
  <si>
    <t>BELF.A</t>
  </si>
  <si>
    <t>Bel Fuse Inc.</t>
  </si>
  <si>
    <t>FBU</t>
  </si>
  <si>
    <t>Fletcher Building Limited</t>
  </si>
  <si>
    <t>DIR.UN</t>
  </si>
  <si>
    <t>Dream Industrial Real Estate Investment Trust</t>
  </si>
  <si>
    <t>COCO</t>
  </si>
  <si>
    <t>The Vita Coco Company, Inc.</t>
  </si>
  <si>
    <t>OII</t>
  </si>
  <si>
    <t>Oceaneering International, Inc.</t>
  </si>
  <si>
    <t>SPNS</t>
  </si>
  <si>
    <t>Sapiens International Corporation N.V.</t>
  </si>
  <si>
    <t>SPNT</t>
  </si>
  <si>
    <t>SiriusPoint Ltd.</t>
  </si>
  <si>
    <t>SPK</t>
  </si>
  <si>
    <t>Spark New Zealand Limited</t>
  </si>
  <si>
    <t>TAVHL</t>
  </si>
  <si>
    <t>TAV Havalimanlari Holding A.S.</t>
  </si>
  <si>
    <t>STBP3</t>
  </si>
  <si>
    <t>Santos Brasil Participações S.A.</t>
  </si>
  <si>
    <t>MTC</t>
  </si>
  <si>
    <t>Muangthai Capital Public Company Limited</t>
  </si>
  <si>
    <t>OEM B</t>
  </si>
  <si>
    <t>OEM International AB (publ)</t>
  </si>
  <si>
    <t>TNK</t>
  </si>
  <si>
    <t>Teekay Tankers Ltd.</t>
  </si>
  <si>
    <t>CSTM</t>
  </si>
  <si>
    <t>Constellium SE</t>
  </si>
  <si>
    <t>SAH</t>
  </si>
  <si>
    <t>Sonic Automotive, Inc.</t>
  </si>
  <si>
    <t>MCEMENT</t>
  </si>
  <si>
    <t>Malayan Cement Berhad</t>
  </si>
  <si>
    <t>SEDG</t>
  </si>
  <si>
    <t>SolarEdge Technologies, Inc.</t>
  </si>
  <si>
    <t>ILU</t>
  </si>
  <si>
    <t>Iluka Resources Limited</t>
  </si>
  <si>
    <t>OSW</t>
  </si>
  <si>
    <t>OneSpaWorld Holdings Limited</t>
  </si>
  <si>
    <t>IOSP</t>
  </si>
  <si>
    <t>Innospec Inc.</t>
  </si>
  <si>
    <t>GOAU4</t>
  </si>
  <si>
    <t>Metalurgica Gerdau S.A.</t>
  </si>
  <si>
    <t>RWC</t>
  </si>
  <si>
    <t>Reliance Worldwide Corporation Limited</t>
  </si>
  <si>
    <t>BKD</t>
  </si>
  <si>
    <t>Brookdale Senior Living Inc.</t>
  </si>
  <si>
    <t>PBI</t>
  </si>
  <si>
    <t>Pitney Bowes Inc.</t>
  </si>
  <si>
    <t>CXB</t>
  </si>
  <si>
    <t>Calibre Mining Corp.</t>
  </si>
  <si>
    <t>SHOT</t>
  </si>
  <si>
    <t>Scandic Hotels Group AB (publ)</t>
  </si>
  <si>
    <t>HUN</t>
  </si>
  <si>
    <t>Huntsman Corporation</t>
  </si>
  <si>
    <t>FMTY 14</t>
  </si>
  <si>
    <t>Fibra Mty, S.A.P.I. de C.V.</t>
  </si>
  <si>
    <t>MCW</t>
  </si>
  <si>
    <t>Mister Car Wash, Inc.</t>
  </si>
  <si>
    <t>HLMN</t>
  </si>
  <si>
    <t>Hillman Solutions Corp.</t>
  </si>
  <si>
    <t>FDP</t>
  </si>
  <si>
    <t>Fresh Del Monte Produce Inc.</t>
  </si>
  <si>
    <t>ANDE</t>
  </si>
  <si>
    <t>The Andersons, Inc.</t>
  </si>
  <si>
    <t>ICAD</t>
  </si>
  <si>
    <t>Icade</t>
  </si>
  <si>
    <t>HAVAS</t>
  </si>
  <si>
    <t>Havas N.V.</t>
  </si>
  <si>
    <t>NNE</t>
  </si>
  <si>
    <t>NANO Nuclear Energy Inc.</t>
  </si>
  <si>
    <t>KALU</t>
  </si>
  <si>
    <t>Kaiser Aluminum Corporation</t>
  </si>
  <si>
    <t>ATRC</t>
  </si>
  <si>
    <t>AtriCure, Inc.</t>
  </si>
  <si>
    <t>GSHD</t>
  </si>
  <si>
    <t>Goosehead Insurance, Inc.</t>
  </si>
  <si>
    <t>ROG</t>
  </si>
  <si>
    <t>Rogers Corporation</t>
  </si>
  <si>
    <t>CIE Automotive India Limited</t>
  </si>
  <si>
    <t>NWH</t>
  </si>
  <si>
    <t>NRW Holdings Limited</t>
  </si>
  <si>
    <t>Rush Street Interactive, Inc.</t>
  </si>
  <si>
    <t>NEO</t>
  </si>
  <si>
    <t>NeoGenomics, Inc.</t>
  </si>
  <si>
    <t>TU</t>
  </si>
  <si>
    <t>Thai Union Group Public Company Limited</t>
  </si>
  <si>
    <t>EKTR4</t>
  </si>
  <si>
    <t>Elektro Redes S.A.</t>
  </si>
  <si>
    <t>WINA</t>
  </si>
  <si>
    <t>Winmark Corporation</t>
  </si>
  <si>
    <t>Frontier Real Estate Investment Corporation</t>
  </si>
  <si>
    <t>LZB</t>
  </si>
  <si>
    <t>La-Z-Boy Incorporated</t>
  </si>
  <si>
    <t>LILA</t>
  </si>
  <si>
    <t>Liberty Latin America Ltd.</t>
  </si>
  <si>
    <t>CTD</t>
  </si>
  <si>
    <t>Corporate Travel Management Limited</t>
  </si>
  <si>
    <t>AMPL</t>
  </si>
  <si>
    <t>Amplitude, Inc.</t>
  </si>
  <si>
    <t>ELCO</t>
  </si>
  <si>
    <t>Elco Ltd.</t>
  </si>
  <si>
    <t>DELG</t>
  </si>
  <si>
    <t>Delta Galil Industries Ltd.</t>
  </si>
  <si>
    <t>DRR</t>
  </si>
  <si>
    <t>Deterra Royalties Limited</t>
  </si>
  <si>
    <t>BDMN</t>
  </si>
  <si>
    <t>PT Bank Danamon Indonesia Tbk</t>
  </si>
  <si>
    <t>IGTI11</t>
  </si>
  <si>
    <t>Iguatemi S.A.</t>
  </si>
  <si>
    <t>TNC</t>
  </si>
  <si>
    <t>Tennant Company</t>
  </si>
  <si>
    <t>HERDEZ *</t>
  </si>
  <si>
    <t>Grupo Herdez, S.A.B. de C.V.</t>
  </si>
  <si>
    <t>PeptiDream Inc.</t>
  </si>
  <si>
    <t>HLF</t>
  </si>
  <si>
    <t>Herbalife Ltd.</t>
  </si>
  <si>
    <t>GASMSIA</t>
  </si>
  <si>
    <t>Gas Malaysia Berhad</t>
  </si>
  <si>
    <t>CIBUS</t>
  </si>
  <si>
    <t>Cibus Nordic Real Estate AB (publ)</t>
  </si>
  <si>
    <t>BBNX</t>
  </si>
  <si>
    <t>Beta Bionics, Inc.</t>
  </si>
  <si>
    <t>ENGCON B</t>
  </si>
  <si>
    <t>engcon AB (publ)</t>
  </si>
  <si>
    <t>0QSA</t>
  </si>
  <si>
    <t>Tarkett S.A.</t>
  </si>
  <si>
    <t>RATO B</t>
  </si>
  <si>
    <t>Ratos AB (publ)</t>
  </si>
  <si>
    <t>OET</t>
  </si>
  <si>
    <t>Okeanis Eco Tankers Corp.</t>
  </si>
  <si>
    <t>SECURITY</t>
  </si>
  <si>
    <t>Grupo Security S.A.</t>
  </si>
  <si>
    <t>JDO</t>
  </si>
  <si>
    <t>Judo Capital Holdings Limited</t>
  </si>
  <si>
    <t>YAMAMA Cement Company</t>
  </si>
  <si>
    <t>Walton Advanced Engineering, Inc.</t>
  </si>
  <si>
    <t>DFIN</t>
  </si>
  <si>
    <t>Donnelley Financial Solutions, Inc.</t>
  </si>
  <si>
    <t>BORR</t>
  </si>
  <si>
    <t>Borr Drilling Limited</t>
  </si>
  <si>
    <t>BGA</t>
  </si>
  <si>
    <t>Bega Cheese Limited</t>
  </si>
  <si>
    <t>PRG</t>
  </si>
  <si>
    <t>PROG Holdings, Inc.</t>
  </si>
  <si>
    <t>SRG</t>
  </si>
  <si>
    <t>SRG Global Limited</t>
  </si>
  <si>
    <t>ESRT</t>
  </si>
  <si>
    <t>Empire State Realty Trust, Inc.</t>
  </si>
  <si>
    <t>MINEROS</t>
  </si>
  <si>
    <t>Mineros S.A.</t>
  </si>
  <si>
    <t>ORIC</t>
  </si>
  <si>
    <t>ORIC Pharmaceuticals, Inc.</t>
  </si>
  <si>
    <t>WTTR</t>
  </si>
  <si>
    <t>Select Water Solutions, Inc.</t>
  </si>
  <si>
    <t>A084370</t>
  </si>
  <si>
    <t>Eugene Technology Co.,Ltd.</t>
  </si>
  <si>
    <t>NIPPON REIT Investment Corporation</t>
  </si>
  <si>
    <t>GREATEC</t>
  </si>
  <si>
    <t>Greatech Technology Berhad</t>
  </si>
  <si>
    <t>LGIH</t>
  </si>
  <si>
    <t>LGI Homes, Inc.</t>
  </si>
  <si>
    <t>CSR</t>
  </si>
  <si>
    <t>Centerspace</t>
  </si>
  <si>
    <t>NGI</t>
  </si>
  <si>
    <t>Navigator Global Investments Limited</t>
  </si>
  <si>
    <t>WHART</t>
  </si>
  <si>
    <t>WHA Premium Growth Freehold And Leasehold Real Estate Investment Trust</t>
  </si>
  <si>
    <t>MFG</t>
  </si>
  <si>
    <t>Magellan Financial Group Limited</t>
  </si>
  <si>
    <t>MGH</t>
  </si>
  <si>
    <t>MAAS Group Holdings Limited</t>
  </si>
  <si>
    <t>A161890</t>
  </si>
  <si>
    <t>Kolmar Korea Co., Ltd.</t>
  </si>
  <si>
    <t>USAC</t>
  </si>
  <si>
    <t>USA Compression Partners, LP</t>
  </si>
  <si>
    <t>GLOBAL</t>
  </si>
  <si>
    <t>Siam Global House Public Company Limited</t>
  </si>
  <si>
    <t>VBG B</t>
  </si>
  <si>
    <t>VBG Group AB (publ)</t>
  </si>
  <si>
    <t>TCW</t>
  </si>
  <si>
    <t>Trican Well Service Ltd.</t>
  </si>
  <si>
    <t>PUMP</t>
  </si>
  <si>
    <t>ProPetro Holding Corp.</t>
  </si>
  <si>
    <t>GLDD</t>
  </si>
  <si>
    <t>Great Lakes Dredge &amp; Dock Corporation</t>
  </si>
  <si>
    <t>JBGS</t>
  </si>
  <si>
    <t>JBG SMITH Properties</t>
  </si>
  <si>
    <t>UAN</t>
  </si>
  <si>
    <t>CVR Partners, LP</t>
  </si>
  <si>
    <t>MAH</t>
  </si>
  <si>
    <t>Macmahon Holdings Limited</t>
  </si>
  <si>
    <t>TROX</t>
  </si>
  <si>
    <t>Tronox Holdings plc</t>
  </si>
  <si>
    <t>RDX</t>
  </si>
  <si>
    <t>Redox Limited</t>
  </si>
  <si>
    <t>MFA</t>
  </si>
  <si>
    <t>MFA Financial, Inc.</t>
  </si>
  <si>
    <t>AUI</t>
  </si>
  <si>
    <t>Australian United Investment Company Limited</t>
  </si>
  <si>
    <t>SSM</t>
  </si>
  <si>
    <t>Service Stream Limited</t>
  </si>
  <si>
    <t>VHP</t>
  </si>
  <si>
    <t>Vital Healthcare Property Trust</t>
  </si>
  <si>
    <t>DJCO</t>
  </si>
  <si>
    <t>Daily Journal Corporation</t>
  </si>
  <si>
    <t>PON1V</t>
  </si>
  <si>
    <t>Ponsse Oyj</t>
  </si>
  <si>
    <t>BSLN</t>
  </si>
  <si>
    <t>Basilea Pharmaceutica AG</t>
  </si>
  <si>
    <t>AALI</t>
  </si>
  <si>
    <t>PT Astra Agro Lestari Tbk</t>
  </si>
  <si>
    <t>GNK</t>
  </si>
  <si>
    <t>Genco Shipping &amp; Trading Limited</t>
  </si>
  <si>
    <t>APZ</t>
  </si>
  <si>
    <t>Aspen Group</t>
  </si>
  <si>
    <t>ARU</t>
  </si>
  <si>
    <t>Arafura Rare Earths Limited</t>
  </si>
  <si>
    <t>SLC</t>
  </si>
  <si>
    <t>Superloop Limited</t>
  </si>
  <si>
    <t>GSM</t>
  </si>
  <si>
    <t>Ferroglobe PLC</t>
  </si>
  <si>
    <t>ROYAL HOLDINGS Co., Ltd.</t>
  </si>
  <si>
    <t>ELANTAS Beck India Limited</t>
  </si>
  <si>
    <t>MMGR B</t>
  </si>
  <si>
    <t>Momentum Group AB (publ)</t>
  </si>
  <si>
    <t>UEMS</t>
  </si>
  <si>
    <t>UEM Sunrise Berhad</t>
  </si>
  <si>
    <t>TK</t>
  </si>
  <si>
    <t>Teekay Corporation Ltd.</t>
  </si>
  <si>
    <t>NXDR</t>
  </si>
  <si>
    <t>Nextdoor Holdings, Inc.</t>
  </si>
  <si>
    <t>DUI</t>
  </si>
  <si>
    <t>Diversified United Investment Limited</t>
  </si>
  <si>
    <t>BRSP</t>
  </si>
  <si>
    <t>BrightSpire Capital, Inc.</t>
  </si>
  <si>
    <t>FAG</t>
  </si>
  <si>
    <t>Fagerhult Group AB</t>
  </si>
  <si>
    <t>CRE</t>
  </si>
  <si>
    <t>Conduit Holdings Limited</t>
  </si>
  <si>
    <t>Alamos Gold, Inc.</t>
  </si>
  <si>
    <t>TASCO</t>
  </si>
  <si>
    <t>Tipco Asphalt Public Company Limited</t>
  </si>
  <si>
    <t>President Bakery Public Company Limited</t>
  </si>
  <si>
    <t>ASPI</t>
  </si>
  <si>
    <t>ASP Isotopes Inc.</t>
  </si>
  <si>
    <t>HSN</t>
  </si>
  <si>
    <t>Hansen Technologies Limited</t>
  </si>
  <si>
    <t>TRTX</t>
  </si>
  <si>
    <t>TPG RE Finance Trust, Inc.</t>
  </si>
  <si>
    <t>QAL</t>
  </si>
  <si>
    <t>Qualitas Limited</t>
  </si>
  <si>
    <t>KOSSAN</t>
  </si>
  <si>
    <t>Kossan Rubber Industries Bhd</t>
  </si>
  <si>
    <t>DAB</t>
  </si>
  <si>
    <t>Danske Andelskassers Bank A/S</t>
  </si>
  <si>
    <t>IPH</t>
  </si>
  <si>
    <t>IPH Limited</t>
  </si>
  <si>
    <t>CRE Logistics REIT, Inc.</t>
  </si>
  <si>
    <t>IRPC</t>
  </si>
  <si>
    <t>IRPC Public Company Limited</t>
  </si>
  <si>
    <t>MATV</t>
  </si>
  <si>
    <t>Mativ Holdings, Inc.</t>
  </si>
  <si>
    <t>LINK</t>
  </si>
  <si>
    <t>PT Link Net Tbk</t>
  </si>
  <si>
    <t>ADAM</t>
  </si>
  <si>
    <t>Adamas Trust, Inc.</t>
  </si>
  <si>
    <t>Toyo Tanso Co., Ltd.</t>
  </si>
  <si>
    <t>RIC</t>
  </si>
  <si>
    <t>Ridley Corporation Limited</t>
  </si>
  <si>
    <t>TCMD</t>
  </si>
  <si>
    <t>Tactile Systems Technology, Inc.</t>
  </si>
  <si>
    <t>SMWB</t>
  </si>
  <si>
    <t>Similarweb Ltd.</t>
  </si>
  <si>
    <t>Advanced Wireless Semiconductor Company</t>
  </si>
  <si>
    <t>Adcock Ingram Holdings Limited</t>
  </si>
  <si>
    <t>GCS Holdings, Inc.</t>
  </si>
  <si>
    <t>CEVA</t>
  </si>
  <si>
    <t>CEVA, Inc.</t>
  </si>
  <si>
    <t>P52</t>
  </si>
  <si>
    <t>Pan-United Corporation Ltd</t>
  </si>
  <si>
    <t>CKP</t>
  </si>
  <si>
    <t>CK Power Public Company Limited</t>
  </si>
  <si>
    <t>PRAA</t>
  </si>
  <si>
    <t>PRA Group, Inc.</t>
  </si>
  <si>
    <t>STA</t>
  </si>
  <si>
    <t>Sri Trang Agro-Industry Public Company Limited</t>
  </si>
  <si>
    <t>SXC</t>
  </si>
  <si>
    <t>SunCoke Energy, Inc.</t>
  </si>
  <si>
    <t>IRES</t>
  </si>
  <si>
    <t>Irish Residential Properties REIT Plc</t>
  </si>
  <si>
    <t>A137400</t>
  </si>
  <si>
    <t>People &amp; Technology Inc.</t>
  </si>
  <si>
    <t>KeePer Technical Laboratory Co., Ltd.</t>
  </si>
  <si>
    <t>FVRR</t>
  </si>
  <si>
    <t>Fiverr International Ltd.</t>
  </si>
  <si>
    <t>Arabian Cement Company</t>
  </si>
  <si>
    <t>CRN</t>
  </si>
  <si>
    <t>Coronado Global Resources Inc.</t>
  </si>
  <si>
    <t>SRV</t>
  </si>
  <si>
    <t>Servcorp Limited</t>
  </si>
  <si>
    <t>AHH</t>
  </si>
  <si>
    <t>Armada Hoffler Properties, Inc.</t>
  </si>
  <si>
    <t>A006730</t>
  </si>
  <si>
    <t>Seobu T&amp;D Co., Ltd.</t>
  </si>
  <si>
    <t>SABR</t>
  </si>
  <si>
    <t>Sabre Corporation</t>
  </si>
  <si>
    <t>A036830</t>
  </si>
  <si>
    <t>Soulbrain Holdings Co., Ltd.</t>
  </si>
  <si>
    <t>HCKT</t>
  </si>
  <si>
    <t>The Hackett Group, Inc.</t>
  </si>
  <si>
    <t>PWH</t>
  </si>
  <si>
    <t>PWR Holdings Limited</t>
  </si>
  <si>
    <t>BMGB4</t>
  </si>
  <si>
    <t>Banco BMG S.A.</t>
  </si>
  <si>
    <t>ELTP</t>
  </si>
  <si>
    <t>Elite Pharmaceuticals, Inc.</t>
  </si>
  <si>
    <t>SKC</t>
  </si>
  <si>
    <t>SkyCity Entertainment Group Limited</t>
  </si>
  <si>
    <t>SB</t>
  </si>
  <si>
    <t>Safe Bulkers, Inc.</t>
  </si>
  <si>
    <t>ASG</t>
  </si>
  <si>
    <t>Autosports Group Limited</t>
  </si>
  <si>
    <t>GOOD</t>
  </si>
  <si>
    <t>Gladstone Commercial Corporation</t>
  </si>
  <si>
    <t>Saudi Steel Pipes Company</t>
  </si>
  <si>
    <t>TAL1T</t>
  </si>
  <si>
    <t>AS Tallink Grupp</t>
  </si>
  <si>
    <t>MYS</t>
  </si>
  <si>
    <t>MyState Limited</t>
  </si>
  <si>
    <t>DLADY</t>
  </si>
  <si>
    <t>Dutch Lady Milk Industries Berhad</t>
  </si>
  <si>
    <t>A008730</t>
  </si>
  <si>
    <t>Youlchon Chemical Co.,Ltd.</t>
  </si>
  <si>
    <t>Other Precious Metals &amp; Mining</t>
  </si>
  <si>
    <t>Utilities - Regulated Water</t>
  </si>
  <si>
    <t>REIT - Hotel &amp; Motel</t>
  </si>
  <si>
    <t>Beverages - Brewers</t>
  </si>
  <si>
    <t>AAPL</t>
    <phoneticPr fontId="4" type="noConversion"/>
  </si>
  <si>
    <t>WMT</t>
  </si>
  <si>
    <t>Walmart Inc.</t>
  </si>
  <si>
    <t>19-Feb-26</t>
  </si>
  <si>
    <t>BABA</t>
  </si>
  <si>
    <t>Alibaba Group Holding Limited</t>
  </si>
  <si>
    <t>AIR</t>
  </si>
  <si>
    <t>Airbus SE</t>
  </si>
  <si>
    <t>RIO</t>
  </si>
  <si>
    <t>Rio Tinto Group</t>
  </si>
  <si>
    <t>DE</t>
  </si>
  <si>
    <t>Deere &amp; Company</t>
  </si>
  <si>
    <t>Feb-26</t>
  </si>
  <si>
    <t>NEM</t>
  </si>
  <si>
    <t>Newmont Corporation</t>
  </si>
  <si>
    <t>SO</t>
  </si>
  <si>
    <t>The Southern Company</t>
  </si>
  <si>
    <t>ZURN</t>
  </si>
  <si>
    <t>Zurich Insurance Group AG</t>
  </si>
  <si>
    <t>NU</t>
  </si>
  <si>
    <t>Nu Holdings Ltd.</t>
  </si>
  <si>
    <t>PWR</t>
  </si>
  <si>
    <t>Quanta Services, Inc.</t>
  </si>
  <si>
    <t>GFI</t>
  </si>
  <si>
    <t>Gold Fields Limited</t>
  </si>
  <si>
    <t>TRGP</t>
  </si>
  <si>
    <t>Targa Resources Corp.</t>
  </si>
  <si>
    <t>FIX</t>
  </si>
  <si>
    <t>Comfort Systems USA, Inc.</t>
  </si>
  <si>
    <t>CPRT</t>
  </si>
  <si>
    <t>Copart, Inc.</t>
  </si>
  <si>
    <t>CVE</t>
  </si>
  <si>
    <t>Cenovus Energy Inc.</t>
  </si>
  <si>
    <t>FFH</t>
  </si>
  <si>
    <t>Fairfax Financial Holdings Limited</t>
  </si>
  <si>
    <t>LYV</t>
  </si>
  <si>
    <t>Live Nation Entertainment, Inc.</t>
  </si>
  <si>
    <t>HOT</t>
  </si>
  <si>
    <t>HOCHTIEF Aktiengesellschaft</t>
  </si>
  <si>
    <t>INSM</t>
  </si>
  <si>
    <t>Insmed Incorporated</t>
  </si>
  <si>
    <t>PKN</t>
  </si>
  <si>
    <t>Orlen S.A.</t>
  </si>
  <si>
    <t>EXR</t>
  </si>
  <si>
    <t>Extra Space Storage Inc.</t>
  </si>
  <si>
    <t>CNP</t>
  </si>
  <si>
    <t>CenterPoint Energy, Inc.</t>
  </si>
  <si>
    <t>TECK.B</t>
  </si>
  <si>
    <t>Teck Resources Limited</t>
  </si>
  <si>
    <t>BXB</t>
  </si>
  <si>
    <t>Brambles Limited</t>
  </si>
  <si>
    <t>REP</t>
  </si>
  <si>
    <t>Repsol, S.A.</t>
  </si>
  <si>
    <t>NUTRESA</t>
  </si>
  <si>
    <t>Grupo Nutresa S. A.</t>
  </si>
  <si>
    <t>EVRG</t>
  </si>
  <si>
    <t>Evergy, Inc.</t>
  </si>
  <si>
    <t>LNT</t>
  </si>
  <si>
    <t>Alliant Energy Corporation</t>
  </si>
  <si>
    <t>FNF</t>
  </si>
  <si>
    <t>Fidelity National Financial, Inc.</t>
  </si>
  <si>
    <t>LUG</t>
  </si>
  <si>
    <t>Lundin Gold Inc.</t>
  </si>
  <si>
    <t>FTI</t>
  </si>
  <si>
    <t>TechnipFMC plc</t>
  </si>
  <si>
    <t>KBX</t>
  </si>
  <si>
    <t>Knorr-Bremse AG</t>
  </si>
  <si>
    <t>KLAR</t>
  </si>
  <si>
    <t>Klarna Group plc</t>
  </si>
  <si>
    <t>SABIC Agri-Nutrients Company</t>
  </si>
  <si>
    <t>ULS</t>
  </si>
  <si>
    <t>UL Solutions Inc.</t>
  </si>
  <si>
    <t>Etihad Etisalat Company</t>
  </si>
  <si>
    <t>GLPI</t>
  </si>
  <si>
    <t>Gaming and Leisure Properties, Inc.</t>
  </si>
  <si>
    <t>LUN</t>
  </si>
  <si>
    <t>Lundin Mining Corporation</t>
  </si>
  <si>
    <t>ABB India Limited</t>
  </si>
  <si>
    <t>AMH</t>
  </si>
  <si>
    <t>American Homes 4 Rent</t>
  </si>
  <si>
    <t>BESI</t>
  </si>
  <si>
    <t>BE Semiconductor Industries N.V.</t>
  </si>
  <si>
    <t>Accor SA</t>
  </si>
  <si>
    <t>DTM</t>
  </si>
  <si>
    <t>DT Midstream, Inc.</t>
  </si>
  <si>
    <t>POOL</t>
  </si>
  <si>
    <t>Pool Corporation</t>
  </si>
  <si>
    <t>W</t>
  </si>
  <si>
    <t>Wayfair Inc.</t>
  </si>
  <si>
    <t>AKAM</t>
  </si>
  <si>
    <t>Akamai Technologies, Inc.</t>
  </si>
  <si>
    <t>TXRH</t>
  </si>
  <si>
    <t>Texas Roadhouse, Inc.</t>
  </si>
  <si>
    <t>LI</t>
  </si>
  <si>
    <t>Klépierre SA</t>
  </si>
  <si>
    <t>Centrica plc</t>
  </si>
  <si>
    <t>SFM</t>
  </si>
  <si>
    <t>Sprouts Farmers Market, Inc.</t>
  </si>
  <si>
    <t>MDGL</t>
  </si>
  <si>
    <t>Madrigal Pharmaceuticals, Inc.</t>
  </si>
  <si>
    <t>FYBR</t>
  </si>
  <si>
    <t>Frontier Communications Parent, Inc.</t>
  </si>
  <si>
    <t>NICE</t>
  </si>
  <si>
    <t>NICE Ltd.</t>
  </si>
  <si>
    <t>ONTO</t>
  </si>
  <si>
    <t>Onto Innovation Inc.</t>
  </si>
  <si>
    <t>EPAM</t>
  </si>
  <si>
    <t>EPAM Systems, Inc.</t>
  </si>
  <si>
    <t>AG</t>
  </si>
  <si>
    <t>First Majestic Silver Corp.</t>
  </si>
  <si>
    <t>LKQ</t>
  </si>
  <si>
    <t>LKQ Corporation</t>
  </si>
  <si>
    <t>DBX</t>
  </si>
  <si>
    <t>Dropbox, Inc.</t>
  </si>
  <si>
    <t>FND</t>
  </si>
  <si>
    <t>Floor &amp; Decor Holdings, Inc.</t>
  </si>
  <si>
    <t>GH</t>
  </si>
  <si>
    <t>Guardant Health, Inc.</t>
  </si>
  <si>
    <t>GTT</t>
  </si>
  <si>
    <t>Gaztransport &amp; Technigaz SA</t>
  </si>
  <si>
    <t>ELD</t>
  </si>
  <si>
    <t>Eldorado Gold Corporation</t>
  </si>
  <si>
    <t>OPEN</t>
  </si>
  <si>
    <t>Opendoor Technologies Inc.</t>
  </si>
  <si>
    <t>KIO</t>
  </si>
  <si>
    <t>Kumba Iron Ore Limited</t>
  </si>
  <si>
    <t>ESAB</t>
  </si>
  <si>
    <t>ESAB Corporation</t>
  </si>
  <si>
    <t>PRAX</t>
  </si>
  <si>
    <t>Praxis Precision Medicines, Inc.</t>
  </si>
  <si>
    <t>IDA</t>
  </si>
  <si>
    <t>IDACORP, Inc.</t>
  </si>
  <si>
    <t>NEX</t>
  </si>
  <si>
    <t>Nexans S.A.</t>
  </si>
  <si>
    <t>CWST</t>
  </si>
  <si>
    <t>Casella Waste Systems, Inc.</t>
  </si>
  <si>
    <t>PTCT</t>
  </si>
  <si>
    <t>PTC Therapeutics, Inc.</t>
  </si>
  <si>
    <t>GATX</t>
  </si>
  <si>
    <t>GATX Corporation</t>
  </si>
  <si>
    <t>The Yokohama Rubber Company, Limited</t>
  </si>
  <si>
    <t>IRTC</t>
  </si>
  <si>
    <t>iRhythm Holdings, Inc.</t>
  </si>
  <si>
    <t>OLED</t>
  </si>
  <si>
    <t>Universal Display Corporation</t>
  </si>
  <si>
    <t>ETSY</t>
  </si>
  <si>
    <t>Etsy, Inc.</t>
  </si>
  <si>
    <t>LMND</t>
  </si>
  <si>
    <t>Lemonade, Inc.</t>
  </si>
  <si>
    <t>FDJU</t>
  </si>
  <si>
    <t>FDJ United</t>
  </si>
  <si>
    <t>ST</t>
  </si>
  <si>
    <t>Sensata Technologies Holding plc</t>
  </si>
  <si>
    <t>WK</t>
  </si>
  <si>
    <t>Workiva Inc.</t>
  </si>
  <si>
    <t>HHH</t>
  </si>
  <si>
    <t>Howard Hughes Holdings Inc.</t>
  </si>
  <si>
    <t>MNDI</t>
  </si>
  <si>
    <t>Mondi plc</t>
  </si>
  <si>
    <t>QUB</t>
  </si>
  <si>
    <t>Qube Holdings Limited</t>
  </si>
  <si>
    <t>CHH</t>
  </si>
  <si>
    <t>Choice Hotels International, Inc.</t>
  </si>
  <si>
    <t>Krones AG</t>
  </si>
  <si>
    <t>RIG</t>
  </si>
  <si>
    <t>Transocean Ltd.</t>
  </si>
  <si>
    <t>FG</t>
  </si>
  <si>
    <t>F&amp;G Annuities &amp; Life, Inc.</t>
  </si>
  <si>
    <t>VICR</t>
  </si>
  <si>
    <t>Vicor Corporation</t>
  </si>
  <si>
    <t>Ramelius Resources Limited</t>
  </si>
  <si>
    <t>Perseus Mining Limited</t>
  </si>
  <si>
    <t>LAUR</t>
  </si>
  <si>
    <t>Laureate Education, Inc.</t>
  </si>
  <si>
    <t>GRUPOAVAL</t>
  </si>
  <si>
    <t>Grupo Aval Acciones y Valores S.A.</t>
  </si>
  <si>
    <t>VAL</t>
  </si>
  <si>
    <t>Valaris Limited</t>
  </si>
  <si>
    <t>WSC</t>
  </si>
  <si>
    <t>WillScot Holdings Corporation</t>
  </si>
  <si>
    <t>BRC</t>
  </si>
  <si>
    <t>Brady Corporation</t>
  </si>
  <si>
    <t>GRAL</t>
  </si>
  <si>
    <t>GRAIL, Inc.</t>
  </si>
  <si>
    <t>ICUI</t>
  </si>
  <si>
    <t>ICU Medical, Inc.</t>
  </si>
  <si>
    <t>ARCAD</t>
  </si>
  <si>
    <t>Arcadis NV</t>
  </si>
  <si>
    <t>CARG</t>
  </si>
  <si>
    <t>CarGurus, Inc.</t>
  </si>
  <si>
    <t>COLD</t>
  </si>
  <si>
    <t>Americold Realty Trust, Inc.</t>
  </si>
  <si>
    <t>YETI</t>
  </si>
  <si>
    <t>YETI Holdings, Inc.</t>
  </si>
  <si>
    <t>CMBN</t>
  </si>
  <si>
    <t>Cembra Money Bank AG</t>
  </si>
  <si>
    <t>GTX</t>
  </si>
  <si>
    <t>Garrett Motion Inc.</t>
  </si>
  <si>
    <t>VGP</t>
  </si>
  <si>
    <t>VGP NV</t>
  </si>
  <si>
    <t>TLX</t>
  </si>
  <si>
    <t>Telix Pharmaceuticals Limited</t>
  </si>
  <si>
    <t>SORIANA B</t>
  </si>
  <si>
    <t>Organización Soriana, S. A. B. de C. V.</t>
  </si>
  <si>
    <t>AF</t>
  </si>
  <si>
    <t>Air France-KLM SA</t>
  </si>
  <si>
    <t>TVTX</t>
  </si>
  <si>
    <t>Travere Therapeutics, Inc.</t>
  </si>
  <si>
    <t>ASMDEE B</t>
  </si>
  <si>
    <t>Asmodee Group AB (publ)</t>
  </si>
  <si>
    <t>APPN</t>
  </si>
  <si>
    <t>Appian Corporation</t>
  </si>
  <si>
    <t>Tikehau Capital</t>
  </si>
  <si>
    <t>S59</t>
  </si>
  <si>
    <t>SIA Engineering Company Limited</t>
  </si>
  <si>
    <t>MPT</t>
  </si>
  <si>
    <t>Medical Properties Trust, Inc.</t>
  </si>
  <si>
    <t>CENX</t>
  </si>
  <si>
    <t>Century Aluminum Company</t>
  </si>
  <si>
    <t>Discovery Silver Corp.</t>
  </si>
  <si>
    <t>VC</t>
  </si>
  <si>
    <t>Visteon Corporation</t>
  </si>
  <si>
    <t>HG</t>
  </si>
  <si>
    <t>Hamilton Insurance Group, Ltd.</t>
  </si>
  <si>
    <t>RNG</t>
  </si>
  <si>
    <t>RingCentral, Inc.</t>
  </si>
  <si>
    <t>COFA</t>
  </si>
  <si>
    <t>COFACE SA</t>
  </si>
  <si>
    <t>ALRM</t>
  </si>
  <si>
    <t>Alarm.com Holdings, Inc.</t>
  </si>
  <si>
    <t>AZE</t>
  </si>
  <si>
    <t>Azelis Group NV</t>
  </si>
  <si>
    <t>ITGR</t>
  </si>
  <si>
    <t>Integer Holdings Corporation</t>
  </si>
  <si>
    <t>NVG</t>
  </si>
  <si>
    <t>The Navigator Company, S.A.</t>
  </si>
  <si>
    <t>VESTA *</t>
  </si>
  <si>
    <t>Corporación Inmobiliaria Vesta, S.A.B. de C.V.</t>
  </si>
  <si>
    <t>BAMNB</t>
  </si>
  <si>
    <t>Koninklijke BAM Groep nv</t>
  </si>
  <si>
    <t>MEGA CPO</t>
  </si>
  <si>
    <t>Megacable Holdings, S. A. B. de C. V.</t>
  </si>
  <si>
    <t>FUN</t>
  </si>
  <si>
    <t>Six Flags Entertainment Corporation</t>
  </si>
  <si>
    <t>CC</t>
  </si>
  <si>
    <t>The Chemours Company</t>
  </si>
  <si>
    <t>Centerra Gold Inc.</t>
  </si>
  <si>
    <t>DOFG</t>
  </si>
  <si>
    <t>DOF Group ASA</t>
  </si>
  <si>
    <t>BEI.UN</t>
  </si>
  <si>
    <t>Boardwalk Real Estate Investment Trust</t>
  </si>
  <si>
    <t>NK</t>
  </si>
  <si>
    <t>Imerys S.A.</t>
  </si>
  <si>
    <t>SII</t>
  </si>
  <si>
    <t>Sprott Inc.</t>
  </si>
  <si>
    <t>PK</t>
  </si>
  <si>
    <t>Park Hotels &amp; Resorts Inc.</t>
  </si>
  <si>
    <t>GIMB</t>
  </si>
  <si>
    <t>Gimv NV</t>
  </si>
  <si>
    <t>Sep-25</t>
  </si>
  <si>
    <t>AIF</t>
  </si>
  <si>
    <t>Altus Group Limited</t>
  </si>
  <si>
    <t>AGM</t>
  </si>
  <si>
    <t>Federal Agricultural Mortgage Corporation</t>
  </si>
  <si>
    <t>BURE</t>
  </si>
  <si>
    <t>Bure Equity AB (publ)</t>
  </si>
  <si>
    <t>SEM</t>
  </si>
  <si>
    <t>Select Medical Holdings Corporation</t>
  </si>
  <si>
    <t>BRSAN</t>
  </si>
  <si>
    <t>Borusan Birlesik Boru Fabrikalari Sanayi ve Ticaret A.S.</t>
  </si>
  <si>
    <t>PRDO</t>
  </si>
  <si>
    <t>Perdoceo Education Corporation</t>
  </si>
  <si>
    <t>XPRO</t>
  </si>
  <si>
    <t>Expro Group Holdings N.V.</t>
  </si>
  <si>
    <t>MD</t>
  </si>
  <si>
    <t>Pediatrix Medical Group, Inc.</t>
  </si>
  <si>
    <t>LZ</t>
  </si>
  <si>
    <t>LegalZoom.com, Inc.</t>
  </si>
  <si>
    <t>JDAN</t>
  </si>
  <si>
    <t>Jeudan A/S</t>
  </si>
  <si>
    <t>SVV</t>
  </si>
  <si>
    <t>Savers Value Village, Inc.</t>
  </si>
  <si>
    <t>FIVN</t>
  </si>
  <si>
    <t>Five9, Inc.</t>
  </si>
  <si>
    <t>ARDX</t>
  </si>
  <si>
    <t>Ardelyx, Inc.</t>
  </si>
  <si>
    <t>TNDM</t>
  </si>
  <si>
    <t>Tandem Diabetes Care, Inc.</t>
  </si>
  <si>
    <t>NABL</t>
  </si>
  <si>
    <t>N-able, Inc.</t>
  </si>
  <si>
    <t>WKC</t>
  </si>
  <si>
    <t>World Kinect Corporation</t>
  </si>
  <si>
    <t>SIA</t>
  </si>
  <si>
    <t>Sienna Senior Living Inc.</t>
  </si>
  <si>
    <t>ZUGN</t>
  </si>
  <si>
    <t>Zug Estates Holding AG</t>
  </si>
  <si>
    <t>DVAX</t>
  </si>
  <si>
    <t>Dynavax Technologies Corporation</t>
  </si>
  <si>
    <t>Japan Excellent, Inc.</t>
  </si>
  <si>
    <t>Qassim Cement Company</t>
  </si>
  <si>
    <t>BIOT</t>
  </si>
  <si>
    <t>Biotage AB (publ)</t>
  </si>
  <si>
    <t>IAU</t>
  </si>
  <si>
    <t>i-80 Gold Corp.</t>
  </si>
  <si>
    <t>HLIT</t>
  </si>
  <si>
    <t>Harmonic Inc.</t>
  </si>
  <si>
    <t>Superior Plus Corp.</t>
  </si>
  <si>
    <t>THRM</t>
  </si>
  <si>
    <t>Gentherm Incorporated</t>
  </si>
  <si>
    <t>DMLP</t>
  </si>
  <si>
    <t>Dorchester Minerals, L.P.</t>
  </si>
  <si>
    <t>PLSE</t>
  </si>
  <si>
    <t>Pulse Biosciences, Inc.</t>
  </si>
  <si>
    <t>UPBD</t>
  </si>
  <si>
    <t>Upbound Group, Inc.</t>
  </si>
  <si>
    <t>EIG</t>
  </si>
  <si>
    <t>Employers Holdings, Inc.</t>
  </si>
  <si>
    <t>MSEX</t>
  </si>
  <si>
    <t>Middlesex Water Company</t>
  </si>
  <si>
    <t>MRC</t>
  </si>
  <si>
    <t>Morguard Corporation</t>
  </si>
  <si>
    <t>AXTI</t>
  </si>
  <si>
    <t>AXT, Inc.</t>
  </si>
  <si>
    <t>INDI</t>
  </si>
  <si>
    <t>indie Semiconductor, Inc.</t>
  </si>
  <si>
    <t>KIN</t>
  </si>
  <si>
    <t>Kinepolis Group NV</t>
  </si>
  <si>
    <t>BITTI</t>
  </si>
  <si>
    <t>Bittium Oyj</t>
  </si>
  <si>
    <t>STGT</t>
  </si>
  <si>
    <t>Sri Trang Gloves (Thailand) Public Company Limited</t>
  </si>
  <si>
    <t>DFDS</t>
  </si>
  <si>
    <t>DFDS A/S</t>
  </si>
  <si>
    <t>PL8</t>
  </si>
  <si>
    <t>Plato Income Maximiser Limited</t>
  </si>
  <si>
    <t>ALIT</t>
  </si>
  <si>
    <t>Alight, Inc.</t>
  </si>
  <si>
    <t>MTUS</t>
  </si>
  <si>
    <t>Metallus Inc.</t>
  </si>
  <si>
    <t>Bank of Kaohsiung Co., Ltd.</t>
  </si>
  <si>
    <t>OVZON</t>
  </si>
  <si>
    <t>Ovzon AB (publ)</t>
  </si>
  <si>
    <t>TALK</t>
  </si>
  <si>
    <t>Talkspace, Inc.</t>
  </si>
  <si>
    <t>DGIC.A</t>
  </si>
  <si>
    <t>Donegal Group Inc.</t>
  </si>
  <si>
    <t>ESSA</t>
  </si>
  <si>
    <t>PT ESSA Industries Indonesia Tbk.</t>
  </si>
  <si>
    <t>MTY</t>
  </si>
  <si>
    <t>MTY Food Group Inc.</t>
  </si>
  <si>
    <t>AMN</t>
  </si>
  <si>
    <t>AMN Healthcare Services, Inc.</t>
  </si>
  <si>
    <t>NLFSK</t>
  </si>
  <si>
    <t>Nilfisk Holding A/S</t>
  </si>
  <si>
    <t>CTO</t>
  </si>
  <si>
    <t>CTO Realty Growth, Inc.</t>
  </si>
  <si>
    <t>WEAV</t>
  </si>
  <si>
    <t>Weave Communications, Inc.</t>
  </si>
  <si>
    <t>ACIC</t>
  </si>
  <si>
    <t>American Coastal Insurance Corporation</t>
  </si>
  <si>
    <t>PRTA</t>
  </si>
  <si>
    <t>Prothena Corporation plc</t>
  </si>
  <si>
    <t>VPLAY B</t>
  </si>
  <si>
    <t>Viaplay Group AB (publ)</t>
  </si>
  <si>
    <t>RFF</t>
  </si>
  <si>
    <t>Rural Funds Group</t>
  </si>
  <si>
    <t>Anpec Electronics Corporation</t>
  </si>
  <si>
    <t>Home Improvement Retail</t>
  </si>
  <si>
    <t>Aluminum</t>
  </si>
  <si>
    <t>AI</t>
  </si>
  <si>
    <t>L'Air Liquide S.A.</t>
  </si>
  <si>
    <t>20-Feb-26</t>
  </si>
  <si>
    <t>Danone S.A.</t>
  </si>
  <si>
    <t>AAL</t>
  </si>
  <si>
    <t>Anglo American plc</t>
  </si>
  <si>
    <t>TS Financial Holding Co., Ltd.</t>
  </si>
  <si>
    <t>LAMR</t>
  </si>
  <si>
    <t>Lamar Advertising Company</t>
  </si>
  <si>
    <t>SGRO</t>
  </si>
  <si>
    <t>SEGRO Plc</t>
  </si>
  <si>
    <t>HBM</t>
  </si>
  <si>
    <t>Hudbay Minerals Inc.</t>
  </si>
  <si>
    <t>SSW</t>
  </si>
  <si>
    <t>Sibanye Stillwater Limited</t>
  </si>
  <si>
    <t>ALK B</t>
  </si>
  <si>
    <t>ALK-Abelló A/S</t>
  </si>
  <si>
    <t>TXNM</t>
  </si>
  <si>
    <t>TXNM Energy, Inc.</t>
  </si>
  <si>
    <t>MOL</t>
  </si>
  <si>
    <t>MOL Magyar Olaj- és Gázipari Nyilvánosan Muködo Részvénytársaság</t>
  </si>
  <si>
    <t>ONEX</t>
  </si>
  <si>
    <t>Onex Corporation</t>
  </si>
  <si>
    <t>PTGX</t>
  </si>
  <si>
    <t>Protagonist Therapeutics, Inc.</t>
  </si>
  <si>
    <t>BCPC</t>
  </si>
  <si>
    <t>Balchem Corporation</t>
  </si>
  <si>
    <t>SFZN</t>
  </si>
  <si>
    <t>Siegfried Holding AG</t>
  </si>
  <si>
    <t>UMI</t>
  </si>
  <si>
    <t>Umicore SA</t>
  </si>
  <si>
    <t>TDS</t>
  </si>
  <si>
    <t>Telephone and Data Systems, Inc.</t>
  </si>
  <si>
    <t>Array Digital Infrastructure, Inc.</t>
  </si>
  <si>
    <t>EREGL</t>
  </si>
  <si>
    <t>Eregli Demir ve Çelik Fabrikalari T.A.S.</t>
  </si>
  <si>
    <t>COFB</t>
  </si>
  <si>
    <t>Cofinimmo SA</t>
  </si>
  <si>
    <t>WU</t>
  </si>
  <si>
    <t>The Western Union Company</t>
  </si>
  <si>
    <t>LLBN</t>
  </si>
  <si>
    <t>Liechtensteinische Landesbank Aktiengesellschaft</t>
  </si>
  <si>
    <t>SES</t>
  </si>
  <si>
    <t>SECURE Waste Infrastructure Corp.</t>
  </si>
  <si>
    <t>A036460</t>
  </si>
  <si>
    <t>Korea Gas Corporation</t>
  </si>
  <si>
    <t>CNU</t>
  </si>
  <si>
    <t>Chorus Limited</t>
  </si>
  <si>
    <t>21-Feb-26</t>
  </si>
  <si>
    <t>Resolute Mining Limited</t>
  </si>
  <si>
    <t>TCAP</t>
  </si>
  <si>
    <t>Thanachart Capital Public Company Limited</t>
  </si>
  <si>
    <t>CCOI</t>
  </si>
  <si>
    <t>Cogent Communications Holdings, Inc.</t>
  </si>
  <si>
    <t>Austal Limited</t>
  </si>
  <si>
    <t>Saudi Kayan Petrochemical Company</t>
  </si>
  <si>
    <t>MP1</t>
  </si>
  <si>
    <t>Megaport Limited</t>
  </si>
  <si>
    <t>SYNSAM</t>
  </si>
  <si>
    <t>Synsam AB (publ)</t>
  </si>
  <si>
    <t>SCANFL</t>
  </si>
  <si>
    <t>Scanfil Oyj</t>
  </si>
  <si>
    <t>Regional Container Lines Public Company Limited</t>
  </si>
  <si>
    <t>MTHH</t>
  </si>
  <si>
    <t>MT Højgaard Holding A/S</t>
  </si>
  <si>
    <t>Energy Absolute Public Company Limited</t>
  </si>
  <si>
    <t>A019170</t>
  </si>
  <si>
    <t>Shinpoong Pharmaceutical Co.,Ltd</t>
  </si>
  <si>
    <t>OIS</t>
  </si>
  <si>
    <t>Oil States International, Inc.</t>
  </si>
  <si>
    <t>Copper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</si>
</sst>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-* #,##0_-;\-* #,##0_-;_-* &quot;-&quot;_-;_-@_-"/>
    <numFmt numFmtId="176" formatCode="0.0%"/>
    <numFmt numFmtId="177" formatCode="0.0&quot;%&quot;"/>
    <numFmt numFmtId="178" formatCode="#,##0_);[Red]\(#,##0\)"/>
    <numFmt numFmtId="179" formatCode="0.00&quot;%&quot;"/>
    <numFmt numFmtId="180" formatCode="#,##0.0"/>
  </numFmts>
  <fonts count="19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10"/>
      <name val="pretendard"/>
      <family val="2"/>
    </font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1"/>
      <color theme="1"/>
      <name val="Pretendard"/>
      <family val="3"/>
      <charset val="129"/>
    </font>
    <font>
      <b/>
      <sz val="11"/>
      <color theme="1"/>
      <name val="Pretendard"/>
      <family val="3"/>
      <charset val="129"/>
    </font>
    <font>
      <b/>
      <sz val="11"/>
      <name val="Pretendard"/>
      <family val="3"/>
      <charset val="129"/>
    </font>
    <font>
      <sz val="10"/>
      <name val="Pretendard"/>
      <family val="3"/>
      <charset val="129"/>
    </font>
    <font>
      <sz val="10"/>
      <color theme="1"/>
      <name val="Pretendard"/>
      <family val="3"/>
      <charset val="129"/>
    </font>
    <font>
      <b/>
      <sz val="10"/>
      <name val="Pretendard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theme="0"/>
      <name val="Pretendard"/>
      <family val="3"/>
      <charset val="129"/>
    </font>
    <font>
      <b/>
      <sz val="11"/>
      <color theme="0"/>
      <name val="Pretendard"/>
      <family val="3"/>
      <charset val="129"/>
    </font>
    <font>
      <sz val="8"/>
      <name val="맑은 고딕"/>
      <family val="2"/>
      <charset val="129"/>
      <scheme val="minor"/>
    </font>
    <font>
      <i/>
      <sz val="10"/>
      <name val="pretendard"/>
      <family val="3"/>
      <charset val="129"/>
    </font>
    <font>
      <b/>
      <sz val="10"/>
      <color theme="1"/>
      <name val="Pretendard"/>
      <family val="3"/>
      <charset val="129"/>
    </font>
    <font>
      <sz val="11"/>
      <name val="Pretendard"/>
      <family val="3"/>
      <charset val="129"/>
    </font>
    <font>
      <sz val="10.5"/>
      <color theme="1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FFCCCC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ED0D0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CCCC"/>
        <bgColor rgb="FFFFCCCC"/>
      </patternFill>
    </fill>
    <fill>
      <patternFill patternType="solid">
        <fgColor theme="5" tint="0.59999389629810485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Dashed">
        <color indexed="64"/>
      </right>
      <top style="thin">
        <color auto="1"/>
      </top>
      <bottom style="thin">
        <color auto="1"/>
      </bottom>
      <diagonal/>
    </border>
    <border>
      <left/>
      <right style="mediumDashed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mediumDashed">
        <color indexed="64"/>
      </right>
      <top style="thin">
        <color indexed="64"/>
      </top>
      <bottom/>
      <diagonal/>
    </border>
    <border>
      <left style="mediumDashed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mediumDashed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Dashed">
        <color indexed="64"/>
      </right>
      <top style="thin">
        <color indexed="64"/>
      </top>
      <bottom style="thin">
        <color indexed="64"/>
      </bottom>
      <diagonal/>
    </border>
    <border>
      <left style="dotted">
        <color rgb="FF000000"/>
      </left>
      <right/>
      <top/>
      <bottom/>
      <diagonal/>
    </border>
    <border>
      <left style="dotted">
        <color rgb="FF000000"/>
      </left>
      <right/>
      <top style="thin">
        <color indexed="64"/>
      </top>
      <bottom/>
      <diagonal/>
    </border>
    <border>
      <left style="dotted">
        <color rgb="FF000000"/>
      </left>
      <right/>
      <top/>
      <bottom style="thin">
        <color indexed="64"/>
      </bottom>
      <diagonal/>
    </border>
    <border>
      <left style="dotted">
        <color rgb="FF000000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</cellStyleXfs>
  <cellXfs count="18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2" fillId="2" borderId="0" xfId="0" applyFont="1" applyFill="1"/>
    <xf numFmtId="0" fontId="5" fillId="0" borderId="0" xfId="0" applyFont="1"/>
    <xf numFmtId="0" fontId="6" fillId="0" borderId="3" xfId="0" applyFont="1" applyBorder="1" applyAlignment="1">
      <alignment vertical="center"/>
    </xf>
    <xf numFmtId="0" fontId="5" fillId="0" borderId="0" xfId="0" applyFont="1" applyAlignment="1">
      <alignment vertical="center"/>
    </xf>
    <xf numFmtId="0" fontId="7" fillId="0" borderId="1" xfId="0" applyFont="1" applyBorder="1" applyAlignment="1">
      <alignment horizontal="center" vertical="top"/>
    </xf>
    <xf numFmtId="0" fontId="8" fillId="0" borderId="0" xfId="0" applyFont="1"/>
    <xf numFmtId="0" fontId="8" fillId="2" borderId="0" xfId="0" applyFont="1" applyFill="1"/>
    <xf numFmtId="176" fontId="6" fillId="0" borderId="1" xfId="0" applyNumberFormat="1" applyFont="1" applyBorder="1" applyAlignment="1">
      <alignment horizontal="center"/>
    </xf>
    <xf numFmtId="176" fontId="9" fillId="0" borderId="0" xfId="0" applyNumberFormat="1" applyFont="1"/>
    <xf numFmtId="176" fontId="6" fillId="0" borderId="8" xfId="0" applyNumberFormat="1" applyFont="1" applyBorder="1" applyAlignment="1">
      <alignment horizontal="center"/>
    </xf>
    <xf numFmtId="0" fontId="7" fillId="0" borderId="9" xfId="0" applyFont="1" applyBorder="1" applyAlignment="1">
      <alignment horizontal="center" vertical="top"/>
    </xf>
    <xf numFmtId="0" fontId="8" fillId="0" borderId="10" xfId="0" applyFont="1" applyBorder="1"/>
    <xf numFmtId="0" fontId="8" fillId="2" borderId="10" xfId="0" applyFont="1" applyFill="1" applyBorder="1"/>
    <xf numFmtId="0" fontId="2" fillId="0" borderId="10" xfId="0" applyFont="1" applyBorder="1"/>
    <xf numFmtId="0" fontId="2" fillId="2" borderId="10" xfId="0" applyFont="1" applyFill="1" applyBorder="1"/>
    <xf numFmtId="0" fontId="10" fillId="0" borderId="0" xfId="0" applyFont="1"/>
    <xf numFmtId="177" fontId="10" fillId="4" borderId="0" xfId="0" applyNumberFormat="1" applyFont="1" applyFill="1"/>
    <xf numFmtId="0" fontId="11" fillId="0" borderId="0" xfId="0" applyFont="1"/>
    <xf numFmtId="0" fontId="6" fillId="0" borderId="0" xfId="0" applyFont="1"/>
    <xf numFmtId="0" fontId="13" fillId="5" borderId="0" xfId="0" applyFont="1" applyFill="1" applyAlignment="1">
      <alignment horizontal="right" vertical="center"/>
    </xf>
    <xf numFmtId="0" fontId="13" fillId="5" borderId="7" xfId="0" applyFont="1" applyFill="1" applyBorder="1" applyAlignment="1">
      <alignment horizontal="right" vertical="center"/>
    </xf>
    <xf numFmtId="178" fontId="5" fillId="0" borderId="0" xfId="0" applyNumberFormat="1" applyFont="1" applyAlignment="1">
      <alignment vertical="center"/>
    </xf>
    <xf numFmtId="176" fontId="5" fillId="0" borderId="0" xfId="1" applyNumberFormat="1" applyFont="1" applyFill="1">
      <alignment vertical="center"/>
    </xf>
    <xf numFmtId="176" fontId="5" fillId="0" borderId="0" xfId="1" applyNumberFormat="1" applyFont="1" applyFill="1" applyBorder="1">
      <alignment vertical="center"/>
    </xf>
    <xf numFmtId="176" fontId="5" fillId="0" borderId="7" xfId="1" applyNumberFormat="1" applyFont="1" applyFill="1" applyBorder="1">
      <alignment vertical="center"/>
    </xf>
    <xf numFmtId="9" fontId="5" fillId="0" borderId="0" xfId="1" applyFont="1" applyAlignment="1">
      <alignment horizontal="right" vertical="center"/>
    </xf>
    <xf numFmtId="9" fontId="5" fillId="0" borderId="7" xfId="1" applyFont="1" applyBorder="1" applyAlignment="1">
      <alignment horizontal="right" vertical="center"/>
    </xf>
    <xf numFmtId="9" fontId="5" fillId="0" borderId="0" xfId="1" applyFont="1">
      <alignment vertical="center"/>
    </xf>
    <xf numFmtId="9" fontId="5" fillId="0" borderId="0" xfId="1" applyFont="1" applyBorder="1">
      <alignment vertical="center"/>
    </xf>
    <xf numFmtId="9" fontId="5" fillId="0" borderId="7" xfId="1" applyFont="1" applyBorder="1">
      <alignment vertical="center"/>
    </xf>
    <xf numFmtId="9" fontId="5" fillId="0" borderId="0" xfId="1" applyFont="1" applyFill="1">
      <alignment vertical="center"/>
    </xf>
    <xf numFmtId="178" fontId="5" fillId="0" borderId="7" xfId="0" applyNumberFormat="1" applyFont="1" applyBorder="1" applyAlignment="1">
      <alignment vertical="center"/>
    </xf>
    <xf numFmtId="0" fontId="15" fillId="0" borderId="0" xfId="0" applyFont="1"/>
    <xf numFmtId="177" fontId="8" fillId="0" borderId="0" xfId="0" applyNumberFormat="1" applyFont="1"/>
    <xf numFmtId="176" fontId="6" fillId="0" borderId="8" xfId="0" applyNumberFormat="1" applyFont="1" applyBorder="1" applyAlignment="1">
      <alignment horizontal="center" vertical="center"/>
    </xf>
    <xf numFmtId="176" fontId="6" fillId="0" borderId="1" xfId="0" applyNumberFormat="1" applyFont="1" applyBorder="1" applyAlignment="1">
      <alignment horizontal="center" vertical="center"/>
    </xf>
    <xf numFmtId="0" fontId="5" fillId="0" borderId="7" xfId="0" applyFont="1" applyBorder="1" applyAlignment="1">
      <alignment vertical="center"/>
    </xf>
    <xf numFmtId="0" fontId="12" fillId="5" borderId="7" xfId="0" applyFont="1" applyFill="1" applyBorder="1" applyAlignment="1">
      <alignment vertical="center"/>
    </xf>
    <xf numFmtId="0" fontId="6" fillId="0" borderId="0" xfId="0" quotePrefix="1" applyFont="1" applyAlignment="1">
      <alignment vertical="center"/>
    </xf>
    <xf numFmtId="177" fontId="8" fillId="6" borderId="0" xfId="0" applyNumberFormat="1" applyFont="1" applyFill="1"/>
    <xf numFmtId="0" fontId="9" fillId="0" borderId="0" xfId="0" applyFont="1"/>
    <xf numFmtId="176" fontId="5" fillId="0" borderId="0" xfId="0" applyNumberFormat="1" applyFont="1"/>
    <xf numFmtId="0" fontId="16" fillId="0" borderId="0" xfId="0" applyFont="1"/>
    <xf numFmtId="178" fontId="8" fillId="0" borderId="0" xfId="0" applyNumberFormat="1" applyFont="1"/>
    <xf numFmtId="178" fontId="8" fillId="2" borderId="0" xfId="0" applyNumberFormat="1" applyFont="1" applyFill="1"/>
    <xf numFmtId="178" fontId="8" fillId="2" borderId="10" xfId="0" applyNumberFormat="1" applyFont="1" applyFill="1" applyBorder="1"/>
    <xf numFmtId="178" fontId="8" fillId="0" borderId="10" xfId="0" applyNumberFormat="1" applyFont="1" applyBorder="1"/>
    <xf numFmtId="178" fontId="5" fillId="0" borderId="0" xfId="0" applyNumberFormat="1" applyFont="1"/>
    <xf numFmtId="178" fontId="9" fillId="0" borderId="0" xfId="0" applyNumberFormat="1" applyFont="1"/>
    <xf numFmtId="3" fontId="8" fillId="0" borderId="0" xfId="0" applyNumberFormat="1" applyFont="1"/>
    <xf numFmtId="3" fontId="8" fillId="0" borderId="10" xfId="0" applyNumberFormat="1" applyFont="1" applyBorder="1"/>
    <xf numFmtId="177" fontId="2" fillId="0" borderId="0" xfId="0" applyNumberFormat="1" applyFont="1"/>
    <xf numFmtId="0" fontId="6" fillId="0" borderId="0" xfId="0" applyFont="1" applyAlignment="1">
      <alignment horizontal="center"/>
    </xf>
    <xf numFmtId="177" fontId="8" fillId="7" borderId="0" xfId="0" applyNumberFormat="1" applyFont="1" applyFill="1"/>
    <xf numFmtId="41" fontId="8" fillId="0" borderId="0" xfId="2" applyFont="1" applyAlignment="1"/>
    <xf numFmtId="41" fontId="8" fillId="2" borderId="0" xfId="2" applyFont="1" applyFill="1" applyAlignment="1"/>
    <xf numFmtId="177" fontId="5" fillId="0" borderId="0" xfId="0" applyNumberFormat="1" applyFont="1"/>
    <xf numFmtId="0" fontId="5" fillId="2" borderId="0" xfId="0" applyFont="1" applyFill="1"/>
    <xf numFmtId="177" fontId="5" fillId="7" borderId="0" xfId="0" applyNumberFormat="1" applyFont="1" applyFill="1"/>
    <xf numFmtId="1" fontId="5" fillId="0" borderId="0" xfId="0" applyNumberFormat="1" applyFont="1"/>
    <xf numFmtId="1" fontId="5" fillId="2" borderId="0" xfId="0" applyNumberFormat="1" applyFont="1" applyFill="1"/>
    <xf numFmtId="179" fontId="5" fillId="7" borderId="0" xfId="0" applyNumberFormat="1" applyFont="1" applyFill="1"/>
    <xf numFmtId="180" fontId="5" fillId="0" borderId="0" xfId="0" applyNumberFormat="1" applyFont="1"/>
    <xf numFmtId="180" fontId="5" fillId="2" borderId="0" xfId="0" applyNumberFormat="1" applyFont="1" applyFill="1"/>
    <xf numFmtId="179" fontId="5" fillId="0" borderId="0" xfId="0" applyNumberFormat="1" applyFont="1"/>
    <xf numFmtId="0" fontId="5" fillId="0" borderId="11" xfId="0" applyFont="1" applyBorder="1"/>
    <xf numFmtId="0" fontId="6" fillId="0" borderId="11" xfId="0" applyFont="1" applyBorder="1"/>
    <xf numFmtId="179" fontId="5" fillId="0" borderId="11" xfId="0" applyNumberFormat="1" applyFont="1" applyBorder="1"/>
    <xf numFmtId="180" fontId="5" fillId="0" borderId="11" xfId="0" applyNumberFormat="1" applyFont="1" applyBorder="1"/>
    <xf numFmtId="179" fontId="5" fillId="7" borderId="11" xfId="0" applyNumberFormat="1" applyFont="1" applyFill="1" applyBorder="1"/>
    <xf numFmtId="177" fontId="5" fillId="7" borderId="11" xfId="0" applyNumberFormat="1" applyFont="1" applyFill="1" applyBorder="1"/>
    <xf numFmtId="0" fontId="10" fillId="0" borderId="11" xfId="0" applyFont="1" applyBorder="1"/>
    <xf numFmtId="0" fontId="8" fillId="0" borderId="11" xfId="0" applyFont="1" applyBorder="1"/>
    <xf numFmtId="177" fontId="8" fillId="7" borderId="11" xfId="0" applyNumberFormat="1" applyFont="1" applyFill="1" applyBorder="1"/>
    <xf numFmtId="176" fontId="9" fillId="0" borderId="13" xfId="0" applyNumberFormat="1" applyFont="1" applyBorder="1"/>
    <xf numFmtId="177" fontId="10" fillId="7" borderId="0" xfId="0" applyNumberFormat="1" applyFont="1" applyFill="1"/>
    <xf numFmtId="176" fontId="8" fillId="0" borderId="0" xfId="0" applyNumberFormat="1" applyFont="1"/>
    <xf numFmtId="0" fontId="5" fillId="0" borderId="14" xfId="0" applyFont="1" applyBorder="1"/>
    <xf numFmtId="0" fontId="8" fillId="0" borderId="14" xfId="0" applyFont="1" applyBorder="1"/>
    <xf numFmtId="0" fontId="15" fillId="0" borderId="14" xfId="0" applyFont="1" applyBorder="1"/>
    <xf numFmtId="177" fontId="8" fillId="0" borderId="14" xfId="0" applyNumberFormat="1" applyFont="1" applyBorder="1"/>
    <xf numFmtId="178" fontId="8" fillId="2" borderId="14" xfId="0" applyNumberFormat="1" applyFont="1" applyFill="1" applyBorder="1"/>
    <xf numFmtId="178" fontId="8" fillId="0" borderId="14" xfId="0" applyNumberFormat="1" applyFont="1" applyBorder="1"/>
    <xf numFmtId="178" fontId="8" fillId="0" borderId="15" xfId="0" applyNumberFormat="1" applyFont="1" applyBorder="1"/>
    <xf numFmtId="176" fontId="8" fillId="0" borderId="14" xfId="0" applyNumberFormat="1" applyFont="1" applyBorder="1"/>
    <xf numFmtId="0" fontId="10" fillId="0" borderId="14" xfId="0" applyFont="1" applyBorder="1"/>
    <xf numFmtId="176" fontId="9" fillId="0" borderId="14" xfId="0" applyNumberFormat="1" applyFont="1" applyBorder="1"/>
    <xf numFmtId="3" fontId="8" fillId="8" borderId="0" xfId="0" applyNumberFormat="1" applyFont="1" applyFill="1"/>
    <xf numFmtId="3" fontId="8" fillId="8" borderId="10" xfId="0" applyNumberFormat="1" applyFont="1" applyFill="1" applyBorder="1"/>
    <xf numFmtId="176" fontId="8" fillId="8" borderId="0" xfId="0" applyNumberFormat="1" applyFont="1" applyFill="1"/>
    <xf numFmtId="0" fontId="15" fillId="0" borderId="11" xfId="0" applyFont="1" applyBorder="1"/>
    <xf numFmtId="177" fontId="10" fillId="7" borderId="11" xfId="0" applyNumberFormat="1" applyFont="1" applyFill="1" applyBorder="1"/>
    <xf numFmtId="3" fontId="8" fillId="0" borderId="11" xfId="0" applyNumberFormat="1" applyFont="1" applyBorder="1"/>
    <xf numFmtId="3" fontId="8" fillId="8" borderId="11" xfId="0" applyNumberFormat="1" applyFont="1" applyFill="1" applyBorder="1"/>
    <xf numFmtId="3" fontId="8" fillId="8" borderId="12" xfId="0" applyNumberFormat="1" applyFont="1" applyFill="1" applyBorder="1"/>
    <xf numFmtId="176" fontId="8" fillId="0" borderId="11" xfId="0" applyNumberFormat="1" applyFont="1" applyBorder="1"/>
    <xf numFmtId="176" fontId="8" fillId="8" borderId="11" xfId="0" applyNumberFormat="1" applyFont="1" applyFill="1" applyBorder="1"/>
    <xf numFmtId="177" fontId="8" fillId="0" borderId="11" xfId="0" applyNumberFormat="1" applyFont="1" applyBorder="1"/>
    <xf numFmtId="3" fontId="8" fillId="0" borderId="12" xfId="0" applyNumberFormat="1" applyFont="1" applyBorder="1"/>
    <xf numFmtId="0" fontId="10" fillId="0" borderId="16" xfId="0" applyFont="1" applyBorder="1"/>
    <xf numFmtId="0" fontId="8" fillId="0" borderId="16" xfId="0" applyFont="1" applyBorder="1"/>
    <xf numFmtId="0" fontId="15" fillId="0" borderId="16" xfId="0" applyFont="1" applyBorder="1"/>
    <xf numFmtId="177" fontId="8" fillId="0" borderId="16" xfId="0" applyNumberFormat="1" applyFont="1" applyBorder="1"/>
    <xf numFmtId="3" fontId="8" fillId="0" borderId="16" xfId="0" applyNumberFormat="1" applyFont="1" applyBorder="1"/>
    <xf numFmtId="3" fontId="8" fillId="8" borderId="16" xfId="0" applyNumberFormat="1" applyFont="1" applyFill="1" applyBorder="1"/>
    <xf numFmtId="3" fontId="8" fillId="0" borderId="17" xfId="0" applyNumberFormat="1" applyFont="1" applyBorder="1"/>
    <xf numFmtId="176" fontId="8" fillId="0" borderId="16" xfId="0" applyNumberFormat="1" applyFont="1" applyBorder="1"/>
    <xf numFmtId="178" fontId="8" fillId="8" borderId="0" xfId="0" applyNumberFormat="1" applyFont="1" applyFill="1"/>
    <xf numFmtId="178" fontId="8" fillId="8" borderId="10" xfId="0" applyNumberFormat="1" applyFont="1" applyFill="1" applyBorder="1"/>
    <xf numFmtId="178" fontId="8" fillId="0" borderId="11" xfId="0" applyNumberFormat="1" applyFont="1" applyBorder="1"/>
    <xf numFmtId="178" fontId="8" fillId="8" borderId="11" xfId="0" applyNumberFormat="1" applyFont="1" applyFill="1" applyBorder="1"/>
    <xf numFmtId="178" fontId="8" fillId="8" borderId="12" xfId="0" applyNumberFormat="1" applyFont="1" applyFill="1" applyBorder="1"/>
    <xf numFmtId="177" fontId="10" fillId="7" borderId="16" xfId="0" applyNumberFormat="1" applyFont="1" applyFill="1" applyBorder="1"/>
    <xf numFmtId="178" fontId="8" fillId="0" borderId="16" xfId="0" applyNumberFormat="1" applyFont="1" applyBorder="1"/>
    <xf numFmtId="178" fontId="8" fillId="8" borderId="16" xfId="0" applyNumberFormat="1" applyFont="1" applyFill="1" applyBorder="1"/>
    <xf numFmtId="178" fontId="8" fillId="8" borderId="17" xfId="0" applyNumberFormat="1" applyFont="1" applyFill="1" applyBorder="1"/>
    <xf numFmtId="176" fontId="8" fillId="8" borderId="16" xfId="0" applyNumberFormat="1" applyFont="1" applyFill="1" applyBorder="1"/>
    <xf numFmtId="176" fontId="8" fillId="0" borderId="18" xfId="0" applyNumberFormat="1" applyFont="1" applyBorder="1"/>
    <xf numFmtId="176" fontId="8" fillId="8" borderId="18" xfId="0" applyNumberFormat="1" applyFont="1" applyFill="1" applyBorder="1"/>
    <xf numFmtId="176" fontId="8" fillId="0" borderId="19" xfId="0" applyNumberFormat="1" applyFont="1" applyBorder="1"/>
    <xf numFmtId="176" fontId="8" fillId="8" borderId="19" xfId="0" applyNumberFormat="1" applyFont="1" applyFill="1" applyBorder="1"/>
    <xf numFmtId="178" fontId="8" fillId="7" borderId="0" xfId="0" applyNumberFormat="1" applyFont="1" applyFill="1"/>
    <xf numFmtId="176" fontId="8" fillId="7" borderId="0" xfId="0" applyNumberFormat="1" applyFont="1" applyFill="1"/>
    <xf numFmtId="178" fontId="8" fillId="8" borderId="14" xfId="0" applyNumberFormat="1" applyFont="1" applyFill="1" applyBorder="1"/>
    <xf numFmtId="176" fontId="8" fillId="8" borderId="20" xfId="0" applyNumberFormat="1" applyFont="1" applyFill="1" applyBorder="1"/>
    <xf numFmtId="176" fontId="8" fillId="8" borderId="14" xfId="0" applyNumberFormat="1" applyFont="1" applyFill="1" applyBorder="1"/>
    <xf numFmtId="0" fontId="0" fillId="0" borderId="14" xfId="0" applyBorder="1"/>
    <xf numFmtId="176" fontId="8" fillId="0" borderId="20" xfId="0" applyNumberFormat="1" applyFont="1" applyBorder="1"/>
    <xf numFmtId="3" fontId="8" fillId="0" borderId="14" xfId="0" applyNumberFormat="1" applyFont="1" applyBorder="1"/>
    <xf numFmtId="3" fontId="8" fillId="8" borderId="14" xfId="0" applyNumberFormat="1" applyFont="1" applyFill="1" applyBorder="1"/>
    <xf numFmtId="0" fontId="6" fillId="0" borderId="2" xfId="0" applyFont="1" applyBorder="1" applyAlignment="1">
      <alignment horizontal="left" vertical="center"/>
    </xf>
    <xf numFmtId="0" fontId="6" fillId="0" borderId="5" xfId="0" applyFont="1" applyBorder="1" applyAlignment="1">
      <alignment horizontal="left" vertical="center"/>
    </xf>
    <xf numFmtId="0" fontId="6" fillId="0" borderId="0" xfId="0" applyFont="1" applyAlignment="1">
      <alignment horizontal="left"/>
    </xf>
    <xf numFmtId="0" fontId="6" fillId="0" borderId="5" xfId="0" applyFont="1" applyBorder="1" applyAlignment="1">
      <alignment horizontal="left"/>
    </xf>
    <xf numFmtId="0" fontId="7" fillId="0" borderId="5" xfId="0" applyFont="1" applyBorder="1" applyAlignment="1">
      <alignment horizontal="left"/>
    </xf>
    <xf numFmtId="0" fontId="5" fillId="0" borderId="0" xfId="0" applyFont="1" applyAlignment="1">
      <alignment horizontal="left"/>
    </xf>
    <xf numFmtId="0" fontId="6" fillId="0" borderId="3" xfId="0" applyFont="1" applyBorder="1" applyAlignment="1">
      <alignment horizontal="left" vertical="center"/>
    </xf>
    <xf numFmtId="15" fontId="5" fillId="0" borderId="0" xfId="0" applyNumberFormat="1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16" fontId="5" fillId="0" borderId="0" xfId="0" applyNumberFormat="1" applyFont="1" applyAlignment="1">
      <alignment horizontal="left" vertical="center"/>
    </xf>
    <xf numFmtId="0" fontId="17" fillId="0" borderId="0" xfId="0" applyFont="1"/>
    <xf numFmtId="0" fontId="17" fillId="0" borderId="0" xfId="0" applyFont="1" applyAlignment="1">
      <alignment horizontal="left"/>
    </xf>
    <xf numFmtId="0" fontId="0" fillId="0" borderId="11" xfId="0" applyBorder="1"/>
    <xf numFmtId="0" fontId="7" fillId="0" borderId="0" xfId="0" applyFont="1" applyAlignment="1">
      <alignment horizontal="left"/>
    </xf>
    <xf numFmtId="0" fontId="6" fillId="0" borderId="0" xfId="0" applyFont="1" applyAlignment="1">
      <alignment horizontal="left" vertical="center"/>
    </xf>
    <xf numFmtId="41" fontId="5" fillId="0" borderId="0" xfId="2" applyFont="1" applyAlignment="1"/>
    <xf numFmtId="41" fontId="6" fillId="0" borderId="4" xfId="2" applyFont="1" applyBorder="1" applyAlignment="1">
      <alignment vertical="center"/>
    </xf>
    <xf numFmtId="41" fontId="17" fillId="0" borderId="6" xfId="2" applyFont="1" applyBorder="1" applyAlignment="1"/>
    <xf numFmtId="41" fontId="5" fillId="0" borderId="6" xfId="2" applyFont="1" applyBorder="1" applyAlignment="1">
      <alignment vertical="center"/>
    </xf>
    <xf numFmtId="41" fontId="17" fillId="0" borderId="0" xfId="2" applyFont="1" applyBorder="1" applyAlignment="1"/>
    <xf numFmtId="41" fontId="5" fillId="0" borderId="0" xfId="2" applyFont="1" applyBorder="1" applyAlignment="1">
      <alignment vertical="center"/>
    </xf>
    <xf numFmtId="41" fontId="5" fillId="0" borderId="6" xfId="2" applyFont="1" applyBorder="1" applyAlignment="1"/>
    <xf numFmtId="0" fontId="8" fillId="0" borderId="18" xfId="0" applyFont="1" applyBorder="1"/>
    <xf numFmtId="178" fontId="7" fillId="0" borderId="1" xfId="0" applyNumberFormat="1" applyFont="1" applyBorder="1" applyAlignment="1">
      <alignment horizontal="center" vertical="top"/>
    </xf>
    <xf numFmtId="178" fontId="7" fillId="0" borderId="9" xfId="0" applyNumberFormat="1" applyFont="1" applyBorder="1" applyAlignment="1">
      <alignment horizontal="center" vertical="top"/>
    </xf>
    <xf numFmtId="178" fontId="8" fillId="0" borderId="11" xfId="2" applyNumberFormat="1" applyFont="1" applyBorder="1" applyAlignment="1"/>
    <xf numFmtId="178" fontId="8" fillId="2" borderId="11" xfId="2" applyNumberFormat="1" applyFont="1" applyFill="1" applyBorder="1" applyAlignment="1"/>
    <xf numFmtId="178" fontId="8" fillId="2" borderId="12" xfId="2" applyNumberFormat="1" applyFont="1" applyFill="1" applyBorder="1" applyAlignment="1"/>
    <xf numFmtId="178" fontId="8" fillId="0" borderId="0" xfId="2" applyNumberFormat="1" applyFont="1" applyBorder="1" applyAlignment="1"/>
    <xf numFmtId="178" fontId="8" fillId="2" borderId="10" xfId="2" applyNumberFormat="1" applyFont="1" applyFill="1" applyBorder="1" applyAlignment="1"/>
    <xf numFmtId="178" fontId="8" fillId="0" borderId="0" xfId="2" applyNumberFormat="1" applyFont="1" applyAlignment="1"/>
    <xf numFmtId="178" fontId="8" fillId="2" borderId="0" xfId="2" applyNumberFormat="1" applyFont="1" applyFill="1" applyAlignment="1"/>
    <xf numFmtId="178" fontId="8" fillId="0" borderId="10" xfId="2" applyNumberFormat="1" applyFont="1" applyBorder="1" applyAlignment="1"/>
    <xf numFmtId="178" fontId="5" fillId="0" borderId="11" xfId="0" applyNumberFormat="1" applyFont="1" applyBorder="1"/>
    <xf numFmtId="178" fontId="5" fillId="2" borderId="11" xfId="0" applyNumberFormat="1" applyFont="1" applyFill="1" applyBorder="1"/>
    <xf numFmtId="178" fontId="5" fillId="2" borderId="12" xfId="0" applyNumberFormat="1" applyFont="1" applyFill="1" applyBorder="1"/>
    <xf numFmtId="178" fontId="5" fillId="2" borderId="0" xfId="0" applyNumberFormat="1" applyFont="1" applyFill="1"/>
    <xf numFmtId="178" fontId="5" fillId="2" borderId="10" xfId="0" applyNumberFormat="1" applyFont="1" applyFill="1" applyBorder="1"/>
    <xf numFmtId="178" fontId="5" fillId="0" borderId="10" xfId="0" applyNumberFormat="1" applyFont="1" applyBorder="1"/>
    <xf numFmtId="41" fontId="5" fillId="0" borderId="0" xfId="2" applyFont="1" applyBorder="1" applyAlignment="1"/>
    <xf numFmtId="176" fontId="8" fillId="0" borderId="21" xfId="0" applyNumberFormat="1" applyFont="1" applyBorder="1"/>
    <xf numFmtId="178" fontId="0" fillId="0" borderId="0" xfId="0" applyNumberFormat="1"/>
    <xf numFmtId="177" fontId="10" fillId="9" borderId="0" xfId="0" applyNumberFormat="1" applyFont="1" applyFill="1"/>
    <xf numFmtId="176" fontId="8" fillId="9" borderId="0" xfId="0" applyNumberFormat="1" applyFont="1" applyFill="1"/>
    <xf numFmtId="178" fontId="0" fillId="0" borderId="14" xfId="0" applyNumberFormat="1" applyBorder="1"/>
    <xf numFmtId="176" fontId="8" fillId="9" borderId="20" xfId="0" applyNumberFormat="1" applyFont="1" applyFill="1" applyBorder="1"/>
    <xf numFmtId="176" fontId="8" fillId="9" borderId="14" xfId="0" applyNumberFormat="1" applyFont="1" applyFill="1" applyBorder="1"/>
    <xf numFmtId="177" fontId="10" fillId="7" borderId="14" xfId="0" applyNumberFormat="1" applyFont="1" applyFill="1" applyBorder="1"/>
    <xf numFmtId="176" fontId="8" fillId="7" borderId="14" xfId="0" applyNumberFormat="1" applyFont="1" applyFill="1" applyBorder="1"/>
    <xf numFmtId="0" fontId="13" fillId="3" borderId="0" xfId="0" applyFont="1" applyFill="1" applyAlignment="1">
      <alignment horizontal="center" vertical="center"/>
    </xf>
    <xf numFmtId="0" fontId="18" fillId="0" borderId="0" xfId="0" applyFont="1"/>
  </cellXfs>
  <cellStyles count="3">
    <cellStyle name="백분율" xfId="1" builtinId="5"/>
    <cellStyle name="쉼표 [0]" xfId="2" builtinId="6"/>
    <cellStyle name="표준" xfId="0" builtinId="0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ED0D0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ill>
        <patternFill>
          <bgColor theme="0" tint="-0.14996795556505021"/>
        </patternFill>
      </fill>
    </dxf>
    <dxf>
      <font>
        <b/>
        <i val="0"/>
      </font>
      <fill>
        <patternFill>
          <bgColor rgb="FFFED0D0"/>
        </patternFill>
      </fill>
    </dxf>
    <dxf>
      <font>
        <b/>
        <i val="0"/>
      </font>
      <fill>
        <patternFill>
          <bgColor theme="5" tint="0.79998168889431442"/>
        </patternFill>
      </fill>
    </dxf>
  </dxfs>
  <tableStyles count="0" defaultTableStyle="TableStyleMedium9" defaultPivotStyle="PivotStyleLight16"/>
  <colors>
    <mruColors>
      <color rgb="FFFED0D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4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sharedStrings" Target="sharedStrings.xml"/><Relationship Id="rId5" Type="http://schemas.openxmlformats.org/officeDocument/2006/relationships/externalLink" Target="externalLinks/externalLink1.xml"/><Relationship Id="rId15" Type="http://schemas.openxmlformats.org/officeDocument/2006/relationships/customXml" Target="../customXml/item2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Desktop\&#53812;%20&#44060;&#48156;\finchat%20&#53412;&#51064;\&#54644;&#50808;&#48744;&#44036;&#51460;_260211.xlsx" TargetMode="External"/><Relationship Id="rId1" Type="http://schemas.openxmlformats.org/officeDocument/2006/relationships/externalLinkPath" Target="/Users/user/Desktop/&#53812;%20&#44060;&#48156;/finchat%20&#53412;&#51064;/&#54644;&#50808;&#48744;&#44036;&#51460;_260211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Desktop\&#53812;%20&#44060;&#48156;\finchat%20&#53412;&#51064;\&#54644;&#50808;&#48744;&#44036;&#51460;_260210.xlsx" TargetMode="External"/><Relationship Id="rId1" Type="http://schemas.openxmlformats.org/officeDocument/2006/relationships/externalLinkPath" Target="/Users/user/Desktop/&#53812;%20&#44060;&#48156;/finchat%20&#53412;&#51064;/&#54644;&#50808;&#48744;&#44036;&#51460;_260210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Desktop\&#53812;%20&#44060;&#48156;\finchat%20&#53412;&#51064;\&#54644;&#50808;&#48744;&#44036;&#51460;_260204.xlsx" TargetMode="External"/><Relationship Id="rId1" Type="http://schemas.openxmlformats.org/officeDocument/2006/relationships/externalLinkPath" Target="4Q25/260204/&#54644;&#50808;&#48744;&#44036;&#51460;_260204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Desktop\&#53812;%20&#44060;&#48156;\finchat%20&#53412;&#51064;\&#54644;&#50808;&#48744;&#44036;&#51460;_260205.xlsx" TargetMode="External"/><Relationship Id="rId1" Type="http://schemas.openxmlformats.org/officeDocument/2006/relationships/externalLinkPath" Target="4Q25/260205/&#54644;&#50808;&#48744;&#44036;&#51460;_26020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기업리스트"/>
      <sheetName val="Revenue"/>
      <sheetName val="Operating Income"/>
      <sheetName val="빨간줄"/>
    </sheetNames>
    <sheetDataSet>
      <sheetData sheetId="0">
        <row r="2">
          <cell r="B2" t="str">
            <v>실적 기업 정보</v>
          </cell>
        </row>
        <row r="3">
          <cell r="B3" t="str">
            <v>Ticker</v>
          </cell>
          <cell r="C3" t="str">
            <v>Company</v>
          </cell>
          <cell r="D3" t="str">
            <v>Date</v>
          </cell>
          <cell r="E3" t="str">
            <v>Time</v>
          </cell>
          <cell r="F3" t="str">
            <v>Quarter Ending</v>
          </cell>
          <cell r="G3" t="str">
            <v>Market Cap (mil$)</v>
          </cell>
        </row>
        <row r="4">
          <cell r="B4" t="str">
            <v>CSCO</v>
          </cell>
          <cell r="C4" t="str">
            <v>Cisco Systems, Inc.</v>
          </cell>
          <cell r="D4" t="str">
            <v>11-Feb-26</v>
          </cell>
          <cell r="E4" t="str">
            <v>After Hours</v>
          </cell>
          <cell r="F4" t="str">
            <v>Jan-26</v>
          </cell>
          <cell r="G4">
            <v>335132</v>
          </cell>
        </row>
        <row r="5">
          <cell r="B5" t="str">
            <v>MCD</v>
          </cell>
          <cell r="C5" t="str">
            <v>McDonald's Corporation</v>
          </cell>
          <cell r="D5" t="str">
            <v>11-Feb-26</v>
          </cell>
          <cell r="E5" t="str">
            <v>Pre Market</v>
          </cell>
          <cell r="F5" t="str">
            <v>Dec-25</v>
          </cell>
          <cell r="G5">
            <v>232988</v>
          </cell>
        </row>
        <row r="6">
          <cell r="B6" t="str">
            <v>TMUS</v>
          </cell>
          <cell r="C6" t="str">
            <v>T-Mobile US, Inc.</v>
          </cell>
          <cell r="D6" t="str">
            <v>11-Feb-26</v>
          </cell>
          <cell r="E6" t="str">
            <v>Pre Market</v>
          </cell>
          <cell r="F6" t="str">
            <v>Dec-25</v>
          </cell>
          <cell r="G6">
            <v>220782</v>
          </cell>
        </row>
        <row r="7">
          <cell r="B7" t="str">
            <v>TTE</v>
          </cell>
          <cell r="C7" t="str">
            <v>TotalEnergies SE</v>
          </cell>
          <cell r="D7" t="str">
            <v>11-Feb-26</v>
          </cell>
          <cell r="E7" t="str">
            <v>Pre Market</v>
          </cell>
          <cell r="F7" t="str">
            <v>Dec-25</v>
          </cell>
          <cell r="G7">
            <v>158504</v>
          </cell>
        </row>
        <row r="8">
          <cell r="B8" t="str">
            <v>ENR</v>
          </cell>
          <cell r="C8" t="str">
            <v>Siemens Energy AG</v>
          </cell>
          <cell r="D8" t="str">
            <v>11-Feb-26</v>
          </cell>
          <cell r="F8" t="str">
            <v>Dec-25</v>
          </cell>
          <cell r="G8">
            <v>153697</v>
          </cell>
        </row>
        <row r="9">
          <cell r="B9" t="str">
            <v>SHOP</v>
          </cell>
          <cell r="C9" t="str">
            <v>Shopify Inc.</v>
          </cell>
          <cell r="D9" t="str">
            <v>11-Feb-26</v>
          </cell>
          <cell r="E9" t="str">
            <v>Pre Market</v>
          </cell>
          <cell r="F9" t="str">
            <v>Dec-25</v>
          </cell>
          <cell r="G9">
            <v>145872</v>
          </cell>
        </row>
        <row r="10">
          <cell r="B10" t="str">
            <v>EL</v>
          </cell>
          <cell r="C10" t="str">
            <v>EssilorLuxottica Société anonyme</v>
          </cell>
          <cell r="D10" t="str">
            <v>11-Feb-26</v>
          </cell>
          <cell r="F10" t="str">
            <v>Dec-25</v>
          </cell>
          <cell r="G10">
            <v>139685</v>
          </cell>
        </row>
        <row r="11">
          <cell r="B11" t="str">
            <v>APP</v>
          </cell>
          <cell r="C11" t="str">
            <v>AppLovin Corporation</v>
          </cell>
          <cell r="D11" t="str">
            <v>11-Feb-26</v>
          </cell>
          <cell r="F11" t="str">
            <v>Dec-25</v>
          </cell>
          <cell r="G11">
            <v>137453</v>
          </cell>
        </row>
        <row r="12">
          <cell r="B12" t="str">
            <v>EQIX</v>
          </cell>
          <cell r="C12" t="str">
            <v>Equinix, Inc.</v>
          </cell>
          <cell r="D12" t="str">
            <v>11-Feb-26</v>
          </cell>
          <cell r="E12" t="str">
            <v>After Hours</v>
          </cell>
          <cell r="F12" t="str">
            <v>Dec-25</v>
          </cell>
          <cell r="G12">
            <v>83273.58</v>
          </cell>
        </row>
        <row r="13">
          <cell r="B13">
            <v>9999</v>
          </cell>
          <cell r="C13" t="str">
            <v>NetEase, Inc.</v>
          </cell>
          <cell r="D13" t="str">
            <v>11-Feb-26</v>
          </cell>
          <cell r="E13" t="str">
            <v>Pre Market</v>
          </cell>
          <cell r="F13" t="str">
            <v>Dec-25</v>
          </cell>
          <cell r="G13">
            <v>76373.89</v>
          </cell>
        </row>
        <row r="14">
          <cell r="B14" t="str">
            <v>VRT</v>
          </cell>
          <cell r="C14" t="str">
            <v>Vertiv Holdings Co</v>
          </cell>
          <cell r="D14" t="str">
            <v>11-Feb-26</v>
          </cell>
          <cell r="F14" t="str">
            <v>Dec-25</v>
          </cell>
          <cell r="G14">
            <v>74777.73</v>
          </cell>
        </row>
        <row r="15">
          <cell r="B15" t="str">
            <v>HLT</v>
          </cell>
          <cell r="C15" t="str">
            <v>Hilton Worldwide Holdings Inc.</v>
          </cell>
          <cell r="D15" t="str">
            <v>11-Feb-26</v>
          </cell>
          <cell r="E15" t="str">
            <v>Pre Market</v>
          </cell>
          <cell r="F15" t="str">
            <v>Dec-25</v>
          </cell>
          <cell r="G15">
            <v>73072.97</v>
          </cell>
        </row>
        <row r="16">
          <cell r="B16" t="str">
            <v>MSI</v>
          </cell>
          <cell r="C16" t="str">
            <v>Motorola Solutions, Inc.</v>
          </cell>
          <cell r="D16" t="str">
            <v>11-Feb-26</v>
          </cell>
          <cell r="E16" t="str">
            <v>After Hours</v>
          </cell>
          <cell r="F16" t="str">
            <v>Dec-25</v>
          </cell>
          <cell r="G16">
            <v>70316.19</v>
          </cell>
        </row>
        <row r="17">
          <cell r="B17" t="str">
            <v>MFC</v>
          </cell>
          <cell r="C17" t="str">
            <v>Manulife Financial Corporation</v>
          </cell>
          <cell r="D17" t="str">
            <v>11-Feb-26</v>
          </cell>
          <cell r="F17" t="str">
            <v>Dec-25</v>
          </cell>
          <cell r="G17">
            <v>63832.82</v>
          </cell>
        </row>
        <row r="18">
          <cell r="B18" t="str">
            <v>HEIA</v>
          </cell>
          <cell r="C18" t="str">
            <v>Heineken N.V.</v>
          </cell>
          <cell r="D18" t="str">
            <v>11-Feb-26</v>
          </cell>
          <cell r="F18" t="str">
            <v>Dec-25</v>
          </cell>
          <cell r="G18">
            <v>48177.36</v>
          </cell>
        </row>
        <row r="19">
          <cell r="B19" t="str">
            <v>DB1</v>
          </cell>
          <cell r="C19" t="str">
            <v>Deutsche Börse AG</v>
          </cell>
          <cell r="D19" t="str">
            <v>11-Feb-26</v>
          </cell>
          <cell r="F19" t="str">
            <v>Dec-25</v>
          </cell>
          <cell r="G19">
            <v>46473.74</v>
          </cell>
        </row>
        <row r="20">
          <cell r="B20" t="str">
            <v>M&amp;M</v>
          </cell>
          <cell r="C20" t="str">
            <v>Mahindra &amp; Mahindra Limited</v>
          </cell>
          <cell r="D20" t="str">
            <v>11-Feb-26</v>
          </cell>
          <cell r="F20" t="str">
            <v>Dec-25</v>
          </cell>
          <cell r="G20">
            <v>44093.83</v>
          </cell>
        </row>
        <row r="21">
          <cell r="B21" t="str">
            <v>CBK</v>
          </cell>
          <cell r="C21" t="str">
            <v>Commerzbank AG</v>
          </cell>
          <cell r="D21" t="str">
            <v>11-Feb-26</v>
          </cell>
          <cell r="F21" t="str">
            <v>Dec-25</v>
          </cell>
          <cell r="G21">
            <v>44071.040000000001</v>
          </cell>
        </row>
        <row r="22">
          <cell r="B22" t="str">
            <v>WCN</v>
          </cell>
          <cell r="C22" t="str">
            <v>Waste Connections, Inc.</v>
          </cell>
          <cell r="D22" t="str">
            <v>11-Feb-26</v>
          </cell>
          <cell r="E22" t="str">
            <v>After Hours</v>
          </cell>
          <cell r="F22" t="str">
            <v>Dec-25</v>
          </cell>
          <cell r="G22">
            <v>43311.34</v>
          </cell>
        </row>
        <row r="23">
          <cell r="B23" t="str">
            <v>WAB</v>
          </cell>
          <cell r="C23" t="str">
            <v>Westinghouse Air Brake Technologies Corporation</v>
          </cell>
          <cell r="D23" t="str">
            <v>11-Feb-26</v>
          </cell>
          <cell r="E23" t="str">
            <v>Pre Market</v>
          </cell>
          <cell r="F23" t="str">
            <v>Dec-25</v>
          </cell>
          <cell r="G23">
            <v>42110.17</v>
          </cell>
        </row>
        <row r="24">
          <cell r="B24" t="str">
            <v>MLM</v>
          </cell>
          <cell r="C24" t="str">
            <v>Martin Marietta Materials, Inc.</v>
          </cell>
          <cell r="D24" t="str">
            <v>11-Feb-26</v>
          </cell>
          <cell r="E24" t="str">
            <v>Pre Market</v>
          </cell>
          <cell r="F24" t="str">
            <v>Dec-25</v>
          </cell>
          <cell r="G24">
            <v>41611.93</v>
          </cell>
        </row>
        <row r="25">
          <cell r="B25" t="str">
            <v>SCHN</v>
          </cell>
          <cell r="C25" t="str">
            <v>Schindler Holding AG</v>
          </cell>
          <cell r="D25" t="str">
            <v>11-Feb-26</v>
          </cell>
          <cell r="F25" t="str">
            <v>Dec-25</v>
          </cell>
          <cell r="G25">
            <v>41593.24</v>
          </cell>
        </row>
        <row r="26">
          <cell r="B26" t="str">
            <v>GWO</v>
          </cell>
          <cell r="C26" t="str">
            <v>Great-West Lifeco Inc.</v>
          </cell>
          <cell r="D26" t="str">
            <v>11-Feb-26</v>
          </cell>
          <cell r="F26" t="str">
            <v>Dec-25</v>
          </cell>
          <cell r="G26">
            <v>40839.99</v>
          </cell>
        </row>
        <row r="27">
          <cell r="B27" t="str">
            <v>AD</v>
          </cell>
          <cell r="C27" t="str">
            <v>Koninklijke Ahold Delhaize N.V.</v>
          </cell>
          <cell r="D27" t="str">
            <v>11-Feb-26</v>
          </cell>
          <cell r="F27" t="str">
            <v>Dec-25</v>
          </cell>
          <cell r="G27">
            <v>36762.39</v>
          </cell>
        </row>
        <row r="28">
          <cell r="B28" t="str">
            <v>SLF</v>
          </cell>
          <cell r="C28" t="str">
            <v>Sun Life Financial Inc.</v>
          </cell>
          <cell r="D28" t="str">
            <v>11-Feb-26</v>
          </cell>
          <cell r="E28" t="str">
            <v>After Hours</v>
          </cell>
          <cell r="F28" t="str">
            <v>Dec-25</v>
          </cell>
          <cell r="G28">
            <v>36091.53</v>
          </cell>
        </row>
        <row r="29">
          <cell r="B29" t="str">
            <v>DSY</v>
          </cell>
          <cell r="C29" t="str">
            <v>Dassault Systèmes SE</v>
          </cell>
          <cell r="D29" t="str">
            <v>11-Feb-26</v>
          </cell>
          <cell r="F29" t="str">
            <v>Dec-25</v>
          </cell>
          <cell r="G29">
            <v>34523.11</v>
          </cell>
        </row>
        <row r="30">
          <cell r="B30" t="str">
            <v>ROL</v>
          </cell>
          <cell r="C30" t="str">
            <v>Rollins, Inc.</v>
          </cell>
          <cell r="D30" t="str">
            <v>11-Feb-26</v>
          </cell>
          <cell r="E30" t="str">
            <v>After Hours</v>
          </cell>
          <cell r="F30" t="str">
            <v>Dec-25</v>
          </cell>
          <cell r="G30">
            <v>30182.57</v>
          </cell>
        </row>
        <row r="31">
          <cell r="B31" t="str">
            <v>ABN</v>
          </cell>
          <cell r="C31" t="str">
            <v>ABN AMRO Bank N.V.</v>
          </cell>
          <cell r="D31" t="str">
            <v>11-Feb-26</v>
          </cell>
          <cell r="F31" t="str">
            <v>Dec-25</v>
          </cell>
          <cell r="G31">
            <v>29684.53</v>
          </cell>
        </row>
        <row r="32">
          <cell r="B32" t="str">
            <v>KHC</v>
          </cell>
          <cell r="C32" t="str">
            <v>The Kraft Heinz Company</v>
          </cell>
          <cell r="D32" t="str">
            <v>11-Feb-26</v>
          </cell>
          <cell r="E32" t="str">
            <v>Pre Market</v>
          </cell>
          <cell r="F32" t="str">
            <v>Dec-25</v>
          </cell>
          <cell r="G32">
            <v>29167.35</v>
          </cell>
        </row>
        <row r="33">
          <cell r="B33" t="str">
            <v>AEE</v>
          </cell>
          <cell r="C33" t="str">
            <v>Ameren Corporation</v>
          </cell>
          <cell r="D33" t="str">
            <v>11-Feb-26</v>
          </cell>
          <cell r="E33" t="str">
            <v>After Hours</v>
          </cell>
          <cell r="F33" t="str">
            <v>Dec-25</v>
          </cell>
          <cell r="G33">
            <v>28426.31</v>
          </cell>
        </row>
        <row r="34">
          <cell r="B34" t="str">
            <v>NST</v>
          </cell>
          <cell r="C34" t="str">
            <v>Northern Star Resources Limited</v>
          </cell>
          <cell r="D34" t="str">
            <v>11-Feb-26</v>
          </cell>
          <cell r="F34" t="str">
            <v>Dec-25</v>
          </cell>
          <cell r="G34">
            <v>25685.72</v>
          </cell>
        </row>
        <row r="35">
          <cell r="B35" t="str">
            <v>ML</v>
          </cell>
          <cell r="C35" t="str">
            <v>Compagnie Générale des Établissements Michelin Société en commandite par actions</v>
          </cell>
          <cell r="D35" t="str">
            <v>11-Feb-26</v>
          </cell>
          <cell r="F35" t="str">
            <v>Dec-25</v>
          </cell>
          <cell r="G35">
            <v>23988.87</v>
          </cell>
        </row>
        <row r="36">
          <cell r="B36" t="str">
            <v>HUM</v>
          </cell>
          <cell r="C36" t="str">
            <v>Humana Inc.</v>
          </cell>
          <cell r="D36" t="str">
            <v>11-Feb-26</v>
          </cell>
          <cell r="E36" t="str">
            <v>Pre Market</v>
          </cell>
          <cell r="F36" t="str">
            <v>Dec-25</v>
          </cell>
          <cell r="G36">
            <v>23325.759999999998</v>
          </cell>
        </row>
        <row r="37">
          <cell r="B37" t="str">
            <v>GFS</v>
          </cell>
          <cell r="C37" t="str">
            <v>GlobalFoundries Inc.</v>
          </cell>
          <cell r="D37" t="str">
            <v>11-Feb-26</v>
          </cell>
          <cell r="E37" t="str">
            <v>Pre Market</v>
          </cell>
          <cell r="F37" t="str">
            <v>Dec-25</v>
          </cell>
          <cell r="G37">
            <v>22916.31</v>
          </cell>
        </row>
        <row r="38">
          <cell r="B38" t="str">
            <v>BBAS3</v>
          </cell>
          <cell r="C38" t="str">
            <v>Banco do Brasil S.A.</v>
          </cell>
          <cell r="D38" t="str">
            <v>11-Feb-26</v>
          </cell>
          <cell r="F38" t="str">
            <v>Dec-25</v>
          </cell>
          <cell r="G38">
            <v>22690.720000000001</v>
          </cell>
        </row>
        <row r="39">
          <cell r="B39" t="str">
            <v>SW</v>
          </cell>
          <cell r="C39" t="str">
            <v>Smurfit Westrock Plc</v>
          </cell>
          <cell r="D39" t="str">
            <v>11-Feb-26</v>
          </cell>
          <cell r="F39" t="str">
            <v>Dec-25</v>
          </cell>
          <cell r="G39">
            <v>22245.97</v>
          </cell>
        </row>
        <row r="40">
          <cell r="B40" t="str">
            <v>NI</v>
          </cell>
          <cell r="C40" t="str">
            <v>NiSource Inc.</v>
          </cell>
          <cell r="D40" t="str">
            <v>11-Feb-26</v>
          </cell>
          <cell r="F40" t="str">
            <v>Dec-25</v>
          </cell>
          <cell r="G40">
            <v>20637.580000000002</v>
          </cell>
        </row>
        <row r="41">
          <cell r="B41" t="str">
            <v>IQCD</v>
          </cell>
          <cell r="C41" t="str">
            <v>Industries Qatar Q.P.S.C.</v>
          </cell>
          <cell r="D41" t="str">
            <v>11-Feb-26</v>
          </cell>
          <cell r="F41" t="str">
            <v>Dec-25</v>
          </cell>
          <cell r="G41">
            <v>20607.060000000001</v>
          </cell>
        </row>
        <row r="42">
          <cell r="B42" t="str">
            <v>SGSN</v>
          </cell>
          <cell r="C42" t="str">
            <v>SGS SA</v>
          </cell>
          <cell r="D42" t="str">
            <v>11-Feb-26</v>
          </cell>
          <cell r="F42" t="str">
            <v>Dec-25</v>
          </cell>
          <cell r="G42">
            <v>20449.650000000001</v>
          </cell>
        </row>
        <row r="43">
          <cell r="B43" t="str">
            <v>CW</v>
          </cell>
          <cell r="C43" t="str">
            <v>Curtiss-Wright Corporation</v>
          </cell>
          <cell r="D43" t="str">
            <v>11-Feb-26</v>
          </cell>
          <cell r="E43" t="str">
            <v>After Hours</v>
          </cell>
          <cell r="F43" t="str">
            <v>Dec-25</v>
          </cell>
          <cell r="G43">
            <v>20271.2</v>
          </cell>
        </row>
        <row r="44">
          <cell r="B44" t="str">
            <v>HEIO</v>
          </cell>
          <cell r="C44" t="str">
            <v>Heineken Holding N.V.</v>
          </cell>
          <cell r="D44" t="str">
            <v>11-Feb-26</v>
          </cell>
          <cell r="F44" t="str">
            <v>Dec-25</v>
          </cell>
          <cell r="G44">
            <v>19927.310000000001</v>
          </cell>
        </row>
        <row r="45">
          <cell r="B45" t="str">
            <v>TYL</v>
          </cell>
          <cell r="C45" t="str">
            <v>Tyler Technologies, Inc.</v>
          </cell>
          <cell r="D45" t="str">
            <v>11-Feb-26</v>
          </cell>
          <cell r="E45" t="str">
            <v>After Hours</v>
          </cell>
          <cell r="F45" t="str">
            <v>Dec-25</v>
          </cell>
          <cell r="G45">
            <v>18932.63</v>
          </cell>
        </row>
        <row r="46">
          <cell r="B46">
            <v>7936</v>
          </cell>
          <cell r="C46" t="str">
            <v>ASICS Corporation</v>
          </cell>
          <cell r="D46" t="str">
            <v>11-Feb-26</v>
          </cell>
          <cell r="F46" t="str">
            <v>Dec-25</v>
          </cell>
          <cell r="G46">
            <v>18490.099999999999</v>
          </cell>
        </row>
        <row r="47">
          <cell r="B47" t="str">
            <v>THC</v>
          </cell>
          <cell r="C47" t="str">
            <v>Tenet Healthcare Corporation</v>
          </cell>
          <cell r="D47" t="str">
            <v>11-Feb-26</v>
          </cell>
          <cell r="E47" t="str">
            <v>Pre Market</v>
          </cell>
          <cell r="F47" t="str">
            <v>Dec-25</v>
          </cell>
          <cell r="G47">
            <v>17935.25</v>
          </cell>
        </row>
        <row r="48">
          <cell r="B48" t="str">
            <v>GRAB</v>
          </cell>
          <cell r="C48" t="str">
            <v>Grab Holdings Limited</v>
          </cell>
          <cell r="D48" t="str">
            <v>11-Feb-26</v>
          </cell>
          <cell r="E48" t="str">
            <v>After Hours</v>
          </cell>
          <cell r="F48" t="str">
            <v>Dec-25</v>
          </cell>
          <cell r="G48">
            <v>17901.060000000001</v>
          </cell>
        </row>
        <row r="49">
          <cell r="B49" t="str">
            <v>DIVISLAB</v>
          </cell>
          <cell r="C49" t="str">
            <v>Divi's Laboratories Limited</v>
          </cell>
          <cell r="D49" t="str">
            <v>11-Feb-26</v>
          </cell>
          <cell r="F49" t="str">
            <v>Dec-25</v>
          </cell>
          <cell r="G49">
            <v>17540.560000000001</v>
          </cell>
        </row>
        <row r="50">
          <cell r="B50" t="str">
            <v>GFL</v>
          </cell>
          <cell r="C50" t="str">
            <v>GFL Environmental Inc.</v>
          </cell>
          <cell r="D50" t="str">
            <v>11-Feb-26</v>
          </cell>
          <cell r="E50" t="str">
            <v>After Hours</v>
          </cell>
          <cell r="F50" t="str">
            <v>Dec-25</v>
          </cell>
          <cell r="G50">
            <v>16940.71</v>
          </cell>
        </row>
        <row r="51">
          <cell r="B51" t="str">
            <v>HUBS</v>
          </cell>
          <cell r="C51" t="str">
            <v>HubSpot, Inc.</v>
          </cell>
          <cell r="D51" t="str">
            <v>11-Feb-26</v>
          </cell>
          <cell r="E51" t="str">
            <v>After Hours</v>
          </cell>
          <cell r="F51" t="str">
            <v>Dec-25</v>
          </cell>
          <cell r="G51">
            <v>16338.01</v>
          </cell>
        </row>
        <row r="52">
          <cell r="B52" t="str">
            <v>AKRBP</v>
          </cell>
          <cell r="C52" t="str">
            <v>Aker BP ASA</v>
          </cell>
          <cell r="D52" t="str">
            <v>11-Feb-26</v>
          </cell>
          <cell r="F52" t="str">
            <v>Dec-25</v>
          </cell>
          <cell r="G52">
            <v>16285.48</v>
          </cell>
        </row>
        <row r="53">
          <cell r="B53" t="str">
            <v>U</v>
          </cell>
          <cell r="C53" t="str">
            <v>Unity Software Inc.</v>
          </cell>
          <cell r="D53" t="str">
            <v>11-Feb-26</v>
          </cell>
          <cell r="E53" t="str">
            <v>Pre Market</v>
          </cell>
          <cell r="F53" t="str">
            <v>Dec-25</v>
          </cell>
          <cell r="G53">
            <v>16009.2</v>
          </cell>
        </row>
        <row r="54">
          <cell r="B54" t="str">
            <v>IFF</v>
          </cell>
          <cell r="C54" t="str">
            <v>International Flavors &amp; Fragrances Inc.</v>
          </cell>
          <cell r="D54" t="str">
            <v>11-Feb-26</v>
          </cell>
          <cell r="F54" t="str">
            <v>Dec-25</v>
          </cell>
          <cell r="G54">
            <v>15935.93</v>
          </cell>
        </row>
        <row r="55">
          <cell r="B55" t="str">
            <v>JBS</v>
          </cell>
          <cell r="C55" t="str">
            <v>JBS N.V.</v>
          </cell>
          <cell r="D55" t="str">
            <v>11-Feb-26</v>
          </cell>
          <cell r="F55" t="str">
            <v>Dec-25</v>
          </cell>
          <cell r="G55">
            <v>15914.98</v>
          </cell>
        </row>
        <row r="56">
          <cell r="B56" t="str">
            <v>LATO B</v>
          </cell>
          <cell r="C56" t="str">
            <v>Investment AB Latour (publ)</v>
          </cell>
          <cell r="D56" t="str">
            <v>11-Feb-26</v>
          </cell>
          <cell r="F56" t="str">
            <v>Dec-25</v>
          </cell>
          <cell r="G56">
            <v>15764.71</v>
          </cell>
        </row>
        <row r="57">
          <cell r="B57" t="str">
            <v>RPRX</v>
          </cell>
          <cell r="C57" t="str">
            <v>Royalty Pharma plc</v>
          </cell>
          <cell r="D57" t="str">
            <v>11-Feb-26</v>
          </cell>
          <cell r="E57" t="str">
            <v>Pre Market</v>
          </cell>
          <cell r="F57" t="str">
            <v>Dec-25</v>
          </cell>
          <cell r="G57">
            <v>15592.81</v>
          </cell>
        </row>
        <row r="58">
          <cell r="B58" t="str">
            <v>A011200</v>
          </cell>
          <cell r="C58" t="str">
            <v>HMM Co.,Ltd</v>
          </cell>
          <cell r="D58" t="str">
            <v>11-Feb-26</v>
          </cell>
          <cell r="F58" t="str">
            <v>Dec-25</v>
          </cell>
          <cell r="G58">
            <v>14880.81</v>
          </cell>
        </row>
        <row r="59">
          <cell r="B59" t="str">
            <v>ENX</v>
          </cell>
          <cell r="C59" t="str">
            <v>Euronext N.V.</v>
          </cell>
          <cell r="D59" t="str">
            <v>11-Feb-26</v>
          </cell>
          <cell r="F59" t="str">
            <v>Dec-25</v>
          </cell>
          <cell r="G59">
            <v>14592.82</v>
          </cell>
        </row>
        <row r="60">
          <cell r="B60" t="str">
            <v>PME</v>
          </cell>
          <cell r="C60" t="str">
            <v>Pro Medicus Limited</v>
          </cell>
          <cell r="D60" t="str">
            <v>11-Feb-26</v>
          </cell>
          <cell r="F60" t="str">
            <v>Dec-25</v>
          </cell>
          <cell r="G60">
            <v>14199.46</v>
          </cell>
        </row>
        <row r="61">
          <cell r="B61" t="str">
            <v>ORG</v>
          </cell>
          <cell r="C61" t="str">
            <v>Origin Energy Limited</v>
          </cell>
          <cell r="D61" t="str">
            <v>11-Feb-26</v>
          </cell>
          <cell r="F61" t="str">
            <v>Dec-25</v>
          </cell>
          <cell r="G61">
            <v>13906.55</v>
          </cell>
        </row>
        <row r="62">
          <cell r="B62" t="str">
            <v>SN</v>
          </cell>
          <cell r="C62" t="str">
            <v>SharkNinja, Inc.</v>
          </cell>
          <cell r="D62" t="str">
            <v>11-Feb-26</v>
          </cell>
          <cell r="E62" t="str">
            <v>Pre Market</v>
          </cell>
          <cell r="F62" t="str">
            <v>Dec-25</v>
          </cell>
          <cell r="G62">
            <v>13844.21</v>
          </cell>
        </row>
        <row r="63">
          <cell r="B63" t="str">
            <v>NBIX</v>
          </cell>
          <cell r="C63" t="str">
            <v>Neurocrine Biosciences, Inc.</v>
          </cell>
          <cell r="D63" t="str">
            <v>11-Feb-26</v>
          </cell>
          <cell r="E63" t="str">
            <v>After Hours</v>
          </cell>
          <cell r="F63" t="str">
            <v>Dec-25</v>
          </cell>
          <cell r="G63">
            <v>13590.84</v>
          </cell>
        </row>
        <row r="64">
          <cell r="B64" t="str">
            <v>REC</v>
          </cell>
          <cell r="C64" t="str">
            <v>Recordati Industria Chimica e Farmaceutica S.p.A.</v>
          </cell>
          <cell r="D64" t="str">
            <v>11-Feb-26</v>
          </cell>
          <cell r="F64" t="str">
            <v>Dec-25</v>
          </cell>
          <cell r="G64">
            <v>12998</v>
          </cell>
        </row>
        <row r="65">
          <cell r="B65" t="str">
            <v>IAG</v>
          </cell>
          <cell r="C65" t="str">
            <v>Insurance Australia Group Limited</v>
          </cell>
          <cell r="D65" t="str">
            <v>11-Feb-26</v>
          </cell>
          <cell r="F65" t="str">
            <v>Dec-25</v>
          </cell>
          <cell r="G65">
            <v>12913.39</v>
          </cell>
        </row>
        <row r="66">
          <cell r="B66" t="str">
            <v>PHOR</v>
          </cell>
          <cell r="C66" t="str">
            <v>Public Joint-Stock Company PhosAgro</v>
          </cell>
          <cell r="D66" t="str">
            <v>11-Feb-26</v>
          </cell>
          <cell r="F66" t="str">
            <v>Dec-25</v>
          </cell>
          <cell r="G66">
            <v>12468.87</v>
          </cell>
        </row>
        <row r="67">
          <cell r="B67" t="str">
            <v>ASND</v>
          </cell>
          <cell r="C67" t="str">
            <v>Ascendis Pharma A/S</v>
          </cell>
          <cell r="D67" t="str">
            <v>11-Feb-26</v>
          </cell>
          <cell r="E67" t="str">
            <v>After Hours</v>
          </cell>
          <cell r="F67" t="str">
            <v>Dec-25</v>
          </cell>
          <cell r="G67">
            <v>12356.13</v>
          </cell>
        </row>
        <row r="68">
          <cell r="B68">
            <v>8113</v>
          </cell>
          <cell r="C68" t="str">
            <v>Unicharm Corporation</v>
          </cell>
          <cell r="D68" t="str">
            <v>11-Feb-26</v>
          </cell>
          <cell r="F68" t="str">
            <v>Dec-25</v>
          </cell>
          <cell r="G68">
            <v>11632.46</v>
          </cell>
        </row>
        <row r="69">
          <cell r="B69" t="str">
            <v>PAG</v>
          </cell>
          <cell r="C69" t="str">
            <v>Penske Automotive Group, Inc.</v>
          </cell>
          <cell r="D69" t="str">
            <v>11-Feb-26</v>
          </cell>
          <cell r="E69" t="str">
            <v>Pre Market</v>
          </cell>
          <cell r="F69" t="str">
            <v>Dec-25</v>
          </cell>
          <cell r="G69">
            <v>11510.87</v>
          </cell>
        </row>
        <row r="70">
          <cell r="B70" t="str">
            <v>PAYC</v>
          </cell>
          <cell r="C70" t="str">
            <v>Paycom Software, Inc.</v>
          </cell>
          <cell r="D70" t="str">
            <v>11-Feb-26</v>
          </cell>
          <cell r="E70" t="str">
            <v>After Hours</v>
          </cell>
          <cell r="F70" t="str">
            <v>Dec-25</v>
          </cell>
          <cell r="G70">
            <v>11355.96</v>
          </cell>
        </row>
        <row r="71">
          <cell r="B71" t="str">
            <v>SCI</v>
          </cell>
          <cell r="C71" t="str">
            <v>Service Corporation International</v>
          </cell>
          <cell r="D71" t="str">
            <v>11-Feb-26</v>
          </cell>
          <cell r="E71" t="str">
            <v>After Hours</v>
          </cell>
          <cell r="F71" t="str">
            <v>Dec-25</v>
          </cell>
          <cell r="G71">
            <v>11246.75</v>
          </cell>
        </row>
        <row r="72">
          <cell r="B72" t="str">
            <v>MOWI</v>
          </cell>
          <cell r="C72" t="str">
            <v>Mowi ASA</v>
          </cell>
          <cell r="D72" t="str">
            <v>11-Feb-26</v>
          </cell>
          <cell r="F72" t="str">
            <v>Dec-25</v>
          </cell>
          <cell r="G72">
            <v>11155.46</v>
          </cell>
        </row>
        <row r="73">
          <cell r="B73" t="str">
            <v>TIMS3</v>
          </cell>
          <cell r="C73" t="str">
            <v>TIM S.A.</v>
          </cell>
          <cell r="D73" t="str">
            <v>11-Feb-26</v>
          </cell>
          <cell r="F73" t="str">
            <v>Dec-25</v>
          </cell>
          <cell r="G73">
            <v>10611.91</v>
          </cell>
        </row>
        <row r="74">
          <cell r="B74" t="str">
            <v>ALB</v>
          </cell>
          <cell r="C74" t="str">
            <v>Albemarle Corporation</v>
          </cell>
          <cell r="D74" t="str">
            <v>11-Feb-26</v>
          </cell>
          <cell r="E74" t="str">
            <v>After Hours</v>
          </cell>
          <cell r="F74" t="str">
            <v>Dec-25</v>
          </cell>
          <cell r="G74">
            <v>10381.99</v>
          </cell>
        </row>
        <row r="75">
          <cell r="B75" t="str">
            <v>BG</v>
          </cell>
          <cell r="C75" t="str">
            <v>BAWAG Group AG</v>
          </cell>
          <cell r="D75" t="str">
            <v>11-Feb-26</v>
          </cell>
          <cell r="F75" t="str">
            <v>Dec-25</v>
          </cell>
          <cell r="G75">
            <v>10376.129999999999</v>
          </cell>
        </row>
        <row r="76">
          <cell r="B76" t="str">
            <v>AR</v>
          </cell>
          <cell r="C76" t="str">
            <v>Antero Resources Corporation</v>
          </cell>
          <cell r="D76" t="str">
            <v>11-Feb-26</v>
          </cell>
          <cell r="E76" t="str">
            <v>After Hours</v>
          </cell>
          <cell r="F76" t="str">
            <v>Dec-25</v>
          </cell>
          <cell r="G76">
            <v>10293.58</v>
          </cell>
        </row>
        <row r="77">
          <cell r="B77" t="str">
            <v>RXL</v>
          </cell>
          <cell r="C77" t="str">
            <v>Rexel S.A.</v>
          </cell>
          <cell r="D77" t="str">
            <v>11-Feb-26</v>
          </cell>
          <cell r="F77" t="str">
            <v>Dec-25</v>
          </cell>
          <cell r="G77">
            <v>9845.6</v>
          </cell>
        </row>
        <row r="78">
          <cell r="B78" t="str">
            <v>AVTR</v>
          </cell>
          <cell r="C78" t="str">
            <v>Avantor, Inc.</v>
          </cell>
          <cell r="D78" t="str">
            <v>11-Feb-26</v>
          </cell>
          <cell r="E78" t="str">
            <v>Pre Market</v>
          </cell>
          <cell r="F78" t="str">
            <v>Dec-25</v>
          </cell>
          <cell r="G78">
            <v>9742.0499999999993</v>
          </cell>
        </row>
        <row r="79">
          <cell r="B79" t="str">
            <v>GNRC</v>
          </cell>
          <cell r="C79" t="str">
            <v>Generac Holdings Inc.</v>
          </cell>
          <cell r="D79" t="str">
            <v>11-Feb-26</v>
          </cell>
          <cell r="E79" t="str">
            <v>Pre Market</v>
          </cell>
          <cell r="F79" t="str">
            <v>Dec-25</v>
          </cell>
          <cell r="G79">
            <v>9720.17</v>
          </cell>
        </row>
        <row r="80">
          <cell r="B80" t="str">
            <v>IPG</v>
          </cell>
          <cell r="C80" t="str">
            <v>The Interpublic Group of Companies, Inc.</v>
          </cell>
          <cell r="D80" t="str">
            <v>11-Feb-26</v>
          </cell>
          <cell r="F80" t="str">
            <v>Dec-25</v>
          </cell>
          <cell r="G80">
            <v>9706.06</v>
          </cell>
        </row>
        <row r="81">
          <cell r="B81" t="str">
            <v>BWA</v>
          </cell>
          <cell r="C81" t="str">
            <v>BorgWarner Inc.</v>
          </cell>
          <cell r="D81" t="str">
            <v>11-Feb-26</v>
          </cell>
          <cell r="E81" t="str">
            <v>Pre Market</v>
          </cell>
          <cell r="F81" t="str">
            <v>Dec-25</v>
          </cell>
          <cell r="G81">
            <v>9681.42</v>
          </cell>
        </row>
        <row r="82">
          <cell r="B82" t="str">
            <v>PPC</v>
          </cell>
          <cell r="C82" t="str">
            <v>Pilgrim's Pride Corporation</v>
          </cell>
          <cell r="D82" t="str">
            <v>11-Feb-26</v>
          </cell>
          <cell r="E82" t="str">
            <v>After Hours</v>
          </cell>
          <cell r="F82" t="str">
            <v>Dec-25</v>
          </cell>
          <cell r="G82">
            <v>9672.93</v>
          </cell>
        </row>
        <row r="83">
          <cell r="B83" t="str">
            <v>YAR</v>
          </cell>
          <cell r="C83" t="str">
            <v>Yara International ASA</v>
          </cell>
          <cell r="D83" t="str">
            <v>11-Feb-26</v>
          </cell>
          <cell r="F83" t="str">
            <v>Dec-25</v>
          </cell>
          <cell r="G83">
            <v>9429.34</v>
          </cell>
        </row>
        <row r="84">
          <cell r="B84" t="str">
            <v>WTS</v>
          </cell>
          <cell r="C84" t="str">
            <v>Watts Water Technologies, Inc.</v>
          </cell>
          <cell r="D84" t="str">
            <v>11-Feb-26</v>
          </cell>
          <cell r="E84" t="str">
            <v>After Hours</v>
          </cell>
          <cell r="F84" t="str">
            <v>Dec-25</v>
          </cell>
          <cell r="G84">
            <v>9419.34</v>
          </cell>
        </row>
        <row r="85">
          <cell r="B85" t="str">
            <v>PSN</v>
          </cell>
          <cell r="C85" t="str">
            <v>Parsons Corporation</v>
          </cell>
          <cell r="D85" t="str">
            <v>11-Feb-26</v>
          </cell>
          <cell r="E85" t="str">
            <v>Pre Market</v>
          </cell>
          <cell r="F85" t="str">
            <v>Dec-25</v>
          </cell>
          <cell r="G85">
            <v>9342.32</v>
          </cell>
        </row>
        <row r="86">
          <cell r="B86" t="str">
            <v>A066570</v>
          </cell>
          <cell r="C86" t="str">
            <v>LG Electronics Inc.</v>
          </cell>
          <cell r="D86" t="str">
            <v>11-Feb-26</v>
          </cell>
          <cell r="F86" t="str">
            <v>Dec-25</v>
          </cell>
          <cell r="G86">
            <v>9317.39</v>
          </cell>
        </row>
        <row r="87">
          <cell r="B87" t="str">
            <v>AM</v>
          </cell>
          <cell r="C87" t="str">
            <v>Antero Midstream Corporation</v>
          </cell>
          <cell r="D87" t="str">
            <v>11-Feb-26</v>
          </cell>
          <cell r="E87" t="str">
            <v>After Hours</v>
          </cell>
          <cell r="F87" t="str">
            <v>Dec-25</v>
          </cell>
          <cell r="G87">
            <v>9134.58</v>
          </cell>
        </row>
        <row r="88">
          <cell r="B88" t="str">
            <v>PRI</v>
          </cell>
          <cell r="C88" t="str">
            <v>Primerica, Inc.</v>
          </cell>
          <cell r="D88" t="str">
            <v>11-Feb-26</v>
          </cell>
          <cell r="E88" t="str">
            <v>After Hours</v>
          </cell>
          <cell r="F88" t="str">
            <v>Dec-25</v>
          </cell>
          <cell r="G88">
            <v>9036.86</v>
          </cell>
        </row>
        <row r="89">
          <cell r="B89" t="str">
            <v>QS</v>
          </cell>
          <cell r="C89" t="str">
            <v>QuantumScape Corporation</v>
          </cell>
          <cell r="D89" t="str">
            <v>11-Feb-26</v>
          </cell>
          <cell r="E89" t="str">
            <v>After Hours</v>
          </cell>
          <cell r="F89" t="str">
            <v>Dec-25</v>
          </cell>
          <cell r="G89">
            <v>9011.07</v>
          </cell>
        </row>
        <row r="90">
          <cell r="B90" t="str">
            <v>CFLT</v>
          </cell>
          <cell r="C90" t="str">
            <v>Confluent, Inc.</v>
          </cell>
          <cell r="D90" t="str">
            <v>11-Feb-26</v>
          </cell>
          <cell r="E90" t="str">
            <v>After Hours</v>
          </cell>
          <cell r="F90" t="str">
            <v>Dec-25</v>
          </cell>
          <cell r="G90">
            <v>8521.68</v>
          </cell>
        </row>
        <row r="91">
          <cell r="B91" t="str">
            <v>S32</v>
          </cell>
          <cell r="C91" t="str">
            <v>South32 Limited</v>
          </cell>
          <cell r="D91" t="str">
            <v>11-Feb-26</v>
          </cell>
          <cell r="F91" t="str">
            <v>Dec-25</v>
          </cell>
          <cell r="G91">
            <v>8272.73</v>
          </cell>
        </row>
        <row r="92">
          <cell r="B92" t="str">
            <v>LAD</v>
          </cell>
          <cell r="C92" t="str">
            <v>Lithia Motors, Inc.</v>
          </cell>
          <cell r="D92" t="str">
            <v>11-Feb-26</v>
          </cell>
          <cell r="E92" t="str">
            <v>Pre Market</v>
          </cell>
          <cell r="F92" t="str">
            <v>Dec-25</v>
          </cell>
          <cell r="G92">
            <v>8228.2800000000007</v>
          </cell>
        </row>
        <row r="93">
          <cell r="B93" t="str">
            <v>AUR</v>
          </cell>
          <cell r="C93" t="str">
            <v>Aurora Innovation, Inc.</v>
          </cell>
          <cell r="D93" t="str">
            <v>11-Feb-26</v>
          </cell>
          <cell r="F93" t="str">
            <v>Dec-25</v>
          </cell>
          <cell r="G93">
            <v>8186.62</v>
          </cell>
        </row>
        <row r="94">
          <cell r="B94" t="str">
            <v>TSEM</v>
          </cell>
          <cell r="C94" t="str">
            <v>Tower Semiconductor Ltd.</v>
          </cell>
          <cell r="D94" t="str">
            <v>11-Feb-26</v>
          </cell>
          <cell r="E94" t="str">
            <v>Pre Market</v>
          </cell>
          <cell r="F94" t="str">
            <v>Dec-25</v>
          </cell>
          <cell r="G94">
            <v>8139</v>
          </cell>
        </row>
        <row r="95">
          <cell r="B95" t="str">
            <v>NNN</v>
          </cell>
          <cell r="C95" t="str">
            <v>NNN REIT, Inc.</v>
          </cell>
          <cell r="D95" t="str">
            <v>11-Feb-26</v>
          </cell>
          <cell r="E95" t="str">
            <v>Pre Market</v>
          </cell>
          <cell r="F95" t="str">
            <v>Dec-25</v>
          </cell>
          <cell r="G95">
            <v>8083.64</v>
          </cell>
        </row>
        <row r="96">
          <cell r="B96" t="str">
            <v>BGN</v>
          </cell>
          <cell r="C96" t="str">
            <v>Banca Generali S.p.A.</v>
          </cell>
          <cell r="D96" t="str">
            <v>11-Feb-26</v>
          </cell>
          <cell r="F96" t="str">
            <v>Dec-25</v>
          </cell>
          <cell r="G96">
            <v>7887.4</v>
          </cell>
        </row>
        <row r="97">
          <cell r="B97" t="str">
            <v>R</v>
          </cell>
          <cell r="C97" t="str">
            <v>Ryder System, Inc.</v>
          </cell>
          <cell r="D97" t="str">
            <v>11-Feb-26</v>
          </cell>
          <cell r="E97" t="str">
            <v>Pre Market</v>
          </cell>
          <cell r="F97" t="str">
            <v>Dec-25</v>
          </cell>
          <cell r="G97">
            <v>7881.16</v>
          </cell>
        </row>
        <row r="98">
          <cell r="B98" t="str">
            <v>CGNX</v>
          </cell>
          <cell r="C98" t="str">
            <v>Cognex Corporation</v>
          </cell>
          <cell r="D98" t="str">
            <v>11-Feb-26</v>
          </cell>
          <cell r="E98" t="str">
            <v>After Hours</v>
          </cell>
          <cell r="F98" t="str">
            <v>Dec-25</v>
          </cell>
          <cell r="G98">
            <v>7773.72</v>
          </cell>
        </row>
        <row r="99">
          <cell r="B99" t="str">
            <v>BTRW</v>
          </cell>
          <cell r="C99" t="str">
            <v>Barratt Redrow plc</v>
          </cell>
          <cell r="D99" t="str">
            <v>11-Feb-26</v>
          </cell>
          <cell r="F99" t="str">
            <v>Dec-25</v>
          </cell>
          <cell r="G99">
            <v>7287.31</v>
          </cell>
        </row>
        <row r="100">
          <cell r="B100" t="str">
            <v>STB</v>
          </cell>
          <cell r="C100" t="str">
            <v>Storebrand ASA</v>
          </cell>
          <cell r="D100" t="str">
            <v>11-Feb-26</v>
          </cell>
          <cell r="F100" t="str">
            <v>Dec-25</v>
          </cell>
          <cell r="G100">
            <v>7239.44</v>
          </cell>
        </row>
        <row r="101">
          <cell r="B101" t="str">
            <v>PATANJALI</v>
          </cell>
          <cell r="C101" t="str">
            <v>Patanjali Foods Limited</v>
          </cell>
          <cell r="D101" t="str">
            <v>11-Feb-26</v>
          </cell>
          <cell r="F101" t="str">
            <v>Dec-25</v>
          </cell>
          <cell r="G101">
            <v>7225.77</v>
          </cell>
        </row>
        <row r="102">
          <cell r="B102" t="str">
            <v>NEOE3</v>
          </cell>
          <cell r="C102" t="str">
            <v>Neoenergia S.A.</v>
          </cell>
          <cell r="D102" t="str">
            <v>11-Feb-26</v>
          </cell>
          <cell r="F102" t="str">
            <v>Dec-25</v>
          </cell>
          <cell r="G102">
            <v>6974.34</v>
          </cell>
        </row>
        <row r="103">
          <cell r="B103" t="str">
            <v>VOE</v>
          </cell>
          <cell r="C103" t="str">
            <v>Voestalpine AG</v>
          </cell>
          <cell r="D103" t="str">
            <v>11-Feb-26</v>
          </cell>
          <cell r="F103" t="str">
            <v>Dec-25</v>
          </cell>
          <cell r="G103">
            <v>6912.88</v>
          </cell>
        </row>
        <row r="104">
          <cell r="B104" t="str">
            <v>STAG</v>
          </cell>
          <cell r="C104" t="str">
            <v>STAG Industrial, Inc.</v>
          </cell>
          <cell r="D104" t="str">
            <v>11-Feb-26</v>
          </cell>
          <cell r="F104" t="str">
            <v>Dec-25</v>
          </cell>
          <cell r="G104">
            <v>6896.68</v>
          </cell>
        </row>
        <row r="105">
          <cell r="B105" t="str">
            <v>CTC.A</v>
          </cell>
          <cell r="C105" t="str">
            <v>Canadian Tire Corporation, Limited</v>
          </cell>
          <cell r="D105" t="str">
            <v>11-Feb-26</v>
          </cell>
          <cell r="F105" t="str">
            <v>Dec-25</v>
          </cell>
          <cell r="G105">
            <v>6896.18</v>
          </cell>
        </row>
        <row r="106">
          <cell r="B106" t="str">
            <v>A071050</v>
          </cell>
          <cell r="C106" t="str">
            <v>Korea Investment Holdings Co., Ltd.</v>
          </cell>
          <cell r="D106" t="str">
            <v>11-Feb-26</v>
          </cell>
          <cell r="F106" t="str">
            <v>Dec-25</v>
          </cell>
          <cell r="G106">
            <v>6642.4</v>
          </cell>
        </row>
        <row r="107">
          <cell r="B107" t="str">
            <v>RAND</v>
          </cell>
          <cell r="C107" t="str">
            <v>Randstad N.V.</v>
          </cell>
          <cell r="D107" t="str">
            <v>11-Feb-26</v>
          </cell>
          <cell r="F107" t="str">
            <v>Dec-25</v>
          </cell>
          <cell r="G107">
            <v>6632.63</v>
          </cell>
        </row>
        <row r="108">
          <cell r="B108" t="str">
            <v>NEU</v>
          </cell>
          <cell r="C108" t="str">
            <v>NewMarket Corporation</v>
          </cell>
          <cell r="D108" t="str">
            <v>11-Feb-26</v>
          </cell>
          <cell r="E108" t="str">
            <v>After Hours</v>
          </cell>
          <cell r="F108" t="str">
            <v>Dec-25</v>
          </cell>
          <cell r="G108">
            <v>6608.15</v>
          </cell>
        </row>
        <row r="109">
          <cell r="B109" t="str">
            <v>MSA</v>
          </cell>
          <cell r="C109" t="str">
            <v>MSA Safety Incorporated</v>
          </cell>
          <cell r="D109" t="str">
            <v>11-Feb-26</v>
          </cell>
          <cell r="F109" t="str">
            <v>Dec-25</v>
          </cell>
          <cell r="G109">
            <v>6593.99</v>
          </cell>
        </row>
        <row r="110">
          <cell r="B110" t="str">
            <v>MFSL</v>
          </cell>
          <cell r="C110" t="str">
            <v>Max Financial Services Limited</v>
          </cell>
          <cell r="D110" t="str">
            <v>11-Feb-26</v>
          </cell>
          <cell r="F110" t="str">
            <v>Dec-25</v>
          </cell>
          <cell r="G110">
            <v>6502.64</v>
          </cell>
        </row>
        <row r="111">
          <cell r="B111" t="str">
            <v>DAR</v>
          </cell>
          <cell r="C111" t="str">
            <v>Darling Ingredients Inc.</v>
          </cell>
          <cell r="D111" t="str">
            <v>11-Feb-26</v>
          </cell>
          <cell r="E111" t="str">
            <v>After Hours</v>
          </cell>
          <cell r="F111" t="str">
            <v>Dec-25</v>
          </cell>
          <cell r="G111">
            <v>5941.47</v>
          </cell>
        </row>
        <row r="112">
          <cell r="B112" t="str">
            <v>EPRT</v>
          </cell>
          <cell r="C112" t="str">
            <v>Essential Properties Realty Trust, Inc.</v>
          </cell>
          <cell r="D112" t="str">
            <v>11-Feb-26</v>
          </cell>
          <cell r="E112" t="str">
            <v>After Hours</v>
          </cell>
          <cell r="F112" t="str">
            <v>Dec-25</v>
          </cell>
          <cell r="G112">
            <v>5882.91</v>
          </cell>
        </row>
        <row r="113">
          <cell r="B113" t="str">
            <v>SITE</v>
          </cell>
          <cell r="C113" t="str">
            <v>SiteOne Landscape Supply, Inc.</v>
          </cell>
          <cell r="D113" t="str">
            <v>11-Feb-26</v>
          </cell>
          <cell r="E113" t="str">
            <v>Pre Market</v>
          </cell>
          <cell r="F113" t="str">
            <v>Dec-25</v>
          </cell>
          <cell r="G113">
            <v>5872.14</v>
          </cell>
        </row>
        <row r="114">
          <cell r="B114" t="str">
            <v>SWEC B</v>
          </cell>
          <cell r="C114" t="str">
            <v>Sweco AB (publ)</v>
          </cell>
          <cell r="D114" t="str">
            <v>11-Feb-26</v>
          </cell>
          <cell r="F114" t="str">
            <v>Dec-25</v>
          </cell>
          <cell r="G114">
            <v>5807.06</v>
          </cell>
        </row>
        <row r="115">
          <cell r="B115" t="str">
            <v>TMHC</v>
          </cell>
          <cell r="C115" t="str">
            <v>Taylor Morrison Home Corporation</v>
          </cell>
          <cell r="D115" t="str">
            <v>11-Feb-26</v>
          </cell>
          <cell r="E115" t="str">
            <v>Pre Market</v>
          </cell>
          <cell r="F115" t="str">
            <v>Dec-25</v>
          </cell>
          <cell r="G115">
            <v>5760.89</v>
          </cell>
        </row>
        <row r="116">
          <cell r="B116" t="str">
            <v>FNOX</v>
          </cell>
          <cell r="C116" t="str">
            <v>Fortnox AB (publ)</v>
          </cell>
          <cell r="D116" t="str">
            <v>11-Feb-26</v>
          </cell>
          <cell r="F116" t="str">
            <v>Dec-25</v>
          </cell>
          <cell r="G116">
            <v>5723.91</v>
          </cell>
        </row>
        <row r="117">
          <cell r="B117" t="str">
            <v>TOTS3</v>
          </cell>
          <cell r="C117" t="str">
            <v>TOTVS S.A.</v>
          </cell>
          <cell r="D117" t="str">
            <v>11-Feb-26</v>
          </cell>
          <cell r="F117" t="str">
            <v>Dec-25</v>
          </cell>
          <cell r="G117">
            <v>5294.85</v>
          </cell>
        </row>
        <row r="118">
          <cell r="B118" t="str">
            <v>CPA</v>
          </cell>
          <cell r="C118" t="str">
            <v>Copa Holdings, S.A.</v>
          </cell>
          <cell r="D118" t="str">
            <v>11-Feb-26</v>
          </cell>
          <cell r="E118" t="str">
            <v>After Hours</v>
          </cell>
          <cell r="F118" t="str">
            <v>Dec-25</v>
          </cell>
          <cell r="G118">
            <v>5244.7</v>
          </cell>
        </row>
        <row r="119">
          <cell r="B119" t="str">
            <v>ALKS</v>
          </cell>
          <cell r="C119" t="str">
            <v>Alkermes plc</v>
          </cell>
          <cell r="D119" t="str">
            <v>11-Feb-26</v>
          </cell>
          <cell r="F119" t="str">
            <v>Dec-25</v>
          </cell>
          <cell r="G119">
            <v>5185.5200000000004</v>
          </cell>
        </row>
        <row r="120">
          <cell r="B120" t="str">
            <v>AIRARABIA</v>
          </cell>
          <cell r="C120" t="str">
            <v>Air Arabia PJSC</v>
          </cell>
          <cell r="D120" t="str">
            <v>11-Feb-26</v>
          </cell>
          <cell r="F120" t="str">
            <v>Dec-25</v>
          </cell>
          <cell r="G120">
            <v>5043.5</v>
          </cell>
        </row>
        <row r="121">
          <cell r="B121" t="str">
            <v>1U1</v>
          </cell>
          <cell r="C121" t="str">
            <v>1&amp;1 AG</v>
          </cell>
          <cell r="D121" t="str">
            <v>11-Feb-26</v>
          </cell>
          <cell r="F121" t="str">
            <v>Dec-25</v>
          </cell>
          <cell r="G121">
            <v>4845.88</v>
          </cell>
        </row>
        <row r="122">
          <cell r="B122" t="str">
            <v>SIGMAF A</v>
          </cell>
          <cell r="C122" t="str">
            <v>Sigma Foods, S.A.B. de C.V.</v>
          </cell>
          <cell r="D122" t="str">
            <v>11-Feb-26</v>
          </cell>
          <cell r="F122" t="str">
            <v>Dec-25</v>
          </cell>
          <cell r="G122">
            <v>4824.16</v>
          </cell>
        </row>
        <row r="123">
          <cell r="B123" t="str">
            <v>NE</v>
          </cell>
          <cell r="C123" t="str">
            <v>Noble Corporation plc</v>
          </cell>
          <cell r="D123" t="str">
            <v>11-Feb-26</v>
          </cell>
          <cell r="E123" t="str">
            <v>After Hours</v>
          </cell>
          <cell r="F123" t="str">
            <v>Dec-25</v>
          </cell>
          <cell r="G123">
            <v>4748.8599999999997</v>
          </cell>
        </row>
        <row r="124">
          <cell r="B124" t="str">
            <v>WFG</v>
          </cell>
          <cell r="C124" t="str">
            <v>West Fraser Timber Co. Ltd.</v>
          </cell>
          <cell r="D124" t="str">
            <v>11-Feb-26</v>
          </cell>
          <cell r="F124" t="str">
            <v>Dec-25</v>
          </cell>
          <cell r="G124">
            <v>4693.26</v>
          </cell>
        </row>
        <row r="125">
          <cell r="B125" t="str">
            <v>QTWO</v>
          </cell>
          <cell r="C125" t="str">
            <v>Q2 Holdings, Inc.</v>
          </cell>
          <cell r="D125" t="str">
            <v>11-Feb-26</v>
          </cell>
          <cell r="E125" t="str">
            <v>After Hours</v>
          </cell>
          <cell r="F125" t="str">
            <v>Dec-25</v>
          </cell>
          <cell r="G125">
            <v>4660.99</v>
          </cell>
        </row>
        <row r="126">
          <cell r="B126" t="str">
            <v>IFS</v>
          </cell>
          <cell r="C126" t="str">
            <v>Intercorp Financial Services Inc.</v>
          </cell>
          <cell r="D126" t="str">
            <v>11-Feb-26</v>
          </cell>
          <cell r="E126" t="str">
            <v>After Hours</v>
          </cell>
          <cell r="F126" t="str">
            <v>Dec-25</v>
          </cell>
          <cell r="G126">
            <v>4543.1499999999996</v>
          </cell>
        </row>
        <row r="127">
          <cell r="B127" t="str">
            <v>CLBT</v>
          </cell>
          <cell r="C127" t="str">
            <v>Cellebrite DI Ltd.</v>
          </cell>
          <cell r="D127" t="str">
            <v>11-Feb-26</v>
          </cell>
          <cell r="E127" t="str">
            <v>Pre Market</v>
          </cell>
          <cell r="F127" t="str">
            <v>Dec-25</v>
          </cell>
          <cell r="G127">
            <v>4522.68</v>
          </cell>
        </row>
        <row r="128">
          <cell r="B128" t="str">
            <v>AMR</v>
          </cell>
          <cell r="C128" t="str">
            <v>Americana Restaurants International PLC</v>
          </cell>
          <cell r="D128" t="str">
            <v>11-Feb-26</v>
          </cell>
          <cell r="F128" t="str">
            <v>Dec-25</v>
          </cell>
          <cell r="G128">
            <v>4482.2</v>
          </cell>
        </row>
        <row r="129">
          <cell r="B129" t="str">
            <v>AM</v>
          </cell>
          <cell r="C129" t="str">
            <v>Antero Midstream Partners LP</v>
          </cell>
          <cell r="D129" t="str">
            <v>11-Feb-26</v>
          </cell>
          <cell r="F129" t="str">
            <v>Dec-25</v>
          </cell>
          <cell r="G129">
            <v>4469.7</v>
          </cell>
        </row>
        <row r="130">
          <cell r="B130">
            <v>500164</v>
          </cell>
          <cell r="C130" t="str">
            <v>Godrej Industries Limited</v>
          </cell>
          <cell r="D130" t="str">
            <v>11-Feb-26</v>
          </cell>
          <cell r="F130" t="str">
            <v>Dec-25</v>
          </cell>
          <cell r="G130">
            <v>4401.28</v>
          </cell>
        </row>
        <row r="131">
          <cell r="B131" t="str">
            <v>WAWI</v>
          </cell>
          <cell r="C131" t="str">
            <v>Wallenius Wilhelmsen ASA</v>
          </cell>
          <cell r="D131" t="str">
            <v>11-Feb-26</v>
          </cell>
          <cell r="F131" t="str">
            <v>Dec-25</v>
          </cell>
          <cell r="G131">
            <v>4372.1000000000004</v>
          </cell>
        </row>
        <row r="132">
          <cell r="B132" t="str">
            <v>KLBN11</v>
          </cell>
          <cell r="C132" t="str">
            <v>Klabin S.A.</v>
          </cell>
          <cell r="D132" t="str">
            <v>11-Feb-26</v>
          </cell>
          <cell r="F132" t="str">
            <v>Dec-25</v>
          </cell>
          <cell r="G132">
            <v>4140.1400000000003</v>
          </cell>
        </row>
        <row r="133">
          <cell r="B133" t="str">
            <v>SGKN</v>
          </cell>
          <cell r="C133" t="str">
            <v>St. Galler Kantonalbank AG</v>
          </cell>
          <cell r="D133" t="str">
            <v>11-Feb-26</v>
          </cell>
          <cell r="F133" t="str">
            <v>Dec-25</v>
          </cell>
          <cell r="G133">
            <v>4135.7299999999996</v>
          </cell>
        </row>
        <row r="134">
          <cell r="B134" t="str">
            <v>NWE</v>
          </cell>
          <cell r="C134" t="str">
            <v>NorthWestern Energy Group, Inc.</v>
          </cell>
          <cell r="D134" t="str">
            <v>11-Feb-26</v>
          </cell>
          <cell r="F134" t="str">
            <v>Dec-25</v>
          </cell>
          <cell r="G134">
            <v>4114.2700000000004</v>
          </cell>
        </row>
        <row r="135">
          <cell r="B135" t="str">
            <v>IRT</v>
          </cell>
          <cell r="C135" t="str">
            <v>Independence Realty Trust, Inc.</v>
          </cell>
          <cell r="D135" t="str">
            <v>11-Feb-26</v>
          </cell>
          <cell r="E135" t="str">
            <v>After Hours</v>
          </cell>
          <cell r="F135" t="str">
            <v>Dec-25</v>
          </cell>
          <cell r="G135">
            <v>4010.65</v>
          </cell>
        </row>
        <row r="136">
          <cell r="B136" t="str">
            <v>INTR</v>
          </cell>
          <cell r="C136" t="str">
            <v>Inter &amp; Co, Inc.</v>
          </cell>
          <cell r="D136" t="str">
            <v>11-Feb-26</v>
          </cell>
          <cell r="F136" t="str">
            <v>Dec-25</v>
          </cell>
          <cell r="G136">
            <v>3977.97</v>
          </cell>
        </row>
        <row r="137">
          <cell r="B137" t="str">
            <v>A241560</v>
          </cell>
          <cell r="C137" t="str">
            <v>Doosan Bobcat Inc.</v>
          </cell>
          <cell r="D137" t="str">
            <v>11-Feb-26</v>
          </cell>
          <cell r="F137" t="str">
            <v>Dec-25</v>
          </cell>
          <cell r="G137">
            <v>3834.7</v>
          </cell>
        </row>
        <row r="138">
          <cell r="B138" t="str">
            <v>INSP</v>
          </cell>
          <cell r="C138" t="str">
            <v>Inspire Medical Systems, Inc.</v>
          </cell>
          <cell r="D138" t="str">
            <v>11-Feb-26</v>
          </cell>
          <cell r="E138" t="str">
            <v>After Hours</v>
          </cell>
          <cell r="F138" t="str">
            <v>Dec-25</v>
          </cell>
          <cell r="G138">
            <v>3797.09</v>
          </cell>
        </row>
        <row r="139">
          <cell r="B139" t="str">
            <v>GQG</v>
          </cell>
          <cell r="C139" t="str">
            <v>GQG Partners Inc.</v>
          </cell>
          <cell r="D139" t="str">
            <v>11-Feb-26</v>
          </cell>
          <cell r="F139" t="str">
            <v>Dec-25</v>
          </cell>
          <cell r="G139">
            <v>3466.53</v>
          </cell>
        </row>
        <row r="140">
          <cell r="B140" t="str">
            <v>KAI</v>
          </cell>
          <cell r="C140" t="str">
            <v>Kadant Inc.</v>
          </cell>
          <cell r="D140" t="str">
            <v>11-Feb-26</v>
          </cell>
          <cell r="F140" t="str">
            <v>Dec-25</v>
          </cell>
          <cell r="G140">
            <v>3439.57</v>
          </cell>
        </row>
        <row r="141">
          <cell r="B141" t="str">
            <v>RYN</v>
          </cell>
          <cell r="C141" t="str">
            <v>Rayonier Inc.</v>
          </cell>
          <cell r="D141" t="str">
            <v>11-Feb-26</v>
          </cell>
          <cell r="E141" t="str">
            <v>After Hours</v>
          </cell>
          <cell r="F141" t="str">
            <v>Dec-25</v>
          </cell>
          <cell r="G141">
            <v>3431.97</v>
          </cell>
        </row>
        <row r="142">
          <cell r="B142" t="str">
            <v>TEX</v>
          </cell>
          <cell r="C142" t="str">
            <v>Terex Corporation</v>
          </cell>
          <cell r="D142" t="str">
            <v>11-Feb-26</v>
          </cell>
          <cell r="E142" t="str">
            <v>Pre Market</v>
          </cell>
          <cell r="F142" t="str">
            <v>Dec-25</v>
          </cell>
          <cell r="G142">
            <v>3415.14</v>
          </cell>
        </row>
        <row r="143">
          <cell r="B143" t="str">
            <v>RSW</v>
          </cell>
          <cell r="C143" t="str">
            <v>Renishaw plc</v>
          </cell>
          <cell r="D143" t="str">
            <v>11-Feb-26</v>
          </cell>
          <cell r="F143" t="str">
            <v>Dec-25</v>
          </cell>
          <cell r="G143">
            <v>3380.92</v>
          </cell>
        </row>
        <row r="144">
          <cell r="B144" t="str">
            <v>CXT</v>
          </cell>
          <cell r="C144" t="str">
            <v>Crane NXT, Co.</v>
          </cell>
          <cell r="D144" t="str">
            <v>11-Feb-26</v>
          </cell>
          <cell r="E144" t="str">
            <v>After Hours</v>
          </cell>
          <cell r="F144" t="str">
            <v>Dec-25</v>
          </cell>
          <cell r="G144">
            <v>3280.52</v>
          </cell>
        </row>
        <row r="145">
          <cell r="B145" t="str">
            <v>SJVN</v>
          </cell>
          <cell r="C145" t="str">
            <v>SJVN Limited</v>
          </cell>
          <cell r="D145" t="str">
            <v>11-Feb-26</v>
          </cell>
          <cell r="F145" t="str">
            <v>Dec-25</v>
          </cell>
          <cell r="G145">
            <v>3228.23</v>
          </cell>
        </row>
        <row r="146">
          <cell r="B146">
            <v>523610</v>
          </cell>
          <cell r="C146" t="str">
            <v>ITI Limited</v>
          </cell>
          <cell r="D146" t="str">
            <v>11-Feb-26</v>
          </cell>
          <cell r="F146" t="str">
            <v>Dec-25</v>
          </cell>
          <cell r="G146">
            <v>3217.77</v>
          </cell>
        </row>
        <row r="147">
          <cell r="B147" t="str">
            <v>MH</v>
          </cell>
          <cell r="C147" t="str">
            <v>McGraw Hill, Inc.</v>
          </cell>
          <cell r="D147" t="str">
            <v>11-Feb-26</v>
          </cell>
          <cell r="E147" t="str">
            <v>After Hours</v>
          </cell>
          <cell r="F147" t="str">
            <v>Dec-25</v>
          </cell>
          <cell r="G147">
            <v>3178.27</v>
          </cell>
        </row>
        <row r="148">
          <cell r="B148" t="str">
            <v>VERX</v>
          </cell>
          <cell r="C148" t="str">
            <v>Vertex, Inc.</v>
          </cell>
          <cell r="D148" t="str">
            <v>11-Feb-26</v>
          </cell>
          <cell r="E148" t="str">
            <v>Pre Market</v>
          </cell>
          <cell r="F148" t="str">
            <v>Dec-25</v>
          </cell>
          <cell r="G148">
            <v>3153.87</v>
          </cell>
        </row>
        <row r="149">
          <cell r="B149" t="str">
            <v>PLMR</v>
          </cell>
          <cell r="C149" t="str">
            <v>Palomar Holdings, Inc.</v>
          </cell>
          <cell r="D149" t="str">
            <v>11-Feb-26</v>
          </cell>
          <cell r="E149" t="str">
            <v>After Hours</v>
          </cell>
          <cell r="F149" t="str">
            <v>Dec-25</v>
          </cell>
          <cell r="G149">
            <v>3144.96</v>
          </cell>
        </row>
        <row r="150">
          <cell r="B150" t="str">
            <v>BXMT</v>
          </cell>
          <cell r="C150" t="str">
            <v>Blackstone Mortgage Trust, Inc.</v>
          </cell>
          <cell r="D150" t="str">
            <v>11-Feb-26</v>
          </cell>
          <cell r="F150" t="str">
            <v>Dec-25</v>
          </cell>
          <cell r="G150">
            <v>3144.02</v>
          </cell>
        </row>
        <row r="151">
          <cell r="B151" t="str">
            <v>AMP</v>
          </cell>
          <cell r="C151" t="str">
            <v>AMP Limited</v>
          </cell>
          <cell r="D151" t="str">
            <v>11-Feb-26</v>
          </cell>
          <cell r="F151" t="str">
            <v>Dec-25</v>
          </cell>
          <cell r="G151">
            <v>3101.71</v>
          </cell>
        </row>
        <row r="152">
          <cell r="B152" t="str">
            <v>GPSC</v>
          </cell>
          <cell r="C152" t="str">
            <v>Global Power Synergy Public Company Limited</v>
          </cell>
          <cell r="D152" t="str">
            <v>11-Feb-26</v>
          </cell>
          <cell r="F152" t="str">
            <v>Dec-25</v>
          </cell>
          <cell r="G152">
            <v>3079.18</v>
          </cell>
        </row>
        <row r="153">
          <cell r="B153" t="str">
            <v>MMB</v>
          </cell>
          <cell r="C153" t="str">
            <v>Lagardere SA</v>
          </cell>
          <cell r="D153" t="str">
            <v>11-Feb-26</v>
          </cell>
          <cell r="F153" t="str">
            <v>Dec-25</v>
          </cell>
          <cell r="G153">
            <v>3032.26</v>
          </cell>
        </row>
        <row r="154">
          <cell r="B154" t="str">
            <v>KOJAMO</v>
          </cell>
          <cell r="C154" t="str">
            <v>Kojamo Oyj</v>
          </cell>
          <cell r="D154" t="str">
            <v>11-Feb-26</v>
          </cell>
          <cell r="F154" t="str">
            <v>Dec-25</v>
          </cell>
          <cell r="G154">
            <v>2931.28</v>
          </cell>
        </row>
        <row r="155">
          <cell r="B155" t="str">
            <v>MLYS</v>
          </cell>
          <cell r="C155" t="str">
            <v>Mineralys Therapeutics, Inc.</v>
          </cell>
          <cell r="D155" t="str">
            <v>11-Feb-26</v>
          </cell>
          <cell r="F155" t="str">
            <v>Dec-25</v>
          </cell>
          <cell r="G155">
            <v>2864.87</v>
          </cell>
        </row>
        <row r="156">
          <cell r="B156" t="str">
            <v>BRG</v>
          </cell>
          <cell r="C156" t="str">
            <v>Breville Group Limited</v>
          </cell>
          <cell r="D156" t="str">
            <v>11-Feb-26</v>
          </cell>
          <cell r="F156" t="str">
            <v>Dec-25</v>
          </cell>
          <cell r="G156">
            <v>2842.73</v>
          </cell>
        </row>
        <row r="157">
          <cell r="B157" t="str">
            <v>HTFL</v>
          </cell>
          <cell r="C157" t="str">
            <v>HeartFlow, Inc.</v>
          </cell>
          <cell r="D157" t="str">
            <v>11-Feb-26</v>
          </cell>
          <cell r="F157" t="str">
            <v>Dec-25</v>
          </cell>
          <cell r="G157">
            <v>2835.52</v>
          </cell>
        </row>
        <row r="158">
          <cell r="B158" t="str">
            <v>TR</v>
          </cell>
          <cell r="C158" t="str">
            <v>Tootsie Roll Industries, Inc.</v>
          </cell>
          <cell r="D158" t="str">
            <v>11-Feb-26</v>
          </cell>
          <cell r="F158" t="str">
            <v>Dec-25</v>
          </cell>
          <cell r="G158">
            <v>2655.86</v>
          </cell>
        </row>
        <row r="159">
          <cell r="B159" t="str">
            <v>1SXP</v>
          </cell>
          <cell r="C159" t="str">
            <v>SCHOTT Pharma AG &amp; Co. KGaA</v>
          </cell>
          <cell r="D159" t="str">
            <v>11-Feb-26</v>
          </cell>
          <cell r="F159" t="str">
            <v>Dec-25</v>
          </cell>
          <cell r="G159">
            <v>2655.84</v>
          </cell>
        </row>
        <row r="160">
          <cell r="B160" t="str">
            <v>SINCH</v>
          </cell>
          <cell r="C160" t="str">
            <v>Sinch AB (publ)</v>
          </cell>
          <cell r="D160" t="str">
            <v>11-Feb-26</v>
          </cell>
          <cell r="F160" t="str">
            <v>Dec-25</v>
          </cell>
          <cell r="G160">
            <v>2649.98</v>
          </cell>
        </row>
        <row r="161">
          <cell r="B161" t="str">
            <v>SRU.UN</v>
          </cell>
          <cell r="C161" t="str">
            <v>SmartCentres Real Estate Investment Trust</v>
          </cell>
          <cell r="D161" t="str">
            <v>11-Feb-26</v>
          </cell>
          <cell r="F161" t="str">
            <v>Dec-25</v>
          </cell>
          <cell r="G161">
            <v>2643.43</v>
          </cell>
        </row>
        <row r="162">
          <cell r="B162">
            <v>506285</v>
          </cell>
          <cell r="C162" t="str">
            <v>Bayer CropScience Limited</v>
          </cell>
          <cell r="D162" t="str">
            <v>11-Feb-26</v>
          </cell>
          <cell r="F162" t="str">
            <v>Dec-25</v>
          </cell>
          <cell r="G162">
            <v>2551.36</v>
          </cell>
        </row>
        <row r="163">
          <cell r="B163" t="str">
            <v>UE</v>
          </cell>
          <cell r="C163" t="str">
            <v>Urban Edge Properties</v>
          </cell>
          <cell r="D163" t="str">
            <v>11-Feb-26</v>
          </cell>
          <cell r="E163" t="str">
            <v>Pre Market</v>
          </cell>
          <cell r="F163" t="str">
            <v>Dec-25</v>
          </cell>
          <cell r="G163">
            <v>2520.85</v>
          </cell>
        </row>
        <row r="164">
          <cell r="B164" t="str">
            <v>PDN</v>
          </cell>
          <cell r="C164" t="str">
            <v>Paladin Energy Ltd</v>
          </cell>
          <cell r="D164" t="str">
            <v>11-Feb-26</v>
          </cell>
          <cell r="F164" t="str">
            <v>Dec-25</v>
          </cell>
          <cell r="G164">
            <v>2493.42</v>
          </cell>
        </row>
        <row r="165">
          <cell r="B165" t="str">
            <v>CEC</v>
          </cell>
          <cell r="C165" t="str">
            <v>Ceconomy AG</v>
          </cell>
          <cell r="D165" t="str">
            <v>11-Feb-26</v>
          </cell>
          <cell r="F165" t="str">
            <v>Dec-25</v>
          </cell>
          <cell r="G165">
            <v>2475.27</v>
          </cell>
        </row>
        <row r="166">
          <cell r="B166" t="str">
            <v>FCPT</v>
          </cell>
          <cell r="C166" t="str">
            <v>Four Corners Property Trust, Inc.</v>
          </cell>
          <cell r="D166" t="str">
            <v>11-Feb-26</v>
          </cell>
          <cell r="E166" t="str">
            <v>After Hours</v>
          </cell>
          <cell r="F166" t="str">
            <v>Dec-25</v>
          </cell>
          <cell r="G166">
            <v>2446.25</v>
          </cell>
        </row>
        <row r="167">
          <cell r="B167" t="str">
            <v>DIALOG</v>
          </cell>
          <cell r="C167" t="str">
            <v>Dialog Group Berhad</v>
          </cell>
          <cell r="D167" t="str">
            <v>11-Feb-26</v>
          </cell>
          <cell r="F167" t="str">
            <v>Dec-25</v>
          </cell>
          <cell r="G167">
            <v>2423.52</v>
          </cell>
        </row>
        <row r="168">
          <cell r="B168" t="str">
            <v>KIOCL</v>
          </cell>
          <cell r="C168" t="str">
            <v>KIOCL Limited</v>
          </cell>
          <cell r="D168" t="str">
            <v>11-Feb-26</v>
          </cell>
          <cell r="F168" t="str">
            <v>Dec-25</v>
          </cell>
          <cell r="G168">
            <v>2421.7800000000002</v>
          </cell>
        </row>
        <row r="169">
          <cell r="B169" t="str">
            <v>MVV1</v>
          </cell>
          <cell r="C169" t="str">
            <v>MVV Energie AG</v>
          </cell>
          <cell r="D169" t="str">
            <v>11-Feb-26</v>
          </cell>
          <cell r="F169" t="str">
            <v>Dec-25</v>
          </cell>
          <cell r="G169">
            <v>2415.31</v>
          </cell>
        </row>
        <row r="170">
          <cell r="B170" t="str">
            <v>FIH.U</v>
          </cell>
          <cell r="C170" t="str">
            <v>Fairfax India Holdings Corporation</v>
          </cell>
          <cell r="D170" t="str">
            <v>11-Feb-26</v>
          </cell>
          <cell r="F170" t="str">
            <v>Dec-25</v>
          </cell>
          <cell r="G170">
            <v>2411.7600000000002</v>
          </cell>
        </row>
        <row r="171">
          <cell r="B171" t="str">
            <v>CHEF</v>
          </cell>
          <cell r="C171" t="str">
            <v>The Chefs' Warehouse, Inc.</v>
          </cell>
          <cell r="D171" t="str">
            <v>11-Feb-26</v>
          </cell>
          <cell r="E171" t="str">
            <v>Pre Market</v>
          </cell>
          <cell r="F171" t="str">
            <v>Dec-25</v>
          </cell>
          <cell r="G171">
            <v>2382.5500000000002</v>
          </cell>
        </row>
        <row r="172">
          <cell r="B172" t="str">
            <v>ASAI3</v>
          </cell>
          <cell r="C172" t="str">
            <v>Sendas Distribuidora S.A.</v>
          </cell>
          <cell r="D172" t="str">
            <v>11-Feb-26</v>
          </cell>
          <cell r="F172" t="str">
            <v>Dec-25</v>
          </cell>
          <cell r="G172">
            <v>2271.94</v>
          </cell>
        </row>
        <row r="173">
          <cell r="B173" t="str">
            <v>HI</v>
          </cell>
          <cell r="C173" t="str">
            <v>Hillenbrand, Inc.</v>
          </cell>
          <cell r="D173" t="str">
            <v>11-Feb-26</v>
          </cell>
          <cell r="F173" t="str">
            <v>Dec-25</v>
          </cell>
          <cell r="G173">
            <v>2248.52</v>
          </cell>
        </row>
        <row r="174">
          <cell r="B174" t="str">
            <v>WWI</v>
          </cell>
          <cell r="C174" t="str">
            <v>Wilh. Wilhelmsen Holding ASA</v>
          </cell>
          <cell r="D174" t="str">
            <v>11-Feb-26</v>
          </cell>
          <cell r="F174" t="str">
            <v>Dec-25</v>
          </cell>
          <cell r="G174">
            <v>2141.2399999999998</v>
          </cell>
        </row>
        <row r="175">
          <cell r="B175" t="str">
            <v>CXW</v>
          </cell>
          <cell r="C175" t="str">
            <v>CoreCivic, Inc.</v>
          </cell>
          <cell r="D175" t="str">
            <v>11-Feb-26</v>
          </cell>
          <cell r="E175" t="str">
            <v>After Hours</v>
          </cell>
          <cell r="F175" t="str">
            <v>Dec-25</v>
          </cell>
          <cell r="G175">
            <v>2099.0100000000002</v>
          </cell>
        </row>
        <row r="176">
          <cell r="B176" t="str">
            <v>ENTRA</v>
          </cell>
          <cell r="C176" t="str">
            <v>Entra ASA</v>
          </cell>
          <cell r="D176" t="str">
            <v>11-Feb-26</v>
          </cell>
          <cell r="F176" t="str">
            <v>Dec-25</v>
          </cell>
          <cell r="G176">
            <v>2082.63</v>
          </cell>
        </row>
        <row r="177">
          <cell r="B177" t="str">
            <v>ARR</v>
          </cell>
          <cell r="C177" t="str">
            <v>ARMOUR Residential REIT, Inc.</v>
          </cell>
          <cell r="D177" t="str">
            <v>11-Feb-26</v>
          </cell>
          <cell r="F177" t="str">
            <v>Dec-25</v>
          </cell>
          <cell r="G177">
            <v>2054.4499999999998</v>
          </cell>
        </row>
        <row r="178">
          <cell r="B178" t="str">
            <v>A145020</v>
          </cell>
          <cell r="C178" t="str">
            <v>Hugel, Inc.</v>
          </cell>
          <cell r="D178" t="str">
            <v>11-Feb-26</v>
          </cell>
          <cell r="F178" t="str">
            <v>Dec-25</v>
          </cell>
          <cell r="G178">
            <v>1941.91</v>
          </cell>
        </row>
        <row r="179">
          <cell r="B179" t="str">
            <v>RUS</v>
          </cell>
          <cell r="C179" t="str">
            <v>Russel Metals Inc.</v>
          </cell>
          <cell r="D179" t="str">
            <v>11-Feb-26</v>
          </cell>
          <cell r="F179" t="str">
            <v>Dec-25</v>
          </cell>
          <cell r="G179">
            <v>1936.49</v>
          </cell>
        </row>
        <row r="180">
          <cell r="B180" t="str">
            <v>CLW</v>
          </cell>
          <cell r="C180" t="str">
            <v>Charter Hall Long WALE REIT</v>
          </cell>
          <cell r="D180" t="str">
            <v>11-Feb-26</v>
          </cell>
          <cell r="F180" t="str">
            <v>Dec-25</v>
          </cell>
          <cell r="G180">
            <v>1933.92</v>
          </cell>
        </row>
        <row r="181">
          <cell r="B181" t="str">
            <v>QDEL</v>
          </cell>
          <cell r="C181" t="str">
            <v>QuidelOrtho Corporation</v>
          </cell>
          <cell r="D181" t="str">
            <v>11-Feb-26</v>
          </cell>
          <cell r="E181" t="str">
            <v>After Hours</v>
          </cell>
          <cell r="F181" t="str">
            <v>Dec-25</v>
          </cell>
          <cell r="G181">
            <v>1908.2</v>
          </cell>
        </row>
        <row r="182">
          <cell r="B182" t="str">
            <v>IF</v>
          </cell>
          <cell r="C182" t="str">
            <v>Banca IFIS S.p.A.</v>
          </cell>
          <cell r="D182" t="str">
            <v>11-Feb-26</v>
          </cell>
          <cell r="F182" t="str">
            <v>Dec-25</v>
          </cell>
          <cell r="G182">
            <v>1899.04</v>
          </cell>
        </row>
        <row r="183">
          <cell r="B183" t="str">
            <v>SANOMA</v>
          </cell>
          <cell r="C183" t="str">
            <v>Sanoma Oyj</v>
          </cell>
          <cell r="D183" t="str">
            <v>11-Feb-26</v>
          </cell>
          <cell r="F183" t="str">
            <v>Dec-25</v>
          </cell>
          <cell r="G183">
            <v>1890.8</v>
          </cell>
        </row>
        <row r="184">
          <cell r="B184" t="str">
            <v>TVK</v>
          </cell>
          <cell r="C184" t="str">
            <v>TerraVest Industries Inc.</v>
          </cell>
          <cell r="D184" t="str">
            <v>11-Feb-26</v>
          </cell>
          <cell r="F184" t="str">
            <v>Dec-25</v>
          </cell>
          <cell r="G184">
            <v>1852.45</v>
          </cell>
        </row>
        <row r="185">
          <cell r="B185" t="str">
            <v>MONT</v>
          </cell>
          <cell r="C185" t="str">
            <v>Montea Comm. VA</v>
          </cell>
          <cell r="D185" t="str">
            <v>11-Feb-26</v>
          </cell>
          <cell r="F185" t="str">
            <v>Dec-25</v>
          </cell>
          <cell r="G185">
            <v>1847.06</v>
          </cell>
        </row>
        <row r="186">
          <cell r="B186" t="str">
            <v>A041510</v>
          </cell>
          <cell r="C186" t="str">
            <v>SM Entertainment Co., Ltd.</v>
          </cell>
          <cell r="D186" t="str">
            <v>11-Feb-26</v>
          </cell>
          <cell r="F186" t="str">
            <v>Dec-25</v>
          </cell>
          <cell r="G186">
            <v>1821.02</v>
          </cell>
        </row>
        <row r="187">
          <cell r="B187" t="str">
            <v>TPW</v>
          </cell>
          <cell r="C187" t="str">
            <v>Temple &amp; Webster Group Ltd</v>
          </cell>
          <cell r="D187" t="str">
            <v>11-Feb-26</v>
          </cell>
          <cell r="F187" t="str">
            <v>Dec-25</v>
          </cell>
          <cell r="G187">
            <v>1813.64</v>
          </cell>
        </row>
        <row r="188">
          <cell r="B188">
            <v>4003</v>
          </cell>
          <cell r="C188" t="str">
            <v>United Electronics Company</v>
          </cell>
          <cell r="D188" t="str">
            <v>11-Feb-26</v>
          </cell>
          <cell r="F188" t="str">
            <v>Dec-25</v>
          </cell>
          <cell r="G188">
            <v>1799.55</v>
          </cell>
        </row>
        <row r="189">
          <cell r="B189" t="str">
            <v>ORA</v>
          </cell>
          <cell r="C189" t="str">
            <v>Orora Limited</v>
          </cell>
          <cell r="D189" t="str">
            <v>11-Feb-26</v>
          </cell>
          <cell r="F189" t="str">
            <v>Dec-25</v>
          </cell>
          <cell r="G189">
            <v>1774.47</v>
          </cell>
        </row>
        <row r="190">
          <cell r="B190" t="str">
            <v>VECO</v>
          </cell>
          <cell r="C190" t="str">
            <v>Veeco Instruments Inc.</v>
          </cell>
          <cell r="D190" t="str">
            <v>11-Feb-26</v>
          </cell>
          <cell r="F190" t="str">
            <v>Dec-25</v>
          </cell>
          <cell r="G190">
            <v>1747.02</v>
          </cell>
        </row>
        <row r="191">
          <cell r="B191" t="str">
            <v>GTY</v>
          </cell>
          <cell r="C191" t="str">
            <v>Getty Realty Corp.</v>
          </cell>
          <cell r="D191" t="str">
            <v>11-Feb-26</v>
          </cell>
          <cell r="F191" t="str">
            <v>Dec-25</v>
          </cell>
          <cell r="G191">
            <v>1682.06</v>
          </cell>
        </row>
        <row r="192">
          <cell r="B192" t="str">
            <v>A139480</v>
          </cell>
          <cell r="C192" t="str">
            <v>E-MART Inc.</v>
          </cell>
          <cell r="D192" t="str">
            <v>11-Feb-26</v>
          </cell>
          <cell r="F192" t="str">
            <v>Dec-25</v>
          </cell>
          <cell r="G192">
            <v>1593.6</v>
          </cell>
        </row>
        <row r="193">
          <cell r="B193" t="str">
            <v>ANURAS</v>
          </cell>
          <cell r="C193" t="str">
            <v>Anupam Rasayan India Ltd</v>
          </cell>
          <cell r="D193" t="str">
            <v>11-Feb-26</v>
          </cell>
          <cell r="F193" t="str">
            <v>Dec-25</v>
          </cell>
          <cell r="G193">
            <v>1528.54</v>
          </cell>
        </row>
        <row r="194">
          <cell r="B194" t="str">
            <v>LEG</v>
          </cell>
          <cell r="C194" t="str">
            <v>Leggett &amp; Platt, Incorporated</v>
          </cell>
          <cell r="D194" t="str">
            <v>11-Feb-26</v>
          </cell>
          <cell r="E194" t="str">
            <v>After Hours</v>
          </cell>
          <cell r="F194" t="str">
            <v>Dec-25</v>
          </cell>
          <cell r="G194">
            <v>1496.57</v>
          </cell>
        </row>
        <row r="195">
          <cell r="B195" t="str">
            <v>ELGIEQUIP</v>
          </cell>
          <cell r="C195" t="str">
            <v>Elgi Equipments Limited</v>
          </cell>
          <cell r="D195" t="str">
            <v>11-Feb-26</v>
          </cell>
          <cell r="F195" t="str">
            <v>Dec-25</v>
          </cell>
          <cell r="G195">
            <v>1464.33</v>
          </cell>
        </row>
        <row r="196">
          <cell r="B196" t="str">
            <v>PMZ.UN</v>
          </cell>
          <cell r="C196" t="str">
            <v>Primaris Real Estate Investment Trust</v>
          </cell>
          <cell r="D196" t="str">
            <v>11-Feb-26</v>
          </cell>
          <cell r="F196" t="str">
            <v>Dec-25</v>
          </cell>
          <cell r="G196">
            <v>1461.01</v>
          </cell>
        </row>
        <row r="197">
          <cell r="B197" t="str">
            <v>BIR</v>
          </cell>
          <cell r="C197" t="str">
            <v>Birchcliff Energy Ltd.</v>
          </cell>
          <cell r="D197" t="str">
            <v>11-Feb-26</v>
          </cell>
          <cell r="F197" t="str">
            <v>Dec-25</v>
          </cell>
          <cell r="G197">
            <v>1452.41</v>
          </cell>
        </row>
        <row r="198">
          <cell r="B198" t="str">
            <v>KMP.UN</v>
          </cell>
          <cell r="C198" t="str">
            <v>Killam Apartment REIT</v>
          </cell>
          <cell r="D198" t="str">
            <v>11-Feb-26</v>
          </cell>
          <cell r="F198" t="str">
            <v>Dec-25</v>
          </cell>
          <cell r="G198">
            <v>1414.85</v>
          </cell>
        </row>
        <row r="199">
          <cell r="B199" t="str">
            <v>A003690</v>
          </cell>
          <cell r="C199" t="str">
            <v>Korean Reinsurance Company</v>
          </cell>
          <cell r="D199" t="str">
            <v>11-Feb-26</v>
          </cell>
          <cell r="F199" t="str">
            <v>Dec-25</v>
          </cell>
          <cell r="G199">
            <v>1408.83</v>
          </cell>
        </row>
        <row r="200">
          <cell r="B200" t="str">
            <v>A028670</v>
          </cell>
          <cell r="C200" t="str">
            <v>Pan Ocean Co., Ltd.</v>
          </cell>
          <cell r="D200" t="str">
            <v>11-Feb-26</v>
          </cell>
          <cell r="F200" t="str">
            <v>Dec-25</v>
          </cell>
          <cell r="G200">
            <v>1407.08</v>
          </cell>
        </row>
        <row r="201">
          <cell r="B201" t="str">
            <v>A069960</v>
          </cell>
          <cell r="C201" t="str">
            <v>Hyundai Department Store Co. Ltd.</v>
          </cell>
          <cell r="D201" t="str">
            <v>11-Feb-26</v>
          </cell>
          <cell r="F201" t="str">
            <v>Dec-25</v>
          </cell>
          <cell r="G201">
            <v>1393.52</v>
          </cell>
        </row>
        <row r="202">
          <cell r="B202" t="str">
            <v>FSLY</v>
          </cell>
          <cell r="C202" t="str">
            <v>Fastly, Inc.</v>
          </cell>
          <cell r="D202" t="str">
            <v>11-Feb-26</v>
          </cell>
          <cell r="E202" t="str">
            <v>After Hours</v>
          </cell>
          <cell r="F202" t="str">
            <v>Dec-25</v>
          </cell>
          <cell r="G202">
            <v>1387.93</v>
          </cell>
        </row>
        <row r="203">
          <cell r="B203" t="str">
            <v>FLNG</v>
          </cell>
          <cell r="C203" t="str">
            <v>FLEX LNG Ltd.</v>
          </cell>
          <cell r="D203" t="str">
            <v>11-Feb-26</v>
          </cell>
          <cell r="F203" t="str">
            <v>Dec-25</v>
          </cell>
          <cell r="G203">
            <v>1382.48</v>
          </cell>
        </row>
        <row r="204">
          <cell r="B204" t="str">
            <v>DOU</v>
          </cell>
          <cell r="C204" t="str">
            <v>Douglas AG</v>
          </cell>
          <cell r="D204" t="str">
            <v>11-Feb-26</v>
          </cell>
          <cell r="F204" t="str">
            <v>Dec-25</v>
          </cell>
          <cell r="G204">
            <v>1351.03</v>
          </cell>
        </row>
        <row r="205">
          <cell r="B205" t="str">
            <v>HCSG</v>
          </cell>
          <cell r="C205" t="str">
            <v>Healthcare Services Group, Inc.</v>
          </cell>
          <cell r="D205" t="str">
            <v>11-Feb-26</v>
          </cell>
          <cell r="E205" t="str">
            <v>Pre Market</v>
          </cell>
          <cell r="F205" t="str">
            <v>Dec-25</v>
          </cell>
          <cell r="G205">
            <v>1332.31</v>
          </cell>
        </row>
        <row r="206">
          <cell r="B206" t="str">
            <v>CRAYN</v>
          </cell>
          <cell r="C206" t="str">
            <v>Crayon Group Holding ASA</v>
          </cell>
          <cell r="D206" t="str">
            <v>11-Feb-26</v>
          </cell>
          <cell r="F206" t="str">
            <v>Dec-25</v>
          </cell>
          <cell r="G206">
            <v>1274.05</v>
          </cell>
        </row>
        <row r="207">
          <cell r="B207">
            <v>7817</v>
          </cell>
          <cell r="C207" t="str">
            <v>Paramount Bed Holdings Co., Ltd.</v>
          </cell>
          <cell r="D207" t="str">
            <v>11-Feb-26</v>
          </cell>
          <cell r="F207" t="str">
            <v>Dec-25</v>
          </cell>
          <cell r="G207">
            <v>1252.6500000000001</v>
          </cell>
        </row>
        <row r="208">
          <cell r="B208">
            <v>4041</v>
          </cell>
          <cell r="C208" t="str">
            <v>Nippon Soda Co., Ltd.</v>
          </cell>
          <cell r="D208" t="str">
            <v>11-Feb-26</v>
          </cell>
          <cell r="F208" t="str">
            <v>Dec-25</v>
          </cell>
          <cell r="G208">
            <v>1243.8</v>
          </cell>
        </row>
        <row r="209">
          <cell r="B209" t="str">
            <v>KAR</v>
          </cell>
          <cell r="C209" t="str">
            <v>Karnov Group AB (publ)</v>
          </cell>
          <cell r="D209" t="str">
            <v>11-Feb-26</v>
          </cell>
          <cell r="F209" t="str">
            <v>Dec-25</v>
          </cell>
          <cell r="G209">
            <v>1241.23</v>
          </cell>
        </row>
        <row r="210">
          <cell r="B210" t="str">
            <v>A50</v>
          </cell>
          <cell r="C210" t="str">
            <v>Thomson Medical Group Limited</v>
          </cell>
          <cell r="D210" t="str">
            <v>11-Feb-26</v>
          </cell>
          <cell r="F210" t="str">
            <v>Dec-25</v>
          </cell>
          <cell r="G210">
            <v>1183.1600000000001</v>
          </cell>
        </row>
        <row r="211">
          <cell r="B211" t="str">
            <v>TITAGARH</v>
          </cell>
          <cell r="C211" t="str">
            <v>Titagarh Rail Systems Limited</v>
          </cell>
          <cell r="D211" t="str">
            <v>11-Feb-26</v>
          </cell>
          <cell r="F211" t="str">
            <v>Dec-25</v>
          </cell>
          <cell r="G211">
            <v>1166.1600000000001</v>
          </cell>
        </row>
        <row r="212">
          <cell r="B212" t="str">
            <v>NCH2</v>
          </cell>
          <cell r="C212" t="str">
            <v>thyssenkrupp nucera AG &amp; Co. KGaA</v>
          </cell>
          <cell r="D212" t="str">
            <v>11-Feb-26</v>
          </cell>
          <cell r="F212" t="str">
            <v>Dec-25</v>
          </cell>
          <cell r="G212">
            <v>1138.69</v>
          </cell>
        </row>
        <row r="213">
          <cell r="B213" t="str">
            <v>PX</v>
          </cell>
          <cell r="C213" t="str">
            <v>P10, Inc.</v>
          </cell>
          <cell r="D213" t="str">
            <v>11-Feb-26</v>
          </cell>
          <cell r="F213" t="str">
            <v>Dec-25</v>
          </cell>
          <cell r="G213">
            <v>1129.8499999999999</v>
          </cell>
        </row>
        <row r="214">
          <cell r="B214" t="str">
            <v>LUMAXTECH</v>
          </cell>
          <cell r="C214" t="str">
            <v>Lumax Auto Technologies Limited</v>
          </cell>
          <cell r="D214" t="str">
            <v>11-Feb-26</v>
          </cell>
          <cell r="F214" t="str">
            <v>Dec-25</v>
          </cell>
          <cell r="G214">
            <v>1123.06</v>
          </cell>
        </row>
        <row r="215">
          <cell r="B215" t="str">
            <v>NORBT</v>
          </cell>
          <cell r="C215" t="str">
            <v>Norbit ASA</v>
          </cell>
          <cell r="D215" t="str">
            <v>11-Feb-26</v>
          </cell>
          <cell r="F215" t="str">
            <v>Dec-25</v>
          </cell>
          <cell r="G215">
            <v>1114.76</v>
          </cell>
        </row>
        <row r="216">
          <cell r="B216" t="str">
            <v>GLIB.A</v>
          </cell>
          <cell r="C216" t="str">
            <v>GCI Liberty, Inc.</v>
          </cell>
          <cell r="D216" t="str">
            <v>11-Feb-26</v>
          </cell>
          <cell r="F216" t="str">
            <v>Dec-25</v>
          </cell>
          <cell r="G216">
            <v>1079.77</v>
          </cell>
        </row>
        <row r="217">
          <cell r="B217" t="str">
            <v>DAO</v>
          </cell>
          <cell r="C217" t="str">
            <v>Youdao, Inc.</v>
          </cell>
          <cell r="D217" t="str">
            <v>11-Feb-26</v>
          </cell>
          <cell r="F217" t="str">
            <v>Dec-25</v>
          </cell>
          <cell r="G217">
            <v>1078.51</v>
          </cell>
        </row>
        <row r="218">
          <cell r="B218" t="str">
            <v>ZBIO</v>
          </cell>
          <cell r="C218" t="str">
            <v>Zenas BioPharma, Inc.</v>
          </cell>
          <cell r="D218" t="str">
            <v>11-Feb-26</v>
          </cell>
          <cell r="F218" t="str">
            <v>Dec-25</v>
          </cell>
          <cell r="G218">
            <v>1078.4100000000001</v>
          </cell>
        </row>
        <row r="219">
          <cell r="B219" t="str">
            <v>CRTO</v>
          </cell>
          <cell r="C219" t="str">
            <v>Criteo S.A.</v>
          </cell>
          <cell r="D219" t="str">
            <v>11-Feb-26</v>
          </cell>
          <cell r="E219" t="str">
            <v>Pre Market</v>
          </cell>
          <cell r="F219" t="str">
            <v>Dec-25</v>
          </cell>
          <cell r="G219">
            <v>1061.49</v>
          </cell>
        </row>
        <row r="220">
          <cell r="B220" t="str">
            <v>CIM</v>
          </cell>
          <cell r="C220" t="str">
            <v>Chimera Investment Corporation</v>
          </cell>
          <cell r="D220" t="str">
            <v>11-Feb-26</v>
          </cell>
          <cell r="F220" t="str">
            <v>Dec-25</v>
          </cell>
          <cell r="G220">
            <v>1054.3599999999999</v>
          </cell>
        </row>
        <row r="221">
          <cell r="B221" t="str">
            <v>RDWR</v>
          </cell>
          <cell r="C221" t="str">
            <v>Radware Ltd.</v>
          </cell>
          <cell r="D221" t="str">
            <v>11-Feb-26</v>
          </cell>
          <cell r="F221" t="str">
            <v>Dec-25</v>
          </cell>
          <cell r="G221">
            <v>1050.24</v>
          </cell>
        </row>
        <row r="222">
          <cell r="B222" t="str">
            <v>SFL</v>
          </cell>
          <cell r="C222" t="str">
            <v>SFL Corporation Ltd.</v>
          </cell>
          <cell r="D222" t="str">
            <v>11-Feb-26</v>
          </cell>
          <cell r="F222" t="str">
            <v>Dec-25</v>
          </cell>
          <cell r="G222">
            <v>1049.0999999999999</v>
          </cell>
        </row>
        <row r="223">
          <cell r="B223">
            <v>513377</v>
          </cell>
          <cell r="C223" t="str">
            <v>MMTC Limited</v>
          </cell>
          <cell r="D223" t="str">
            <v>11-Feb-26</v>
          </cell>
          <cell r="F223" t="str">
            <v>Dec-25</v>
          </cell>
          <cell r="G223">
            <v>1045.92</v>
          </cell>
        </row>
        <row r="224">
          <cell r="B224" t="str">
            <v>PRCH</v>
          </cell>
          <cell r="C224" t="str">
            <v>Porch Group, Inc.</v>
          </cell>
          <cell r="D224" t="str">
            <v>11-Feb-26</v>
          </cell>
          <cell r="E224" t="str">
            <v>After Hours</v>
          </cell>
          <cell r="F224" t="str">
            <v>Dec-25</v>
          </cell>
          <cell r="G224">
            <v>1045.28</v>
          </cell>
        </row>
        <row r="225">
          <cell r="B225" t="str">
            <v>PDM</v>
          </cell>
          <cell r="C225" t="str">
            <v>Piedmont Realty Trust, Inc.</v>
          </cell>
          <cell r="D225" t="str">
            <v>11-Feb-26</v>
          </cell>
          <cell r="E225" t="str">
            <v>After Hours</v>
          </cell>
          <cell r="F225" t="str">
            <v>Dec-25</v>
          </cell>
          <cell r="G225">
            <v>1028.53</v>
          </cell>
        </row>
        <row r="226">
          <cell r="B226" t="str">
            <v>SAFE</v>
          </cell>
          <cell r="C226" t="str">
            <v>Safehold Inc.</v>
          </cell>
          <cell r="D226" t="str">
            <v>11-Feb-26</v>
          </cell>
          <cell r="F226" t="str">
            <v>Dec-25</v>
          </cell>
          <cell r="G226">
            <v>1011.76</v>
          </cell>
        </row>
        <row r="227">
          <cell r="B227" t="str">
            <v>LSS</v>
          </cell>
          <cell r="C227" t="str">
            <v>Lectra SA</v>
          </cell>
          <cell r="D227" t="str">
            <v>11-Feb-26</v>
          </cell>
          <cell r="F227" t="str">
            <v>Dec-25</v>
          </cell>
          <cell r="G227">
            <v>1011.58</v>
          </cell>
        </row>
        <row r="228">
          <cell r="B228" t="str">
            <v>BBOT</v>
          </cell>
          <cell r="C228" t="str">
            <v>BridgeBio Oncology Therapeutics, Inc.</v>
          </cell>
          <cell r="D228" t="str">
            <v>11-Feb-26</v>
          </cell>
          <cell r="F228" t="str">
            <v>Dec-25</v>
          </cell>
          <cell r="G228">
            <v>1009.46</v>
          </cell>
        </row>
        <row r="229">
          <cell r="B229" t="str">
            <v>KEMPOWR</v>
          </cell>
          <cell r="C229" t="str">
            <v>Kempower Oyj</v>
          </cell>
          <cell r="D229" t="str">
            <v>11-Feb-26</v>
          </cell>
          <cell r="F229" t="str">
            <v>Dec-25</v>
          </cell>
          <cell r="G229">
            <v>1001.38</v>
          </cell>
        </row>
        <row r="230">
          <cell r="B230" t="str">
            <v>PD</v>
          </cell>
          <cell r="C230" t="str">
            <v>Precision Drilling Corporation</v>
          </cell>
          <cell r="D230" t="str">
            <v>11-Feb-26</v>
          </cell>
          <cell r="E230" t="str">
            <v>After Hours</v>
          </cell>
          <cell r="F230" t="str">
            <v>Dec-25</v>
          </cell>
          <cell r="G230">
            <v>990.33</v>
          </cell>
        </row>
        <row r="231">
          <cell r="B231" t="str">
            <v>ODF</v>
          </cell>
          <cell r="C231" t="str">
            <v>Odfjell SE</v>
          </cell>
          <cell r="D231" t="str">
            <v>11-Feb-26</v>
          </cell>
          <cell r="F231" t="str">
            <v>Dec-25</v>
          </cell>
          <cell r="G231">
            <v>979.09</v>
          </cell>
        </row>
        <row r="232">
          <cell r="B232" t="str">
            <v>BBTN</v>
          </cell>
          <cell r="C232" t="str">
            <v>PT Bank Tabungan Negara (Persero) Tbk</v>
          </cell>
          <cell r="D232" t="str">
            <v>11-Feb-26</v>
          </cell>
          <cell r="F232" t="str">
            <v>Dec-25</v>
          </cell>
          <cell r="G232">
            <v>973.62</v>
          </cell>
        </row>
        <row r="233">
          <cell r="B233">
            <v>3227</v>
          </cell>
          <cell r="C233" t="str">
            <v>PixArt Imaging Inc.</v>
          </cell>
          <cell r="D233" t="str">
            <v>11-Feb-26</v>
          </cell>
          <cell r="F233" t="str">
            <v>Dec-25</v>
          </cell>
          <cell r="G233">
            <v>972.83</v>
          </cell>
        </row>
        <row r="234">
          <cell r="B234">
            <v>6740</v>
          </cell>
          <cell r="C234" t="str">
            <v>Japan Display Inc.</v>
          </cell>
          <cell r="D234" t="str">
            <v>11-Feb-26</v>
          </cell>
          <cell r="F234" t="str">
            <v>Dec-25</v>
          </cell>
          <cell r="G234">
            <v>913.49</v>
          </cell>
        </row>
        <row r="235">
          <cell r="B235" t="str">
            <v>A071320</v>
          </cell>
          <cell r="C235" t="str">
            <v>Korea District Heating Corp.</v>
          </cell>
          <cell r="D235" t="str">
            <v>11-Feb-26</v>
          </cell>
          <cell r="F235" t="str">
            <v>Dec-25</v>
          </cell>
          <cell r="G235">
            <v>853.75</v>
          </cell>
        </row>
        <row r="236">
          <cell r="B236" t="str">
            <v>FBRT</v>
          </cell>
          <cell r="C236" t="str">
            <v>Franklin BSP Realty Trust, Inc.</v>
          </cell>
          <cell r="D236" t="str">
            <v>11-Feb-26</v>
          </cell>
          <cell r="E236" t="str">
            <v>After Hours</v>
          </cell>
          <cell r="F236" t="str">
            <v>Dec-25</v>
          </cell>
          <cell r="G236">
            <v>823.41</v>
          </cell>
        </row>
        <row r="237">
          <cell r="B237" t="str">
            <v>NBR</v>
          </cell>
          <cell r="C237" t="str">
            <v>Nabors Industries Ltd.</v>
          </cell>
          <cell r="D237" t="str">
            <v>11-Feb-26</v>
          </cell>
          <cell r="E237" t="str">
            <v>After Hours</v>
          </cell>
          <cell r="F237" t="str">
            <v>Dec-25</v>
          </cell>
          <cell r="G237">
            <v>795.48</v>
          </cell>
        </row>
        <row r="238">
          <cell r="B238">
            <v>8074</v>
          </cell>
          <cell r="C238" t="str">
            <v>Yuasa Trading Co., Ltd.</v>
          </cell>
          <cell r="D238" t="str">
            <v>11-Feb-26</v>
          </cell>
          <cell r="F238" t="str">
            <v>Dec-25</v>
          </cell>
          <cell r="G238">
            <v>794.52</v>
          </cell>
        </row>
        <row r="239">
          <cell r="B239" t="str">
            <v>RWT</v>
          </cell>
          <cell r="C239" t="str">
            <v>Redwood Trust, Inc.</v>
          </cell>
          <cell r="D239" t="str">
            <v>11-Feb-26</v>
          </cell>
          <cell r="E239" t="str">
            <v>After Hours</v>
          </cell>
          <cell r="F239" t="str">
            <v>Dec-25</v>
          </cell>
          <cell r="G239">
            <v>737.29</v>
          </cell>
        </row>
        <row r="240">
          <cell r="B240" t="str">
            <v>CVG</v>
          </cell>
          <cell r="C240" t="str">
            <v>Clairvest Group Inc.</v>
          </cell>
          <cell r="D240" t="str">
            <v>11-Feb-26</v>
          </cell>
          <cell r="F240" t="str">
            <v>Dec-25</v>
          </cell>
          <cell r="G240">
            <v>721.64</v>
          </cell>
        </row>
        <row r="241">
          <cell r="B241" t="str">
            <v>FIA1S</v>
          </cell>
          <cell r="C241" t="str">
            <v>Finnair Oyj</v>
          </cell>
          <cell r="D241" t="str">
            <v>11-Feb-26</v>
          </cell>
          <cell r="F241" t="str">
            <v>Dec-25</v>
          </cell>
          <cell r="G241">
            <v>713.22</v>
          </cell>
        </row>
        <row r="242">
          <cell r="B242" t="str">
            <v>REG1V</v>
          </cell>
          <cell r="C242" t="str">
            <v>Revenio Group Oyj</v>
          </cell>
          <cell r="D242" t="str">
            <v>11-Feb-26</v>
          </cell>
          <cell r="F242" t="str">
            <v>Dec-25</v>
          </cell>
          <cell r="G242">
            <v>692.02</v>
          </cell>
        </row>
        <row r="243">
          <cell r="B243" t="str">
            <v>LPTH</v>
          </cell>
          <cell r="C243" t="str">
            <v>LightPath Technologies, Inc.</v>
          </cell>
          <cell r="D243" t="str">
            <v>11-Feb-26</v>
          </cell>
          <cell r="E243" t="str">
            <v>After Hours</v>
          </cell>
          <cell r="F243" t="str">
            <v>Dec-25</v>
          </cell>
          <cell r="G243">
            <v>662.81</v>
          </cell>
        </row>
        <row r="244">
          <cell r="B244" t="str">
            <v>A112040</v>
          </cell>
          <cell r="C244" t="str">
            <v>Wemade Co.,Ltd.</v>
          </cell>
          <cell r="D244" t="str">
            <v>11-Feb-26</v>
          </cell>
          <cell r="F244" t="str">
            <v>Dec-25</v>
          </cell>
          <cell r="G244">
            <v>631.17999999999995</v>
          </cell>
        </row>
        <row r="245">
          <cell r="B245" t="str">
            <v>VGI</v>
          </cell>
          <cell r="C245" t="str">
            <v>VGI Public Company Limited</v>
          </cell>
          <cell r="D245" t="str">
            <v>11-Feb-26</v>
          </cell>
          <cell r="F245" t="str">
            <v>Dec-25</v>
          </cell>
          <cell r="G245">
            <v>630.97</v>
          </cell>
        </row>
        <row r="246">
          <cell r="B246">
            <v>500390</v>
          </cell>
          <cell r="C246" t="str">
            <v>Reliance Infrastructure Limited</v>
          </cell>
          <cell r="D246" t="str">
            <v>11-Feb-26</v>
          </cell>
          <cell r="F246" t="str">
            <v>Dec-25</v>
          </cell>
          <cell r="G246">
            <v>629.91</v>
          </cell>
        </row>
        <row r="247">
          <cell r="B247" t="str">
            <v>STORY B</v>
          </cell>
          <cell r="C247" t="str">
            <v>Storytel AB (publ)</v>
          </cell>
          <cell r="D247" t="str">
            <v>11-Feb-26</v>
          </cell>
          <cell r="F247" t="str">
            <v>Dec-25</v>
          </cell>
          <cell r="G247">
            <v>629.27</v>
          </cell>
        </row>
        <row r="248">
          <cell r="B248" t="str">
            <v>KRNT</v>
          </cell>
          <cell r="C248" t="str">
            <v>Kornit Digital Ltd.</v>
          </cell>
          <cell r="D248" t="str">
            <v>11-Feb-26</v>
          </cell>
          <cell r="E248" t="str">
            <v>Pre Market</v>
          </cell>
          <cell r="F248" t="str">
            <v>Dec-25</v>
          </cell>
          <cell r="G248">
            <v>624.30999999999995</v>
          </cell>
        </row>
        <row r="249">
          <cell r="B249" t="str">
            <v>SKL</v>
          </cell>
          <cell r="C249" t="str">
            <v>Skellerup Holdings Limited</v>
          </cell>
          <cell r="D249" t="str">
            <v>11-Feb-26</v>
          </cell>
          <cell r="F249" t="str">
            <v>Dec-25</v>
          </cell>
          <cell r="G249">
            <v>608.30999999999995</v>
          </cell>
        </row>
        <row r="250">
          <cell r="B250" t="str">
            <v>TBN</v>
          </cell>
          <cell r="C250" t="str">
            <v>Tamboran Resources Corporation</v>
          </cell>
          <cell r="D250" t="str">
            <v>11-Feb-26</v>
          </cell>
          <cell r="E250" t="str">
            <v>After Hours</v>
          </cell>
          <cell r="F250" t="str">
            <v>Dec-25</v>
          </cell>
          <cell r="G250">
            <v>593.16</v>
          </cell>
        </row>
        <row r="251">
          <cell r="B251" t="str">
            <v>VPG</v>
          </cell>
          <cell r="C251" t="str">
            <v>Vishay Precision Group, Inc.</v>
          </cell>
          <cell r="D251" t="str">
            <v>11-Feb-26</v>
          </cell>
          <cell r="E251" t="str">
            <v>Pre Market</v>
          </cell>
          <cell r="F251" t="str">
            <v>Dec-25</v>
          </cell>
          <cell r="G251">
            <v>586.14</v>
          </cell>
        </row>
        <row r="252">
          <cell r="B252" t="str">
            <v>COOR</v>
          </cell>
          <cell r="C252" t="str">
            <v>Coor Service Management Holding AB</v>
          </cell>
          <cell r="D252" t="str">
            <v>11-Feb-26</v>
          </cell>
          <cell r="F252" t="str">
            <v>Dec-25</v>
          </cell>
          <cell r="G252">
            <v>552.15</v>
          </cell>
        </row>
        <row r="253">
          <cell r="B253" t="str">
            <v>KID</v>
          </cell>
          <cell r="C253" t="str">
            <v>Kid ASA</v>
          </cell>
          <cell r="D253" t="str">
            <v>11-Feb-26</v>
          </cell>
          <cell r="F253" t="str">
            <v>Dec-25</v>
          </cell>
          <cell r="G253">
            <v>542</v>
          </cell>
        </row>
        <row r="254">
          <cell r="B254">
            <v>532189</v>
          </cell>
          <cell r="C254" t="str">
            <v>India Tourism Development Corporation Limited</v>
          </cell>
          <cell r="D254" t="str">
            <v>11-Feb-26</v>
          </cell>
          <cell r="F254" t="str">
            <v>Dec-25</v>
          </cell>
          <cell r="G254">
            <v>526.02</v>
          </cell>
        </row>
        <row r="255">
          <cell r="B255">
            <v>500185</v>
          </cell>
          <cell r="C255" t="str">
            <v>Hindustan Construction Company Limited</v>
          </cell>
          <cell r="D255" t="str">
            <v>11-Feb-26</v>
          </cell>
          <cell r="F255" t="str">
            <v>Dec-25</v>
          </cell>
          <cell r="G255">
            <v>519.45000000000005</v>
          </cell>
        </row>
        <row r="256">
          <cell r="B256" t="str">
            <v>A025980</v>
          </cell>
          <cell r="C256" t="str">
            <v>Ananti Inc.</v>
          </cell>
          <cell r="D256" t="str">
            <v>11-Feb-26</v>
          </cell>
          <cell r="F256" t="str">
            <v>Dec-25</v>
          </cell>
          <cell r="G256">
            <v>510.48</v>
          </cell>
        </row>
        <row r="257">
          <cell r="B257" t="str">
            <v>RAIVV</v>
          </cell>
          <cell r="C257" t="str">
            <v>Raisio plc</v>
          </cell>
          <cell r="D257" t="str">
            <v>11-Feb-26</v>
          </cell>
          <cell r="F257" t="str">
            <v>Dec-25</v>
          </cell>
          <cell r="G257">
            <v>507.01</v>
          </cell>
        </row>
        <row r="258">
          <cell r="B258">
            <v>500404</v>
          </cell>
          <cell r="C258" t="str">
            <v>Sunflag Iron and Steel Company Limited</v>
          </cell>
          <cell r="D258" t="str">
            <v>11-Feb-26</v>
          </cell>
          <cell r="F258" t="str">
            <v>Dec-25</v>
          </cell>
          <cell r="G258">
            <v>503.88</v>
          </cell>
        </row>
      </sheetData>
      <sheetData sheetId="1"/>
      <sheetData sheetId="2"/>
      <sheetData sheetId="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기업리스트"/>
      <sheetName val="Revenue"/>
      <sheetName val="Operating Income"/>
      <sheetName val="빨간줄"/>
    </sheetNames>
    <sheetDataSet>
      <sheetData sheetId="0">
        <row r="2">
          <cell r="B2" t="str">
            <v>실적 기업 정보</v>
          </cell>
        </row>
        <row r="3">
          <cell r="B3" t="str">
            <v>Ticker</v>
          </cell>
          <cell r="C3" t="str">
            <v>Company</v>
          </cell>
          <cell r="D3" t="str">
            <v>Date</v>
          </cell>
          <cell r="E3" t="str">
            <v>Time</v>
          </cell>
          <cell r="F3" t="str">
            <v>Quarter Ending</v>
          </cell>
          <cell r="G3" t="str">
            <v>Market Cap (mil$)</v>
          </cell>
        </row>
        <row r="4">
          <cell r="B4" t="str">
            <v>KO</v>
          </cell>
          <cell r="C4" t="str">
            <v>The Coca-Cola Company</v>
          </cell>
          <cell r="D4" t="str">
            <v>10-Feb-26</v>
          </cell>
          <cell r="F4" t="str">
            <v>Dec-25</v>
          </cell>
          <cell r="G4">
            <v>339956</v>
          </cell>
        </row>
        <row r="5">
          <cell r="B5" t="str">
            <v>AZN</v>
          </cell>
          <cell r="C5" t="str">
            <v>AstraZeneca PLC</v>
          </cell>
          <cell r="D5" t="str">
            <v>10-Feb-26</v>
          </cell>
          <cell r="E5" t="str">
            <v>Pre Market</v>
          </cell>
          <cell r="F5" t="str">
            <v>Dec-25</v>
          </cell>
          <cell r="G5">
            <v>297912</v>
          </cell>
        </row>
        <row r="6">
          <cell r="B6" t="str">
            <v>GILD</v>
          </cell>
          <cell r="C6" t="str">
            <v>Gilead Sciences, Inc.</v>
          </cell>
          <cell r="D6" t="str">
            <v>10-Feb-26</v>
          </cell>
          <cell r="E6" t="str">
            <v>After Hours</v>
          </cell>
          <cell r="F6" t="str">
            <v>Dec-25</v>
          </cell>
          <cell r="G6">
            <v>189204</v>
          </cell>
        </row>
        <row r="7">
          <cell r="B7" t="str">
            <v>CBA</v>
          </cell>
          <cell r="C7" t="str">
            <v>Commonwealth Bank of Australia</v>
          </cell>
          <cell r="D7" t="str">
            <v>10-Feb-26</v>
          </cell>
          <cell r="F7" t="str">
            <v>Dec-25</v>
          </cell>
          <cell r="G7">
            <v>184874</v>
          </cell>
        </row>
        <row r="8">
          <cell r="B8" t="str">
            <v>WELL</v>
          </cell>
          <cell r="C8" t="str">
            <v>Welltower Inc.</v>
          </cell>
          <cell r="D8" t="str">
            <v>10-Feb-26</v>
          </cell>
          <cell r="E8" t="str">
            <v>After Hours</v>
          </cell>
          <cell r="F8" t="str">
            <v>Dec-25</v>
          </cell>
          <cell r="G8">
            <v>134465</v>
          </cell>
        </row>
        <row r="9">
          <cell r="B9" t="str">
            <v>SPGI</v>
          </cell>
          <cell r="C9" t="str">
            <v>S&amp;P Global Inc.</v>
          </cell>
          <cell r="D9" t="str">
            <v>10-Feb-26</v>
          </cell>
          <cell r="E9" t="str">
            <v>Pre Market</v>
          </cell>
          <cell r="F9" t="str">
            <v>Dec-25</v>
          </cell>
          <cell r="G9">
            <v>133014</v>
          </cell>
        </row>
        <row r="10">
          <cell r="B10" t="str">
            <v>BP.</v>
          </cell>
          <cell r="C10" t="str">
            <v>BP p.l.c.</v>
          </cell>
          <cell r="D10" t="str">
            <v>10-Feb-26</v>
          </cell>
          <cell r="E10" t="str">
            <v>Pre Market</v>
          </cell>
          <cell r="F10" t="str">
            <v>Dec-25</v>
          </cell>
          <cell r="G10">
            <v>100065</v>
          </cell>
        </row>
        <row r="11">
          <cell r="B11" t="str">
            <v>CVS</v>
          </cell>
          <cell r="C11" t="str">
            <v>CVS Health Corporation</v>
          </cell>
          <cell r="D11" t="str">
            <v>10-Feb-26</v>
          </cell>
          <cell r="E11" t="str">
            <v>Pre Market</v>
          </cell>
          <cell r="F11" t="str">
            <v>Dec-25</v>
          </cell>
          <cell r="G11">
            <v>99460.04</v>
          </cell>
        </row>
        <row r="12">
          <cell r="B12" t="str">
            <v>DUK</v>
          </cell>
          <cell r="C12" t="str">
            <v>Duke Energy Corporation</v>
          </cell>
          <cell r="D12" t="str">
            <v>10-Feb-26</v>
          </cell>
          <cell r="E12" t="str">
            <v>Pre Market</v>
          </cell>
          <cell r="F12" t="str">
            <v>Dec-25</v>
          </cell>
          <cell r="G12">
            <v>94765.8</v>
          </cell>
        </row>
        <row r="13">
          <cell r="B13" t="str">
            <v>BARC</v>
          </cell>
          <cell r="C13" t="str">
            <v>Barclays PLC</v>
          </cell>
          <cell r="D13" t="str">
            <v>10-Feb-26</v>
          </cell>
          <cell r="E13" t="str">
            <v>Pre Market</v>
          </cell>
          <cell r="F13" t="str">
            <v>Dec-25</v>
          </cell>
          <cell r="G13">
            <v>90043.26</v>
          </cell>
        </row>
        <row r="14">
          <cell r="B14" t="str">
            <v>MAR</v>
          </cell>
          <cell r="C14" t="str">
            <v>Marriott International, Inc.</v>
          </cell>
          <cell r="D14" t="str">
            <v>10-Feb-26</v>
          </cell>
          <cell r="F14" t="str">
            <v>Dec-25</v>
          </cell>
          <cell r="G14">
            <v>89425.55</v>
          </cell>
        </row>
        <row r="15">
          <cell r="B15" t="str">
            <v>SPOT</v>
          </cell>
          <cell r="C15" t="str">
            <v>Spotify Technology S.A.</v>
          </cell>
          <cell r="D15" t="str">
            <v>10-Feb-26</v>
          </cell>
          <cell r="E15" t="str">
            <v>Pre Market</v>
          </cell>
          <cell r="F15" t="str">
            <v>Dec-25</v>
          </cell>
          <cell r="G15">
            <v>87093.04</v>
          </cell>
        </row>
        <row r="16">
          <cell r="B16">
            <v>981</v>
          </cell>
          <cell r="C16" t="str">
            <v>Semiconductor Manufacturing International Corporation</v>
          </cell>
          <cell r="D16" t="str">
            <v>10-Feb-26</v>
          </cell>
          <cell r="F16" t="str">
            <v>Dec-25</v>
          </cell>
          <cell r="G16">
            <v>84427.93</v>
          </cell>
        </row>
        <row r="17">
          <cell r="B17" t="str">
            <v>ECL</v>
          </cell>
          <cell r="C17" t="str">
            <v>Ecolab Inc.</v>
          </cell>
          <cell r="D17" t="str">
            <v>10-Feb-26</v>
          </cell>
          <cell r="E17" t="str">
            <v>Pre Market</v>
          </cell>
          <cell r="F17" t="str">
            <v>Dec-25</v>
          </cell>
          <cell r="G17">
            <v>82231.81</v>
          </cell>
        </row>
        <row r="18">
          <cell r="B18" t="str">
            <v>WMB</v>
          </cell>
          <cell r="C18" t="str">
            <v>The Williams Companies, Inc.</v>
          </cell>
          <cell r="D18" t="str">
            <v>10-Feb-26</v>
          </cell>
          <cell r="F18" t="str">
            <v>Dec-25</v>
          </cell>
          <cell r="G18">
            <v>81723.97</v>
          </cell>
        </row>
        <row r="19">
          <cell r="B19" t="str">
            <v>HOOD</v>
          </cell>
          <cell r="C19" t="str">
            <v>Robinhood Markets, Inc.</v>
          </cell>
          <cell r="D19" t="str">
            <v>10-Feb-26</v>
          </cell>
          <cell r="E19" t="str">
            <v>After Hours</v>
          </cell>
          <cell r="F19" t="str">
            <v>Dec-25</v>
          </cell>
          <cell r="G19">
            <v>74470.820000000007</v>
          </cell>
        </row>
        <row r="20">
          <cell r="B20" t="str">
            <v>AMX B</v>
          </cell>
          <cell r="C20" t="str">
            <v>América Móvil, S.A.B. de C.V.</v>
          </cell>
          <cell r="D20" t="str">
            <v>10-Feb-26</v>
          </cell>
          <cell r="F20" t="str">
            <v>Dec-25</v>
          </cell>
          <cell r="G20">
            <v>64854.89</v>
          </cell>
        </row>
        <row r="21">
          <cell r="B21" t="str">
            <v>NET</v>
          </cell>
          <cell r="C21" t="str">
            <v>Cloudflare, Inc.</v>
          </cell>
          <cell r="D21" t="str">
            <v>10-Feb-26</v>
          </cell>
          <cell r="E21" t="str">
            <v>After Hours</v>
          </cell>
          <cell r="F21" t="str">
            <v>Dec-25</v>
          </cell>
          <cell r="G21">
            <v>60672.2</v>
          </cell>
        </row>
        <row r="22">
          <cell r="B22" t="str">
            <v>CSL</v>
          </cell>
          <cell r="C22" t="str">
            <v>CSL Limited</v>
          </cell>
          <cell r="D22" t="str">
            <v>10-Feb-26</v>
          </cell>
          <cell r="F22" t="str">
            <v>Dec-25</v>
          </cell>
          <cell r="G22">
            <v>60543.31</v>
          </cell>
        </row>
        <row r="23">
          <cell r="B23" t="str">
            <v>RACE</v>
          </cell>
          <cell r="C23" t="str">
            <v>Ferrari N.V.</v>
          </cell>
          <cell r="D23" t="str">
            <v>10-Feb-26</v>
          </cell>
          <cell r="E23" t="str">
            <v>Pre Market</v>
          </cell>
          <cell r="F23" t="str">
            <v>Dec-25</v>
          </cell>
          <cell r="G23">
            <v>58826.2</v>
          </cell>
        </row>
        <row r="24">
          <cell r="B24" t="str">
            <v>F</v>
          </cell>
          <cell r="C24" t="str">
            <v>Ford Motor Company</v>
          </cell>
          <cell r="D24" t="str">
            <v>10-Feb-26</v>
          </cell>
          <cell r="E24" t="str">
            <v>After Hours</v>
          </cell>
          <cell r="F24" t="str">
            <v>Dec-25</v>
          </cell>
          <cell r="G24">
            <v>54986.080000000002</v>
          </cell>
        </row>
        <row r="25">
          <cell r="B25" t="str">
            <v>EW</v>
          </cell>
          <cell r="C25" t="str">
            <v>Edwards Lifesciences Corporation</v>
          </cell>
          <cell r="D25" t="str">
            <v>10-Feb-26</v>
          </cell>
          <cell r="E25" t="str">
            <v>After Hours</v>
          </cell>
          <cell r="F25" t="str">
            <v>Dec-25</v>
          </cell>
          <cell r="G25">
            <v>45675.41</v>
          </cell>
        </row>
        <row r="26">
          <cell r="B26">
            <v>7267</v>
          </cell>
          <cell r="C26" t="str">
            <v>Honda Motor Co., Ltd.</v>
          </cell>
          <cell r="D26" t="str">
            <v>10-Feb-26</v>
          </cell>
          <cell r="F26" t="str">
            <v>Dec-25</v>
          </cell>
          <cell r="G26">
            <v>41922.519999999997</v>
          </cell>
        </row>
        <row r="27">
          <cell r="B27" t="str">
            <v>AIG</v>
          </cell>
          <cell r="C27" t="str">
            <v>American International Group, Inc.</v>
          </cell>
          <cell r="D27" t="str">
            <v>10-Feb-26</v>
          </cell>
          <cell r="E27" t="str">
            <v>After Hours</v>
          </cell>
          <cell r="F27" t="str">
            <v>Dec-25</v>
          </cell>
          <cell r="G27">
            <v>41396.269999999997</v>
          </cell>
        </row>
        <row r="28">
          <cell r="B28">
            <v>500114</v>
          </cell>
          <cell r="C28" t="str">
            <v>Titan Company Limited</v>
          </cell>
          <cell r="D28" t="str">
            <v>10-Feb-26</v>
          </cell>
          <cell r="F28" t="str">
            <v>Dec-25</v>
          </cell>
          <cell r="G28">
            <v>40592.79</v>
          </cell>
        </row>
        <row r="29">
          <cell r="B29" t="str">
            <v>DDOG</v>
          </cell>
          <cell r="C29" t="str">
            <v>Datadog, Inc.</v>
          </cell>
          <cell r="D29" t="str">
            <v>10-Feb-26</v>
          </cell>
          <cell r="E29" t="str">
            <v>Pre Market</v>
          </cell>
          <cell r="F29" t="str">
            <v>Dec-25</v>
          </cell>
          <cell r="G29">
            <v>39166.42</v>
          </cell>
        </row>
        <row r="30">
          <cell r="B30" t="str">
            <v>NVTK</v>
          </cell>
          <cell r="C30" t="str">
            <v>PAO NOVATEK</v>
          </cell>
          <cell r="D30" t="str">
            <v>10-Feb-26</v>
          </cell>
          <cell r="F30" t="str">
            <v>Dec-25</v>
          </cell>
          <cell r="G30">
            <v>38601.49</v>
          </cell>
        </row>
        <row r="31">
          <cell r="B31" t="str">
            <v>KER</v>
          </cell>
          <cell r="C31" t="str">
            <v>Kering SA</v>
          </cell>
          <cell r="D31" t="str">
            <v>10-Feb-26</v>
          </cell>
          <cell r="F31" t="str">
            <v>Dec-25</v>
          </cell>
          <cell r="G31">
            <v>37400.76</v>
          </cell>
        </row>
        <row r="32">
          <cell r="B32" t="str">
            <v>XYL</v>
          </cell>
          <cell r="C32" t="str">
            <v>Xylem Inc.</v>
          </cell>
          <cell r="D32" t="str">
            <v>10-Feb-26</v>
          </cell>
          <cell r="E32" t="str">
            <v>Pre Market</v>
          </cell>
          <cell r="F32" t="str">
            <v>Dec-25</v>
          </cell>
          <cell r="G32">
            <v>34601.82</v>
          </cell>
        </row>
        <row r="33">
          <cell r="B33" t="str">
            <v>IFC</v>
          </cell>
          <cell r="C33" t="str">
            <v>Intact Financial Corporation</v>
          </cell>
          <cell r="D33" t="str">
            <v>10-Feb-26</v>
          </cell>
          <cell r="F33" t="str">
            <v>Dec-25</v>
          </cell>
          <cell r="G33">
            <v>33929.129999999997</v>
          </cell>
        </row>
        <row r="34">
          <cell r="B34" t="str">
            <v>FISV</v>
          </cell>
          <cell r="C34" t="str">
            <v>Fiserv, Inc.</v>
          </cell>
          <cell r="D34" t="str">
            <v>10-Feb-26</v>
          </cell>
          <cell r="E34" t="str">
            <v>Pre Market</v>
          </cell>
          <cell r="F34" t="str">
            <v>Dec-25</v>
          </cell>
          <cell r="G34">
            <v>32271.11</v>
          </cell>
        </row>
        <row r="35">
          <cell r="B35" t="str">
            <v>BMPS</v>
          </cell>
          <cell r="C35" t="str">
            <v>Banca Monte dei Paschi di Siena S.p.A.</v>
          </cell>
          <cell r="D35" t="str">
            <v>10-Feb-26</v>
          </cell>
          <cell r="F35" t="str">
            <v>Dec-25</v>
          </cell>
          <cell r="G35">
            <v>31085.71</v>
          </cell>
        </row>
        <row r="36">
          <cell r="B36" t="str">
            <v>ALAB</v>
          </cell>
          <cell r="C36" t="str">
            <v>Astera Labs, Inc.</v>
          </cell>
          <cell r="D36" t="str">
            <v>10-Feb-26</v>
          </cell>
          <cell r="E36" t="str">
            <v>After Hours</v>
          </cell>
          <cell r="F36" t="str">
            <v>Dec-25</v>
          </cell>
          <cell r="G36">
            <v>30740.46</v>
          </cell>
        </row>
        <row r="37">
          <cell r="B37" t="str">
            <v>PHIA</v>
          </cell>
          <cell r="C37" t="str">
            <v>Koninklijke Philips N.V.</v>
          </cell>
          <cell r="D37" t="str">
            <v>10-Feb-26</v>
          </cell>
          <cell r="E37" t="str">
            <v>Pre Market</v>
          </cell>
          <cell r="F37" t="str">
            <v>Dec-25</v>
          </cell>
          <cell r="G37">
            <v>27869.45</v>
          </cell>
        </row>
        <row r="38">
          <cell r="B38" t="str">
            <v>FIS</v>
          </cell>
          <cell r="C38" t="str">
            <v>Fidelity National Information Services, Inc.</v>
          </cell>
          <cell r="D38" t="str">
            <v>10-Feb-26</v>
          </cell>
          <cell r="F38" t="str">
            <v>Dec-25</v>
          </cell>
          <cell r="G38">
            <v>26891.99</v>
          </cell>
        </row>
        <row r="39">
          <cell r="B39" t="str">
            <v>FM</v>
          </cell>
          <cell r="C39" t="str">
            <v>First Quantum Minerals Ltd.</v>
          </cell>
          <cell r="D39" t="str">
            <v>10-Feb-26</v>
          </cell>
          <cell r="F39" t="str">
            <v>Dec-25</v>
          </cell>
          <cell r="G39">
            <v>24272.74</v>
          </cell>
        </row>
        <row r="40">
          <cell r="B40" t="str">
            <v>QSP.UN</v>
          </cell>
          <cell r="C40" t="str">
            <v>Restaurant Brands International Limited Partnership</v>
          </cell>
          <cell r="D40" t="str">
            <v>10-Feb-26</v>
          </cell>
          <cell r="F40" t="str">
            <v>Dec-25</v>
          </cell>
          <cell r="G40">
            <v>22959.06</v>
          </cell>
        </row>
        <row r="41">
          <cell r="B41">
            <v>505200</v>
          </cell>
          <cell r="C41" t="str">
            <v>Eicher Motors Limited</v>
          </cell>
          <cell r="D41" t="str">
            <v>10-Feb-26</v>
          </cell>
          <cell r="F41" t="str">
            <v>Dec-25</v>
          </cell>
          <cell r="G41">
            <v>22112.7</v>
          </cell>
        </row>
        <row r="42">
          <cell r="B42" t="str">
            <v>GRASIM</v>
          </cell>
          <cell r="C42" t="str">
            <v>Grasim Industries Limited</v>
          </cell>
          <cell r="D42" t="str">
            <v>10-Feb-26</v>
          </cell>
          <cell r="F42" t="str">
            <v>Dec-25</v>
          </cell>
          <cell r="G42">
            <v>21008.560000000001</v>
          </cell>
        </row>
        <row r="43">
          <cell r="B43" t="str">
            <v>ZBH</v>
          </cell>
          <cell r="C43" t="str">
            <v>Zimmer Biomet Holdings, Inc.</v>
          </cell>
          <cell r="D43" t="str">
            <v>10-Feb-26</v>
          </cell>
          <cell r="E43" t="str">
            <v>Pre Market</v>
          </cell>
          <cell r="F43" t="str">
            <v>Dec-25</v>
          </cell>
          <cell r="G43">
            <v>20439.54</v>
          </cell>
        </row>
        <row r="44">
          <cell r="B44" t="str">
            <v>DGX</v>
          </cell>
          <cell r="C44" t="str">
            <v>Quest Diagnostics Incorporated</v>
          </cell>
          <cell r="D44" t="str">
            <v>10-Feb-26</v>
          </cell>
          <cell r="E44" t="str">
            <v>Pre Market</v>
          </cell>
          <cell r="F44" t="str">
            <v>Dec-25</v>
          </cell>
          <cell r="G44">
            <v>20053.3</v>
          </cell>
        </row>
        <row r="45">
          <cell r="B45" t="str">
            <v>DIB</v>
          </cell>
          <cell r="C45" t="str">
            <v>Dubai Islamic Bank P.J.S.C.</v>
          </cell>
          <cell r="D45" t="str">
            <v>10-Feb-26</v>
          </cell>
          <cell r="F45" t="str">
            <v>Dec-25</v>
          </cell>
          <cell r="G45">
            <v>18596.14</v>
          </cell>
        </row>
        <row r="46">
          <cell r="B46" t="str">
            <v>ZG</v>
          </cell>
          <cell r="C46" t="str">
            <v>Zillow Group, Inc.</v>
          </cell>
          <cell r="D46" t="str">
            <v>10-Feb-26</v>
          </cell>
          <cell r="E46" t="str">
            <v>After Hours</v>
          </cell>
          <cell r="F46" t="str">
            <v>Dec-25</v>
          </cell>
          <cell r="G46">
            <v>18468.939999999999</v>
          </cell>
        </row>
        <row r="47">
          <cell r="B47" t="str">
            <v>TRMB</v>
          </cell>
          <cell r="C47" t="str">
            <v>Trimble Inc.</v>
          </cell>
          <cell r="D47" t="str">
            <v>10-Feb-26</v>
          </cell>
          <cell r="E47" t="str">
            <v>Pre Market</v>
          </cell>
          <cell r="F47" t="str">
            <v>Dec-25</v>
          </cell>
          <cell r="G47">
            <v>17579.98</v>
          </cell>
        </row>
        <row r="48">
          <cell r="B48" t="str">
            <v>INCY</v>
          </cell>
          <cell r="C48" t="str">
            <v>Incyte Corporation</v>
          </cell>
          <cell r="D48" t="str">
            <v>10-Feb-26</v>
          </cell>
          <cell r="E48" t="str">
            <v>Pre Market</v>
          </cell>
          <cell r="F48" t="str">
            <v>Dec-25</v>
          </cell>
          <cell r="G48">
            <v>16959.73</v>
          </cell>
        </row>
        <row r="49">
          <cell r="B49" t="str">
            <v>BRITANNIA</v>
          </cell>
          <cell r="C49" t="str">
            <v>Britannia Industries Limited</v>
          </cell>
          <cell r="D49" t="str">
            <v>10-Feb-26</v>
          </cell>
          <cell r="F49" t="str">
            <v>Dec-25</v>
          </cell>
          <cell r="G49">
            <v>16258.33</v>
          </cell>
        </row>
        <row r="50">
          <cell r="B50" t="str">
            <v>CCH</v>
          </cell>
          <cell r="C50" t="str">
            <v>Coca-Cola HBC AG</v>
          </cell>
          <cell r="D50" t="str">
            <v>10-Feb-26</v>
          </cell>
          <cell r="F50" t="str">
            <v>Dec-25</v>
          </cell>
          <cell r="G50">
            <v>16195.1</v>
          </cell>
        </row>
        <row r="51">
          <cell r="B51" t="str">
            <v>DD</v>
          </cell>
          <cell r="C51" t="str">
            <v>DuPont de Nemours, Inc.</v>
          </cell>
          <cell r="D51" t="str">
            <v>10-Feb-26</v>
          </cell>
          <cell r="E51" t="str">
            <v>Pre Market</v>
          </cell>
          <cell r="F51" t="str">
            <v>Dec-25</v>
          </cell>
          <cell r="G51">
            <v>15810.74</v>
          </cell>
        </row>
        <row r="52">
          <cell r="B52" t="str">
            <v>WPC</v>
          </cell>
          <cell r="C52" t="str">
            <v>W. P. Carey Inc.</v>
          </cell>
          <cell r="D52" t="str">
            <v>10-Feb-26</v>
          </cell>
          <cell r="E52" t="str">
            <v>After Hours</v>
          </cell>
          <cell r="F52" t="str">
            <v>Dec-25</v>
          </cell>
          <cell r="G52">
            <v>15154.2</v>
          </cell>
        </row>
        <row r="53">
          <cell r="B53" t="str">
            <v>OMC</v>
          </cell>
          <cell r="C53" t="str">
            <v>Omnicom Group Inc.</v>
          </cell>
          <cell r="D53" t="str">
            <v>10-Feb-26</v>
          </cell>
          <cell r="F53" t="str">
            <v>Dec-25</v>
          </cell>
          <cell r="G53">
            <v>15034.83</v>
          </cell>
        </row>
        <row r="54">
          <cell r="B54" t="str">
            <v>ENTG</v>
          </cell>
          <cell r="C54" t="str">
            <v>Entegris, Inc.</v>
          </cell>
          <cell r="D54" t="str">
            <v>10-Feb-26</v>
          </cell>
          <cell r="E54" t="str">
            <v>Pre Market</v>
          </cell>
          <cell r="F54" t="str">
            <v>Dec-25</v>
          </cell>
          <cell r="G54">
            <v>14949.28</v>
          </cell>
        </row>
        <row r="55">
          <cell r="B55" t="str">
            <v>MAS</v>
          </cell>
          <cell r="C55" t="str">
            <v>Masco Corporation</v>
          </cell>
          <cell r="D55" t="str">
            <v>10-Feb-26</v>
          </cell>
          <cell r="E55" t="str">
            <v>Pre Market</v>
          </cell>
          <cell r="F55" t="str">
            <v>Dec-25</v>
          </cell>
          <cell r="G55">
            <v>14735.01</v>
          </cell>
        </row>
        <row r="56">
          <cell r="B56" t="str">
            <v>CPU</v>
          </cell>
          <cell r="C56" t="str">
            <v>Computershare Limited</v>
          </cell>
          <cell r="D56" t="str">
            <v>10-Feb-26</v>
          </cell>
          <cell r="F56" t="str">
            <v>Dec-25</v>
          </cell>
          <cell r="G56">
            <v>13928.66</v>
          </cell>
        </row>
        <row r="57">
          <cell r="B57" t="str">
            <v>AGS</v>
          </cell>
          <cell r="C57" t="str">
            <v>ageas SA/NV</v>
          </cell>
          <cell r="D57" t="str">
            <v>10-Feb-26</v>
          </cell>
          <cell r="F57" t="str">
            <v>Dec-25</v>
          </cell>
          <cell r="G57">
            <v>12991.42</v>
          </cell>
        </row>
        <row r="58">
          <cell r="B58">
            <v>517334</v>
          </cell>
          <cell r="C58" t="str">
            <v>Samvardhana Motherson International Limited</v>
          </cell>
          <cell r="D58" t="str">
            <v>10-Feb-26</v>
          </cell>
          <cell r="F58" t="str">
            <v>Dec-25</v>
          </cell>
          <cell r="G58">
            <v>12678.98</v>
          </cell>
        </row>
        <row r="59">
          <cell r="B59" t="str">
            <v>APOLLOHOSP</v>
          </cell>
          <cell r="C59" t="str">
            <v>Apollo Hospitals Enterprise Limited</v>
          </cell>
          <cell r="D59" t="str">
            <v>10-Feb-26</v>
          </cell>
          <cell r="F59" t="str">
            <v>Dec-25</v>
          </cell>
          <cell r="G59">
            <v>12065.02</v>
          </cell>
        </row>
        <row r="60">
          <cell r="B60" t="str">
            <v>SUZB3</v>
          </cell>
          <cell r="C60" t="str">
            <v>Suzano S.A.</v>
          </cell>
          <cell r="D60" t="str">
            <v>10-Feb-26</v>
          </cell>
          <cell r="E60" t="str">
            <v>After Hours</v>
          </cell>
          <cell r="F60" t="str">
            <v>Dec-25</v>
          </cell>
          <cell r="G60">
            <v>11708.32</v>
          </cell>
        </row>
        <row r="61">
          <cell r="B61" t="str">
            <v>JHX</v>
          </cell>
          <cell r="C61" t="str">
            <v>James Hardie Industries plc</v>
          </cell>
          <cell r="D61" t="str">
            <v>10-Feb-26</v>
          </cell>
          <cell r="F61" t="str">
            <v>Dec-25</v>
          </cell>
          <cell r="G61">
            <v>11461.28</v>
          </cell>
        </row>
        <row r="62">
          <cell r="B62" t="str">
            <v>AIZ</v>
          </cell>
          <cell r="C62" t="str">
            <v>Assurant, Inc.</v>
          </cell>
          <cell r="D62" t="str">
            <v>10-Feb-26</v>
          </cell>
          <cell r="E62" t="str">
            <v>After Hours</v>
          </cell>
          <cell r="F62" t="str">
            <v>Dec-25</v>
          </cell>
          <cell r="G62">
            <v>11101.03</v>
          </cell>
        </row>
        <row r="63">
          <cell r="B63" t="str">
            <v>ING</v>
          </cell>
          <cell r="C63" t="str">
            <v>ING Bank Slaski S.A.</v>
          </cell>
          <cell r="D63" t="str">
            <v>10-Feb-26</v>
          </cell>
          <cell r="F63" t="str">
            <v>Dec-25</v>
          </cell>
          <cell r="G63">
            <v>11044.3</v>
          </cell>
        </row>
        <row r="64">
          <cell r="B64" t="str">
            <v>MBK</v>
          </cell>
          <cell r="C64" t="str">
            <v>mBank S.A.</v>
          </cell>
          <cell r="D64" t="str">
            <v>10-Feb-26</v>
          </cell>
          <cell r="F64" t="str">
            <v>Dec-25</v>
          </cell>
          <cell r="G64">
            <v>10918.21</v>
          </cell>
        </row>
        <row r="65">
          <cell r="B65" t="str">
            <v>EXEL</v>
          </cell>
          <cell r="C65" t="str">
            <v>Exelixis, Inc.</v>
          </cell>
          <cell r="D65" t="str">
            <v>10-Feb-26</v>
          </cell>
          <cell r="E65" t="str">
            <v>After Hours</v>
          </cell>
          <cell r="F65" t="str">
            <v>Dec-25</v>
          </cell>
          <cell r="G65">
            <v>10792.33</v>
          </cell>
        </row>
        <row r="66">
          <cell r="B66" t="str">
            <v>HAS</v>
          </cell>
          <cell r="C66" t="str">
            <v>Hasbro, Inc.</v>
          </cell>
          <cell r="D66" t="str">
            <v>10-Feb-26</v>
          </cell>
          <cell r="E66" t="str">
            <v>Pre Market</v>
          </cell>
          <cell r="F66" t="str">
            <v>Dec-25</v>
          </cell>
          <cell r="G66">
            <v>10642.25</v>
          </cell>
        </row>
        <row r="67">
          <cell r="B67" t="str">
            <v>TIMS3</v>
          </cell>
          <cell r="C67" t="str">
            <v>TIM S.A.</v>
          </cell>
          <cell r="D67" t="str">
            <v>10-Feb-26</v>
          </cell>
          <cell r="F67" t="str">
            <v>Dec-25</v>
          </cell>
          <cell r="G67">
            <v>10611.91</v>
          </cell>
        </row>
        <row r="68">
          <cell r="B68" t="str">
            <v>WCC</v>
          </cell>
          <cell r="C68" t="str">
            <v>WESCO International, Inc.</v>
          </cell>
          <cell r="D68" t="str">
            <v>10-Feb-26</v>
          </cell>
          <cell r="E68" t="str">
            <v>Pre Market</v>
          </cell>
          <cell r="F68" t="str">
            <v>Dec-25</v>
          </cell>
          <cell r="G68">
            <v>10504.82</v>
          </cell>
        </row>
        <row r="69">
          <cell r="B69" t="str">
            <v>ARMK</v>
          </cell>
          <cell r="C69" t="str">
            <v>Aramark</v>
          </cell>
          <cell r="D69" t="str">
            <v>10-Feb-26</v>
          </cell>
          <cell r="E69" t="str">
            <v>Pre Market</v>
          </cell>
          <cell r="F69" t="str">
            <v>Dec-25</v>
          </cell>
          <cell r="G69">
            <v>10251.19</v>
          </cell>
        </row>
        <row r="70">
          <cell r="B70" t="str">
            <v>PEGA</v>
          </cell>
          <cell r="C70" t="str">
            <v>Pegasystems Inc.</v>
          </cell>
          <cell r="D70" t="str">
            <v>10-Feb-26</v>
          </cell>
          <cell r="E70" t="str">
            <v>After Hours</v>
          </cell>
          <cell r="F70" t="str">
            <v>Dec-25</v>
          </cell>
          <cell r="G70">
            <v>9488.1299999999992</v>
          </cell>
        </row>
        <row r="71">
          <cell r="B71" t="str">
            <v>TIH</v>
          </cell>
          <cell r="C71" t="str">
            <v>Toromont Industries Ltd.</v>
          </cell>
          <cell r="D71" t="str">
            <v>10-Feb-26</v>
          </cell>
          <cell r="F71" t="str">
            <v>Dec-25</v>
          </cell>
          <cell r="G71">
            <v>9083.43</v>
          </cell>
        </row>
        <row r="72">
          <cell r="B72" t="str">
            <v>LSCC</v>
          </cell>
          <cell r="C72" t="str">
            <v>Lattice Semiconductor Corporation</v>
          </cell>
          <cell r="D72" t="str">
            <v>10-Feb-26</v>
          </cell>
          <cell r="E72" t="str">
            <v>After Hours</v>
          </cell>
          <cell r="F72" t="str">
            <v>Dec-25</v>
          </cell>
          <cell r="G72">
            <v>8967.7199999999993</v>
          </cell>
        </row>
        <row r="73">
          <cell r="B73" t="str">
            <v>LYFT</v>
          </cell>
          <cell r="C73" t="str">
            <v>Lyft, Inc.</v>
          </cell>
          <cell r="D73" t="str">
            <v>10-Feb-26</v>
          </cell>
          <cell r="E73" t="str">
            <v>After Hours</v>
          </cell>
          <cell r="F73" t="str">
            <v>Dec-25</v>
          </cell>
          <cell r="G73">
            <v>8937.65</v>
          </cell>
        </row>
        <row r="74">
          <cell r="B74">
            <v>7309</v>
          </cell>
          <cell r="C74" t="str">
            <v>Shimano Inc.</v>
          </cell>
          <cell r="D74" t="str">
            <v>10-Feb-26</v>
          </cell>
          <cell r="F74" t="str">
            <v>Dec-25</v>
          </cell>
          <cell r="G74">
            <v>8922.7900000000009</v>
          </cell>
        </row>
        <row r="75">
          <cell r="B75" t="str">
            <v>KVYO</v>
          </cell>
          <cell r="C75" t="str">
            <v>Klaviyo, Inc.</v>
          </cell>
          <cell r="D75" t="str">
            <v>10-Feb-26</v>
          </cell>
          <cell r="E75" t="str">
            <v>After Hours</v>
          </cell>
          <cell r="F75" t="str">
            <v>Dec-25</v>
          </cell>
          <cell r="G75">
            <v>8856.06</v>
          </cell>
        </row>
        <row r="76">
          <cell r="B76" t="str">
            <v>VAR</v>
          </cell>
          <cell r="C76" t="str">
            <v>Vår Energi ASA</v>
          </cell>
          <cell r="D76" t="str">
            <v>10-Feb-26</v>
          </cell>
          <cell r="F76" t="str">
            <v>Dec-25</v>
          </cell>
          <cell r="G76">
            <v>8580.49</v>
          </cell>
        </row>
        <row r="77">
          <cell r="B77">
            <v>5019</v>
          </cell>
          <cell r="C77" t="str">
            <v>Idemitsu Kosan Co.,Ltd.</v>
          </cell>
          <cell r="D77" t="str">
            <v>10-Feb-26</v>
          </cell>
          <cell r="F77" t="str">
            <v>Dec-25</v>
          </cell>
          <cell r="G77">
            <v>8374.32</v>
          </cell>
        </row>
        <row r="78">
          <cell r="B78" t="str">
            <v>ALSN</v>
          </cell>
          <cell r="C78" t="str">
            <v>Allison Transmission Holdings, Inc.</v>
          </cell>
          <cell r="D78" t="str">
            <v>10-Feb-26</v>
          </cell>
          <cell r="F78" t="str">
            <v>Dec-25</v>
          </cell>
          <cell r="G78">
            <v>8153.92</v>
          </cell>
        </row>
        <row r="79">
          <cell r="B79" t="str">
            <v>OIL</v>
          </cell>
          <cell r="C79" t="str">
            <v>Oil India Limited</v>
          </cell>
          <cell r="D79" t="str">
            <v>10-Feb-26</v>
          </cell>
          <cell r="F79" t="str">
            <v>Dec-25</v>
          </cell>
          <cell r="G79">
            <v>8102.04</v>
          </cell>
        </row>
        <row r="80">
          <cell r="B80" t="str">
            <v>AEIS</v>
          </cell>
          <cell r="C80" t="str">
            <v>Advanced Energy Industries, Inc.</v>
          </cell>
          <cell r="D80" t="str">
            <v>10-Feb-26</v>
          </cell>
          <cell r="E80" t="str">
            <v>After Hours</v>
          </cell>
          <cell r="F80" t="str">
            <v>Dec-25</v>
          </cell>
          <cell r="G80">
            <v>8031.86</v>
          </cell>
        </row>
        <row r="81">
          <cell r="B81" t="str">
            <v>SAIA</v>
          </cell>
          <cell r="C81" t="str">
            <v>Saia, Inc.</v>
          </cell>
          <cell r="D81" t="str">
            <v>10-Feb-26</v>
          </cell>
          <cell r="E81" t="str">
            <v>Pre Market</v>
          </cell>
          <cell r="F81" t="str">
            <v>Dec-25</v>
          </cell>
          <cell r="G81">
            <v>7900.21</v>
          </cell>
        </row>
        <row r="82">
          <cell r="B82" t="str">
            <v>TORNTPOWER</v>
          </cell>
          <cell r="C82" t="str">
            <v>Torrent Power Limited</v>
          </cell>
          <cell r="D82" t="str">
            <v>10-Feb-26</v>
          </cell>
          <cell r="F82" t="str">
            <v>Dec-25</v>
          </cell>
          <cell r="G82">
            <v>7861.23</v>
          </cell>
        </row>
        <row r="83">
          <cell r="B83" t="str">
            <v>SALM</v>
          </cell>
          <cell r="C83" t="str">
            <v>SalMar ASA</v>
          </cell>
          <cell r="D83" t="str">
            <v>10-Feb-26</v>
          </cell>
          <cell r="F83" t="str">
            <v>Dec-25</v>
          </cell>
          <cell r="G83">
            <v>7846.59</v>
          </cell>
        </row>
        <row r="84">
          <cell r="B84" t="str">
            <v>ADC</v>
          </cell>
          <cell r="C84" t="str">
            <v>Agree Realty Corporation</v>
          </cell>
          <cell r="D84" t="str">
            <v>10-Feb-26</v>
          </cell>
          <cell r="E84" t="str">
            <v>After Hours</v>
          </cell>
          <cell r="F84" t="str">
            <v>Dec-25</v>
          </cell>
          <cell r="G84">
            <v>7795.87</v>
          </cell>
        </row>
        <row r="85">
          <cell r="B85" t="str">
            <v>FTT</v>
          </cell>
          <cell r="C85" t="str">
            <v>Finning International Inc.</v>
          </cell>
          <cell r="D85" t="str">
            <v>10-Feb-26</v>
          </cell>
          <cell r="F85" t="str">
            <v>Dec-25</v>
          </cell>
          <cell r="G85">
            <v>7386.14</v>
          </cell>
        </row>
        <row r="86">
          <cell r="B86" t="str">
            <v>AXTA</v>
          </cell>
          <cell r="C86" t="str">
            <v>Axalta Coating Systems Ltd.</v>
          </cell>
          <cell r="D86" t="str">
            <v>10-Feb-26</v>
          </cell>
          <cell r="E86" t="str">
            <v>Pre Market</v>
          </cell>
          <cell r="F86" t="str">
            <v>Dec-25</v>
          </cell>
          <cell r="G86">
            <v>7055.27</v>
          </cell>
        </row>
        <row r="87">
          <cell r="B87" t="str">
            <v>GFC</v>
          </cell>
          <cell r="C87" t="str">
            <v>Gecina</v>
          </cell>
          <cell r="D87" t="str">
            <v>10-Feb-26</v>
          </cell>
          <cell r="F87" t="str">
            <v>Dec-25</v>
          </cell>
          <cell r="G87">
            <v>6992.17</v>
          </cell>
        </row>
        <row r="88">
          <cell r="B88">
            <v>4911</v>
          </cell>
          <cell r="C88" t="str">
            <v>Shiseido Company, Limited</v>
          </cell>
          <cell r="D88" t="str">
            <v>10-Feb-26</v>
          </cell>
          <cell r="F88" t="str">
            <v>Dec-25</v>
          </cell>
          <cell r="G88">
            <v>6974.36</v>
          </cell>
        </row>
        <row r="89">
          <cell r="B89" t="str">
            <v>TKA</v>
          </cell>
          <cell r="C89" t="str">
            <v>Telekom Austria AG</v>
          </cell>
          <cell r="D89" t="str">
            <v>10-Feb-26</v>
          </cell>
          <cell r="F89" t="str">
            <v>Dec-25</v>
          </cell>
          <cell r="G89">
            <v>6905.68</v>
          </cell>
        </row>
        <row r="90">
          <cell r="B90">
            <v>5706</v>
          </cell>
          <cell r="C90" t="str">
            <v>Mitsui Kinzoku Company, Limited</v>
          </cell>
          <cell r="D90" t="str">
            <v>10-Feb-26</v>
          </cell>
          <cell r="F90" t="str">
            <v>Dec-25</v>
          </cell>
          <cell r="G90">
            <v>6779.99</v>
          </cell>
        </row>
        <row r="91">
          <cell r="B91">
            <v>9005</v>
          </cell>
          <cell r="C91" t="str">
            <v>Tokyu Corporation</v>
          </cell>
          <cell r="D91" t="str">
            <v>10-Feb-26</v>
          </cell>
          <cell r="F91" t="str">
            <v>Dec-25</v>
          </cell>
          <cell r="G91">
            <v>6618.68</v>
          </cell>
        </row>
        <row r="92">
          <cell r="B92">
            <v>3288</v>
          </cell>
          <cell r="C92" t="str">
            <v>Open House Group Co., Ltd.</v>
          </cell>
          <cell r="D92" t="str">
            <v>10-Feb-26</v>
          </cell>
          <cell r="F92" t="str">
            <v>Dec-25</v>
          </cell>
          <cell r="G92">
            <v>6492.12</v>
          </cell>
        </row>
        <row r="93">
          <cell r="B93" t="str">
            <v>MAT</v>
          </cell>
          <cell r="C93" t="str">
            <v>Mattel, Inc.</v>
          </cell>
          <cell r="D93" t="str">
            <v>10-Feb-26</v>
          </cell>
          <cell r="E93" t="str">
            <v>After Hours</v>
          </cell>
          <cell r="F93" t="str">
            <v>Dec-25</v>
          </cell>
          <cell r="G93">
            <v>6393.64</v>
          </cell>
        </row>
        <row r="94">
          <cell r="B94" t="str">
            <v>GXO</v>
          </cell>
          <cell r="C94" t="str">
            <v>GXO Logistics, Inc.</v>
          </cell>
          <cell r="D94" t="str">
            <v>10-Feb-26</v>
          </cell>
          <cell r="E94" t="str">
            <v>After Hours</v>
          </cell>
          <cell r="F94" t="str">
            <v>Dec-25</v>
          </cell>
          <cell r="G94">
            <v>6262.78</v>
          </cell>
        </row>
        <row r="95">
          <cell r="B95" t="str">
            <v>A000100</v>
          </cell>
          <cell r="C95" t="str">
            <v>Yuhan Corporation</v>
          </cell>
          <cell r="D95" t="str">
            <v>10-Feb-26</v>
          </cell>
          <cell r="F95" t="str">
            <v>Dec-25</v>
          </cell>
          <cell r="G95">
            <v>5920.53</v>
          </cell>
        </row>
        <row r="96">
          <cell r="B96" t="str">
            <v>MIR</v>
          </cell>
          <cell r="C96" t="str">
            <v>Mirion Technologies, Inc.</v>
          </cell>
          <cell r="D96" t="str">
            <v>10-Feb-26</v>
          </cell>
          <cell r="E96" t="str">
            <v>After Hours</v>
          </cell>
          <cell r="F96" t="str">
            <v>Dec-25</v>
          </cell>
          <cell r="G96">
            <v>5646.62</v>
          </cell>
        </row>
        <row r="97">
          <cell r="B97">
            <v>8</v>
          </cell>
          <cell r="C97" t="str">
            <v>PCCW Limited</v>
          </cell>
          <cell r="D97" t="str">
            <v>10-Feb-26</v>
          </cell>
          <cell r="F97" t="str">
            <v>Dec-25</v>
          </cell>
          <cell r="G97">
            <v>5497.05</v>
          </cell>
        </row>
        <row r="98">
          <cell r="B98">
            <v>532478</v>
          </cell>
          <cell r="C98" t="str">
            <v>United Breweries Limited</v>
          </cell>
          <cell r="D98" t="str">
            <v>10-Feb-26</v>
          </cell>
          <cell r="F98" t="str">
            <v>Dec-25</v>
          </cell>
          <cell r="G98">
            <v>5354.22</v>
          </cell>
        </row>
        <row r="99">
          <cell r="B99" t="str">
            <v>CRSP</v>
          </cell>
          <cell r="C99" t="str">
            <v>CRISPR Therapeutics AG</v>
          </cell>
          <cell r="D99" t="str">
            <v>10-Feb-26</v>
          </cell>
          <cell r="F99" t="str">
            <v>Dec-25</v>
          </cell>
          <cell r="G99">
            <v>5255.81</v>
          </cell>
        </row>
        <row r="100">
          <cell r="B100" t="str">
            <v>OR</v>
          </cell>
          <cell r="C100" t="str">
            <v>PTT Oil and Retail Business Public Company Limited</v>
          </cell>
          <cell r="D100" t="str">
            <v>10-Feb-26</v>
          </cell>
          <cell r="F100" t="str">
            <v>Dec-25</v>
          </cell>
          <cell r="G100">
            <v>5195.29</v>
          </cell>
        </row>
        <row r="101">
          <cell r="B101" t="str">
            <v>DPM</v>
          </cell>
          <cell r="C101" t="str">
            <v>DPM Metals Inc.</v>
          </cell>
          <cell r="D101" t="str">
            <v>10-Feb-26</v>
          </cell>
          <cell r="F101" t="str">
            <v>Dec-25</v>
          </cell>
          <cell r="G101">
            <v>5146.8999999999996</v>
          </cell>
        </row>
        <row r="102">
          <cell r="B102">
            <v>4732</v>
          </cell>
          <cell r="C102" t="str">
            <v>USS Co., Ltd.</v>
          </cell>
          <cell r="D102" t="str">
            <v>10-Feb-26</v>
          </cell>
          <cell r="F102" t="str">
            <v>Dec-25</v>
          </cell>
          <cell r="G102">
            <v>5082.6400000000003</v>
          </cell>
        </row>
        <row r="103">
          <cell r="B103" t="str">
            <v>LEU</v>
          </cell>
          <cell r="C103" t="str">
            <v>Centrus Energy Corp.</v>
          </cell>
          <cell r="D103" t="str">
            <v>10-Feb-26</v>
          </cell>
          <cell r="E103" t="str">
            <v>After Hours</v>
          </cell>
          <cell r="F103" t="str">
            <v>Dec-25</v>
          </cell>
          <cell r="G103">
            <v>5019.24</v>
          </cell>
        </row>
        <row r="104">
          <cell r="B104">
            <v>2267</v>
          </cell>
          <cell r="C104" t="str">
            <v>Yakult Honsha Co.,Ltd.</v>
          </cell>
          <cell r="D104" t="str">
            <v>10-Feb-26</v>
          </cell>
          <cell r="F104" t="str">
            <v>Dec-25</v>
          </cell>
          <cell r="G104">
            <v>4712.5200000000004</v>
          </cell>
        </row>
        <row r="105">
          <cell r="B105" t="str">
            <v>JUBLFOOD</v>
          </cell>
          <cell r="C105" t="str">
            <v>Jubilant FoodWorks Limited</v>
          </cell>
          <cell r="D105" t="str">
            <v>10-Feb-26</v>
          </cell>
          <cell r="F105" t="str">
            <v>Dec-25</v>
          </cell>
          <cell r="G105">
            <v>4638.63</v>
          </cell>
        </row>
        <row r="106">
          <cell r="B106" t="str">
            <v>TUI1</v>
          </cell>
          <cell r="C106" t="str">
            <v>TUI AG</v>
          </cell>
          <cell r="D106" t="str">
            <v>10-Feb-26</v>
          </cell>
          <cell r="F106" t="str">
            <v>Dec-25</v>
          </cell>
          <cell r="G106">
            <v>4619.62</v>
          </cell>
        </row>
        <row r="107">
          <cell r="B107" t="str">
            <v>ENDURANCE</v>
          </cell>
          <cell r="C107" t="str">
            <v>Endurance Technologies Limited</v>
          </cell>
          <cell r="D107" t="str">
            <v>10-Feb-26</v>
          </cell>
          <cell r="F107" t="str">
            <v>Dec-25</v>
          </cell>
          <cell r="G107">
            <v>4584.33</v>
          </cell>
        </row>
        <row r="108">
          <cell r="B108" t="str">
            <v>DKSH</v>
          </cell>
          <cell r="C108" t="str">
            <v>DKSH Holding AG</v>
          </cell>
          <cell r="D108" t="str">
            <v>10-Feb-26</v>
          </cell>
          <cell r="F108" t="str">
            <v>Dec-25</v>
          </cell>
          <cell r="G108">
            <v>4519.76</v>
          </cell>
        </row>
        <row r="109">
          <cell r="B109" t="str">
            <v>ESCORTS</v>
          </cell>
          <cell r="C109" t="str">
            <v>Escorts Kubota Limited</v>
          </cell>
          <cell r="D109" t="str">
            <v>10-Feb-26</v>
          </cell>
          <cell r="F109" t="str">
            <v>Dec-25</v>
          </cell>
          <cell r="G109">
            <v>4498.21</v>
          </cell>
        </row>
        <row r="110">
          <cell r="B110" t="str">
            <v>AMR</v>
          </cell>
          <cell r="C110" t="str">
            <v>Americana Restaurants International PLC</v>
          </cell>
          <cell r="D110" t="str">
            <v>10-Feb-26</v>
          </cell>
          <cell r="F110" t="str">
            <v>Dec-25</v>
          </cell>
          <cell r="G110">
            <v>4482.2</v>
          </cell>
        </row>
        <row r="111">
          <cell r="B111" t="str">
            <v>UPST</v>
          </cell>
          <cell r="C111" t="str">
            <v>Upstart Holdings, Inc.</v>
          </cell>
          <cell r="D111" t="str">
            <v>10-Feb-26</v>
          </cell>
          <cell r="E111" t="str">
            <v>After Hours</v>
          </cell>
          <cell r="F111" t="str">
            <v>Dec-25</v>
          </cell>
          <cell r="G111">
            <v>4449.1099999999997</v>
          </cell>
        </row>
        <row r="112">
          <cell r="B112">
            <v>3291</v>
          </cell>
          <cell r="C112" t="str">
            <v>Iida Group Holdings Co., Ltd.</v>
          </cell>
          <cell r="D112" t="str">
            <v>10-Feb-26</v>
          </cell>
          <cell r="F112" t="str">
            <v>Dec-25</v>
          </cell>
          <cell r="G112">
            <v>4269.0600000000004</v>
          </cell>
        </row>
        <row r="113">
          <cell r="B113" t="str">
            <v>OSCR</v>
          </cell>
          <cell r="C113" t="str">
            <v>Oscar Health, Inc.</v>
          </cell>
          <cell r="D113" t="str">
            <v>10-Feb-26</v>
          </cell>
          <cell r="E113" t="str">
            <v>Pre Market</v>
          </cell>
          <cell r="F113" t="str">
            <v>Dec-25</v>
          </cell>
          <cell r="G113">
            <v>4121.51</v>
          </cell>
        </row>
        <row r="114">
          <cell r="B114">
            <v>9142</v>
          </cell>
          <cell r="C114" t="str">
            <v>Kyushu Railway Company</v>
          </cell>
          <cell r="D114" t="str">
            <v>10-Feb-26</v>
          </cell>
          <cell r="F114" t="str">
            <v>Dec-25</v>
          </cell>
          <cell r="G114">
            <v>4065.06</v>
          </cell>
        </row>
        <row r="115">
          <cell r="B115">
            <v>3436</v>
          </cell>
          <cell r="C115" t="str">
            <v>Sumco Corporation</v>
          </cell>
          <cell r="D115" t="str">
            <v>10-Feb-26</v>
          </cell>
          <cell r="F115" t="str">
            <v>Dec-25</v>
          </cell>
          <cell r="G115">
            <v>4018.89</v>
          </cell>
        </row>
        <row r="116">
          <cell r="B116" t="str">
            <v>A007660</v>
          </cell>
          <cell r="C116" t="str">
            <v>ISU Petasys Co., Ltd.</v>
          </cell>
          <cell r="D116" t="str">
            <v>10-Feb-26</v>
          </cell>
          <cell r="F116" t="str">
            <v>Dec-25</v>
          </cell>
          <cell r="G116">
            <v>4012.06</v>
          </cell>
        </row>
        <row r="117">
          <cell r="B117" t="str">
            <v>HNGE</v>
          </cell>
          <cell r="C117" t="str">
            <v>Hinge Health, Inc.</v>
          </cell>
          <cell r="D117" t="str">
            <v>10-Feb-26</v>
          </cell>
          <cell r="E117" t="str">
            <v>After Hours</v>
          </cell>
          <cell r="F117" t="str">
            <v>Dec-25</v>
          </cell>
          <cell r="G117">
            <v>3911.57</v>
          </cell>
        </row>
        <row r="118">
          <cell r="B118" t="str">
            <v>FRSH</v>
          </cell>
          <cell r="C118" t="str">
            <v>Freshworks Inc.</v>
          </cell>
          <cell r="D118" t="str">
            <v>10-Feb-26</v>
          </cell>
          <cell r="E118" t="str">
            <v>After Hours</v>
          </cell>
          <cell r="F118" t="str">
            <v>Dec-25</v>
          </cell>
          <cell r="G118">
            <v>3789.7</v>
          </cell>
        </row>
        <row r="119">
          <cell r="B119" t="str">
            <v>BHF</v>
          </cell>
          <cell r="C119" t="str">
            <v>Brighthouse Financial, Inc.</v>
          </cell>
          <cell r="D119" t="str">
            <v>10-Feb-26</v>
          </cell>
          <cell r="F119" t="str">
            <v>Dec-25</v>
          </cell>
          <cell r="G119">
            <v>3744.71</v>
          </cell>
        </row>
        <row r="120">
          <cell r="B120">
            <v>7003</v>
          </cell>
          <cell r="C120" t="str">
            <v>MITSUI E&amp;S Co., Ltd.</v>
          </cell>
          <cell r="D120" t="str">
            <v>10-Feb-26</v>
          </cell>
          <cell r="F120" t="str">
            <v>Dec-25</v>
          </cell>
          <cell r="G120">
            <v>3702.13</v>
          </cell>
        </row>
        <row r="121">
          <cell r="B121">
            <v>5901</v>
          </cell>
          <cell r="C121" t="str">
            <v>Toyo Seikan Group Holdings, Ltd.</v>
          </cell>
          <cell r="D121" t="str">
            <v>10-Feb-26</v>
          </cell>
          <cell r="F121" t="str">
            <v>Dec-25</v>
          </cell>
          <cell r="G121">
            <v>3654.04</v>
          </cell>
        </row>
        <row r="122">
          <cell r="B122">
            <v>8252</v>
          </cell>
          <cell r="C122" t="str">
            <v>Marui Group Co., Ltd.</v>
          </cell>
          <cell r="D122" t="str">
            <v>10-Feb-26</v>
          </cell>
          <cell r="F122" t="str">
            <v>Dec-25</v>
          </cell>
          <cell r="G122">
            <v>3592.02</v>
          </cell>
        </row>
        <row r="123">
          <cell r="B123" t="str">
            <v>MCOV B</v>
          </cell>
          <cell r="C123" t="str">
            <v>Medicover AB (publ)</v>
          </cell>
          <cell r="D123" t="str">
            <v>10-Feb-26</v>
          </cell>
          <cell r="F123" t="str">
            <v>Dec-25</v>
          </cell>
          <cell r="G123">
            <v>3587.88</v>
          </cell>
        </row>
        <row r="124">
          <cell r="B124" t="str">
            <v>ASKER</v>
          </cell>
          <cell r="C124" t="str">
            <v>Asker Healthcare Group AB</v>
          </cell>
          <cell r="D124" t="str">
            <v>10-Feb-26</v>
          </cell>
          <cell r="F124" t="str">
            <v>Dec-25</v>
          </cell>
          <cell r="G124">
            <v>3537.42</v>
          </cell>
        </row>
        <row r="125">
          <cell r="B125">
            <v>5714</v>
          </cell>
          <cell r="C125" t="str">
            <v>Dowa Holdings Co., Ltd.</v>
          </cell>
          <cell r="D125" t="str">
            <v>10-Feb-26</v>
          </cell>
          <cell r="F125" t="str">
            <v>Dec-25</v>
          </cell>
          <cell r="G125">
            <v>3488.46</v>
          </cell>
        </row>
        <row r="126">
          <cell r="B126">
            <v>4182</v>
          </cell>
          <cell r="C126" t="str">
            <v>Mitsubishi Gas Chemical Company, Inc.</v>
          </cell>
          <cell r="D126" t="str">
            <v>10-Feb-26</v>
          </cell>
          <cell r="F126" t="str">
            <v>Dec-25</v>
          </cell>
          <cell r="G126">
            <v>3478.35</v>
          </cell>
        </row>
        <row r="127">
          <cell r="B127">
            <v>7564</v>
          </cell>
          <cell r="C127" t="str">
            <v>Workman Co.,Ltd.</v>
          </cell>
          <cell r="D127" t="str">
            <v>10-Feb-26</v>
          </cell>
          <cell r="F127" t="str">
            <v>Dec-25</v>
          </cell>
          <cell r="G127">
            <v>3473.59</v>
          </cell>
        </row>
        <row r="128">
          <cell r="B128" t="str">
            <v>BL</v>
          </cell>
          <cell r="C128" t="str">
            <v>BlackLine, Inc.</v>
          </cell>
          <cell r="D128" t="str">
            <v>10-Feb-26</v>
          </cell>
          <cell r="E128" t="str">
            <v>After Hours</v>
          </cell>
          <cell r="F128" t="str">
            <v>Dec-25</v>
          </cell>
          <cell r="G128">
            <v>3472.24</v>
          </cell>
        </row>
        <row r="129">
          <cell r="B129" t="str">
            <v>OLT</v>
          </cell>
          <cell r="C129" t="str">
            <v>Olav Thon Eiendomsselskap ASA</v>
          </cell>
          <cell r="D129" t="str">
            <v>10-Feb-26</v>
          </cell>
          <cell r="F129" t="str">
            <v>Dec-25</v>
          </cell>
          <cell r="G129">
            <v>3328.06</v>
          </cell>
        </row>
        <row r="130">
          <cell r="B130">
            <v>6753</v>
          </cell>
          <cell r="C130" t="str">
            <v>Sharp Corporation</v>
          </cell>
          <cell r="D130" t="str">
            <v>10-Feb-26</v>
          </cell>
          <cell r="F130" t="str">
            <v>Dec-25</v>
          </cell>
          <cell r="G130">
            <v>3294.81</v>
          </cell>
        </row>
        <row r="131">
          <cell r="B131" t="str">
            <v>RRR</v>
          </cell>
          <cell r="C131" t="str">
            <v>Red Rock Resorts, Inc.</v>
          </cell>
          <cell r="D131" t="str">
            <v>10-Feb-26</v>
          </cell>
          <cell r="E131" t="str">
            <v>After Hours</v>
          </cell>
          <cell r="F131" t="str">
            <v>Dec-25</v>
          </cell>
          <cell r="G131">
            <v>3172.81</v>
          </cell>
        </row>
        <row r="132">
          <cell r="B132">
            <v>1963</v>
          </cell>
          <cell r="C132" t="str">
            <v>JGC Holdings Corporation</v>
          </cell>
          <cell r="D132" t="str">
            <v>10-Feb-26</v>
          </cell>
          <cell r="F132" t="str">
            <v>Dec-25</v>
          </cell>
          <cell r="G132">
            <v>3170.98</v>
          </cell>
        </row>
        <row r="133">
          <cell r="B133" t="str">
            <v>HOG</v>
          </cell>
          <cell r="C133" t="str">
            <v>Harley-Davidson, Inc.</v>
          </cell>
          <cell r="D133" t="str">
            <v>10-Feb-26</v>
          </cell>
          <cell r="E133" t="str">
            <v>Pre Market</v>
          </cell>
          <cell r="F133" t="str">
            <v>Dec-25</v>
          </cell>
          <cell r="G133">
            <v>3082.58</v>
          </cell>
        </row>
        <row r="134">
          <cell r="B134" t="str">
            <v>DNLM</v>
          </cell>
          <cell r="C134" t="str">
            <v>Dunelm Group plc</v>
          </cell>
          <cell r="D134" t="str">
            <v>10-Feb-26</v>
          </cell>
          <cell r="F134" t="str">
            <v>Dec-25</v>
          </cell>
          <cell r="G134">
            <v>2948.94</v>
          </cell>
        </row>
        <row r="135">
          <cell r="B135" t="str">
            <v>WIHL</v>
          </cell>
          <cell r="C135" t="str">
            <v>Wihlborgs Fastigheter AB (publ)</v>
          </cell>
          <cell r="D135" t="str">
            <v>10-Feb-26</v>
          </cell>
          <cell r="F135" t="str">
            <v>Dec-25</v>
          </cell>
          <cell r="G135">
            <v>2941.68</v>
          </cell>
        </row>
        <row r="136">
          <cell r="B136" t="str">
            <v>BLKB</v>
          </cell>
          <cell r="C136" t="str">
            <v>Blackbaud, Inc.</v>
          </cell>
          <cell r="D136" t="str">
            <v>10-Feb-26</v>
          </cell>
          <cell r="E136" t="str">
            <v>Pre Market</v>
          </cell>
          <cell r="F136" t="str">
            <v>Dec-25</v>
          </cell>
          <cell r="G136">
            <v>2918.05</v>
          </cell>
        </row>
        <row r="137">
          <cell r="B137" t="str">
            <v>TDC</v>
          </cell>
          <cell r="C137" t="str">
            <v>Teradata Corporation</v>
          </cell>
          <cell r="D137" t="str">
            <v>10-Feb-26</v>
          </cell>
          <cell r="E137" t="str">
            <v>After Hours</v>
          </cell>
          <cell r="F137" t="str">
            <v>Dec-25</v>
          </cell>
          <cell r="G137">
            <v>2917.16</v>
          </cell>
        </row>
        <row r="138">
          <cell r="B138" t="str">
            <v>NMIH</v>
          </cell>
          <cell r="C138" t="str">
            <v>NMI Holdings, Inc.</v>
          </cell>
          <cell r="D138" t="str">
            <v>10-Feb-26</v>
          </cell>
          <cell r="F138" t="str">
            <v>Dec-25</v>
          </cell>
          <cell r="G138">
            <v>2892.54</v>
          </cell>
        </row>
        <row r="139">
          <cell r="B139" t="str">
            <v>FCR.UN</v>
          </cell>
          <cell r="C139" t="str">
            <v>First Capital Real Estate Investment Trust</v>
          </cell>
          <cell r="D139" t="str">
            <v>10-Feb-26</v>
          </cell>
          <cell r="F139" t="str">
            <v>Dec-25</v>
          </cell>
          <cell r="G139">
            <v>2892.23</v>
          </cell>
        </row>
        <row r="140">
          <cell r="B140">
            <v>2409</v>
          </cell>
          <cell r="C140" t="str">
            <v>AUO Corporation</v>
          </cell>
          <cell r="D140" t="str">
            <v>10-Feb-26</v>
          </cell>
          <cell r="F140" t="str">
            <v>Dec-25</v>
          </cell>
          <cell r="G140">
            <v>2875.76</v>
          </cell>
        </row>
        <row r="141">
          <cell r="B141" t="str">
            <v>HIW</v>
          </cell>
          <cell r="C141" t="str">
            <v>Highwoods Properties, Inc.</v>
          </cell>
          <cell r="D141" t="str">
            <v>10-Feb-26</v>
          </cell>
          <cell r="E141" t="str">
            <v>After Hours</v>
          </cell>
          <cell r="F141" t="str">
            <v>Dec-25</v>
          </cell>
          <cell r="G141">
            <v>2862.74</v>
          </cell>
        </row>
        <row r="142">
          <cell r="B142" t="str">
            <v>THULE</v>
          </cell>
          <cell r="C142" t="str">
            <v>Thule Group AB (publ)</v>
          </cell>
          <cell r="D142" t="str">
            <v>10-Feb-26</v>
          </cell>
          <cell r="F142" t="str">
            <v>Dec-25</v>
          </cell>
          <cell r="G142">
            <v>2850.39</v>
          </cell>
        </row>
        <row r="143">
          <cell r="B143">
            <v>5233</v>
          </cell>
          <cell r="C143" t="str">
            <v>Taiheiyo Cement Corporation</v>
          </cell>
          <cell r="D143" t="str">
            <v>10-Feb-26</v>
          </cell>
          <cell r="F143" t="str">
            <v>Dec-25</v>
          </cell>
          <cell r="G143">
            <v>2842.44</v>
          </cell>
        </row>
        <row r="144">
          <cell r="B144">
            <v>6302</v>
          </cell>
          <cell r="C144" t="str">
            <v>Sumitomo Heavy Industries, Ltd.</v>
          </cell>
          <cell r="D144" t="str">
            <v>10-Feb-26</v>
          </cell>
          <cell r="F144" t="str">
            <v>Dec-25</v>
          </cell>
          <cell r="G144">
            <v>2836.49</v>
          </cell>
        </row>
        <row r="145">
          <cell r="B145">
            <v>2784</v>
          </cell>
          <cell r="C145" t="str">
            <v>Alfresa Holdings Corporation</v>
          </cell>
          <cell r="D145" t="str">
            <v>10-Feb-26</v>
          </cell>
          <cell r="F145" t="str">
            <v>Dec-25</v>
          </cell>
          <cell r="G145">
            <v>2824.79</v>
          </cell>
        </row>
        <row r="146">
          <cell r="B146">
            <v>6728</v>
          </cell>
          <cell r="C146" t="str">
            <v>ULVAC, Inc.</v>
          </cell>
          <cell r="D146" t="str">
            <v>10-Feb-26</v>
          </cell>
          <cell r="F146" t="str">
            <v>Dec-25</v>
          </cell>
          <cell r="G146">
            <v>2626.55</v>
          </cell>
        </row>
        <row r="147">
          <cell r="B147" t="str">
            <v>DIOD</v>
          </cell>
          <cell r="C147" t="str">
            <v>Diodes Incorporated</v>
          </cell>
          <cell r="D147" t="str">
            <v>10-Feb-26</v>
          </cell>
          <cell r="E147" t="str">
            <v>After Hours</v>
          </cell>
          <cell r="F147" t="str">
            <v>Dec-25</v>
          </cell>
          <cell r="G147">
            <v>2619.38</v>
          </cell>
        </row>
        <row r="148">
          <cell r="B148" t="str">
            <v>AKR</v>
          </cell>
          <cell r="C148" t="str">
            <v>Acadia Realty Trust</v>
          </cell>
          <cell r="D148" t="str">
            <v>10-Feb-26</v>
          </cell>
          <cell r="E148" t="str">
            <v>After Hours</v>
          </cell>
          <cell r="F148" t="str">
            <v>Dec-25</v>
          </cell>
          <cell r="G148">
            <v>2598.42</v>
          </cell>
        </row>
        <row r="149">
          <cell r="B149">
            <v>4967</v>
          </cell>
          <cell r="C149" t="str">
            <v>Kobayashi Pharmaceutical Co., Ltd.</v>
          </cell>
          <cell r="D149" t="str">
            <v>10-Feb-26</v>
          </cell>
          <cell r="F149" t="str">
            <v>Dec-25</v>
          </cell>
          <cell r="G149">
            <v>2525.9</v>
          </cell>
        </row>
        <row r="150">
          <cell r="B150">
            <v>8088</v>
          </cell>
          <cell r="C150" t="str">
            <v>Iwatani Corporation</v>
          </cell>
          <cell r="D150" t="str">
            <v>10-Feb-26</v>
          </cell>
          <cell r="F150" t="str">
            <v>Dec-25</v>
          </cell>
          <cell r="G150">
            <v>2421.38</v>
          </cell>
        </row>
        <row r="151">
          <cell r="B151">
            <v>6141</v>
          </cell>
          <cell r="C151" t="str">
            <v>DMG Mori Co., Ltd.</v>
          </cell>
          <cell r="D151" t="str">
            <v>10-Feb-26</v>
          </cell>
          <cell r="F151" t="str">
            <v>Dec-25</v>
          </cell>
          <cell r="G151">
            <v>2382.64</v>
          </cell>
        </row>
        <row r="152">
          <cell r="B152" t="str">
            <v>MEGA</v>
          </cell>
          <cell r="C152" t="str">
            <v>PT Bank Mega Tbk</v>
          </cell>
          <cell r="D152" t="str">
            <v>10-Feb-26</v>
          </cell>
          <cell r="F152" t="str">
            <v>Dec-25</v>
          </cell>
          <cell r="G152">
            <v>2331.61</v>
          </cell>
        </row>
        <row r="153">
          <cell r="B153" t="str">
            <v>BFF</v>
          </cell>
          <cell r="C153" t="str">
            <v>BFF Bank S.p.A.</v>
          </cell>
          <cell r="D153" t="str">
            <v>10-Feb-26</v>
          </cell>
          <cell r="F153" t="str">
            <v>Dec-25</v>
          </cell>
          <cell r="G153">
            <v>2316.7399999999998</v>
          </cell>
        </row>
        <row r="154">
          <cell r="B154">
            <v>2607</v>
          </cell>
          <cell r="C154" t="str">
            <v>Fuji Oil Co., Ltd.</v>
          </cell>
          <cell r="D154" t="str">
            <v>10-Feb-26</v>
          </cell>
          <cell r="F154" t="str">
            <v>Dec-25</v>
          </cell>
          <cell r="G154">
            <v>2252.48</v>
          </cell>
        </row>
        <row r="155">
          <cell r="B155" t="str">
            <v>COHANCE</v>
          </cell>
          <cell r="C155" t="str">
            <v>Cohance Lifesciences Limited</v>
          </cell>
          <cell r="D155" t="str">
            <v>10-Feb-26</v>
          </cell>
          <cell r="F155" t="str">
            <v>Dec-25</v>
          </cell>
          <cell r="G155">
            <v>2248.83</v>
          </cell>
        </row>
        <row r="156">
          <cell r="B156">
            <v>6544</v>
          </cell>
          <cell r="C156" t="str">
            <v>Japan Elevator Service Holdings Co.,Ltd.</v>
          </cell>
          <cell r="D156" t="str">
            <v>10-Feb-26</v>
          </cell>
          <cell r="F156" t="str">
            <v>Dec-25</v>
          </cell>
          <cell r="G156">
            <v>2208.09</v>
          </cell>
        </row>
        <row r="157">
          <cell r="B157" t="str">
            <v>IVT</v>
          </cell>
          <cell r="C157" t="str">
            <v>InvenTrust Properties Corp.</v>
          </cell>
          <cell r="D157" t="str">
            <v>10-Feb-26</v>
          </cell>
          <cell r="E157" t="str">
            <v>After Hours</v>
          </cell>
          <cell r="F157" t="str">
            <v>Dec-25</v>
          </cell>
          <cell r="G157">
            <v>2205.94</v>
          </cell>
        </row>
        <row r="158">
          <cell r="B158">
            <v>9048</v>
          </cell>
          <cell r="C158" t="str">
            <v>Nagoya Railroad Co., Ltd.</v>
          </cell>
          <cell r="D158" t="str">
            <v>10-Feb-26</v>
          </cell>
          <cell r="F158" t="str">
            <v>Dec-25</v>
          </cell>
          <cell r="G158">
            <v>2190.17</v>
          </cell>
        </row>
        <row r="159">
          <cell r="B159" t="str">
            <v>CRR.UN</v>
          </cell>
          <cell r="C159" t="str">
            <v>Crombie Real Estate Investment Trust</v>
          </cell>
          <cell r="D159" t="str">
            <v>10-Feb-26</v>
          </cell>
          <cell r="F159" t="str">
            <v>Dec-25</v>
          </cell>
          <cell r="G159">
            <v>2178.6</v>
          </cell>
        </row>
        <row r="160">
          <cell r="B160">
            <v>9076</v>
          </cell>
          <cell r="C160" t="str">
            <v>Seino Holdings Co., Ltd.</v>
          </cell>
          <cell r="D160" t="str">
            <v>10-Feb-26</v>
          </cell>
          <cell r="F160" t="str">
            <v>Dec-25</v>
          </cell>
          <cell r="G160">
            <v>2113.29</v>
          </cell>
        </row>
        <row r="161">
          <cell r="B161">
            <v>6330</v>
          </cell>
          <cell r="C161" t="str">
            <v>Toyo Engineering Corporation</v>
          </cell>
          <cell r="D161" t="str">
            <v>10-Feb-26</v>
          </cell>
          <cell r="F161" t="str">
            <v>Dec-25</v>
          </cell>
          <cell r="G161">
            <v>2060.84</v>
          </cell>
        </row>
        <row r="162">
          <cell r="B162" t="str">
            <v>DEI</v>
          </cell>
          <cell r="C162" t="str">
            <v>Douglas Emmett, Inc.</v>
          </cell>
          <cell r="D162" t="str">
            <v>10-Feb-26</v>
          </cell>
          <cell r="E162" t="str">
            <v>After Hours</v>
          </cell>
          <cell r="F162" t="str">
            <v>Dec-25</v>
          </cell>
          <cell r="G162">
            <v>1974.38</v>
          </cell>
        </row>
        <row r="163">
          <cell r="B163">
            <v>8050</v>
          </cell>
          <cell r="C163" t="str">
            <v>Seiko Group Corporation</v>
          </cell>
          <cell r="D163" t="str">
            <v>10-Feb-26</v>
          </cell>
          <cell r="F163" t="str">
            <v>Dec-25</v>
          </cell>
          <cell r="G163">
            <v>1936.78</v>
          </cell>
        </row>
        <row r="164">
          <cell r="B164" t="str">
            <v>STOR B</v>
          </cell>
          <cell r="C164" t="str">
            <v>Storskogen Group AB (publ)</v>
          </cell>
          <cell r="D164" t="str">
            <v>10-Feb-26</v>
          </cell>
          <cell r="F164" t="str">
            <v>Dec-25</v>
          </cell>
          <cell r="G164">
            <v>1929.23</v>
          </cell>
        </row>
        <row r="165">
          <cell r="B165" t="str">
            <v>CHAMBLFERT</v>
          </cell>
          <cell r="C165" t="str">
            <v>Chambal Fertilisers and Chemicals Limited</v>
          </cell>
          <cell r="D165" t="str">
            <v>10-Feb-26</v>
          </cell>
          <cell r="F165" t="str">
            <v>Dec-25</v>
          </cell>
          <cell r="G165">
            <v>1904.49</v>
          </cell>
        </row>
        <row r="166">
          <cell r="B166">
            <v>7906</v>
          </cell>
          <cell r="C166" t="str">
            <v>YONEX Co., Ltd.</v>
          </cell>
          <cell r="D166" t="str">
            <v>10-Feb-26</v>
          </cell>
          <cell r="F166" t="str">
            <v>Dec-25</v>
          </cell>
          <cell r="G166">
            <v>1901.5</v>
          </cell>
        </row>
        <row r="167">
          <cell r="B167" t="str">
            <v>ARION</v>
          </cell>
          <cell r="C167" t="str">
            <v>Arion banki hf.</v>
          </cell>
          <cell r="D167" t="str">
            <v>10-Feb-26</v>
          </cell>
          <cell r="F167" t="str">
            <v>Dec-25</v>
          </cell>
          <cell r="G167">
            <v>1876.6</v>
          </cell>
        </row>
        <row r="168">
          <cell r="B168" t="str">
            <v>IPCO</v>
          </cell>
          <cell r="C168" t="str">
            <v>International Petroleum Corporation</v>
          </cell>
          <cell r="D168" t="str">
            <v>10-Feb-26</v>
          </cell>
          <cell r="F168" t="str">
            <v>Dec-25</v>
          </cell>
          <cell r="G168">
            <v>1873.09</v>
          </cell>
        </row>
        <row r="169">
          <cell r="B169" t="str">
            <v>A004370</v>
          </cell>
          <cell r="C169" t="str">
            <v>Nongshim Co., Ltd.</v>
          </cell>
          <cell r="D169" t="str">
            <v>10-Feb-26</v>
          </cell>
          <cell r="F169" t="str">
            <v>Dec-25</v>
          </cell>
          <cell r="G169">
            <v>1828.49</v>
          </cell>
        </row>
        <row r="170">
          <cell r="B170" t="str">
            <v>DHG</v>
          </cell>
          <cell r="C170" t="str">
            <v>Domain Holdings Australia Limited</v>
          </cell>
          <cell r="D170" t="str">
            <v>10-Feb-26</v>
          </cell>
          <cell r="F170" t="str">
            <v>Dec-25</v>
          </cell>
          <cell r="G170">
            <v>1821.38</v>
          </cell>
        </row>
        <row r="171">
          <cell r="B171" t="str">
            <v>OI</v>
          </cell>
          <cell r="C171" t="str">
            <v>O-I Glass, Inc.</v>
          </cell>
          <cell r="D171" t="str">
            <v>10-Feb-26</v>
          </cell>
          <cell r="E171" t="str">
            <v>After Hours</v>
          </cell>
          <cell r="F171" t="str">
            <v>Dec-25</v>
          </cell>
          <cell r="G171">
            <v>1818.06</v>
          </cell>
        </row>
        <row r="172">
          <cell r="B172" t="str">
            <v>ALIG</v>
          </cell>
          <cell r="C172" t="str">
            <v>Alimak Group AB (publ)</v>
          </cell>
          <cell r="D172" t="str">
            <v>10-Feb-26</v>
          </cell>
          <cell r="F172" t="str">
            <v>Dec-25</v>
          </cell>
          <cell r="G172">
            <v>1812.84</v>
          </cell>
        </row>
        <row r="173">
          <cell r="B173">
            <v>6324</v>
          </cell>
          <cell r="C173" t="str">
            <v>Harmonic Drive Systems Inc.</v>
          </cell>
          <cell r="D173" t="str">
            <v>10-Feb-26</v>
          </cell>
          <cell r="F173" t="str">
            <v>Dec-25</v>
          </cell>
          <cell r="G173">
            <v>1794.48</v>
          </cell>
        </row>
        <row r="174">
          <cell r="B174">
            <v>8524</v>
          </cell>
          <cell r="C174" t="str">
            <v>North Pacific Bank,Ltd.</v>
          </cell>
          <cell r="D174" t="str">
            <v>10-Feb-26</v>
          </cell>
          <cell r="F174" t="str">
            <v>Dec-25</v>
          </cell>
          <cell r="G174">
            <v>1793.08</v>
          </cell>
        </row>
        <row r="175">
          <cell r="B175">
            <v>1414</v>
          </cell>
          <cell r="C175" t="str">
            <v>SHO-BOND Holdings Co.,Ltd.</v>
          </cell>
          <cell r="D175" t="str">
            <v>10-Feb-26</v>
          </cell>
          <cell r="F175" t="str">
            <v>Dec-25</v>
          </cell>
          <cell r="G175">
            <v>1777.76</v>
          </cell>
        </row>
        <row r="176">
          <cell r="B176" t="str">
            <v>ATEA</v>
          </cell>
          <cell r="C176" t="str">
            <v>Atea ASA</v>
          </cell>
          <cell r="D176" t="str">
            <v>10-Feb-26</v>
          </cell>
          <cell r="F176" t="str">
            <v>Dec-25</v>
          </cell>
          <cell r="G176">
            <v>1773.92</v>
          </cell>
        </row>
        <row r="177">
          <cell r="B177" t="str">
            <v>IFCI</v>
          </cell>
          <cell r="C177" t="str">
            <v>IFCI Limited</v>
          </cell>
          <cell r="D177" t="str">
            <v>10-Feb-26</v>
          </cell>
          <cell r="F177" t="str">
            <v>Dec-25</v>
          </cell>
          <cell r="G177">
            <v>1764.76</v>
          </cell>
        </row>
        <row r="178">
          <cell r="B178">
            <v>4118</v>
          </cell>
          <cell r="C178" t="str">
            <v>Kaneka Corporation</v>
          </cell>
          <cell r="D178" t="str">
            <v>10-Feb-26</v>
          </cell>
          <cell r="F178" t="str">
            <v>Dec-25</v>
          </cell>
          <cell r="G178">
            <v>1718.68</v>
          </cell>
        </row>
        <row r="179">
          <cell r="B179" t="str">
            <v>HEIM</v>
          </cell>
          <cell r="C179" t="str">
            <v>Heineken Malaysia Berhad</v>
          </cell>
          <cell r="D179" t="str">
            <v>10-Feb-26</v>
          </cell>
          <cell r="F179" t="str">
            <v>Dec-25</v>
          </cell>
          <cell r="G179">
            <v>1709.19</v>
          </cell>
        </row>
        <row r="180">
          <cell r="B180" t="str">
            <v>JMIA</v>
          </cell>
          <cell r="C180" t="str">
            <v>Jumia Technologies AG</v>
          </cell>
          <cell r="D180" t="str">
            <v>10-Feb-26</v>
          </cell>
          <cell r="F180" t="str">
            <v>Dec-25</v>
          </cell>
          <cell r="G180">
            <v>1702.23</v>
          </cell>
        </row>
        <row r="181">
          <cell r="B181" t="str">
            <v>A081660</v>
          </cell>
          <cell r="C181" t="str">
            <v>Misto Holdings Corp.</v>
          </cell>
          <cell r="D181" t="str">
            <v>10-Feb-26</v>
          </cell>
          <cell r="F181" t="str">
            <v>Dec-25</v>
          </cell>
          <cell r="G181">
            <v>1671.75</v>
          </cell>
        </row>
        <row r="182">
          <cell r="B182" t="str">
            <v>NTST</v>
          </cell>
          <cell r="C182" t="str">
            <v>NETSTREIT Corp.</v>
          </cell>
          <cell r="D182" t="str">
            <v>10-Feb-26</v>
          </cell>
          <cell r="F182" t="str">
            <v>Dec-25</v>
          </cell>
          <cell r="G182">
            <v>1527.51</v>
          </cell>
        </row>
        <row r="183">
          <cell r="B183" t="str">
            <v>CET</v>
          </cell>
          <cell r="C183" t="str">
            <v>Central Securities Corporation</v>
          </cell>
          <cell r="D183" t="str">
            <v>10-Feb-26</v>
          </cell>
          <cell r="F183" t="str">
            <v>Dec-25</v>
          </cell>
          <cell r="G183">
            <v>1463.32</v>
          </cell>
        </row>
        <row r="184">
          <cell r="B184" t="str">
            <v>NSP</v>
          </cell>
          <cell r="C184" t="str">
            <v>Insperity, Inc.</v>
          </cell>
          <cell r="D184" t="str">
            <v>10-Feb-26</v>
          </cell>
          <cell r="E184" t="str">
            <v>After Hours</v>
          </cell>
          <cell r="F184" t="str">
            <v>Dec-25</v>
          </cell>
          <cell r="G184">
            <v>1457.27</v>
          </cell>
        </row>
        <row r="185">
          <cell r="B185">
            <v>501425</v>
          </cell>
          <cell r="C185" t="str">
            <v>The Bombay Burmah Trading Corporation Limited</v>
          </cell>
          <cell r="D185" t="str">
            <v>10-Feb-26</v>
          </cell>
          <cell r="F185" t="str">
            <v>Dec-25</v>
          </cell>
          <cell r="G185">
            <v>1450.86</v>
          </cell>
        </row>
        <row r="186">
          <cell r="B186" t="str">
            <v>MBC</v>
          </cell>
          <cell r="C186" t="str">
            <v>MasterBrand, Inc.</v>
          </cell>
          <cell r="D186" t="str">
            <v>10-Feb-26</v>
          </cell>
          <cell r="E186" t="str">
            <v>After Hours</v>
          </cell>
          <cell r="F186" t="str">
            <v>Dec-25</v>
          </cell>
          <cell r="G186">
            <v>1428.8</v>
          </cell>
        </row>
        <row r="187">
          <cell r="B187">
            <v>2201</v>
          </cell>
          <cell r="C187" t="str">
            <v>Morinaga&amp;Co., Ltd.</v>
          </cell>
          <cell r="D187" t="str">
            <v>10-Feb-26</v>
          </cell>
          <cell r="F187" t="str">
            <v>Dec-25</v>
          </cell>
          <cell r="G187">
            <v>1427.78</v>
          </cell>
        </row>
        <row r="188">
          <cell r="B188" t="str">
            <v>AP.UN</v>
          </cell>
          <cell r="C188" t="str">
            <v>Allied Properties Real Estate Investment Trust</v>
          </cell>
          <cell r="D188" t="str">
            <v>10-Feb-26</v>
          </cell>
          <cell r="F188" t="str">
            <v>Dec-25</v>
          </cell>
          <cell r="G188">
            <v>1412.27</v>
          </cell>
        </row>
        <row r="189">
          <cell r="B189">
            <v>4966</v>
          </cell>
          <cell r="C189" t="str">
            <v>Parade Technologies, Ltd.</v>
          </cell>
          <cell r="D189" t="str">
            <v>10-Feb-26</v>
          </cell>
          <cell r="F189" t="str">
            <v>Dec-25</v>
          </cell>
          <cell r="G189">
            <v>1411.5</v>
          </cell>
        </row>
        <row r="190">
          <cell r="B190" t="str">
            <v>ARI</v>
          </cell>
          <cell r="C190" t="str">
            <v>Apollo Commercial Real Estate Finance, Inc.</v>
          </cell>
          <cell r="D190" t="str">
            <v>10-Feb-26</v>
          </cell>
          <cell r="F190" t="str">
            <v>Dec-25</v>
          </cell>
          <cell r="G190">
            <v>1406.11</v>
          </cell>
        </row>
        <row r="191">
          <cell r="B191" t="str">
            <v>TYRES</v>
          </cell>
          <cell r="C191" t="str">
            <v>Nokian Renkaat Oyj</v>
          </cell>
          <cell r="D191" t="str">
            <v>10-Feb-26</v>
          </cell>
          <cell r="F191" t="str">
            <v>Dec-25</v>
          </cell>
          <cell r="G191">
            <v>1399.47</v>
          </cell>
        </row>
        <row r="192">
          <cell r="B192">
            <v>3035</v>
          </cell>
          <cell r="C192" t="str">
            <v>Faraday Technology Corporation</v>
          </cell>
          <cell r="D192" t="str">
            <v>10-Feb-26</v>
          </cell>
          <cell r="F192" t="str">
            <v>Dec-25</v>
          </cell>
          <cell r="G192">
            <v>1397.64</v>
          </cell>
        </row>
        <row r="193">
          <cell r="B193" t="str">
            <v>GILT</v>
          </cell>
          <cell r="C193" t="str">
            <v>Gilat Satellite Networks Ltd.</v>
          </cell>
          <cell r="D193" t="str">
            <v>10-Feb-26</v>
          </cell>
          <cell r="E193" t="str">
            <v>Pre Market</v>
          </cell>
          <cell r="F193" t="str">
            <v>Dec-25</v>
          </cell>
          <cell r="G193">
            <v>1364.13</v>
          </cell>
        </row>
        <row r="194">
          <cell r="B194" t="str">
            <v>CTS</v>
          </cell>
          <cell r="C194" t="str">
            <v>CTS Corporation</v>
          </cell>
          <cell r="D194" t="str">
            <v>10-Feb-26</v>
          </cell>
          <cell r="E194" t="str">
            <v>Pre Market</v>
          </cell>
          <cell r="F194" t="str">
            <v>Dec-25</v>
          </cell>
          <cell r="G194">
            <v>1291.96</v>
          </cell>
        </row>
        <row r="195">
          <cell r="B195" t="str">
            <v>ELO</v>
          </cell>
          <cell r="C195" t="str">
            <v>Elopak ASA</v>
          </cell>
          <cell r="D195" t="str">
            <v>10-Feb-26</v>
          </cell>
          <cell r="F195" t="str">
            <v>Dec-25</v>
          </cell>
          <cell r="G195">
            <v>1291.06</v>
          </cell>
        </row>
        <row r="196">
          <cell r="B196" t="str">
            <v>LUXE</v>
          </cell>
          <cell r="C196" t="str">
            <v>LuxExperience B.V.</v>
          </cell>
          <cell r="D196" t="str">
            <v>10-Feb-26</v>
          </cell>
          <cell r="E196" t="str">
            <v>Pre Market</v>
          </cell>
          <cell r="F196" t="str">
            <v>Dec-25</v>
          </cell>
          <cell r="G196">
            <v>1283.4000000000001</v>
          </cell>
        </row>
        <row r="197">
          <cell r="B197" t="str">
            <v>FINCABLES</v>
          </cell>
          <cell r="C197" t="str">
            <v>Finolex Cables Limited</v>
          </cell>
          <cell r="D197" t="str">
            <v>10-Feb-26</v>
          </cell>
          <cell r="F197" t="str">
            <v>Dec-25</v>
          </cell>
          <cell r="G197">
            <v>1259.17</v>
          </cell>
        </row>
        <row r="198">
          <cell r="B198">
            <v>6412</v>
          </cell>
          <cell r="C198" t="str">
            <v>Heiwa Corporation</v>
          </cell>
          <cell r="D198" t="str">
            <v>10-Feb-26</v>
          </cell>
          <cell r="F198" t="str">
            <v>Dec-25</v>
          </cell>
          <cell r="G198">
            <v>1243.6300000000001</v>
          </cell>
        </row>
        <row r="199">
          <cell r="B199" t="str">
            <v>CARLSBG</v>
          </cell>
          <cell r="C199" t="str">
            <v>Carlsberg Brewery Malaysia Berhad</v>
          </cell>
          <cell r="D199" t="str">
            <v>10-Feb-26</v>
          </cell>
          <cell r="F199" t="str">
            <v>Dec-25</v>
          </cell>
          <cell r="G199">
            <v>1240.47</v>
          </cell>
        </row>
        <row r="200">
          <cell r="B200" t="str">
            <v>MEQ</v>
          </cell>
          <cell r="C200" t="str">
            <v>Mainstreet Equity Corp.</v>
          </cell>
          <cell r="D200" t="str">
            <v>10-Feb-26</v>
          </cell>
          <cell r="F200" t="str">
            <v>Dec-25</v>
          </cell>
          <cell r="G200">
            <v>1232.7</v>
          </cell>
        </row>
        <row r="201">
          <cell r="B201" t="str">
            <v>IRMD</v>
          </cell>
          <cell r="C201" t="str">
            <v>IRADIMED CORPORATION</v>
          </cell>
          <cell r="D201" t="str">
            <v>10-Feb-26</v>
          </cell>
          <cell r="F201" t="str">
            <v>Dec-25</v>
          </cell>
          <cell r="G201">
            <v>1224.1600000000001</v>
          </cell>
        </row>
        <row r="202">
          <cell r="B202" t="str">
            <v>ALPEK A</v>
          </cell>
          <cell r="C202" t="str">
            <v>ALPEK, S.A.B. de C.V.</v>
          </cell>
          <cell r="D202" t="str">
            <v>10-Feb-26</v>
          </cell>
          <cell r="F202" t="str">
            <v>Dec-25</v>
          </cell>
          <cell r="G202">
            <v>1204.22</v>
          </cell>
        </row>
        <row r="203">
          <cell r="B203" t="str">
            <v>STAA</v>
          </cell>
          <cell r="C203" t="str">
            <v>STAAR Surgical Company</v>
          </cell>
          <cell r="D203" t="str">
            <v>10-Feb-26</v>
          </cell>
          <cell r="F203" t="str">
            <v>Dec-25</v>
          </cell>
          <cell r="G203">
            <v>1200.27</v>
          </cell>
        </row>
        <row r="204">
          <cell r="B204" t="str">
            <v>BRSR6</v>
          </cell>
          <cell r="C204" t="str">
            <v>Banco do Estado do Rio Grande do Sul S.A.</v>
          </cell>
          <cell r="D204" t="str">
            <v>10-Feb-26</v>
          </cell>
          <cell r="F204" t="str">
            <v>Dec-25</v>
          </cell>
          <cell r="G204">
            <v>1175.19</v>
          </cell>
        </row>
        <row r="205">
          <cell r="B205">
            <v>7616</v>
          </cell>
          <cell r="C205" t="str">
            <v>Colowide Co.,Ltd.</v>
          </cell>
          <cell r="D205" t="str">
            <v>10-Feb-26</v>
          </cell>
          <cell r="F205" t="str">
            <v>Dec-25</v>
          </cell>
          <cell r="G205">
            <v>1174.5999999999999</v>
          </cell>
        </row>
        <row r="206">
          <cell r="B206" t="str">
            <v>EDELWEISS</v>
          </cell>
          <cell r="C206" t="str">
            <v>Edelweiss Financial Services Limited</v>
          </cell>
          <cell r="D206" t="str">
            <v>10-Feb-26</v>
          </cell>
          <cell r="F206" t="str">
            <v>Dec-25</v>
          </cell>
          <cell r="G206">
            <v>1171.52</v>
          </cell>
        </row>
        <row r="207">
          <cell r="B207" t="str">
            <v>BAR</v>
          </cell>
          <cell r="C207" t="str">
            <v>Barco NV</v>
          </cell>
          <cell r="D207" t="str">
            <v>10-Feb-26</v>
          </cell>
          <cell r="F207" t="str">
            <v>Dec-25</v>
          </cell>
          <cell r="G207">
            <v>1149.04</v>
          </cell>
        </row>
        <row r="208">
          <cell r="B208">
            <v>8361</v>
          </cell>
          <cell r="C208" t="str">
            <v>The Ogaki Kyoritsu Bank, Ltd.</v>
          </cell>
          <cell r="D208" t="str">
            <v>10-Feb-26</v>
          </cell>
          <cell r="F208" t="str">
            <v>Dec-25</v>
          </cell>
          <cell r="G208">
            <v>1146.4100000000001</v>
          </cell>
        </row>
        <row r="209">
          <cell r="B209" t="str">
            <v>BOLSA A</v>
          </cell>
          <cell r="C209" t="str">
            <v>Bolsa Mexicana de Valores, S.A.B. de C.V.</v>
          </cell>
          <cell r="D209" t="str">
            <v>10-Feb-26</v>
          </cell>
          <cell r="F209" t="str">
            <v>Dec-25</v>
          </cell>
          <cell r="G209">
            <v>1143</v>
          </cell>
        </row>
        <row r="210">
          <cell r="B210" t="str">
            <v>MERY</v>
          </cell>
          <cell r="C210" t="str">
            <v>Mercialys SA</v>
          </cell>
          <cell r="D210" t="str">
            <v>10-Feb-26</v>
          </cell>
          <cell r="F210" t="str">
            <v>Dec-25</v>
          </cell>
          <cell r="G210">
            <v>1141.3399999999999</v>
          </cell>
        </row>
        <row r="211">
          <cell r="B211" t="str">
            <v>AMS</v>
          </cell>
          <cell r="C211" t="str">
            <v>ams-OSRAM AG</v>
          </cell>
          <cell r="D211" t="str">
            <v>10-Feb-26</v>
          </cell>
          <cell r="F211" t="str">
            <v>Dec-25</v>
          </cell>
          <cell r="G211">
            <v>1077.3800000000001</v>
          </cell>
        </row>
        <row r="212">
          <cell r="B212" t="str">
            <v>SSII</v>
          </cell>
          <cell r="C212" t="str">
            <v>SS Innovations International, Inc.</v>
          </cell>
          <cell r="D212" t="str">
            <v>10-Feb-26</v>
          </cell>
          <cell r="F212" t="str">
            <v>Dec-25</v>
          </cell>
          <cell r="G212">
            <v>1049.43</v>
          </cell>
        </row>
        <row r="213">
          <cell r="B213">
            <v>4095</v>
          </cell>
          <cell r="C213" t="str">
            <v>Nihon Parkerizing Co., Ltd.</v>
          </cell>
          <cell r="D213" t="str">
            <v>10-Feb-26</v>
          </cell>
          <cell r="F213" t="str">
            <v>Dec-25</v>
          </cell>
          <cell r="G213">
            <v>1047.06</v>
          </cell>
        </row>
        <row r="214">
          <cell r="B214">
            <v>6055</v>
          </cell>
          <cell r="C214" t="str">
            <v>JAPAN MATERIAL Co., Ltd.</v>
          </cell>
          <cell r="D214" t="str">
            <v>10-Feb-26</v>
          </cell>
          <cell r="F214" t="str">
            <v>Dec-25</v>
          </cell>
          <cell r="G214">
            <v>1034.8499999999999</v>
          </cell>
        </row>
        <row r="215">
          <cell r="B215" t="str">
            <v>WHA</v>
          </cell>
          <cell r="C215" t="str">
            <v>Wereldhave N.V.</v>
          </cell>
          <cell r="D215" t="str">
            <v>10-Feb-26</v>
          </cell>
          <cell r="F215" t="str">
            <v>Dec-25</v>
          </cell>
          <cell r="G215">
            <v>1006.53</v>
          </cell>
        </row>
        <row r="216">
          <cell r="B216">
            <v>9075</v>
          </cell>
          <cell r="C216" t="str">
            <v>Fukuyama Transporting Co., Ltd.</v>
          </cell>
          <cell r="D216" t="str">
            <v>10-Feb-26</v>
          </cell>
          <cell r="F216" t="str">
            <v>Dec-25</v>
          </cell>
          <cell r="G216">
            <v>997.92</v>
          </cell>
        </row>
        <row r="217">
          <cell r="B217">
            <v>5331</v>
          </cell>
          <cell r="C217" t="str">
            <v>Noritake Co., Limited</v>
          </cell>
          <cell r="D217" t="str">
            <v>10-Feb-26</v>
          </cell>
          <cell r="F217" t="str">
            <v>Dec-25</v>
          </cell>
          <cell r="G217">
            <v>994.93</v>
          </cell>
        </row>
        <row r="218">
          <cell r="B218" t="str">
            <v>ARF</v>
          </cell>
          <cell r="C218" t="str">
            <v>Arena REIT</v>
          </cell>
          <cell r="D218" t="str">
            <v>10-Feb-26</v>
          </cell>
          <cell r="F218" t="str">
            <v>Dec-25</v>
          </cell>
          <cell r="G218">
            <v>975.93</v>
          </cell>
        </row>
        <row r="219">
          <cell r="B219" t="str">
            <v>W05</v>
          </cell>
          <cell r="C219" t="str">
            <v>Wing Tai Holdings Limited</v>
          </cell>
          <cell r="D219" t="str">
            <v>10-Feb-26</v>
          </cell>
          <cell r="F219" t="str">
            <v>Dec-25</v>
          </cell>
          <cell r="G219">
            <v>972.63</v>
          </cell>
        </row>
        <row r="220">
          <cell r="B220">
            <v>6395</v>
          </cell>
          <cell r="C220" t="str">
            <v>Tadano Ltd.</v>
          </cell>
          <cell r="D220" t="str">
            <v>10-Feb-26</v>
          </cell>
          <cell r="F220" t="str">
            <v>Dec-25</v>
          </cell>
          <cell r="G220">
            <v>946.37</v>
          </cell>
        </row>
        <row r="221">
          <cell r="B221">
            <v>4628</v>
          </cell>
          <cell r="C221" t="str">
            <v>Sk Kaken Co.,Ltd.</v>
          </cell>
          <cell r="D221" t="str">
            <v>10-Feb-26</v>
          </cell>
          <cell r="F221" t="str">
            <v>Dec-25</v>
          </cell>
          <cell r="G221">
            <v>941.07</v>
          </cell>
        </row>
        <row r="222">
          <cell r="B222" t="str">
            <v>XIFR</v>
          </cell>
          <cell r="C222" t="str">
            <v>XPLR Infrastructure, LP</v>
          </cell>
          <cell r="D222" t="str">
            <v>10-Feb-26</v>
          </cell>
          <cell r="E222" t="str">
            <v>Pre Market</v>
          </cell>
          <cell r="F222" t="str">
            <v>Dec-25</v>
          </cell>
          <cell r="G222">
            <v>906.78</v>
          </cell>
        </row>
        <row r="223">
          <cell r="B223" t="str">
            <v>VSTS</v>
          </cell>
          <cell r="C223" t="str">
            <v>Vestis Corporation</v>
          </cell>
          <cell r="D223" t="str">
            <v>10-Feb-26</v>
          </cell>
          <cell r="E223" t="str">
            <v>Pre Market</v>
          </cell>
          <cell r="F223" t="str">
            <v>Dec-25</v>
          </cell>
          <cell r="G223">
            <v>903.85</v>
          </cell>
        </row>
        <row r="224">
          <cell r="B224" t="str">
            <v>INMD</v>
          </cell>
          <cell r="C224" t="str">
            <v>InMode Ltd.</v>
          </cell>
          <cell r="D224" t="str">
            <v>10-Feb-26</v>
          </cell>
          <cell r="F224" t="str">
            <v>Dec-25</v>
          </cell>
          <cell r="G224">
            <v>881.77</v>
          </cell>
        </row>
        <row r="225">
          <cell r="B225" t="str">
            <v>UFCS</v>
          </cell>
          <cell r="C225" t="str">
            <v>United Fire Group, Inc.</v>
          </cell>
          <cell r="D225" t="str">
            <v>10-Feb-26</v>
          </cell>
          <cell r="F225" t="str">
            <v>Dec-25</v>
          </cell>
          <cell r="G225">
            <v>876.42</v>
          </cell>
        </row>
        <row r="226">
          <cell r="B226" t="str">
            <v>ARMX</v>
          </cell>
          <cell r="C226" t="str">
            <v>Aramex PJSC</v>
          </cell>
          <cell r="D226" t="str">
            <v>10-Feb-26</v>
          </cell>
          <cell r="F226" t="str">
            <v>Dec-25</v>
          </cell>
          <cell r="G226">
            <v>861.12</v>
          </cell>
        </row>
        <row r="227">
          <cell r="B227" t="str">
            <v>CRES</v>
          </cell>
          <cell r="C227" t="str">
            <v>Cresud Sociedad Anónima, Comercial, Inmobiliaria, Financiera y Agropecuaria</v>
          </cell>
          <cell r="D227" t="str">
            <v>10-Feb-26</v>
          </cell>
          <cell r="F227" t="str">
            <v>Dec-25</v>
          </cell>
          <cell r="G227">
            <v>860.75</v>
          </cell>
        </row>
        <row r="228">
          <cell r="B228" t="str">
            <v>RCF</v>
          </cell>
          <cell r="C228" t="str">
            <v>Rashtriya Chemicals and Fertilizers Limited</v>
          </cell>
          <cell r="D228" t="str">
            <v>10-Feb-26</v>
          </cell>
          <cell r="F228" t="str">
            <v>Dec-25</v>
          </cell>
          <cell r="G228">
            <v>848.04</v>
          </cell>
        </row>
        <row r="229">
          <cell r="B229">
            <v>7552</v>
          </cell>
          <cell r="C229" t="str">
            <v>Happinet Corporation</v>
          </cell>
          <cell r="D229" t="str">
            <v>10-Feb-26</v>
          </cell>
          <cell r="F229" t="str">
            <v>Dec-25</v>
          </cell>
          <cell r="G229">
            <v>840.7</v>
          </cell>
        </row>
        <row r="230">
          <cell r="B230">
            <v>7226</v>
          </cell>
          <cell r="C230" t="str">
            <v>Kyokuto Kaihatsu Kogyo Co.,Ltd.</v>
          </cell>
          <cell r="D230" t="str">
            <v>10-Feb-26</v>
          </cell>
          <cell r="F230" t="str">
            <v>Dec-25</v>
          </cell>
          <cell r="G230">
            <v>835.14</v>
          </cell>
        </row>
        <row r="231">
          <cell r="B231" t="str">
            <v>RPD</v>
          </cell>
          <cell r="C231" t="str">
            <v>Rapid7, Inc.</v>
          </cell>
          <cell r="D231" t="str">
            <v>10-Feb-26</v>
          </cell>
          <cell r="E231" t="str">
            <v>After Hours</v>
          </cell>
          <cell r="F231" t="str">
            <v>Dec-25</v>
          </cell>
          <cell r="G231">
            <v>832.26</v>
          </cell>
        </row>
        <row r="232">
          <cell r="B232" t="str">
            <v>ARVN</v>
          </cell>
          <cell r="C232" t="str">
            <v>Arvinas, Inc.</v>
          </cell>
          <cell r="D232" t="str">
            <v>10-Feb-26</v>
          </cell>
          <cell r="F232" t="str">
            <v>Dec-25</v>
          </cell>
          <cell r="G232">
            <v>827.85</v>
          </cell>
        </row>
        <row r="233">
          <cell r="B233" t="str">
            <v>DBL</v>
          </cell>
          <cell r="C233" t="str">
            <v>Dilip Buildcon Limited</v>
          </cell>
          <cell r="D233" t="str">
            <v>10-Feb-26</v>
          </cell>
          <cell r="F233" t="str">
            <v>Dec-25</v>
          </cell>
          <cell r="G233">
            <v>826.43</v>
          </cell>
        </row>
        <row r="234">
          <cell r="B234" t="str">
            <v>SATS</v>
          </cell>
          <cell r="C234" t="str">
            <v>Sats ASA</v>
          </cell>
          <cell r="D234" t="str">
            <v>10-Feb-26</v>
          </cell>
          <cell r="F234" t="str">
            <v>Dec-25</v>
          </cell>
          <cell r="G234">
            <v>806.2</v>
          </cell>
        </row>
        <row r="235">
          <cell r="B235" t="str">
            <v>RAY.A</v>
          </cell>
          <cell r="C235" t="str">
            <v>Stingray Group Inc.</v>
          </cell>
          <cell r="D235" t="str">
            <v>10-Feb-26</v>
          </cell>
          <cell r="F235" t="str">
            <v>Dec-25</v>
          </cell>
          <cell r="G235">
            <v>776.74</v>
          </cell>
        </row>
        <row r="236">
          <cell r="B236">
            <v>530343</v>
          </cell>
          <cell r="C236" t="str">
            <v>Genus Power Infrastructures Limited</v>
          </cell>
          <cell r="D236" t="str">
            <v>10-Feb-26</v>
          </cell>
          <cell r="F236" t="str">
            <v>Dec-25</v>
          </cell>
          <cell r="G236">
            <v>774.97</v>
          </cell>
        </row>
        <row r="237">
          <cell r="B237" t="str">
            <v>SDIP B</v>
          </cell>
          <cell r="C237" t="str">
            <v>Sdiptech AB (publ)</v>
          </cell>
          <cell r="D237" t="str">
            <v>10-Feb-26</v>
          </cell>
          <cell r="F237" t="str">
            <v>Dec-25</v>
          </cell>
          <cell r="G237">
            <v>768.45</v>
          </cell>
        </row>
        <row r="238">
          <cell r="B238">
            <v>5232</v>
          </cell>
          <cell r="C238" t="str">
            <v>Sumitomo Osaka Cement Co., Ltd.</v>
          </cell>
          <cell r="D238" t="str">
            <v>10-Feb-26</v>
          </cell>
          <cell r="F238" t="str">
            <v>Dec-25</v>
          </cell>
          <cell r="G238">
            <v>758.22</v>
          </cell>
        </row>
        <row r="239">
          <cell r="B239" t="str">
            <v>MUSTI</v>
          </cell>
          <cell r="C239" t="str">
            <v>Musti Group Oyj</v>
          </cell>
          <cell r="D239" t="str">
            <v>10-Feb-26</v>
          </cell>
          <cell r="F239" t="str">
            <v>Dec-25</v>
          </cell>
          <cell r="G239">
            <v>751.51</v>
          </cell>
        </row>
        <row r="240">
          <cell r="B240" t="str">
            <v>RESURS</v>
          </cell>
          <cell r="C240" t="str">
            <v>Resurs Holding AB (publ)</v>
          </cell>
          <cell r="D240" t="str">
            <v>10-Feb-26</v>
          </cell>
          <cell r="F240" t="str">
            <v>Dec-25</v>
          </cell>
          <cell r="G240">
            <v>748.62</v>
          </cell>
        </row>
        <row r="241">
          <cell r="B241">
            <v>6016</v>
          </cell>
          <cell r="C241" t="str">
            <v>Japan Engine Corporation</v>
          </cell>
          <cell r="D241" t="str">
            <v>10-Feb-26</v>
          </cell>
          <cell r="F241" t="str">
            <v>Dec-25</v>
          </cell>
          <cell r="G241">
            <v>740.45</v>
          </cell>
        </row>
        <row r="242">
          <cell r="B242" t="str">
            <v>MNTN</v>
          </cell>
          <cell r="C242" t="str">
            <v>MNTN, Inc.</v>
          </cell>
          <cell r="D242" t="str">
            <v>10-Feb-26</v>
          </cell>
          <cell r="E242" t="str">
            <v>After Hours</v>
          </cell>
          <cell r="F242" t="str">
            <v>Dec-25</v>
          </cell>
          <cell r="G242">
            <v>735.89</v>
          </cell>
        </row>
        <row r="243">
          <cell r="B243" t="str">
            <v>HIVE</v>
          </cell>
          <cell r="C243" t="str">
            <v>HIVE Digital Technologies Ltd.</v>
          </cell>
          <cell r="D243" t="str">
            <v>10-Feb-26</v>
          </cell>
          <cell r="F243" t="str">
            <v>Dec-25</v>
          </cell>
          <cell r="G243">
            <v>724.89</v>
          </cell>
        </row>
        <row r="244">
          <cell r="B244">
            <v>5842</v>
          </cell>
          <cell r="C244" t="str">
            <v>Integral Corporation</v>
          </cell>
          <cell r="D244" t="str">
            <v>10-Feb-26</v>
          </cell>
          <cell r="F244" t="str">
            <v>Dec-25</v>
          </cell>
          <cell r="G244">
            <v>718.74</v>
          </cell>
        </row>
        <row r="245">
          <cell r="B245">
            <v>533160</v>
          </cell>
          <cell r="C245" t="str">
            <v>Valor Estate Limited</v>
          </cell>
          <cell r="D245" t="str">
            <v>10-Feb-26</v>
          </cell>
          <cell r="F245" t="str">
            <v>Dec-25</v>
          </cell>
          <cell r="G245">
            <v>716.75</v>
          </cell>
        </row>
        <row r="246">
          <cell r="B246" t="str">
            <v>GCMG</v>
          </cell>
          <cell r="C246" t="str">
            <v>GCM Grosvenor Inc.</v>
          </cell>
          <cell r="D246" t="str">
            <v>10-Feb-26</v>
          </cell>
          <cell r="E246" t="str">
            <v>Pre Market</v>
          </cell>
          <cell r="F246" t="str">
            <v>Dec-25</v>
          </cell>
          <cell r="G246">
            <v>714.28</v>
          </cell>
        </row>
        <row r="247">
          <cell r="B247" t="str">
            <v>A192080</v>
          </cell>
          <cell r="C247" t="str">
            <v>DoubleUGames Co., Ltd.</v>
          </cell>
          <cell r="D247" t="str">
            <v>10-Feb-26</v>
          </cell>
          <cell r="F247" t="str">
            <v>Dec-25</v>
          </cell>
          <cell r="G247">
            <v>700.71</v>
          </cell>
        </row>
        <row r="248">
          <cell r="B248" t="str">
            <v>FIEMIND</v>
          </cell>
          <cell r="C248" t="str">
            <v>Fiem Industries Limited</v>
          </cell>
          <cell r="D248" t="str">
            <v>10-Feb-26</v>
          </cell>
          <cell r="F248" t="str">
            <v>Dec-25</v>
          </cell>
          <cell r="G248">
            <v>687.1</v>
          </cell>
        </row>
        <row r="249">
          <cell r="B249">
            <v>8117</v>
          </cell>
          <cell r="C249" t="str">
            <v>Central Automotive Products Ltd.</v>
          </cell>
          <cell r="D249" t="str">
            <v>10-Feb-26</v>
          </cell>
          <cell r="F249" t="str">
            <v>Dec-25</v>
          </cell>
          <cell r="G249">
            <v>666.36</v>
          </cell>
        </row>
        <row r="250">
          <cell r="B250">
            <v>6458</v>
          </cell>
          <cell r="C250" t="str">
            <v>Sinko Industries Ltd.</v>
          </cell>
          <cell r="D250" t="str">
            <v>10-Feb-26</v>
          </cell>
          <cell r="F250" t="str">
            <v>Dec-25</v>
          </cell>
          <cell r="G250">
            <v>658.29</v>
          </cell>
        </row>
        <row r="251">
          <cell r="B251">
            <v>2733</v>
          </cell>
          <cell r="C251" t="str">
            <v>Arata Corporation</v>
          </cell>
          <cell r="D251" t="str">
            <v>10-Feb-26</v>
          </cell>
          <cell r="F251" t="str">
            <v>Dec-25</v>
          </cell>
          <cell r="G251">
            <v>648.58000000000004</v>
          </cell>
        </row>
        <row r="252">
          <cell r="B252" t="str">
            <v>SGR.UN</v>
          </cell>
          <cell r="C252" t="str">
            <v>Slate Grocery REIT</v>
          </cell>
          <cell r="D252" t="str">
            <v>10-Feb-26</v>
          </cell>
          <cell r="F252" t="str">
            <v>Dec-25</v>
          </cell>
          <cell r="G252">
            <v>639.54</v>
          </cell>
        </row>
        <row r="253">
          <cell r="B253" t="str">
            <v>ACAST</v>
          </cell>
          <cell r="C253" t="str">
            <v>Acast AB (publ)</v>
          </cell>
          <cell r="D253" t="str">
            <v>10-Feb-26</v>
          </cell>
          <cell r="F253" t="str">
            <v>Dec-25</v>
          </cell>
          <cell r="G253">
            <v>635.98</v>
          </cell>
        </row>
        <row r="254">
          <cell r="B254" t="str">
            <v>RAJESHEXPO</v>
          </cell>
          <cell r="C254" t="str">
            <v>Rajesh Exports Limited</v>
          </cell>
          <cell r="D254" t="str">
            <v>10-Feb-26</v>
          </cell>
          <cell r="F254" t="str">
            <v>Dec-25</v>
          </cell>
          <cell r="G254">
            <v>631.41999999999996</v>
          </cell>
        </row>
        <row r="255">
          <cell r="B255">
            <v>5943</v>
          </cell>
          <cell r="C255" t="str">
            <v>Noritz Corporation</v>
          </cell>
          <cell r="D255" t="str">
            <v>10-Feb-26</v>
          </cell>
          <cell r="F255" t="str">
            <v>Dec-25</v>
          </cell>
          <cell r="G255">
            <v>612.96</v>
          </cell>
        </row>
        <row r="256">
          <cell r="B256">
            <v>6226</v>
          </cell>
          <cell r="C256" t="str">
            <v>Moriya Transportation Engineering and Manufacturing Co.,Ltd.</v>
          </cell>
          <cell r="D256" t="str">
            <v>10-Feb-26</v>
          </cell>
          <cell r="F256" t="str">
            <v>Dec-25</v>
          </cell>
          <cell r="G256">
            <v>606.5</v>
          </cell>
        </row>
        <row r="257">
          <cell r="B257">
            <v>7944</v>
          </cell>
          <cell r="C257" t="str">
            <v>Roland Corporation</v>
          </cell>
          <cell r="D257" t="str">
            <v>10-Feb-26</v>
          </cell>
          <cell r="F257" t="str">
            <v>Dec-25</v>
          </cell>
          <cell r="G257">
            <v>601.88</v>
          </cell>
        </row>
        <row r="258">
          <cell r="B258">
            <v>9543</v>
          </cell>
          <cell r="C258" t="str">
            <v>Shizuoka Gas Co., Ltd.</v>
          </cell>
          <cell r="D258" t="str">
            <v>10-Feb-26</v>
          </cell>
          <cell r="F258" t="str">
            <v>Dec-25</v>
          </cell>
          <cell r="G258">
            <v>584.71</v>
          </cell>
        </row>
        <row r="259">
          <cell r="B259" t="str">
            <v>PTC</v>
          </cell>
          <cell r="C259" t="str">
            <v>PTC India Limited</v>
          </cell>
          <cell r="D259" t="str">
            <v>10-Feb-26</v>
          </cell>
          <cell r="F259" t="str">
            <v>Dec-25</v>
          </cell>
          <cell r="G259">
            <v>548.9</v>
          </cell>
        </row>
        <row r="260">
          <cell r="B260">
            <v>4293</v>
          </cell>
          <cell r="C260" t="str">
            <v>Septeni Holdings Co., Ltd.</v>
          </cell>
          <cell r="D260" t="str">
            <v>10-Feb-26</v>
          </cell>
          <cell r="F260" t="str">
            <v>Dec-25</v>
          </cell>
          <cell r="G260">
            <v>545.34</v>
          </cell>
        </row>
        <row r="261">
          <cell r="B261" t="str">
            <v>LVWR</v>
          </cell>
          <cell r="C261" t="str">
            <v>LiveWire Group, Inc.</v>
          </cell>
          <cell r="D261" t="str">
            <v>10-Feb-26</v>
          </cell>
          <cell r="F261" t="str">
            <v>Dec-25</v>
          </cell>
          <cell r="G261">
            <v>544.65</v>
          </cell>
        </row>
        <row r="262">
          <cell r="B262" t="str">
            <v>TVSSCS</v>
          </cell>
          <cell r="C262" t="str">
            <v>TVS Supply Chain Solutions Limited</v>
          </cell>
          <cell r="D262" t="str">
            <v>10-Feb-26</v>
          </cell>
          <cell r="F262" t="str">
            <v>Dec-25</v>
          </cell>
          <cell r="G262">
            <v>537.13</v>
          </cell>
        </row>
        <row r="263">
          <cell r="B263" t="str">
            <v>ANGI</v>
          </cell>
          <cell r="C263" t="str">
            <v>Angi Inc.</v>
          </cell>
          <cell r="D263" t="str">
            <v>10-Feb-26</v>
          </cell>
          <cell r="E263" t="str">
            <v>After Hours</v>
          </cell>
          <cell r="F263" t="str">
            <v>Dec-25</v>
          </cell>
          <cell r="G263">
            <v>536.79</v>
          </cell>
        </row>
        <row r="264">
          <cell r="B264" t="str">
            <v>VREX</v>
          </cell>
          <cell r="C264" t="str">
            <v>Varex Imaging Corporation</v>
          </cell>
          <cell r="D264" t="str">
            <v>10-Feb-26</v>
          </cell>
          <cell r="E264" t="str">
            <v>After Hours</v>
          </cell>
          <cell r="F264" t="str">
            <v>Dec-25</v>
          </cell>
          <cell r="G264">
            <v>528.17999999999995</v>
          </cell>
        </row>
        <row r="265">
          <cell r="B265" t="str">
            <v>PRECWIRE</v>
          </cell>
          <cell r="C265" t="str">
            <v>Precision Wires India Limited</v>
          </cell>
          <cell r="D265" t="str">
            <v>10-Feb-26</v>
          </cell>
          <cell r="F265" t="str">
            <v>Dec-25</v>
          </cell>
          <cell r="G265">
            <v>515.86</v>
          </cell>
        </row>
        <row r="266">
          <cell r="B266" t="str">
            <v>PGC</v>
          </cell>
          <cell r="C266" t="str">
            <v>Peapack-Gladstone Financial Corporation</v>
          </cell>
          <cell r="D266" t="str">
            <v>10-Feb-26</v>
          </cell>
          <cell r="F266" t="str">
            <v>Dec-25</v>
          </cell>
          <cell r="G266">
            <v>514.88</v>
          </cell>
        </row>
        <row r="267">
          <cell r="B267" t="str">
            <v>ITAB</v>
          </cell>
          <cell r="C267" t="str">
            <v>ITAB Shop Concept AB (publ)</v>
          </cell>
          <cell r="D267" t="str">
            <v>10-Feb-26</v>
          </cell>
          <cell r="F267" t="str">
            <v>Dec-25</v>
          </cell>
          <cell r="G267">
            <v>511.24</v>
          </cell>
        </row>
        <row r="268">
          <cell r="B268">
            <v>500307</v>
          </cell>
          <cell r="C268" t="str">
            <v>Nirlon Limited</v>
          </cell>
          <cell r="D268" t="str">
            <v>10-Feb-26</v>
          </cell>
          <cell r="F268" t="str">
            <v>Dec-25</v>
          </cell>
          <cell r="G268">
            <v>511.24</v>
          </cell>
        </row>
        <row r="269">
          <cell r="B269">
            <v>7246</v>
          </cell>
          <cell r="C269" t="str">
            <v>Press Kogyo Co., Ltd.</v>
          </cell>
          <cell r="D269" t="str">
            <v>10-Feb-26</v>
          </cell>
          <cell r="F269" t="str">
            <v>Dec-25</v>
          </cell>
          <cell r="G269">
            <v>507.31</v>
          </cell>
        </row>
        <row r="270">
          <cell r="B270" t="str">
            <v>A067160</v>
          </cell>
          <cell r="C270" t="str">
            <v>Soop Co., Ltd.</v>
          </cell>
          <cell r="D270" t="str">
            <v>10-Feb-26</v>
          </cell>
          <cell r="F270" t="str">
            <v>Dec-25</v>
          </cell>
          <cell r="G270">
            <v>505.97</v>
          </cell>
        </row>
        <row r="271">
          <cell r="B271">
            <v>6287</v>
          </cell>
          <cell r="C271" t="str">
            <v>Sato Corporation</v>
          </cell>
          <cell r="D271" t="str">
            <v>10-Feb-26</v>
          </cell>
          <cell r="F271" t="str">
            <v>Dec-25</v>
          </cell>
          <cell r="G271">
            <v>500.25</v>
          </cell>
        </row>
      </sheetData>
      <sheetData sheetId="1"/>
      <sheetData sheetId="2"/>
      <sheetData sheetId="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기업리스트"/>
      <sheetName val="Revenue"/>
      <sheetName val="Operating Income"/>
      <sheetName val="빨간줄"/>
    </sheetNames>
    <sheetDataSet>
      <sheetData sheetId="0">
        <row r="2">
          <cell r="B2" t="str">
            <v>실적 기업 정보</v>
          </cell>
        </row>
        <row r="3">
          <cell r="B3" t="str">
            <v>Ticker</v>
          </cell>
          <cell r="C3" t="str">
            <v>Company</v>
          </cell>
          <cell r="D3" t="str">
            <v>Date</v>
          </cell>
          <cell r="E3" t="str">
            <v>Time</v>
          </cell>
          <cell r="F3" t="str">
            <v>Quarter Ending</v>
          </cell>
          <cell r="G3" t="str">
            <v>Market Cap (mil$)</v>
          </cell>
        </row>
        <row r="4">
          <cell r="B4" t="str">
            <v>ZFCVINDIA</v>
          </cell>
          <cell r="C4" t="str">
            <v>ZF Commercial Vehicle Control Systems India Limited</v>
          </cell>
          <cell r="D4" t="str">
            <v>04-Feb-26</v>
          </cell>
          <cell r="F4" t="str">
            <v>Dec-25</v>
          </cell>
          <cell r="G4">
            <v>2979.56</v>
          </cell>
        </row>
        <row r="5">
          <cell r="B5" t="str">
            <v>YUMC</v>
          </cell>
          <cell r="C5" t="str">
            <v>Yum China Holdings, Inc.</v>
          </cell>
          <cell r="D5" t="str">
            <v>04-Feb-26</v>
          </cell>
          <cell r="E5" t="str">
            <v>Pre Market</v>
          </cell>
          <cell r="F5" t="str">
            <v>Dec-25</v>
          </cell>
          <cell r="G5">
            <v>15343.26</v>
          </cell>
        </row>
        <row r="6">
          <cell r="B6" t="str">
            <v>YUM</v>
          </cell>
          <cell r="C6" t="str">
            <v>Yum! Brands, Inc.</v>
          </cell>
          <cell r="D6" t="str">
            <v>04-Feb-26</v>
          </cell>
          <cell r="E6" t="str">
            <v>Pre Market</v>
          </cell>
          <cell r="F6" t="str">
            <v>Dec-25</v>
          </cell>
          <cell r="G6">
            <v>43175.01</v>
          </cell>
        </row>
        <row r="7">
          <cell r="B7" t="str">
            <v>WRT1V</v>
          </cell>
          <cell r="C7" t="str">
            <v>Wärtsilä Oyj Abp</v>
          </cell>
          <cell r="D7" t="str">
            <v>04-Feb-26</v>
          </cell>
          <cell r="F7" t="str">
            <v>Dec-25</v>
          </cell>
          <cell r="G7">
            <v>17269.57</v>
          </cell>
        </row>
        <row r="8">
          <cell r="B8" t="str">
            <v>WEX</v>
          </cell>
          <cell r="C8" t="str">
            <v>WEX Inc.</v>
          </cell>
          <cell r="D8" t="str">
            <v>04-Feb-26</v>
          </cell>
          <cell r="E8" t="str">
            <v>After Hours</v>
          </cell>
          <cell r="F8" t="str">
            <v>Dec-25</v>
          </cell>
          <cell r="G8">
            <v>5302.03</v>
          </cell>
        </row>
        <row r="9">
          <cell r="B9" t="str">
            <v>VVV</v>
          </cell>
          <cell r="C9" t="str">
            <v>Valvoline Inc.</v>
          </cell>
          <cell r="D9" t="str">
            <v>04-Feb-26</v>
          </cell>
          <cell r="E9" t="str">
            <v>Pre Market</v>
          </cell>
          <cell r="F9" t="str">
            <v>Dec-25</v>
          </cell>
          <cell r="G9">
            <v>3939.34</v>
          </cell>
        </row>
        <row r="10">
          <cell r="B10" t="str">
            <v>VSH</v>
          </cell>
          <cell r="C10" t="str">
            <v>Vishay Intertechnology, Inc.</v>
          </cell>
          <cell r="D10" t="str">
            <v>04-Feb-26</v>
          </cell>
          <cell r="E10" t="str">
            <v>Pre Market</v>
          </cell>
          <cell r="F10" t="str">
            <v>Dec-25</v>
          </cell>
          <cell r="G10">
            <v>2501.61</v>
          </cell>
        </row>
        <row r="11">
          <cell r="B11" t="str">
            <v>VKTX</v>
          </cell>
          <cell r="C11" t="str">
            <v>Viking Therapeutics, Inc.</v>
          </cell>
          <cell r="D11" t="str">
            <v>04-Feb-26</v>
          </cell>
          <cell r="F11" t="str">
            <v>Dec-25</v>
          </cell>
          <cell r="G11">
            <v>4242.25</v>
          </cell>
        </row>
        <row r="12">
          <cell r="B12" t="str">
            <v>VCTR</v>
          </cell>
          <cell r="C12" t="str">
            <v>Victory Capital Holdings, Inc.</v>
          </cell>
          <cell r="D12" t="str">
            <v>04-Feb-26</v>
          </cell>
          <cell r="E12" t="str">
            <v>After Hours</v>
          </cell>
          <cell r="F12" t="str">
            <v>Dec-25</v>
          </cell>
          <cell r="G12">
            <v>4366.3</v>
          </cell>
        </row>
        <row r="13">
          <cell r="B13" t="str">
            <v>UTI</v>
          </cell>
          <cell r="C13" t="str">
            <v>Universal Technical Institute, Inc.</v>
          </cell>
          <cell r="D13" t="str">
            <v>04-Feb-26</v>
          </cell>
          <cell r="F13" t="str">
            <v>Dec-25</v>
          </cell>
          <cell r="G13">
            <v>1352.04</v>
          </cell>
        </row>
        <row r="14">
          <cell r="B14" t="str">
            <v>UPM</v>
          </cell>
          <cell r="C14" t="str">
            <v>UPM-Kymmene Oyj</v>
          </cell>
          <cell r="D14" t="str">
            <v>04-Feb-26</v>
          </cell>
          <cell r="F14" t="str">
            <v>Dec-25</v>
          </cell>
          <cell r="G14">
            <v>14621.4</v>
          </cell>
        </row>
        <row r="15">
          <cell r="B15" t="str">
            <v>UHAL</v>
          </cell>
          <cell r="C15" t="str">
            <v>U-Haul Holding Company</v>
          </cell>
          <cell r="D15" t="str">
            <v>04-Feb-26</v>
          </cell>
          <cell r="E15" t="str">
            <v>After Hours</v>
          </cell>
          <cell r="F15" t="str">
            <v>Dec-25</v>
          </cell>
          <cell r="G15">
            <v>10209.19</v>
          </cell>
        </row>
        <row r="16">
          <cell r="B16" t="str">
            <v>UGI</v>
          </cell>
          <cell r="C16" t="str">
            <v>UGI Corporation</v>
          </cell>
          <cell r="D16" t="str">
            <v>04-Feb-26</v>
          </cell>
          <cell r="E16" t="str">
            <v>After Hours</v>
          </cell>
          <cell r="F16" t="str">
            <v>Dec-25</v>
          </cell>
          <cell r="G16">
            <v>8108.94</v>
          </cell>
        </row>
        <row r="17">
          <cell r="B17" t="str">
            <v>UBSG</v>
          </cell>
          <cell r="C17" t="str">
            <v>UBS Group AG</v>
          </cell>
          <cell r="D17" t="str">
            <v>04-Feb-26</v>
          </cell>
          <cell r="F17" t="str">
            <v>Dec-25</v>
          </cell>
          <cell r="G17">
            <v>149193</v>
          </cell>
        </row>
        <row r="18">
          <cell r="B18" t="str">
            <v>UBER</v>
          </cell>
          <cell r="C18" t="str">
            <v>Uber Technologies, Inc.</v>
          </cell>
          <cell r="D18" t="str">
            <v>04-Feb-26</v>
          </cell>
          <cell r="E18" t="str">
            <v>Pre Market</v>
          </cell>
          <cell r="F18" t="str">
            <v>Dec-25</v>
          </cell>
          <cell r="G18">
            <v>166330</v>
          </cell>
        </row>
        <row r="19">
          <cell r="B19" t="str">
            <v>TTMI</v>
          </cell>
          <cell r="C19" t="str">
            <v>TTM Technologies, Inc.</v>
          </cell>
          <cell r="D19" t="str">
            <v>04-Feb-26</v>
          </cell>
          <cell r="E19" t="str">
            <v>After Hours</v>
          </cell>
          <cell r="F19" t="str">
            <v>Dec-25</v>
          </cell>
          <cell r="G19">
            <v>7025.46</v>
          </cell>
        </row>
        <row r="20">
          <cell r="B20" t="str">
            <v>TROW</v>
          </cell>
          <cell r="C20" t="str">
            <v>T. Rowe Price Group, Inc.</v>
          </cell>
          <cell r="D20" t="str">
            <v>04-Feb-26</v>
          </cell>
          <cell r="E20" t="str">
            <v>Pre Market</v>
          </cell>
          <cell r="F20" t="str">
            <v>Dec-25</v>
          </cell>
          <cell r="G20">
            <v>23240.06</v>
          </cell>
        </row>
        <row r="21">
          <cell r="B21" t="str">
            <v>TRNO</v>
          </cell>
          <cell r="C21" t="str">
            <v>Terreno Realty Corporation</v>
          </cell>
          <cell r="D21" t="str">
            <v>04-Feb-26</v>
          </cell>
          <cell r="F21" t="str">
            <v>Dec-25</v>
          </cell>
          <cell r="G21">
            <v>6101.35</v>
          </cell>
        </row>
        <row r="22">
          <cell r="B22" t="str">
            <v>TOM2</v>
          </cell>
          <cell r="C22" t="str">
            <v>TomTom N.V.</v>
          </cell>
          <cell r="D22" t="str">
            <v>04-Feb-26</v>
          </cell>
          <cell r="F22" t="str">
            <v>Dec-25</v>
          </cell>
          <cell r="G22">
            <v>981.9</v>
          </cell>
        </row>
        <row r="23">
          <cell r="B23" t="str">
            <v>TKR</v>
          </cell>
          <cell r="C23" t="str">
            <v>The Timken Company</v>
          </cell>
          <cell r="D23" t="str">
            <v>04-Feb-26</v>
          </cell>
          <cell r="F23" t="str">
            <v>Dec-25</v>
          </cell>
          <cell r="G23">
            <v>6153.37</v>
          </cell>
        </row>
        <row r="24">
          <cell r="B24" t="str">
            <v>TIINDIA</v>
          </cell>
          <cell r="C24" t="str">
            <v>Tube Investments of India Limited</v>
          </cell>
          <cell r="D24" t="str">
            <v>04-Feb-26</v>
          </cell>
          <cell r="F24" t="str">
            <v>Dec-25</v>
          </cell>
          <cell r="G24">
            <v>5440.75</v>
          </cell>
        </row>
        <row r="25">
          <cell r="B25" t="str">
            <v>TGI</v>
          </cell>
          <cell r="C25" t="str">
            <v>Triumph Group, Inc.</v>
          </cell>
          <cell r="D25" t="str">
            <v>04-Feb-26</v>
          </cell>
          <cell r="F25" t="str">
            <v>Dec-25</v>
          </cell>
          <cell r="G25">
            <v>2021.37</v>
          </cell>
        </row>
        <row r="26">
          <cell r="B26" t="str">
            <v>TENB</v>
          </cell>
          <cell r="C26" t="str">
            <v>Tenable Holdings, Inc.</v>
          </cell>
          <cell r="D26" t="str">
            <v>04-Feb-26</v>
          </cell>
          <cell r="E26" t="str">
            <v>After Hours</v>
          </cell>
          <cell r="F26" t="str">
            <v>Dec-25</v>
          </cell>
          <cell r="G26">
            <v>3199.62</v>
          </cell>
        </row>
        <row r="27">
          <cell r="B27" t="str">
            <v>TECH</v>
          </cell>
          <cell r="C27" t="str">
            <v>Bio-Techne Corporation</v>
          </cell>
          <cell r="D27" t="str">
            <v>04-Feb-26</v>
          </cell>
          <cell r="F27" t="str">
            <v>Dec-25</v>
          </cell>
          <cell r="G27">
            <v>9800.9</v>
          </cell>
        </row>
        <row r="28">
          <cell r="B28" t="str">
            <v>SYM</v>
          </cell>
          <cell r="C28" t="str">
            <v>Symbotic Inc.</v>
          </cell>
          <cell r="D28" t="str">
            <v>04-Feb-26</v>
          </cell>
          <cell r="E28" t="str">
            <v>After Hours</v>
          </cell>
          <cell r="F28" t="str">
            <v>Dec-25</v>
          </cell>
          <cell r="G28">
            <v>8365.58</v>
          </cell>
        </row>
        <row r="29">
          <cell r="B29" t="str">
            <v>SWK</v>
          </cell>
          <cell r="C29" t="str">
            <v>Stanley Black &amp; Decker, Inc.</v>
          </cell>
          <cell r="D29" t="str">
            <v>04-Feb-26</v>
          </cell>
          <cell r="E29" t="str">
            <v>Pre Market</v>
          </cell>
          <cell r="F29" t="str">
            <v>Dec-25</v>
          </cell>
          <cell r="G29">
            <v>11674.43</v>
          </cell>
        </row>
        <row r="30">
          <cell r="B30" t="str">
            <v>SURYAROSNI</v>
          </cell>
          <cell r="C30" t="str">
            <v>Surya Roshni Limited</v>
          </cell>
          <cell r="D30" t="str">
            <v>04-Feb-26</v>
          </cell>
          <cell r="F30" t="str">
            <v>Dec-25</v>
          </cell>
          <cell r="G30">
            <v>562.28</v>
          </cell>
        </row>
        <row r="31">
          <cell r="B31" t="str">
            <v>STERV</v>
          </cell>
          <cell r="C31" t="str">
            <v>Stora Enso Oyj</v>
          </cell>
          <cell r="D31" t="str">
            <v>04-Feb-26</v>
          </cell>
          <cell r="F31" t="str">
            <v>Dec-25</v>
          </cell>
          <cell r="G31">
            <v>8897.75</v>
          </cell>
        </row>
        <row r="32">
          <cell r="B32" t="str">
            <v>STE</v>
          </cell>
          <cell r="C32" t="str">
            <v>STERIS plc</v>
          </cell>
          <cell r="D32" t="str">
            <v>04-Feb-26</v>
          </cell>
          <cell r="E32" t="str">
            <v>After Hours</v>
          </cell>
          <cell r="F32" t="str">
            <v>Dec-25</v>
          </cell>
          <cell r="G32">
            <v>26367.19</v>
          </cell>
        </row>
        <row r="33">
          <cell r="B33" t="str">
            <v>STC</v>
          </cell>
          <cell r="C33" t="str">
            <v>Stewart Information Services Corporation</v>
          </cell>
          <cell r="D33" t="str">
            <v>04-Feb-26</v>
          </cell>
          <cell r="E33" t="str">
            <v>After Hours</v>
          </cell>
          <cell r="F33" t="str">
            <v>Dec-25</v>
          </cell>
          <cell r="G33">
            <v>1981.72</v>
          </cell>
        </row>
        <row r="34">
          <cell r="B34" t="str">
            <v>SNEX</v>
          </cell>
          <cell r="C34" t="str">
            <v>StoneX Group Inc.</v>
          </cell>
          <cell r="D34" t="str">
            <v>04-Feb-26</v>
          </cell>
          <cell r="E34" t="str">
            <v>After Hours</v>
          </cell>
          <cell r="F34" t="str">
            <v>Dec-25</v>
          </cell>
          <cell r="G34">
            <v>4697.21</v>
          </cell>
        </row>
        <row r="35">
          <cell r="B35" t="str">
            <v>SNAP</v>
          </cell>
          <cell r="C35" t="str">
            <v>Snap Inc.</v>
          </cell>
          <cell r="D35" t="str">
            <v>04-Feb-26</v>
          </cell>
          <cell r="E35" t="str">
            <v>After Hours</v>
          </cell>
          <cell r="F35" t="str">
            <v>Dec-25</v>
          </cell>
          <cell r="G35">
            <v>14431.17</v>
          </cell>
        </row>
        <row r="36">
          <cell r="B36" t="str">
            <v>SLGN</v>
          </cell>
          <cell r="C36" t="str">
            <v>Silgan Holdings Inc.</v>
          </cell>
          <cell r="D36" t="str">
            <v>04-Feb-26</v>
          </cell>
          <cell r="E36" t="str">
            <v>Pre Market</v>
          </cell>
          <cell r="F36" t="str">
            <v>Dec-25</v>
          </cell>
          <cell r="G36">
            <v>4575.03</v>
          </cell>
        </row>
        <row r="37">
          <cell r="B37" t="str">
            <v>SKX</v>
          </cell>
          <cell r="C37" t="str">
            <v>Skechers U.S.A., Inc.</v>
          </cell>
          <cell r="D37" t="str">
            <v>04-Feb-26</v>
          </cell>
          <cell r="F37" t="str">
            <v>Dec-25</v>
          </cell>
          <cell r="G37">
            <v>9486.92</v>
          </cell>
        </row>
        <row r="38">
          <cell r="B38" t="str">
            <v>SITM</v>
          </cell>
          <cell r="C38" t="str">
            <v>SiTime Corporation</v>
          </cell>
          <cell r="D38" t="str">
            <v>04-Feb-26</v>
          </cell>
          <cell r="E38" t="str">
            <v>After Hours</v>
          </cell>
          <cell r="F38" t="str">
            <v>Dec-25</v>
          </cell>
          <cell r="G38">
            <v>8692.2900000000009</v>
          </cell>
        </row>
        <row r="39">
          <cell r="B39" t="str">
            <v>SHB A</v>
          </cell>
          <cell r="C39" t="str">
            <v>Svenska Handelsbanken AB (publ)</v>
          </cell>
          <cell r="D39" t="str">
            <v>04-Feb-26</v>
          </cell>
          <cell r="F39" t="str">
            <v>Dec-25</v>
          </cell>
          <cell r="G39">
            <v>30692.720000000001</v>
          </cell>
        </row>
        <row r="40">
          <cell r="B40" t="str">
            <v>SECU B</v>
          </cell>
          <cell r="C40" t="str">
            <v>Securitas AB (publ)</v>
          </cell>
          <cell r="D40" t="str">
            <v>04-Feb-26</v>
          </cell>
          <cell r="F40" t="str">
            <v>Dec-25</v>
          </cell>
          <cell r="G40">
            <v>8672.82</v>
          </cell>
        </row>
        <row r="41">
          <cell r="B41" t="str">
            <v>SAPPHIRE</v>
          </cell>
          <cell r="C41" t="str">
            <v>Sapphire Foods India Limited</v>
          </cell>
          <cell r="D41" t="str">
            <v>04-Feb-26</v>
          </cell>
          <cell r="F41" t="str">
            <v>Dec-25</v>
          </cell>
          <cell r="G41">
            <v>648.54</v>
          </cell>
        </row>
        <row r="42">
          <cell r="B42" t="str">
            <v>SAP</v>
          </cell>
          <cell r="C42" t="str">
            <v>Sappi Limited</v>
          </cell>
          <cell r="D42" t="str">
            <v>04-Feb-26</v>
          </cell>
          <cell r="F42" t="str">
            <v>Dec-25</v>
          </cell>
          <cell r="G42">
            <v>838.1</v>
          </cell>
        </row>
        <row r="43">
          <cell r="B43" t="str">
            <v>SANB11</v>
          </cell>
          <cell r="C43" t="str">
            <v>Banco Santander (Brasil) S.A.</v>
          </cell>
          <cell r="D43" t="str">
            <v>04-Feb-26</v>
          </cell>
          <cell r="F43" t="str">
            <v>Dec-25</v>
          </cell>
          <cell r="G43">
            <v>20120.439999999999</v>
          </cell>
        </row>
        <row r="44">
          <cell r="B44" t="str">
            <v>SAMMAANCAP</v>
          </cell>
          <cell r="C44" t="str">
            <v>Sammaan Capital Limited</v>
          </cell>
          <cell r="D44" t="str">
            <v>04-Feb-26</v>
          </cell>
          <cell r="F44" t="str">
            <v>Dec-24</v>
          </cell>
          <cell r="G44">
            <v>1233.76</v>
          </cell>
        </row>
        <row r="45">
          <cell r="B45" t="str">
            <v>S68</v>
          </cell>
          <cell r="C45" t="str">
            <v>Singapore Exchange Limited</v>
          </cell>
          <cell r="D45" t="str">
            <v>04-Feb-26</v>
          </cell>
          <cell r="F45" t="str">
            <v>Dec-25</v>
          </cell>
          <cell r="G45">
            <v>14562.99</v>
          </cell>
        </row>
        <row r="46">
          <cell r="B46" t="str">
            <v>RRX</v>
          </cell>
          <cell r="C46" t="str">
            <v>Regal Rexnord Corporation</v>
          </cell>
          <cell r="D46" t="str">
            <v>04-Feb-26</v>
          </cell>
          <cell r="E46" t="str">
            <v>After Hours</v>
          </cell>
          <cell r="F46" t="str">
            <v>Dec-25</v>
          </cell>
          <cell r="G46">
            <v>9819.4</v>
          </cell>
        </row>
        <row r="47">
          <cell r="B47" t="str">
            <v>RRHI</v>
          </cell>
          <cell r="C47" t="str">
            <v>Robinsons Retail Holdings, Inc.</v>
          </cell>
          <cell r="D47" t="str">
            <v>04-Feb-26</v>
          </cell>
          <cell r="F47" t="str">
            <v>Dec-25</v>
          </cell>
          <cell r="G47">
            <v>649.19000000000005</v>
          </cell>
        </row>
        <row r="48">
          <cell r="B48" t="str">
            <v>RITES</v>
          </cell>
          <cell r="C48" t="str">
            <v>RITES Limited</v>
          </cell>
          <cell r="D48" t="str">
            <v>04-Feb-26</v>
          </cell>
          <cell r="F48" t="str">
            <v>Dec-25</v>
          </cell>
          <cell r="G48">
            <v>1214.83</v>
          </cell>
        </row>
        <row r="49">
          <cell r="B49" t="str">
            <v>RILBA</v>
          </cell>
          <cell r="C49" t="str">
            <v>Ringkjøbing Landbobank A/S</v>
          </cell>
          <cell r="D49" t="str">
            <v>04-Feb-26</v>
          </cell>
          <cell r="F49" t="str">
            <v>Dec-25</v>
          </cell>
          <cell r="G49">
            <v>6001.21</v>
          </cell>
        </row>
        <row r="50">
          <cell r="B50" t="str">
            <v>RI</v>
          </cell>
          <cell r="C50" t="str">
            <v>Pernod Ricard SA</v>
          </cell>
          <cell r="D50" t="str">
            <v>04-Feb-26</v>
          </cell>
          <cell r="F50" t="str">
            <v>Dec-25</v>
          </cell>
          <cell r="G50">
            <v>21863.27</v>
          </cell>
        </row>
        <row r="51">
          <cell r="B51" t="str">
            <v>REYN</v>
          </cell>
          <cell r="C51" t="str">
            <v>Reynolds Consumer Products Inc.</v>
          </cell>
          <cell r="D51" t="str">
            <v>04-Feb-26</v>
          </cell>
          <cell r="E51" t="str">
            <v>Pre Market</v>
          </cell>
          <cell r="F51" t="str">
            <v>Dec-25</v>
          </cell>
          <cell r="G51">
            <v>5201.45</v>
          </cell>
        </row>
        <row r="52">
          <cell r="B52" t="str">
            <v>REXR</v>
          </cell>
          <cell r="C52" t="str">
            <v>Rexford Industrial Realty, Inc.</v>
          </cell>
          <cell r="D52" t="str">
            <v>04-Feb-26</v>
          </cell>
          <cell r="E52" t="str">
            <v>After Hours</v>
          </cell>
          <cell r="F52" t="str">
            <v>Dec-25</v>
          </cell>
          <cell r="G52">
            <v>9839.5</v>
          </cell>
        </row>
        <row r="53">
          <cell r="B53" t="str">
            <v>REDINGTON</v>
          </cell>
          <cell r="C53" t="str">
            <v>Redington Limited</v>
          </cell>
          <cell r="D53" t="str">
            <v>04-Feb-26</v>
          </cell>
          <cell r="F53" t="str">
            <v>Dec-25</v>
          </cell>
          <cell r="G53">
            <v>2440.5700000000002</v>
          </cell>
        </row>
        <row r="54">
          <cell r="B54" t="str">
            <v>RAL</v>
          </cell>
          <cell r="C54" t="str">
            <v>Ralliant Corporation</v>
          </cell>
          <cell r="D54" t="str">
            <v>04-Feb-26</v>
          </cell>
          <cell r="E54" t="str">
            <v>After Hours</v>
          </cell>
          <cell r="F54" t="str">
            <v>Dec-25</v>
          </cell>
          <cell r="G54">
            <v>4868.08</v>
          </cell>
        </row>
        <row r="55">
          <cell r="B55" t="str">
            <v>QGEN</v>
          </cell>
          <cell r="C55" t="str">
            <v>Qiagen N.V.</v>
          </cell>
          <cell r="D55" t="str">
            <v>04-Feb-26</v>
          </cell>
          <cell r="E55" t="str">
            <v>After Hours</v>
          </cell>
          <cell r="F55" t="str">
            <v>Dec-25</v>
          </cell>
          <cell r="G55">
            <v>9655.93</v>
          </cell>
        </row>
        <row r="56">
          <cell r="B56" t="str">
            <v>QEWS</v>
          </cell>
          <cell r="C56" t="str">
            <v>Qatar Electricity &amp; Water Company Q.P.S.C.</v>
          </cell>
          <cell r="D56" t="str">
            <v>04-Feb-26</v>
          </cell>
          <cell r="F56" t="str">
            <v>Dec-25</v>
          </cell>
          <cell r="G56">
            <v>4804.29</v>
          </cell>
        </row>
        <row r="57">
          <cell r="B57" t="str">
            <v>QCOM</v>
          </cell>
          <cell r="C57" t="str">
            <v>QUALCOMM Incorporated</v>
          </cell>
          <cell r="D57" t="str">
            <v>04-Feb-26</v>
          </cell>
          <cell r="E57" t="str">
            <v>After Hours</v>
          </cell>
          <cell r="F57" t="str">
            <v>Dec-25</v>
          </cell>
          <cell r="G57">
            <v>161905</v>
          </cell>
        </row>
        <row r="58">
          <cell r="B58" t="str">
            <v>QATI</v>
          </cell>
          <cell r="C58" t="str">
            <v>Qatar Insurance Company Q.S.P.C.</v>
          </cell>
          <cell r="D58" t="str">
            <v>04-Feb-26</v>
          </cell>
          <cell r="F58" t="str">
            <v>Dec-25</v>
          </cell>
          <cell r="G58">
            <v>1794.27</v>
          </cell>
        </row>
        <row r="59">
          <cell r="B59" t="str">
            <v>PTRN</v>
          </cell>
          <cell r="C59" t="str">
            <v>Pattern Group Inc.</v>
          </cell>
          <cell r="D59" t="str">
            <v>04-Feb-26</v>
          </cell>
          <cell r="F59" t="str">
            <v>Dec-25</v>
          </cell>
          <cell r="G59">
            <v>2241.58</v>
          </cell>
        </row>
        <row r="60">
          <cell r="B60" t="str">
            <v>PTEN</v>
          </cell>
          <cell r="C60" t="str">
            <v>Patterson-UTI Energy, Inc.</v>
          </cell>
          <cell r="D60" t="str">
            <v>04-Feb-26</v>
          </cell>
          <cell r="E60" t="str">
            <v>After Hours</v>
          </cell>
          <cell r="F60" t="str">
            <v>Dec-25</v>
          </cell>
          <cell r="G60">
            <v>2097.21</v>
          </cell>
        </row>
        <row r="61">
          <cell r="B61" t="str">
            <v>PTC</v>
          </cell>
          <cell r="C61" t="str">
            <v>PTC Inc.</v>
          </cell>
          <cell r="D61" t="str">
            <v>04-Feb-26</v>
          </cell>
          <cell r="E61" t="str">
            <v>After Hours</v>
          </cell>
          <cell r="F61" t="str">
            <v>Dec-25</v>
          </cell>
          <cell r="G61">
            <v>20586.189999999999</v>
          </cell>
        </row>
        <row r="62">
          <cell r="B62" t="str">
            <v>PSX</v>
          </cell>
          <cell r="C62" t="str">
            <v>Phillips 66</v>
          </cell>
          <cell r="D62" t="str">
            <v>04-Feb-26</v>
          </cell>
          <cell r="E62" t="str">
            <v>Pre Market</v>
          </cell>
          <cell r="F62" t="str">
            <v>Dec-25</v>
          </cell>
          <cell r="G62">
            <v>57843.360000000001</v>
          </cell>
        </row>
        <row r="63">
          <cell r="B63" t="str">
            <v>PLUS</v>
          </cell>
          <cell r="C63" t="str">
            <v>ePlus inc.</v>
          </cell>
          <cell r="D63" t="str">
            <v>04-Feb-26</v>
          </cell>
          <cell r="E63" t="str">
            <v>After Hours</v>
          </cell>
          <cell r="F63" t="str">
            <v>Dec-25</v>
          </cell>
          <cell r="G63">
            <v>2284.1999999999998</v>
          </cell>
        </row>
        <row r="64">
          <cell r="B64" t="str">
            <v>PFGC</v>
          </cell>
          <cell r="C64" t="str">
            <v>Performance Food Group Company</v>
          </cell>
          <cell r="D64" t="str">
            <v>04-Feb-26</v>
          </cell>
          <cell r="E64" t="str">
            <v>Pre Market</v>
          </cell>
          <cell r="F64" t="str">
            <v>Dec-25</v>
          </cell>
          <cell r="G64">
            <v>16054.16</v>
          </cell>
        </row>
        <row r="65">
          <cell r="B65" t="str">
            <v>PFGC</v>
          </cell>
          <cell r="C65" t="str">
            <v>Performance Food Group, Inc.</v>
          </cell>
          <cell r="D65" t="str">
            <v>04-Feb-26</v>
          </cell>
          <cell r="F65" t="str">
            <v>Dec-25</v>
          </cell>
          <cell r="G65">
            <v>1212.55</v>
          </cell>
        </row>
        <row r="66">
          <cell r="B66" t="str">
            <v>PEAB B</v>
          </cell>
          <cell r="C66" t="str">
            <v>Peab AB (publ)</v>
          </cell>
          <cell r="D66" t="str">
            <v>04-Feb-26</v>
          </cell>
          <cell r="F66" t="str">
            <v>Dec-25</v>
          </cell>
          <cell r="G66">
            <v>2259.58</v>
          </cell>
        </row>
        <row r="67">
          <cell r="B67" t="str">
            <v>PAHC</v>
          </cell>
          <cell r="C67" t="str">
            <v>Phibro Animal Health Corporation</v>
          </cell>
          <cell r="D67" t="str">
            <v>04-Feb-26</v>
          </cell>
          <cell r="E67" t="str">
            <v>After Hours</v>
          </cell>
          <cell r="F67" t="str">
            <v>Dec-25</v>
          </cell>
          <cell r="G67">
            <v>1581.22</v>
          </cell>
        </row>
        <row r="68">
          <cell r="B68" t="str">
            <v>ORLY</v>
          </cell>
          <cell r="C68" t="str">
            <v>O'Reilly Automotive, Inc.</v>
          </cell>
          <cell r="D68" t="str">
            <v>04-Feb-26</v>
          </cell>
          <cell r="E68" t="str">
            <v>After Hours</v>
          </cell>
          <cell r="F68" t="str">
            <v>Dec-25</v>
          </cell>
          <cell r="G68">
            <v>83068.28</v>
          </cell>
        </row>
        <row r="69">
          <cell r="B69" t="str">
            <v>OMV</v>
          </cell>
          <cell r="C69" t="str">
            <v>OMV Aktiengesellschaft</v>
          </cell>
          <cell r="D69" t="str">
            <v>04-Feb-26</v>
          </cell>
          <cell r="F69" t="str">
            <v>Dec-25</v>
          </cell>
          <cell r="G69">
            <v>17542.46</v>
          </cell>
        </row>
        <row r="70">
          <cell r="B70" t="str">
            <v>OHI</v>
          </cell>
          <cell r="C70" t="str">
            <v>Omega Healthcare Investors, Inc.</v>
          </cell>
          <cell r="D70" t="str">
            <v>04-Feb-26</v>
          </cell>
          <cell r="E70" t="str">
            <v>After Hours</v>
          </cell>
          <cell r="F70" t="str">
            <v>Dec-25</v>
          </cell>
          <cell r="G70">
            <v>12139.25</v>
          </cell>
        </row>
        <row r="71">
          <cell r="B71" t="str">
            <v>ODFL</v>
          </cell>
          <cell r="C71" t="str">
            <v>Old Dominion Freight Line, Inc.</v>
          </cell>
          <cell r="D71" t="str">
            <v>04-Feb-26</v>
          </cell>
          <cell r="E71" t="str">
            <v>Pre Market</v>
          </cell>
          <cell r="F71" t="str">
            <v>Dec-25</v>
          </cell>
          <cell r="G71">
            <v>36728.14</v>
          </cell>
        </row>
        <row r="72">
          <cell r="B72" t="str">
            <v>NYT</v>
          </cell>
          <cell r="C72" t="str">
            <v>The New York Times Company</v>
          </cell>
          <cell r="D72" t="str">
            <v>04-Feb-26</v>
          </cell>
          <cell r="F72" t="str">
            <v>Dec-25</v>
          </cell>
          <cell r="G72">
            <v>9057.61</v>
          </cell>
        </row>
        <row r="73">
          <cell r="B73" t="str">
            <v>NTGR</v>
          </cell>
          <cell r="C73" t="str">
            <v>NETGEAR, Inc.</v>
          </cell>
          <cell r="D73" t="str">
            <v>04-Feb-26</v>
          </cell>
          <cell r="E73" t="str">
            <v>After Hours</v>
          </cell>
          <cell r="F73" t="str">
            <v>Dec-25</v>
          </cell>
          <cell r="G73">
            <v>601.85</v>
          </cell>
        </row>
        <row r="74">
          <cell r="B74" t="str">
            <v>NTDT.Y</v>
          </cell>
          <cell r="C74" t="str">
            <v>NTT DATA Group Corporation</v>
          </cell>
          <cell r="D74" t="str">
            <v>04-Feb-26</v>
          </cell>
          <cell r="F74" t="str">
            <v>Dec-25</v>
          </cell>
          <cell r="G74">
            <v>32257.24</v>
          </cell>
        </row>
        <row r="75">
          <cell r="B75" t="str">
            <v>NRG</v>
          </cell>
          <cell r="C75" t="str">
            <v>NRJ Group SA</v>
          </cell>
          <cell r="D75" t="str">
            <v>04-Feb-26</v>
          </cell>
          <cell r="F75" t="str">
            <v>Dec-25</v>
          </cell>
          <cell r="G75">
            <v>724.66</v>
          </cell>
        </row>
        <row r="76">
          <cell r="B76" t="str">
            <v>NOVO B</v>
          </cell>
          <cell r="C76" t="str">
            <v>Novo Nordisk A/S</v>
          </cell>
          <cell r="D76" t="str">
            <v>04-Feb-26</v>
          </cell>
          <cell r="E76" t="str">
            <v>Pre Market</v>
          </cell>
          <cell r="F76" t="str">
            <v>Dec-25</v>
          </cell>
          <cell r="G76">
            <v>261350</v>
          </cell>
        </row>
        <row r="77">
          <cell r="B77" t="str">
            <v>NOVN</v>
          </cell>
          <cell r="C77" t="str">
            <v>Novartis AG</v>
          </cell>
          <cell r="D77" t="str">
            <v>04-Feb-26</v>
          </cell>
          <cell r="E77" t="str">
            <v>Pre Market</v>
          </cell>
          <cell r="F77" t="str">
            <v>Dec-25</v>
          </cell>
          <cell r="G77">
            <v>284517</v>
          </cell>
        </row>
        <row r="78">
          <cell r="B78" t="str">
            <v>NOV</v>
          </cell>
          <cell r="C78" t="str">
            <v>NOV Inc.</v>
          </cell>
          <cell r="D78" t="str">
            <v>04-Feb-26</v>
          </cell>
          <cell r="E78" t="str">
            <v>After Hours</v>
          </cell>
          <cell r="F78" t="str">
            <v>Dec-25</v>
          </cell>
          <cell r="G78">
            <v>6375.88</v>
          </cell>
        </row>
        <row r="79">
          <cell r="B79" t="str">
            <v>NHPC</v>
          </cell>
          <cell r="C79" t="str">
            <v>NHPC Limited</v>
          </cell>
          <cell r="D79" t="str">
            <v>04-Feb-26</v>
          </cell>
          <cell r="F79" t="str">
            <v>Dec-25</v>
          </cell>
          <cell r="G79">
            <v>9835.7900000000009</v>
          </cell>
        </row>
        <row r="80">
          <cell r="B80" t="str">
            <v>NCK</v>
          </cell>
          <cell r="C80" t="str">
            <v>Nick Scali Limited</v>
          </cell>
          <cell r="D80" t="str">
            <v>04-Feb-26</v>
          </cell>
          <cell r="F80" t="str">
            <v>Dec-25</v>
          </cell>
          <cell r="G80">
            <v>1228.3599999999999</v>
          </cell>
        </row>
        <row r="81">
          <cell r="B81" t="str">
            <v>MWA</v>
          </cell>
          <cell r="C81" t="str">
            <v>Mueller Water Products, Inc.</v>
          </cell>
          <cell r="D81" t="str">
            <v>04-Feb-26</v>
          </cell>
          <cell r="F81" t="str">
            <v>Dec-25</v>
          </cell>
          <cell r="G81">
            <v>3855.57</v>
          </cell>
        </row>
        <row r="82">
          <cell r="B82" t="str">
            <v>MUSA</v>
          </cell>
          <cell r="C82" t="str">
            <v>Murphy USA Inc.</v>
          </cell>
          <cell r="D82" t="str">
            <v>04-Feb-26</v>
          </cell>
          <cell r="E82" t="str">
            <v>After Hours</v>
          </cell>
          <cell r="F82" t="str">
            <v>Dec-25</v>
          </cell>
          <cell r="G82">
            <v>7803.65</v>
          </cell>
        </row>
        <row r="83">
          <cell r="B83" t="str">
            <v>MOD</v>
          </cell>
          <cell r="C83" t="str">
            <v>Modine Manufacturing Company</v>
          </cell>
          <cell r="D83" t="str">
            <v>04-Feb-26</v>
          </cell>
          <cell r="E83" t="str">
            <v>After Hours</v>
          </cell>
          <cell r="F83" t="str">
            <v>Dec-25</v>
          </cell>
          <cell r="G83">
            <v>7748.08</v>
          </cell>
        </row>
        <row r="84">
          <cell r="B84" t="str">
            <v>MKL</v>
          </cell>
          <cell r="C84" t="str">
            <v>Markel Group Inc.</v>
          </cell>
          <cell r="D84" t="str">
            <v>04-Feb-26</v>
          </cell>
          <cell r="E84" t="str">
            <v>After Hours</v>
          </cell>
          <cell r="F84" t="str">
            <v>Dec-25</v>
          </cell>
          <cell r="G84">
            <v>25970.94</v>
          </cell>
        </row>
        <row r="85">
          <cell r="B85" t="str">
            <v>MINDACORP</v>
          </cell>
          <cell r="C85" t="str">
            <v>Minda Corporation Limited</v>
          </cell>
          <cell r="D85" t="str">
            <v>04-Feb-26</v>
          </cell>
          <cell r="F85" t="str">
            <v>Dec-25</v>
          </cell>
          <cell r="G85">
            <v>1394.29</v>
          </cell>
        </row>
        <row r="86">
          <cell r="B86" t="str">
            <v>MIAX</v>
          </cell>
          <cell r="C86" t="str">
            <v>Miami International Holdings, Inc.</v>
          </cell>
          <cell r="D86" t="str">
            <v>04-Feb-26</v>
          </cell>
          <cell r="F86" t="str">
            <v>Dec-25</v>
          </cell>
          <cell r="G86">
            <v>3470.76</v>
          </cell>
        </row>
        <row r="87">
          <cell r="B87" t="str">
            <v>MET</v>
          </cell>
          <cell r="C87" t="str">
            <v>MetLife, Inc.</v>
          </cell>
          <cell r="D87" t="str">
            <v>04-Feb-26</v>
          </cell>
          <cell r="E87" t="str">
            <v>After Hours</v>
          </cell>
          <cell r="F87" t="str">
            <v>Dec-25</v>
          </cell>
          <cell r="G87">
            <v>51973.37</v>
          </cell>
        </row>
        <row r="88">
          <cell r="B88" t="str">
            <v>MCRI</v>
          </cell>
          <cell r="C88" t="str">
            <v>Monarch Casino &amp; Resort, Inc.</v>
          </cell>
          <cell r="D88" t="str">
            <v>04-Feb-26</v>
          </cell>
          <cell r="E88" t="str">
            <v>After Hours</v>
          </cell>
          <cell r="F88" t="str">
            <v>Dec-25</v>
          </cell>
          <cell r="G88">
            <v>1763.16</v>
          </cell>
        </row>
        <row r="89">
          <cell r="B89" t="str">
            <v>MCK</v>
          </cell>
          <cell r="C89" t="str">
            <v>McKesson Corporation</v>
          </cell>
          <cell r="D89" t="str">
            <v>04-Feb-26</v>
          </cell>
          <cell r="E89" t="str">
            <v>After Hours</v>
          </cell>
          <cell r="F89" t="str">
            <v>Dec-25</v>
          </cell>
          <cell r="G89">
            <v>102593</v>
          </cell>
        </row>
        <row r="90">
          <cell r="B90" t="str">
            <v>MC</v>
          </cell>
          <cell r="C90" t="str">
            <v>Moelis &amp; Company</v>
          </cell>
          <cell r="D90" t="str">
            <v>04-Feb-26</v>
          </cell>
          <cell r="E90" t="str">
            <v>After Hours</v>
          </cell>
          <cell r="F90" t="str">
            <v>Dec-25</v>
          </cell>
          <cell r="G90">
            <v>4829.16</v>
          </cell>
        </row>
        <row r="91">
          <cell r="B91" t="str">
            <v>MAA</v>
          </cell>
          <cell r="C91" t="str">
            <v>Mid-America Apartment Communities, Inc.</v>
          </cell>
          <cell r="D91" t="str">
            <v>04-Feb-26</v>
          </cell>
          <cell r="E91" t="str">
            <v>After Hours</v>
          </cell>
          <cell r="F91" t="str">
            <v>Dec-25</v>
          </cell>
          <cell r="G91">
            <v>16003.62</v>
          </cell>
        </row>
        <row r="92">
          <cell r="B92" t="str">
            <v>LUCK</v>
          </cell>
          <cell r="C92" t="str">
            <v>Lucky Strike Entertainment Corporation</v>
          </cell>
          <cell r="D92" t="str">
            <v>04-Feb-26</v>
          </cell>
          <cell r="E92" t="str">
            <v>After Hours</v>
          </cell>
          <cell r="F92" t="str">
            <v>Dec-25</v>
          </cell>
          <cell r="G92">
            <v>1262.31</v>
          </cell>
        </row>
        <row r="93">
          <cell r="B93" t="str">
            <v>LOOMIS</v>
          </cell>
          <cell r="C93" t="str">
            <v>Loomis AB (publ)</v>
          </cell>
          <cell r="D93" t="str">
            <v>04-Feb-26</v>
          </cell>
          <cell r="F93" t="str">
            <v>Dec-25</v>
          </cell>
          <cell r="G93">
            <v>2876.72</v>
          </cell>
        </row>
        <row r="94">
          <cell r="B94" t="str">
            <v>LLY</v>
          </cell>
          <cell r="C94" t="str">
            <v>Eli Lilly and Company</v>
          </cell>
          <cell r="D94" t="str">
            <v>04-Feb-26</v>
          </cell>
          <cell r="E94" t="str">
            <v>Pre Market</v>
          </cell>
          <cell r="F94" t="str">
            <v>Dec-25</v>
          </cell>
          <cell r="G94">
            <v>928644</v>
          </cell>
        </row>
        <row r="95">
          <cell r="B95" t="str">
            <v>LEA</v>
          </cell>
          <cell r="C95" t="str">
            <v>Lear Corporation</v>
          </cell>
          <cell r="D95" t="str">
            <v>04-Feb-26</v>
          </cell>
          <cell r="E95" t="str">
            <v>Pre Market</v>
          </cell>
          <cell r="F95" t="str">
            <v>Dec-25</v>
          </cell>
          <cell r="G95">
            <v>6271.62</v>
          </cell>
        </row>
        <row r="96">
          <cell r="B96" t="str">
            <v>KPIL</v>
          </cell>
          <cell r="C96" t="str">
            <v>Kalpataru Projects International Limited</v>
          </cell>
          <cell r="D96" t="str">
            <v>04-Feb-26</v>
          </cell>
          <cell r="F96" t="str">
            <v>Dec-25</v>
          </cell>
          <cell r="G96">
            <v>2368.31</v>
          </cell>
        </row>
        <row r="97">
          <cell r="B97" t="str">
            <v>KMT</v>
          </cell>
          <cell r="C97" t="str">
            <v>Kennametal Inc.</v>
          </cell>
          <cell r="D97" t="str">
            <v>04-Feb-26</v>
          </cell>
          <cell r="E97" t="str">
            <v>Pre Market</v>
          </cell>
          <cell r="F97" t="str">
            <v>Dec-25</v>
          </cell>
          <cell r="G97">
            <v>2624.45</v>
          </cell>
        </row>
        <row r="98">
          <cell r="B98" t="str">
            <v>KMPR</v>
          </cell>
          <cell r="C98" t="str">
            <v>Kemper Corporation</v>
          </cell>
          <cell r="D98" t="str">
            <v>04-Feb-26</v>
          </cell>
          <cell r="E98" t="str">
            <v>After Hours</v>
          </cell>
          <cell r="F98" t="str">
            <v>Dec-25</v>
          </cell>
          <cell r="G98">
            <v>2415.64</v>
          </cell>
        </row>
        <row r="99">
          <cell r="B99" t="str">
            <v>KLNMA</v>
          </cell>
          <cell r="C99" t="str">
            <v>Türkiye Kalkinma ve Yatirim Bankasi A.S.</v>
          </cell>
          <cell r="D99" t="str">
            <v>04-Feb-26</v>
          </cell>
          <cell r="F99" t="str">
            <v>Dec-25</v>
          </cell>
          <cell r="G99">
            <v>2869.88</v>
          </cell>
        </row>
        <row r="100">
          <cell r="B100" t="str">
            <v>KLIC</v>
          </cell>
          <cell r="C100" t="str">
            <v>Kulicke and Soffa Industries, Inc.</v>
          </cell>
          <cell r="D100" t="str">
            <v>04-Feb-26</v>
          </cell>
          <cell r="E100" t="str">
            <v>After Hours</v>
          </cell>
          <cell r="F100" t="str">
            <v>Dec-25</v>
          </cell>
          <cell r="G100">
            <v>2001.87</v>
          </cell>
        </row>
        <row r="101">
          <cell r="B101" t="str">
            <v>KE</v>
          </cell>
          <cell r="C101" t="str">
            <v>Kimball Electronics, Inc.</v>
          </cell>
          <cell r="D101" t="str">
            <v>04-Feb-26</v>
          </cell>
          <cell r="E101" t="str">
            <v>After Hours</v>
          </cell>
          <cell r="F101" t="str">
            <v>Dec-25</v>
          </cell>
          <cell r="G101">
            <v>720.9</v>
          </cell>
        </row>
        <row r="102">
          <cell r="B102" t="str">
            <v>JUBLINGREA</v>
          </cell>
          <cell r="C102" t="str">
            <v>Jubilant Ingrevia Limited</v>
          </cell>
          <cell r="D102" t="str">
            <v>04-Feb-26</v>
          </cell>
          <cell r="F102" t="str">
            <v>Dec-25</v>
          </cell>
          <cell r="G102">
            <v>1223.33</v>
          </cell>
        </row>
        <row r="103">
          <cell r="B103" t="str">
            <v>JCI</v>
          </cell>
          <cell r="C103" t="str">
            <v>Johnson Controls International plc</v>
          </cell>
          <cell r="D103" t="str">
            <v>04-Feb-26</v>
          </cell>
          <cell r="E103" t="str">
            <v>Pre Market</v>
          </cell>
          <cell r="F103" t="str">
            <v>Dec-25</v>
          </cell>
          <cell r="G103">
            <v>72995.02</v>
          </cell>
        </row>
        <row r="104">
          <cell r="B104" t="str">
            <v>ITUB4</v>
          </cell>
          <cell r="C104" t="str">
            <v>Itaú Unibanco Holding S.A.</v>
          </cell>
          <cell r="D104" t="str">
            <v>04-Feb-26</v>
          </cell>
          <cell r="F104" t="str">
            <v>Dec-25</v>
          </cell>
          <cell r="G104">
            <v>91584.13</v>
          </cell>
        </row>
        <row r="105">
          <cell r="B105" t="str">
            <v>IFX</v>
          </cell>
          <cell r="C105" t="str">
            <v>Infineon Technologies AG</v>
          </cell>
          <cell r="D105" t="str">
            <v>04-Feb-26</v>
          </cell>
          <cell r="F105" t="str">
            <v>Dec-25</v>
          </cell>
          <cell r="G105">
            <v>64543.33</v>
          </cell>
        </row>
        <row r="106">
          <cell r="B106" t="str">
            <v>IEX</v>
          </cell>
          <cell r="C106" t="str">
            <v>IDEX Corporation</v>
          </cell>
          <cell r="D106" t="str">
            <v>04-Feb-26</v>
          </cell>
          <cell r="E106" t="str">
            <v>Pre Market</v>
          </cell>
          <cell r="F106" t="str">
            <v>Dec-25</v>
          </cell>
          <cell r="G106">
            <v>12572.98</v>
          </cell>
        </row>
        <row r="107">
          <cell r="B107" t="str">
            <v>HUSQ B</v>
          </cell>
          <cell r="C107" t="str">
            <v>Husqvarna AB (publ)</v>
          </cell>
          <cell r="D107" t="str">
            <v>04-Feb-26</v>
          </cell>
          <cell r="F107" t="str">
            <v>Dec-25</v>
          </cell>
          <cell r="G107">
            <v>2910.02</v>
          </cell>
        </row>
        <row r="108">
          <cell r="B108" t="str">
            <v>HP</v>
          </cell>
          <cell r="C108" t="str">
            <v>Helmerich &amp; Payne, Inc.</v>
          </cell>
          <cell r="D108" t="str">
            <v>04-Feb-26</v>
          </cell>
          <cell r="E108" t="str">
            <v>After Hours</v>
          </cell>
          <cell r="F108" t="str">
            <v>Dec-25</v>
          </cell>
          <cell r="G108">
            <v>2895.37</v>
          </cell>
        </row>
        <row r="109">
          <cell r="B109" t="str">
            <v>HI</v>
          </cell>
          <cell r="C109" t="str">
            <v>Hillenbrand, Inc.</v>
          </cell>
          <cell r="D109" t="str">
            <v>04-Feb-26</v>
          </cell>
          <cell r="F109" t="str">
            <v>Dec-25</v>
          </cell>
          <cell r="G109">
            <v>2248.52</v>
          </cell>
        </row>
        <row r="110">
          <cell r="B110" t="str">
            <v>HEBA B</v>
          </cell>
          <cell r="C110" t="str">
            <v>Heba Fastighets AB (publ)</v>
          </cell>
          <cell r="D110" t="str">
            <v>04-Feb-26</v>
          </cell>
          <cell r="F110" t="str">
            <v>Dec-25</v>
          </cell>
          <cell r="G110">
            <v>545.55999999999995</v>
          </cell>
        </row>
        <row r="111">
          <cell r="B111" t="str">
            <v>GULFOILLUB</v>
          </cell>
          <cell r="C111" t="str">
            <v>Gulf Oil Lubricants India Limited</v>
          </cell>
          <cell r="D111" t="str">
            <v>04-Feb-26</v>
          </cell>
          <cell r="F111" t="str">
            <v>Dec-25</v>
          </cell>
          <cell r="G111">
            <v>635.95000000000005</v>
          </cell>
        </row>
        <row r="112">
          <cell r="B112" t="str">
            <v>GSK</v>
          </cell>
          <cell r="C112" t="str">
            <v>GSK plc</v>
          </cell>
          <cell r="D112" t="str">
            <v>04-Feb-26</v>
          </cell>
          <cell r="E112" t="str">
            <v>Pre Market</v>
          </cell>
          <cell r="F112" t="str">
            <v>Dec-25</v>
          </cell>
          <cell r="G112">
            <v>103526</v>
          </cell>
        </row>
        <row r="113">
          <cell r="B113" t="str">
            <v>GOOGL</v>
          </cell>
          <cell r="C113" t="str">
            <v>Alphabet Inc.</v>
          </cell>
          <cell r="D113" t="str">
            <v>04-Feb-26</v>
          </cell>
          <cell r="E113" t="str">
            <v>After Hours</v>
          </cell>
          <cell r="F113" t="str">
            <v>Dec-25</v>
          </cell>
          <cell r="G113">
            <v>4081510</v>
          </cell>
        </row>
        <row r="114">
          <cell r="B114" t="str">
            <v>GL</v>
          </cell>
          <cell r="C114" t="str">
            <v>Globe Life Inc.</v>
          </cell>
          <cell r="D114" t="str">
            <v>04-Feb-26</v>
          </cell>
          <cell r="E114" t="str">
            <v>After Hours</v>
          </cell>
          <cell r="F114" t="str">
            <v>Dec-25</v>
          </cell>
          <cell r="G114">
            <v>11144.47</v>
          </cell>
        </row>
        <row r="115">
          <cell r="B115" t="str">
            <v>GEHC</v>
          </cell>
          <cell r="C115" t="str">
            <v>GE HealthCare Technologies Inc.</v>
          </cell>
          <cell r="D115" t="str">
            <v>04-Feb-26</v>
          </cell>
          <cell r="E115" t="str">
            <v>Pre Market</v>
          </cell>
          <cell r="F115" t="str">
            <v>Dec-25</v>
          </cell>
          <cell r="G115">
            <v>37238.89</v>
          </cell>
        </row>
        <row r="116">
          <cell r="B116" t="str">
            <v>GARAN</v>
          </cell>
          <cell r="C116" t="str">
            <v>Turkiye Garanti Bankasi A.S.</v>
          </cell>
          <cell r="D116" t="str">
            <v>04-Feb-26</v>
          </cell>
          <cell r="F116" t="str">
            <v>Dec-25</v>
          </cell>
          <cell r="G116">
            <v>13672.97</v>
          </cell>
        </row>
        <row r="117">
          <cell r="B117" t="str">
            <v>FTV</v>
          </cell>
          <cell r="C117" t="str">
            <v>Fortive Corporation</v>
          </cell>
          <cell r="D117" t="str">
            <v>04-Feb-26</v>
          </cell>
          <cell r="E117" t="str">
            <v>Pre Market</v>
          </cell>
          <cell r="F117" t="str">
            <v>Dec-25</v>
          </cell>
          <cell r="G117">
            <v>17055.54</v>
          </cell>
        </row>
        <row r="118">
          <cell r="B118" t="str">
            <v>FSV</v>
          </cell>
          <cell r="C118" t="str">
            <v>FirstService Corporation</v>
          </cell>
          <cell r="D118" t="str">
            <v>04-Feb-26</v>
          </cell>
          <cell r="E118" t="str">
            <v>Pre Market</v>
          </cell>
          <cell r="F118" t="str">
            <v>Dec-25</v>
          </cell>
          <cell r="G118">
            <v>8603.85</v>
          </cell>
        </row>
        <row r="119">
          <cell r="B119" t="str">
            <v>FR</v>
          </cell>
          <cell r="C119" t="str">
            <v>First Industrial Realty Trust, Inc.</v>
          </cell>
          <cell r="D119" t="str">
            <v>04-Feb-26</v>
          </cell>
          <cell r="E119" t="str">
            <v>After Hours</v>
          </cell>
          <cell r="F119" t="str">
            <v>Dec-25</v>
          </cell>
          <cell r="G119">
            <v>7432.86</v>
          </cell>
        </row>
        <row r="120">
          <cell r="B120" t="str">
            <v>FOXA</v>
          </cell>
          <cell r="C120" t="str">
            <v>Fox Corporation</v>
          </cell>
          <cell r="D120" t="str">
            <v>04-Feb-26</v>
          </cell>
          <cell r="E120" t="str">
            <v>Pre Market</v>
          </cell>
          <cell r="F120" t="str">
            <v>Dec-25</v>
          </cell>
          <cell r="G120">
            <v>30411.67</v>
          </cell>
        </row>
        <row r="121">
          <cell r="B121" t="str">
            <v>FOX</v>
          </cell>
          <cell r="C121" t="str">
            <v>Fox Entertainment Group, LLC</v>
          </cell>
          <cell r="D121" t="str">
            <v>04-Feb-26</v>
          </cell>
          <cell r="F121" t="str">
            <v>Dec-25</v>
          </cell>
          <cell r="G121">
            <v>35421.589999999997</v>
          </cell>
        </row>
        <row r="122">
          <cell r="B122" t="str">
            <v>FORM</v>
          </cell>
          <cell r="C122" t="str">
            <v>FormFactor, Inc.</v>
          </cell>
          <cell r="D122" t="str">
            <v>04-Feb-26</v>
          </cell>
          <cell r="E122" t="str">
            <v>After Hours</v>
          </cell>
          <cell r="F122" t="str">
            <v>Dec-25</v>
          </cell>
          <cell r="G122">
            <v>4591.34</v>
          </cell>
        </row>
        <row r="123">
          <cell r="B123" t="str">
            <v>FMC</v>
          </cell>
          <cell r="C123" t="str">
            <v>FMC Corporation</v>
          </cell>
          <cell r="D123" t="str">
            <v>04-Feb-26</v>
          </cell>
          <cell r="E123" t="str">
            <v>After Hours</v>
          </cell>
          <cell r="F123" t="str">
            <v>Dec-25</v>
          </cell>
          <cell r="G123">
            <v>1737.64</v>
          </cell>
        </row>
        <row r="124">
          <cell r="B124" t="str">
            <v>FLNC</v>
          </cell>
          <cell r="C124" t="str">
            <v>Fluence Energy, Inc.</v>
          </cell>
          <cell r="D124" t="str">
            <v>04-Feb-26</v>
          </cell>
          <cell r="E124" t="str">
            <v>After Hours</v>
          </cell>
          <cell r="F124" t="str">
            <v>Dec-25</v>
          </cell>
          <cell r="G124">
            <v>1806.59</v>
          </cell>
        </row>
        <row r="125">
          <cell r="B125" t="str">
            <v>FLEX</v>
          </cell>
          <cell r="C125" t="str">
            <v>Flex Ltd.</v>
          </cell>
          <cell r="D125" t="str">
            <v>04-Feb-26</v>
          </cell>
          <cell r="E125" t="str">
            <v>Pre Market</v>
          </cell>
          <cell r="F125" t="str">
            <v>Dec-25</v>
          </cell>
          <cell r="G125">
            <v>23973.51</v>
          </cell>
        </row>
        <row r="126">
          <cell r="B126" t="str">
            <v>EZPW</v>
          </cell>
          <cell r="C126" t="str">
            <v>EZCORP, Inc.</v>
          </cell>
          <cell r="D126" t="str">
            <v>04-Feb-26</v>
          </cell>
          <cell r="E126" t="str">
            <v>After Hours</v>
          </cell>
          <cell r="F126" t="str">
            <v>Dec-25</v>
          </cell>
          <cell r="G126">
            <v>1277.51</v>
          </cell>
        </row>
        <row r="127">
          <cell r="B127" t="str">
            <v>EVR</v>
          </cell>
          <cell r="C127" t="str">
            <v>Evercore Inc.</v>
          </cell>
          <cell r="D127" t="str">
            <v>04-Feb-26</v>
          </cell>
          <cell r="E127" t="str">
            <v>Pre Market</v>
          </cell>
          <cell r="F127" t="str">
            <v>Dec-25</v>
          </cell>
          <cell r="G127">
            <v>12701.04</v>
          </cell>
        </row>
        <row r="128">
          <cell r="B128" t="str">
            <v>ESS</v>
          </cell>
          <cell r="C128" t="str">
            <v>Essex Property Trust, Inc.</v>
          </cell>
          <cell r="D128" t="str">
            <v>04-Feb-26</v>
          </cell>
          <cell r="E128" t="str">
            <v>After Hours</v>
          </cell>
          <cell r="F128" t="str">
            <v>Dec-25</v>
          </cell>
          <cell r="G128">
            <v>17032.93</v>
          </cell>
        </row>
        <row r="129">
          <cell r="B129" t="str">
            <v>EQNR</v>
          </cell>
          <cell r="C129" t="str">
            <v>Equinor ASA</v>
          </cell>
          <cell r="D129" t="str">
            <v>04-Feb-26</v>
          </cell>
          <cell r="E129" t="str">
            <v>Pre Market</v>
          </cell>
          <cell r="F129" t="str">
            <v>Dec-25</v>
          </cell>
          <cell r="G129">
            <v>66562.759999999995</v>
          </cell>
        </row>
        <row r="130">
          <cell r="B130" t="str">
            <v>EQH</v>
          </cell>
          <cell r="C130" t="str">
            <v>Equitable Holdings, Inc.</v>
          </cell>
          <cell r="D130" t="str">
            <v>04-Feb-26</v>
          </cell>
          <cell r="E130" t="str">
            <v>After Hours</v>
          </cell>
          <cell r="F130" t="str">
            <v>Dec-25</v>
          </cell>
          <cell r="G130">
            <v>15324.29</v>
          </cell>
        </row>
        <row r="131">
          <cell r="B131" t="str">
            <v>ENSG</v>
          </cell>
          <cell r="C131" t="str">
            <v>The Ensign Group, Inc.</v>
          </cell>
          <cell r="D131" t="str">
            <v>04-Feb-26</v>
          </cell>
          <cell r="F131" t="str">
            <v>Dec-25</v>
          </cell>
          <cell r="G131">
            <v>10340.94</v>
          </cell>
        </row>
        <row r="132">
          <cell r="B132" t="str">
            <v>ENS</v>
          </cell>
          <cell r="C132" t="str">
            <v>EnerSys</v>
          </cell>
          <cell r="D132" t="str">
            <v>04-Feb-26</v>
          </cell>
          <cell r="E132" t="str">
            <v>After Hours</v>
          </cell>
          <cell r="F132" t="str">
            <v>Dec-25</v>
          </cell>
          <cell r="G132">
            <v>5717.96</v>
          </cell>
        </row>
        <row r="133">
          <cell r="B133" t="str">
            <v>ELF</v>
          </cell>
          <cell r="C133" t="str">
            <v>e.l.f. Beauty, Inc.</v>
          </cell>
          <cell r="D133" t="str">
            <v>04-Feb-26</v>
          </cell>
          <cell r="E133" t="str">
            <v>After Hours</v>
          </cell>
          <cell r="F133" t="str">
            <v>Dec-25</v>
          </cell>
          <cell r="G133">
            <v>4582.49</v>
          </cell>
        </row>
        <row r="134">
          <cell r="B134" t="str">
            <v>EGP</v>
          </cell>
          <cell r="C134" t="str">
            <v>EastGroup Properties, Inc.</v>
          </cell>
          <cell r="D134" t="str">
            <v>04-Feb-26</v>
          </cell>
          <cell r="E134" t="str">
            <v>After Hours</v>
          </cell>
          <cell r="F134" t="str">
            <v>Dec-25</v>
          </cell>
          <cell r="G134">
            <v>9115.32</v>
          </cell>
        </row>
        <row r="135">
          <cell r="B135" t="str">
            <v>EG</v>
          </cell>
          <cell r="C135" t="str">
            <v>Everest Group, Ltd.</v>
          </cell>
          <cell r="D135" t="str">
            <v>04-Feb-26</v>
          </cell>
          <cell r="E135" t="str">
            <v>After Hours</v>
          </cell>
          <cell r="F135" t="str">
            <v>Dec-25</v>
          </cell>
          <cell r="G135">
            <v>14967.46</v>
          </cell>
        </row>
        <row r="136">
          <cell r="B136" t="str">
            <v>EFX</v>
          </cell>
          <cell r="C136" t="str">
            <v>Equifax Inc.</v>
          </cell>
          <cell r="D136" t="str">
            <v>04-Feb-26</v>
          </cell>
          <cell r="F136" t="str">
            <v>Dec-25</v>
          </cell>
          <cell r="G136">
            <v>26874.06</v>
          </cell>
        </row>
        <row r="137">
          <cell r="B137" t="str">
            <v>DSV</v>
          </cell>
          <cell r="C137" t="str">
            <v>DSV A/S</v>
          </cell>
          <cell r="D137" t="str">
            <v>04-Feb-26</v>
          </cell>
          <cell r="F137" t="str">
            <v>Dec-25</v>
          </cell>
          <cell r="G137">
            <v>66477.22</v>
          </cell>
        </row>
        <row r="138">
          <cell r="B138" t="str">
            <v>DNORD</v>
          </cell>
          <cell r="C138" t="str">
            <v>Dampskibsselskabet Norden A/S</v>
          </cell>
          <cell r="D138" t="str">
            <v>04-Feb-26</v>
          </cell>
          <cell r="F138" t="str">
            <v>Dec-25</v>
          </cell>
          <cell r="G138">
            <v>1150.79</v>
          </cell>
        </row>
        <row r="139">
          <cell r="B139" t="str">
            <v>DNB</v>
          </cell>
          <cell r="C139" t="str">
            <v>DNB Bank ASA</v>
          </cell>
          <cell r="D139" t="str">
            <v>04-Feb-26</v>
          </cell>
          <cell r="F139" t="str">
            <v>Dec-25</v>
          </cell>
          <cell r="G139">
            <v>40905.53</v>
          </cell>
        </row>
        <row r="140">
          <cell r="B140" t="str">
            <v>DHT</v>
          </cell>
          <cell r="C140" t="str">
            <v>DHT Holdings, Inc.</v>
          </cell>
          <cell r="D140" t="str">
            <v>04-Feb-26</v>
          </cell>
          <cell r="E140" t="str">
            <v>After Hours</v>
          </cell>
          <cell r="F140" t="str">
            <v>Dec-25</v>
          </cell>
          <cell r="G140">
            <v>2207.7800000000002</v>
          </cell>
        </row>
        <row r="141">
          <cell r="B141" t="str">
            <v>DGII</v>
          </cell>
          <cell r="C141" t="str">
            <v>Digi International Inc.</v>
          </cell>
          <cell r="D141" t="str">
            <v>04-Feb-26</v>
          </cell>
          <cell r="E141" t="str">
            <v>After Hours</v>
          </cell>
          <cell r="F141" t="str">
            <v>Dec-25</v>
          </cell>
          <cell r="G141">
            <v>1591.53</v>
          </cell>
        </row>
        <row r="142">
          <cell r="B142" t="str">
            <v>DEVYANI</v>
          </cell>
          <cell r="C142" t="str">
            <v>Devyani International Limited</v>
          </cell>
          <cell r="D142" t="str">
            <v>04-Feb-26</v>
          </cell>
          <cell r="F142" t="str">
            <v>Dec-25</v>
          </cell>
          <cell r="G142">
            <v>2006.7</v>
          </cell>
        </row>
        <row r="143">
          <cell r="B143" t="str">
            <v>DAY</v>
          </cell>
          <cell r="C143" t="str">
            <v>Dayforce, Inc.</v>
          </cell>
          <cell r="D143" t="str">
            <v>04-Feb-26</v>
          </cell>
          <cell r="F143" t="str">
            <v>Dec-25</v>
          </cell>
          <cell r="G143">
            <v>10894.84</v>
          </cell>
        </row>
        <row r="144">
          <cell r="B144" t="str">
            <v>CTSH</v>
          </cell>
          <cell r="C144" t="str">
            <v>Cognizant Technology Solutions Corporation</v>
          </cell>
          <cell r="D144" t="str">
            <v>04-Feb-26</v>
          </cell>
          <cell r="E144" t="str">
            <v>Pre Market</v>
          </cell>
          <cell r="F144" t="str">
            <v>Dec-25</v>
          </cell>
          <cell r="G144">
            <v>40899.46</v>
          </cell>
        </row>
        <row r="145">
          <cell r="B145" t="str">
            <v>CSGS</v>
          </cell>
          <cell r="C145" t="str">
            <v>CSG Systems International, Inc.</v>
          </cell>
          <cell r="D145" t="str">
            <v>04-Feb-26</v>
          </cell>
          <cell r="F145" t="str">
            <v>Dec-25</v>
          </cell>
          <cell r="G145">
            <v>2114.46</v>
          </cell>
        </row>
        <row r="146">
          <cell r="B146" t="str">
            <v>CRNC</v>
          </cell>
          <cell r="C146" t="str">
            <v>Cerence Inc.</v>
          </cell>
          <cell r="D146" t="str">
            <v>04-Feb-26</v>
          </cell>
          <cell r="E146" t="str">
            <v>After Hours</v>
          </cell>
          <cell r="F146" t="str">
            <v>Dec-25</v>
          </cell>
          <cell r="G146">
            <v>517.02</v>
          </cell>
        </row>
        <row r="147">
          <cell r="B147" t="str">
            <v>CPAY</v>
          </cell>
          <cell r="C147" t="str">
            <v>Corpay, Inc.</v>
          </cell>
          <cell r="D147" t="str">
            <v>04-Feb-26</v>
          </cell>
          <cell r="E147" t="str">
            <v>After Hours</v>
          </cell>
          <cell r="F147" t="str">
            <v>Dec-25</v>
          </cell>
          <cell r="G147">
            <v>20360.25</v>
          </cell>
        </row>
        <row r="148">
          <cell r="B148" t="str">
            <v>COR</v>
          </cell>
          <cell r="C148" t="str">
            <v>Cencora, Inc.</v>
          </cell>
          <cell r="D148" t="str">
            <v>04-Feb-26</v>
          </cell>
          <cell r="E148" t="str">
            <v>Pre Market</v>
          </cell>
          <cell r="F148" t="str">
            <v>Dec-25</v>
          </cell>
          <cell r="G148">
            <v>69877.66</v>
          </cell>
        </row>
        <row r="149">
          <cell r="B149" t="str">
            <v>COHR</v>
          </cell>
          <cell r="C149" t="str">
            <v>Coherent Corp.</v>
          </cell>
          <cell r="D149" t="str">
            <v>04-Feb-26</v>
          </cell>
          <cell r="E149" t="str">
            <v>After Hours</v>
          </cell>
          <cell r="F149" t="str">
            <v>Dec-25</v>
          </cell>
          <cell r="G149">
            <v>17696.39</v>
          </cell>
        </row>
        <row r="150">
          <cell r="B150" t="str">
            <v>COHR</v>
          </cell>
          <cell r="C150" t="str">
            <v>Coherent, Inc.</v>
          </cell>
          <cell r="D150" t="str">
            <v>04-Feb-26</v>
          </cell>
          <cell r="F150" t="str">
            <v>Dec-25</v>
          </cell>
          <cell r="G150">
            <v>6605.56</v>
          </cell>
        </row>
        <row r="151">
          <cell r="B151" t="str">
            <v>CNXN</v>
          </cell>
          <cell r="C151" t="str">
            <v>PC Connection, Inc.</v>
          </cell>
          <cell r="D151" t="str">
            <v>04-Feb-26</v>
          </cell>
          <cell r="E151" t="str">
            <v>After Hours</v>
          </cell>
          <cell r="F151" t="str">
            <v>Dec-25</v>
          </cell>
          <cell r="G151">
            <v>1456.4</v>
          </cell>
        </row>
        <row r="152">
          <cell r="B152" t="str">
            <v>CNGO</v>
          </cell>
          <cell r="C152" t="str">
            <v>Cengage Learning Holdings II, Inc.</v>
          </cell>
          <cell r="D152" t="str">
            <v>04-Feb-26</v>
          </cell>
          <cell r="F152" t="str">
            <v>Dec-25</v>
          </cell>
          <cell r="G152">
            <v>1475.8</v>
          </cell>
        </row>
        <row r="153">
          <cell r="B153" t="str">
            <v>CMRE</v>
          </cell>
          <cell r="C153" t="str">
            <v>Costamare Inc.</v>
          </cell>
          <cell r="D153" t="str">
            <v>04-Feb-26</v>
          </cell>
          <cell r="F153" t="str">
            <v>Dec-25</v>
          </cell>
          <cell r="G153">
            <v>1848.56</v>
          </cell>
        </row>
        <row r="154">
          <cell r="B154" t="str">
            <v>CMP</v>
          </cell>
          <cell r="C154" t="str">
            <v>Compass Minerals International, Inc.</v>
          </cell>
          <cell r="D154" t="str">
            <v>04-Feb-26</v>
          </cell>
          <cell r="E154" t="str">
            <v>After Hours</v>
          </cell>
          <cell r="F154" t="str">
            <v>Dec-25</v>
          </cell>
          <cell r="G154">
            <v>1069.32</v>
          </cell>
        </row>
        <row r="155">
          <cell r="B155" t="str">
            <v>CME</v>
          </cell>
          <cell r="C155" t="str">
            <v>CME Group Inc.</v>
          </cell>
          <cell r="D155" t="str">
            <v>04-Feb-26</v>
          </cell>
          <cell r="E155" t="str">
            <v>Pre Market</v>
          </cell>
          <cell r="F155" t="str">
            <v>Dec-25</v>
          </cell>
          <cell r="G155">
            <v>104235</v>
          </cell>
        </row>
        <row r="156">
          <cell r="B156" t="str">
            <v>CLB</v>
          </cell>
          <cell r="C156" t="str">
            <v>Core Laboratories Inc.</v>
          </cell>
          <cell r="D156" t="str">
            <v>04-Feb-26</v>
          </cell>
          <cell r="E156" t="str">
            <v>After Hours</v>
          </cell>
          <cell r="F156" t="str">
            <v>Dec-25</v>
          </cell>
          <cell r="G156">
            <v>906.12</v>
          </cell>
        </row>
        <row r="157">
          <cell r="B157" t="str">
            <v>CLA B</v>
          </cell>
          <cell r="C157" t="str">
            <v>Cloetta AB (publ)</v>
          </cell>
          <cell r="D157" t="str">
            <v>04-Feb-26</v>
          </cell>
          <cell r="F157" t="str">
            <v>Dec-25</v>
          </cell>
          <cell r="G157">
            <v>1192.95</v>
          </cell>
        </row>
        <row r="158">
          <cell r="B158" t="str">
            <v>CHEMM</v>
          </cell>
          <cell r="C158" t="str">
            <v>ChemoMetec A/S</v>
          </cell>
          <cell r="D158" t="str">
            <v>04-Feb-26</v>
          </cell>
          <cell r="F158" t="str">
            <v>Dec-25</v>
          </cell>
          <cell r="G158">
            <v>1884.3</v>
          </cell>
        </row>
        <row r="159">
          <cell r="B159" t="str">
            <v>CFT</v>
          </cell>
          <cell r="C159" t="str">
            <v>Compagnie Financière Tradition SA</v>
          </cell>
          <cell r="D159" t="str">
            <v>04-Feb-26</v>
          </cell>
          <cell r="F159" t="str">
            <v>Dec-25</v>
          </cell>
          <cell r="G159">
            <v>2843.64</v>
          </cell>
        </row>
        <row r="160">
          <cell r="B160" t="str">
            <v>CENT</v>
          </cell>
          <cell r="C160" t="str">
            <v>Central Garden &amp; Pet Company</v>
          </cell>
          <cell r="D160" t="str">
            <v>04-Feb-26</v>
          </cell>
          <cell r="E160" t="str">
            <v>After Hours</v>
          </cell>
          <cell r="F160" t="str">
            <v>Dec-25</v>
          </cell>
          <cell r="G160">
            <v>1872.67</v>
          </cell>
        </row>
        <row r="161">
          <cell r="B161" t="str">
            <v>CDW</v>
          </cell>
          <cell r="C161" t="str">
            <v>CDW Corporation</v>
          </cell>
          <cell r="D161" t="str">
            <v>04-Feb-26</v>
          </cell>
          <cell r="E161" t="str">
            <v>Pre Market</v>
          </cell>
          <cell r="F161" t="str">
            <v>Dec-25</v>
          </cell>
          <cell r="G161">
            <v>17153.009999999998</v>
          </cell>
        </row>
        <row r="162">
          <cell r="B162" t="str">
            <v>CCK</v>
          </cell>
          <cell r="C162" t="str">
            <v>Crown Holdings, Inc.</v>
          </cell>
          <cell r="D162" t="str">
            <v>04-Feb-26</v>
          </cell>
          <cell r="E162" t="str">
            <v>After Hours</v>
          </cell>
          <cell r="F162" t="str">
            <v>Dec-25</v>
          </cell>
          <cell r="G162">
            <v>11093.82</v>
          </cell>
        </row>
        <row r="163">
          <cell r="B163" t="str">
            <v>CCI</v>
          </cell>
          <cell r="C163" t="str">
            <v>Crown Castle Inc.</v>
          </cell>
          <cell r="D163" t="str">
            <v>04-Feb-26</v>
          </cell>
          <cell r="E163" t="str">
            <v>After Hours</v>
          </cell>
          <cell r="F163" t="str">
            <v>Dec-25</v>
          </cell>
          <cell r="G163">
            <v>39571.980000000003</v>
          </cell>
        </row>
        <row r="164">
          <cell r="B164" t="str">
            <v>CARL B</v>
          </cell>
          <cell r="C164" t="str">
            <v>Carlsberg A/S</v>
          </cell>
          <cell r="D164" t="str">
            <v>04-Feb-26</v>
          </cell>
          <cell r="F164" t="str">
            <v>Dec-25</v>
          </cell>
          <cell r="G164">
            <v>17174.810000000001</v>
          </cell>
        </row>
        <row r="165">
          <cell r="B165" t="str">
            <v>CAI</v>
          </cell>
          <cell r="C165" t="str">
            <v>Caris Life Sciences, Inc.</v>
          </cell>
          <cell r="D165" t="str">
            <v>04-Feb-26</v>
          </cell>
          <cell r="F165" t="str">
            <v>Dec-25</v>
          </cell>
          <cell r="G165">
            <v>8937.2999999999993</v>
          </cell>
        </row>
        <row r="166">
          <cell r="B166" t="str">
            <v>BSX</v>
          </cell>
          <cell r="C166" t="str">
            <v>Boston Scientific Corporation</v>
          </cell>
          <cell r="D166" t="str">
            <v>04-Feb-26</v>
          </cell>
          <cell r="E166" t="str">
            <v>Pre Market</v>
          </cell>
          <cell r="F166" t="str">
            <v>Dec-25</v>
          </cell>
          <cell r="G166">
            <v>138707</v>
          </cell>
        </row>
        <row r="167">
          <cell r="B167" t="str">
            <v>BSE</v>
          </cell>
          <cell r="C167" t="str">
            <v>BSE Limited</v>
          </cell>
          <cell r="D167" t="str">
            <v>04-Feb-26</v>
          </cell>
          <cell r="F167" t="str">
            <v>Dec-25</v>
          </cell>
          <cell r="G167">
            <v>9714.39</v>
          </cell>
        </row>
        <row r="168">
          <cell r="B168" t="str">
            <v>BRIS</v>
          </cell>
          <cell r="C168" t="str">
            <v>PT Bank Syariah Indonesia Tbk</v>
          </cell>
          <cell r="D168" t="str">
            <v>04-Feb-26</v>
          </cell>
          <cell r="F168" t="str">
            <v>Dec-25</v>
          </cell>
          <cell r="G168">
            <v>6838.87</v>
          </cell>
        </row>
        <row r="169">
          <cell r="B169" t="str">
            <v>BRG</v>
          </cell>
          <cell r="C169" t="str">
            <v>Borregaard ASA</v>
          </cell>
          <cell r="D169" t="str">
            <v>04-Feb-26</v>
          </cell>
          <cell r="F169" t="str">
            <v>Dec-25</v>
          </cell>
          <cell r="G169">
            <v>1916.58</v>
          </cell>
        </row>
        <row r="170">
          <cell r="B170" t="str">
            <v>BPE</v>
          </cell>
          <cell r="C170" t="str">
            <v>BPER Banca SpA</v>
          </cell>
          <cell r="D170" t="str">
            <v>04-Feb-26</v>
          </cell>
          <cell r="F170" t="str">
            <v>Dec-25</v>
          </cell>
          <cell r="G170">
            <v>27669.03</v>
          </cell>
        </row>
        <row r="171">
          <cell r="B171" t="str">
            <v>BOOT</v>
          </cell>
          <cell r="C171" t="str">
            <v>Boot Barn Holdings, Inc.</v>
          </cell>
          <cell r="D171" t="str">
            <v>04-Feb-26</v>
          </cell>
          <cell r="E171" t="str">
            <v>After Hours</v>
          </cell>
          <cell r="F171" t="str">
            <v>Dec-25</v>
          </cell>
          <cell r="G171">
            <v>5455.05</v>
          </cell>
        </row>
        <row r="172">
          <cell r="B172" t="str">
            <v>BMED</v>
          </cell>
          <cell r="C172" t="str">
            <v>Banca Mediolanum S.p.A.</v>
          </cell>
          <cell r="D172" t="str">
            <v>04-Feb-26</v>
          </cell>
          <cell r="F172" t="str">
            <v>Dec-25</v>
          </cell>
          <cell r="G172">
            <v>14767.96</v>
          </cell>
        </row>
        <row r="173">
          <cell r="B173" t="str">
            <v>BLBD</v>
          </cell>
          <cell r="C173" t="str">
            <v>Blue Bird Corporation</v>
          </cell>
          <cell r="D173" t="str">
            <v>04-Feb-26</v>
          </cell>
          <cell r="E173" t="str">
            <v>After Hours</v>
          </cell>
          <cell r="F173" t="str">
            <v>Dec-25</v>
          </cell>
          <cell r="G173">
            <v>1572.11</v>
          </cell>
        </row>
        <row r="174">
          <cell r="B174" t="str">
            <v>BKH</v>
          </cell>
          <cell r="C174" t="str">
            <v>Black Hills Corporation</v>
          </cell>
          <cell r="D174" t="str">
            <v>04-Feb-26</v>
          </cell>
          <cell r="E174" t="str">
            <v>After Hours</v>
          </cell>
          <cell r="F174" t="str">
            <v>Dec-25</v>
          </cell>
          <cell r="G174">
            <v>4383.78</v>
          </cell>
        </row>
        <row r="175">
          <cell r="B175" t="str">
            <v>BG</v>
          </cell>
          <cell r="C175" t="str">
            <v>Bunge Global SA</v>
          </cell>
          <cell r="D175" t="str">
            <v>04-Feb-26</v>
          </cell>
          <cell r="E175" t="str">
            <v>Pre Market</v>
          </cell>
          <cell r="F175" t="str">
            <v>Dec-25</v>
          </cell>
          <cell r="G175">
            <v>18620.669999999998</v>
          </cell>
        </row>
        <row r="176">
          <cell r="B176" t="str">
            <v>BERG B</v>
          </cell>
          <cell r="C176" t="str">
            <v>Bergman &amp; Beving AB (publ)</v>
          </cell>
          <cell r="D176" t="str">
            <v>04-Feb-26</v>
          </cell>
          <cell r="F176" t="str">
            <v>Dec-25</v>
          </cell>
          <cell r="G176">
            <v>869.15</v>
          </cell>
        </row>
        <row r="177">
          <cell r="B177" t="str">
            <v>BASS</v>
          </cell>
          <cell r="C177" t="str">
            <v>BASSAC Société anonyme</v>
          </cell>
          <cell r="D177" t="str">
            <v>04-Feb-26</v>
          </cell>
          <cell r="F177" t="str">
            <v>Dec-25</v>
          </cell>
          <cell r="G177">
            <v>1010.09</v>
          </cell>
        </row>
        <row r="178">
          <cell r="B178" t="str">
            <v>BAM</v>
          </cell>
          <cell r="C178" t="str">
            <v>Brookfield Asset Management Ltd.</v>
          </cell>
          <cell r="D178" t="str">
            <v>04-Feb-26</v>
          </cell>
          <cell r="F178" t="str">
            <v>Dec-25</v>
          </cell>
          <cell r="G178">
            <v>80111.55</v>
          </cell>
        </row>
        <row r="179">
          <cell r="B179" t="str">
            <v>BAJAJFINSV</v>
          </cell>
          <cell r="C179" t="str">
            <v>Bajaj Finserv Ltd.</v>
          </cell>
          <cell r="D179" t="str">
            <v>04-Feb-26</v>
          </cell>
          <cell r="F179" t="str">
            <v>Dec-25</v>
          </cell>
          <cell r="G179">
            <v>35222.410000000003</v>
          </cell>
        </row>
        <row r="180">
          <cell r="B180" t="str">
            <v>AZTA</v>
          </cell>
          <cell r="C180" t="str">
            <v>Azenta, Inc.</v>
          </cell>
          <cell r="D180" t="str">
            <v>04-Feb-26</v>
          </cell>
          <cell r="E180" t="str">
            <v>Pre Market</v>
          </cell>
          <cell r="F180" t="str">
            <v>Dec-25</v>
          </cell>
          <cell r="G180">
            <v>1725.06</v>
          </cell>
        </row>
        <row r="181">
          <cell r="B181" t="str">
            <v>AZAD</v>
          </cell>
          <cell r="C181" t="str">
            <v>Azad Engineering Limited</v>
          </cell>
          <cell r="D181" t="str">
            <v>04-Feb-26</v>
          </cell>
          <cell r="F181" t="str">
            <v>Dec-25</v>
          </cell>
          <cell r="G181">
            <v>1155.08</v>
          </cell>
        </row>
        <row r="182">
          <cell r="B182" t="str">
            <v>AVY</v>
          </cell>
          <cell r="C182" t="str">
            <v>Avery Dennison Corporation</v>
          </cell>
          <cell r="D182" t="str">
            <v>04-Feb-26</v>
          </cell>
          <cell r="E182" t="str">
            <v>Pre Market</v>
          </cell>
          <cell r="F182" t="str">
            <v>Dec-25</v>
          </cell>
          <cell r="G182">
            <v>12745.31</v>
          </cell>
        </row>
        <row r="183">
          <cell r="B183" t="str">
            <v>AVB</v>
          </cell>
          <cell r="C183" t="str">
            <v>AvalonBay Communities, Inc.</v>
          </cell>
          <cell r="D183" t="str">
            <v>04-Feb-26</v>
          </cell>
          <cell r="E183" t="str">
            <v>After Hours</v>
          </cell>
          <cell r="F183" t="str">
            <v>Dec-25</v>
          </cell>
          <cell r="G183">
            <v>25798.58</v>
          </cell>
        </row>
        <row r="184">
          <cell r="B184" t="str">
            <v>ATEN</v>
          </cell>
          <cell r="C184" t="str">
            <v>A10 Networks, Inc.</v>
          </cell>
          <cell r="D184" t="str">
            <v>04-Feb-26</v>
          </cell>
          <cell r="E184" t="str">
            <v>After Hours</v>
          </cell>
          <cell r="F184" t="str">
            <v>Dec-25</v>
          </cell>
          <cell r="G184">
            <v>1299.68</v>
          </cell>
        </row>
        <row r="185">
          <cell r="B185" t="str">
            <v>ASGN</v>
          </cell>
          <cell r="C185" t="str">
            <v>ASGN Incorporated</v>
          </cell>
          <cell r="D185" t="str">
            <v>04-Feb-26</v>
          </cell>
          <cell r="E185" t="str">
            <v>After Hours</v>
          </cell>
          <cell r="F185" t="str">
            <v>Dec-25</v>
          </cell>
          <cell r="G185">
            <v>1835.67</v>
          </cell>
        </row>
        <row r="186">
          <cell r="B186" t="str">
            <v>ARM</v>
          </cell>
          <cell r="C186" t="str">
            <v>Arm Holdings plc</v>
          </cell>
          <cell r="D186" t="str">
            <v>04-Feb-26</v>
          </cell>
          <cell r="E186" t="str">
            <v>After Hours</v>
          </cell>
          <cell r="F186" t="str">
            <v>Dec-25</v>
          </cell>
          <cell r="G186">
            <v>111787</v>
          </cell>
        </row>
        <row r="187">
          <cell r="B187" t="str">
            <v>APOLLOTYRE</v>
          </cell>
          <cell r="C187" t="str">
            <v>Apollo Tyres Limited</v>
          </cell>
          <cell r="D187" t="str">
            <v>04-Feb-26</v>
          </cell>
          <cell r="F187" t="str">
            <v>Dec-25</v>
          </cell>
          <cell r="G187">
            <v>3678.88</v>
          </cell>
        </row>
        <row r="188">
          <cell r="B188" t="str">
            <v>AMSC</v>
          </cell>
          <cell r="C188" t="str">
            <v>American Superconductor Corporation</v>
          </cell>
          <cell r="D188" t="str">
            <v>04-Feb-26</v>
          </cell>
          <cell r="F188" t="str">
            <v>Dec-25</v>
          </cell>
          <cell r="G188">
            <v>1403.95</v>
          </cell>
        </row>
        <row r="189">
          <cell r="B189" t="str">
            <v>AMBU B</v>
          </cell>
          <cell r="C189" t="str">
            <v>Ambu A/S</v>
          </cell>
          <cell r="D189" t="str">
            <v>04-Feb-26</v>
          </cell>
          <cell r="F189" t="str">
            <v>Dec-25</v>
          </cell>
          <cell r="G189">
            <v>4478.34</v>
          </cell>
        </row>
        <row r="190">
          <cell r="B190" t="str">
            <v>ALL</v>
          </cell>
          <cell r="C190" t="str">
            <v>The Allstate Corporation</v>
          </cell>
          <cell r="D190" t="str">
            <v>04-Feb-26</v>
          </cell>
          <cell r="F190" t="str">
            <v>Dec-25</v>
          </cell>
          <cell r="G190">
            <v>52072.04</v>
          </cell>
        </row>
        <row r="191">
          <cell r="B191" t="str">
            <v>ALIF B</v>
          </cell>
          <cell r="C191" t="str">
            <v>AddLife AB (publ)</v>
          </cell>
          <cell r="D191" t="str">
            <v>04-Feb-26</v>
          </cell>
          <cell r="F191" t="str">
            <v>Dec-25</v>
          </cell>
          <cell r="G191">
            <v>2293.5500000000002</v>
          </cell>
        </row>
        <row r="192">
          <cell r="B192" t="str">
            <v>ALGT</v>
          </cell>
          <cell r="C192" t="str">
            <v>Allegiant Travel Company</v>
          </cell>
          <cell r="D192" t="str">
            <v>04-Feb-26</v>
          </cell>
          <cell r="E192" t="str">
            <v>After Hours</v>
          </cell>
          <cell r="F192" t="str">
            <v>Dec-25</v>
          </cell>
          <cell r="G192">
            <v>1566.98</v>
          </cell>
        </row>
        <row r="193">
          <cell r="B193" t="str">
            <v>ALGN</v>
          </cell>
          <cell r="C193" t="str">
            <v>Align Technology, Inc.</v>
          </cell>
          <cell r="D193" t="str">
            <v>04-Feb-26</v>
          </cell>
          <cell r="E193" t="str">
            <v>After Hours</v>
          </cell>
          <cell r="F193" t="str">
            <v>Dec-25</v>
          </cell>
          <cell r="G193">
            <v>9580.52</v>
          </cell>
        </row>
        <row r="194">
          <cell r="B194" t="str">
            <v>AFL</v>
          </cell>
          <cell r="C194" t="str">
            <v>Aflac Incorporated</v>
          </cell>
          <cell r="D194" t="str">
            <v>04-Feb-26</v>
          </cell>
          <cell r="E194" t="str">
            <v>After Hours</v>
          </cell>
          <cell r="F194" t="str">
            <v>Dec-25</v>
          </cell>
          <cell r="G194">
            <v>58150.44</v>
          </cell>
        </row>
        <row r="195">
          <cell r="B195" t="str">
            <v>ADNT</v>
          </cell>
          <cell r="C195" t="str">
            <v>Adient plc</v>
          </cell>
          <cell r="D195" t="str">
            <v>04-Feb-26</v>
          </cell>
          <cell r="E195" t="str">
            <v>Pre Market</v>
          </cell>
          <cell r="F195" t="str">
            <v>Dec-25</v>
          </cell>
          <cell r="G195">
            <v>1692.95</v>
          </cell>
        </row>
        <row r="196">
          <cell r="B196" t="str">
            <v>ACA</v>
          </cell>
          <cell r="C196" t="str">
            <v>Crédit Agricole S.A.</v>
          </cell>
          <cell r="D196" t="str">
            <v>04-Feb-26</v>
          </cell>
          <cell r="F196" t="str">
            <v>Dec-25</v>
          </cell>
          <cell r="G196">
            <v>65863.42</v>
          </cell>
        </row>
        <row r="197">
          <cell r="B197" t="str">
            <v>ABBV</v>
          </cell>
          <cell r="C197" t="str">
            <v>AbbVie Inc.</v>
          </cell>
          <cell r="D197" t="str">
            <v>04-Feb-26</v>
          </cell>
          <cell r="E197" t="str">
            <v>Pre Market</v>
          </cell>
          <cell r="F197" t="str">
            <v>Dec-25</v>
          </cell>
          <cell r="G197">
            <v>394144</v>
          </cell>
        </row>
        <row r="198">
          <cell r="B198" t="str">
            <v>A381970</v>
          </cell>
          <cell r="C198" t="str">
            <v>K Car Co., Ltd.</v>
          </cell>
          <cell r="D198" t="str">
            <v>04-Feb-26</v>
          </cell>
          <cell r="F198" t="str">
            <v>Dec-25</v>
          </cell>
          <cell r="G198">
            <v>524.84</v>
          </cell>
        </row>
        <row r="199">
          <cell r="B199" t="str">
            <v>A294870</v>
          </cell>
          <cell r="C199" t="str">
            <v>HDC Hyundai Development Company</v>
          </cell>
          <cell r="D199" t="str">
            <v>04-Feb-26</v>
          </cell>
          <cell r="F199" t="str">
            <v>Dec-25</v>
          </cell>
          <cell r="G199">
            <v>889.38</v>
          </cell>
        </row>
        <row r="200">
          <cell r="B200" t="str">
            <v>A267250</v>
          </cell>
          <cell r="C200" t="str">
            <v>HD Hyundai Co., Ltd.</v>
          </cell>
          <cell r="D200" t="str">
            <v>04-Feb-26</v>
          </cell>
          <cell r="F200" t="str">
            <v>Dec-25</v>
          </cell>
          <cell r="G200">
            <v>8267.67</v>
          </cell>
        </row>
        <row r="201">
          <cell r="B201" t="str">
            <v>A161390</v>
          </cell>
          <cell r="C201" t="str">
            <v>Hankook Tire &amp; Technology Co., Ltd.</v>
          </cell>
          <cell r="D201" t="str">
            <v>04-Feb-26</v>
          </cell>
          <cell r="F201" t="str">
            <v>Dec-25</v>
          </cell>
          <cell r="G201">
            <v>4978.66</v>
          </cell>
        </row>
        <row r="202">
          <cell r="B202" t="str">
            <v>A138040</v>
          </cell>
          <cell r="C202" t="str">
            <v>Meritz Financial Group Inc.</v>
          </cell>
          <cell r="D202" t="str">
            <v>04-Feb-26</v>
          </cell>
          <cell r="F202" t="str">
            <v>Dec-25</v>
          </cell>
          <cell r="G202">
            <v>14140.24</v>
          </cell>
        </row>
        <row r="203">
          <cell r="B203" t="str">
            <v>A073240</v>
          </cell>
          <cell r="C203" t="str">
            <v>Kumho Tire Co., Inc.</v>
          </cell>
          <cell r="D203" t="str">
            <v>04-Feb-26</v>
          </cell>
          <cell r="F203" t="str">
            <v>Dec-25</v>
          </cell>
          <cell r="G203">
            <v>1188.01</v>
          </cell>
        </row>
        <row r="204">
          <cell r="B204" t="str">
            <v>A042660</v>
          </cell>
          <cell r="C204" t="str">
            <v>Hanwha Ocean Co., Ltd.</v>
          </cell>
          <cell r="D204" t="str">
            <v>04-Feb-26</v>
          </cell>
          <cell r="F204" t="str">
            <v>Dec-25</v>
          </cell>
          <cell r="G204">
            <v>30591.02</v>
          </cell>
        </row>
        <row r="205">
          <cell r="B205" t="str">
            <v>A034730</v>
          </cell>
          <cell r="C205" t="str">
            <v>SK Inc.</v>
          </cell>
          <cell r="D205" t="str">
            <v>04-Feb-26</v>
          </cell>
          <cell r="F205" t="str">
            <v>Dec-25</v>
          </cell>
          <cell r="G205">
            <v>8613.52</v>
          </cell>
        </row>
        <row r="206">
          <cell r="B206" t="str">
            <v>A012630</v>
          </cell>
          <cell r="C206" t="str">
            <v>HDC HOLDINGS CO.,Ltd</v>
          </cell>
          <cell r="D206" t="str">
            <v>04-Feb-26</v>
          </cell>
          <cell r="F206" t="str">
            <v>Dec-25</v>
          </cell>
          <cell r="G206">
            <v>626.63</v>
          </cell>
        </row>
        <row r="207">
          <cell r="B207" t="str">
            <v>A012510</v>
          </cell>
          <cell r="C207" t="str">
            <v>Douzone Bizon Co., Ltd.</v>
          </cell>
          <cell r="D207" t="str">
            <v>04-Feb-26</v>
          </cell>
          <cell r="F207" t="str">
            <v>Dec-25</v>
          </cell>
          <cell r="G207">
            <v>1874.14</v>
          </cell>
        </row>
        <row r="208">
          <cell r="B208" t="str">
            <v>A011170</v>
          </cell>
          <cell r="C208" t="str">
            <v>Lotte Chemical Corporation</v>
          </cell>
          <cell r="D208" t="str">
            <v>04-Feb-26</v>
          </cell>
          <cell r="F208" t="str">
            <v>Dec-25</v>
          </cell>
          <cell r="G208">
            <v>2238.98</v>
          </cell>
        </row>
        <row r="209">
          <cell r="B209" t="str">
            <v>A010130</v>
          </cell>
          <cell r="C209" t="str">
            <v>Korea Zinc Company, Ltd.</v>
          </cell>
          <cell r="D209" t="str">
            <v>04-Feb-26</v>
          </cell>
          <cell r="F209" t="str">
            <v>Dec-25</v>
          </cell>
          <cell r="G209">
            <v>11443.3</v>
          </cell>
        </row>
        <row r="210">
          <cell r="B210" t="str">
            <v>A009830</v>
          </cell>
          <cell r="C210" t="str">
            <v>Hanwha Solutions Corporation</v>
          </cell>
          <cell r="D210" t="str">
            <v>04-Feb-26</v>
          </cell>
          <cell r="F210" t="str">
            <v>Dec-25</v>
          </cell>
          <cell r="G210">
            <v>3169.66</v>
          </cell>
        </row>
        <row r="211">
          <cell r="B211" t="str">
            <v>A008930</v>
          </cell>
          <cell r="C211" t="str">
            <v>Hanmi Science Co., Ltd.</v>
          </cell>
          <cell r="D211" t="str">
            <v>04-Feb-26</v>
          </cell>
          <cell r="F211" t="str">
            <v>Dec-25</v>
          </cell>
          <cell r="G211">
            <v>1900.37</v>
          </cell>
        </row>
        <row r="212">
          <cell r="B212" t="str">
            <v>A007070</v>
          </cell>
          <cell r="C212" t="str">
            <v>GS Retail Co., Ltd.</v>
          </cell>
          <cell r="D212" t="str">
            <v>04-Feb-26</v>
          </cell>
          <cell r="F212" t="str">
            <v>Dec-25</v>
          </cell>
          <cell r="G212">
            <v>1247.68</v>
          </cell>
        </row>
        <row r="213">
          <cell r="B213">
            <v>9706</v>
          </cell>
          <cell r="C213" t="str">
            <v>Japan Airport Terminal Co., Ltd.</v>
          </cell>
          <cell r="D213" t="str">
            <v>04-Feb-26</v>
          </cell>
          <cell r="F213" t="str">
            <v>Dec-25</v>
          </cell>
          <cell r="G213">
            <v>2509.11</v>
          </cell>
        </row>
        <row r="214">
          <cell r="B214">
            <v>9699</v>
          </cell>
          <cell r="C214" t="str">
            <v>Nishio Holdings Co., Ltd.</v>
          </cell>
          <cell r="D214" t="str">
            <v>04-Feb-26</v>
          </cell>
          <cell r="F214" t="str">
            <v>Dec-25</v>
          </cell>
          <cell r="G214">
            <v>866.8</v>
          </cell>
        </row>
        <row r="215">
          <cell r="B215">
            <v>9412</v>
          </cell>
          <cell r="C215" t="str">
            <v>SKY Perfect JSAT Holdings Inc.</v>
          </cell>
          <cell r="D215" t="str">
            <v>04-Feb-26</v>
          </cell>
          <cell r="F215" t="str">
            <v>Dec-25</v>
          </cell>
          <cell r="G215">
            <v>3876.07</v>
          </cell>
        </row>
        <row r="216">
          <cell r="B216">
            <v>9010</v>
          </cell>
          <cell r="C216" t="str">
            <v>Fuji Kyuko Co., Ltd.</v>
          </cell>
          <cell r="D216" t="str">
            <v>04-Feb-26</v>
          </cell>
          <cell r="F216" t="str">
            <v>Dec-25</v>
          </cell>
          <cell r="G216">
            <v>729.92</v>
          </cell>
        </row>
        <row r="217">
          <cell r="B217">
            <v>9001</v>
          </cell>
          <cell r="C217" t="str">
            <v>Tobu Railway Co., Ltd.</v>
          </cell>
          <cell r="D217" t="str">
            <v>04-Feb-26</v>
          </cell>
          <cell r="F217" t="str">
            <v>Dec-25</v>
          </cell>
          <cell r="G217">
            <v>3207.84</v>
          </cell>
        </row>
        <row r="218">
          <cell r="B218">
            <v>8354</v>
          </cell>
          <cell r="C218" t="str">
            <v>Fukuoka Financial Group, Inc.</v>
          </cell>
          <cell r="D218" t="str">
            <v>04-Feb-26</v>
          </cell>
          <cell r="F218" t="str">
            <v>Dec-25</v>
          </cell>
          <cell r="G218">
            <v>5397.54</v>
          </cell>
        </row>
        <row r="219">
          <cell r="B219">
            <v>8306</v>
          </cell>
          <cell r="C219" t="str">
            <v>Mitsubishi UFJ Financial Group, Inc.</v>
          </cell>
          <cell r="D219" t="str">
            <v>04-Feb-26</v>
          </cell>
          <cell r="F219" t="str">
            <v>Dec-25</v>
          </cell>
          <cell r="G219">
            <v>206552</v>
          </cell>
        </row>
        <row r="220">
          <cell r="B220">
            <v>8304</v>
          </cell>
          <cell r="C220" t="str">
            <v>Aozora Bank, Ltd.</v>
          </cell>
          <cell r="D220" t="str">
            <v>04-Feb-26</v>
          </cell>
          <cell r="F220" t="str">
            <v>Dec-25</v>
          </cell>
          <cell r="G220">
            <v>2243.7399999999998</v>
          </cell>
        </row>
        <row r="221">
          <cell r="B221">
            <v>8242</v>
          </cell>
          <cell r="C221" t="str">
            <v>H2O Retailing Corporation</v>
          </cell>
          <cell r="D221" t="str">
            <v>04-Feb-26</v>
          </cell>
          <cell r="F221" t="str">
            <v>Dec-25</v>
          </cell>
          <cell r="G221">
            <v>1614.66</v>
          </cell>
        </row>
        <row r="222">
          <cell r="B222">
            <v>8098</v>
          </cell>
          <cell r="C222" t="str">
            <v>Inabata &amp; Co.,Ltd.</v>
          </cell>
          <cell r="D222" t="str">
            <v>04-Feb-26</v>
          </cell>
          <cell r="F222" t="str">
            <v>Dec-25</v>
          </cell>
          <cell r="G222">
            <v>1246.78</v>
          </cell>
        </row>
        <row r="223">
          <cell r="B223">
            <v>8059</v>
          </cell>
          <cell r="C223" t="str">
            <v>Daiichi Jitsugyo Co., Ltd.</v>
          </cell>
          <cell r="D223" t="str">
            <v>04-Feb-26</v>
          </cell>
          <cell r="F223" t="str">
            <v>Dec-25</v>
          </cell>
          <cell r="G223">
            <v>660.92</v>
          </cell>
        </row>
        <row r="224">
          <cell r="B224">
            <v>8056</v>
          </cell>
          <cell r="C224" t="str">
            <v>BIPROGY Inc.</v>
          </cell>
          <cell r="D224" t="str">
            <v>04-Feb-26</v>
          </cell>
          <cell r="F224" t="str">
            <v>Dec-25</v>
          </cell>
          <cell r="G224">
            <v>3398.82</v>
          </cell>
        </row>
        <row r="225">
          <cell r="B225">
            <v>7951</v>
          </cell>
          <cell r="C225" t="str">
            <v>Yamaha Corporation</v>
          </cell>
          <cell r="D225" t="str">
            <v>04-Feb-26</v>
          </cell>
          <cell r="F225" t="str">
            <v>Dec-25</v>
          </cell>
          <cell r="G225">
            <v>2929.06</v>
          </cell>
        </row>
        <row r="226">
          <cell r="B226">
            <v>7832</v>
          </cell>
          <cell r="C226" t="str">
            <v>BANDAI NAMCO Holdings Inc.</v>
          </cell>
          <cell r="D226" t="str">
            <v>04-Feb-26</v>
          </cell>
          <cell r="F226" t="str">
            <v>Dec-25</v>
          </cell>
          <cell r="G226">
            <v>17085.16</v>
          </cell>
        </row>
        <row r="227">
          <cell r="B227">
            <v>7296</v>
          </cell>
          <cell r="C227" t="str">
            <v>F.C.C. Co., Ltd.</v>
          </cell>
          <cell r="D227" t="str">
            <v>04-Feb-26</v>
          </cell>
          <cell r="F227" t="str">
            <v>Dec-25</v>
          </cell>
          <cell r="G227">
            <v>1163.69</v>
          </cell>
        </row>
        <row r="228">
          <cell r="B228">
            <v>7177</v>
          </cell>
          <cell r="C228" t="str">
            <v>GMO Financial Holdings, Inc.</v>
          </cell>
          <cell r="D228" t="str">
            <v>04-Feb-26</v>
          </cell>
          <cell r="F228" t="str">
            <v>Dec-25</v>
          </cell>
          <cell r="G228">
            <v>656.44</v>
          </cell>
        </row>
        <row r="229">
          <cell r="B229">
            <v>6996</v>
          </cell>
          <cell r="C229" t="str">
            <v>Nichicon Corporation</v>
          </cell>
          <cell r="D229" t="str">
            <v>04-Feb-26</v>
          </cell>
          <cell r="F229" t="str">
            <v>Dec-25</v>
          </cell>
          <cell r="G229">
            <v>750.38</v>
          </cell>
        </row>
        <row r="230">
          <cell r="B230">
            <v>6963</v>
          </cell>
          <cell r="C230" t="str">
            <v>ROHM Co., Ltd.</v>
          </cell>
          <cell r="D230" t="str">
            <v>04-Feb-26</v>
          </cell>
          <cell r="F230" t="str">
            <v>Dec-25</v>
          </cell>
          <cell r="G230">
            <v>5223.4399999999996</v>
          </cell>
        </row>
        <row r="231">
          <cell r="B231">
            <v>6752</v>
          </cell>
          <cell r="C231" t="str">
            <v>Panasonic Holdings Corporation</v>
          </cell>
          <cell r="D231" t="str">
            <v>04-Feb-26</v>
          </cell>
          <cell r="F231" t="str">
            <v>Dec-25</v>
          </cell>
          <cell r="G231">
            <v>33089.83</v>
          </cell>
        </row>
        <row r="232">
          <cell r="B232">
            <v>6745</v>
          </cell>
          <cell r="C232" t="str">
            <v>Hochiki Corporation</v>
          </cell>
          <cell r="D232" t="str">
            <v>04-Feb-26</v>
          </cell>
          <cell r="F232" t="str">
            <v>Dec-25</v>
          </cell>
          <cell r="G232">
            <v>782.82</v>
          </cell>
        </row>
        <row r="233">
          <cell r="B233">
            <v>6674</v>
          </cell>
          <cell r="C233" t="str">
            <v>GS Yuasa Corporation</v>
          </cell>
          <cell r="D233" t="str">
            <v>04-Feb-26</v>
          </cell>
          <cell r="F233" t="str">
            <v>Dec-25</v>
          </cell>
          <cell r="G233">
            <v>2511.5700000000002</v>
          </cell>
        </row>
        <row r="234">
          <cell r="B234">
            <v>6420</v>
          </cell>
          <cell r="C234" t="str">
            <v>Galilei Co. Ltd.</v>
          </cell>
          <cell r="D234" t="str">
            <v>04-Feb-26</v>
          </cell>
          <cell r="F234" t="str">
            <v>Dec-25</v>
          </cell>
          <cell r="G234">
            <v>969.66</v>
          </cell>
        </row>
        <row r="235">
          <cell r="B235">
            <v>6417</v>
          </cell>
          <cell r="C235" t="str">
            <v>Sankyo Co., Ltd.</v>
          </cell>
          <cell r="D235" t="str">
            <v>04-Feb-26</v>
          </cell>
          <cell r="F235" t="str">
            <v>Dec-25</v>
          </cell>
          <cell r="G235">
            <v>3254.21</v>
          </cell>
        </row>
        <row r="236">
          <cell r="B236">
            <v>6368</v>
          </cell>
          <cell r="C236" t="str">
            <v>Organo Corporation</v>
          </cell>
          <cell r="D236" t="str">
            <v>04-Feb-26</v>
          </cell>
          <cell r="F236" t="str">
            <v>Dec-25</v>
          </cell>
          <cell r="G236">
            <v>3915.8</v>
          </cell>
        </row>
        <row r="237">
          <cell r="B237">
            <v>6367</v>
          </cell>
          <cell r="C237" t="str">
            <v>Daikin Industries,Ltd.</v>
          </cell>
          <cell r="D237" t="str">
            <v>04-Feb-26</v>
          </cell>
          <cell r="F237" t="str">
            <v>Dec-25</v>
          </cell>
          <cell r="G237">
            <v>37094.49</v>
          </cell>
        </row>
        <row r="238">
          <cell r="B238">
            <v>6103</v>
          </cell>
          <cell r="C238" t="str">
            <v>Okuma Corporation</v>
          </cell>
          <cell r="D238" t="str">
            <v>04-Feb-26</v>
          </cell>
          <cell r="F238" t="str">
            <v>Dec-25</v>
          </cell>
          <cell r="G238">
            <v>1434.55</v>
          </cell>
        </row>
        <row r="239">
          <cell r="B239">
            <v>5832</v>
          </cell>
          <cell r="C239" t="str">
            <v>Chugin Financial Group,Inc.</v>
          </cell>
          <cell r="D239" t="str">
            <v>04-Feb-26</v>
          </cell>
          <cell r="F239" t="str">
            <v>Dec-25</v>
          </cell>
          <cell r="G239">
            <v>2515.35</v>
          </cell>
        </row>
        <row r="240">
          <cell r="B240">
            <v>532548</v>
          </cell>
          <cell r="C240" t="str">
            <v>Century Plyboards (India) Limited</v>
          </cell>
          <cell r="D240" t="str">
            <v>04-Feb-26</v>
          </cell>
          <cell r="F240" t="str">
            <v>Dec-25</v>
          </cell>
          <cell r="G240">
            <v>1898.06</v>
          </cell>
        </row>
        <row r="241">
          <cell r="B241">
            <v>531162</v>
          </cell>
          <cell r="C241" t="str">
            <v>Emami Limited</v>
          </cell>
          <cell r="D241" t="str">
            <v>04-Feb-26</v>
          </cell>
          <cell r="F241" t="str">
            <v>Dec-25</v>
          </cell>
          <cell r="G241">
            <v>2619.27</v>
          </cell>
        </row>
        <row r="242">
          <cell r="B242">
            <v>522113</v>
          </cell>
          <cell r="C242" t="str">
            <v>Timken India Limited</v>
          </cell>
          <cell r="D242" t="str">
            <v>04-Feb-26</v>
          </cell>
          <cell r="F242" t="str">
            <v>Dec-25</v>
          </cell>
          <cell r="G242">
            <v>2553.3200000000002</v>
          </cell>
        </row>
        <row r="243">
          <cell r="B243">
            <v>505890</v>
          </cell>
          <cell r="C243" t="str">
            <v>Kennametal India Limited</v>
          </cell>
          <cell r="D243" t="str">
            <v>04-Feb-26</v>
          </cell>
          <cell r="F243" t="str">
            <v>Dec-25</v>
          </cell>
          <cell r="G243">
            <v>525.01</v>
          </cell>
        </row>
        <row r="244">
          <cell r="B244">
            <v>505255</v>
          </cell>
          <cell r="C244" t="str">
            <v>GMM Pfaudler Limited</v>
          </cell>
          <cell r="D244" t="str">
            <v>04-Feb-26</v>
          </cell>
          <cell r="F244" t="str">
            <v>Dec-25</v>
          </cell>
          <cell r="G244">
            <v>536.07000000000005</v>
          </cell>
        </row>
        <row r="245">
          <cell r="B245">
            <v>500490</v>
          </cell>
          <cell r="C245" t="str">
            <v>Bajaj Holdings &amp; Investment Limited</v>
          </cell>
          <cell r="D245" t="str">
            <v>04-Feb-26</v>
          </cell>
          <cell r="F245" t="str">
            <v>Dec-25</v>
          </cell>
          <cell r="G245">
            <v>14819.65</v>
          </cell>
        </row>
        <row r="246">
          <cell r="B246">
            <v>500480</v>
          </cell>
          <cell r="C246" t="str">
            <v>Cummins India Limited</v>
          </cell>
          <cell r="D246" t="str">
            <v>04-Feb-26</v>
          </cell>
          <cell r="F246" t="str">
            <v>Dec-25</v>
          </cell>
          <cell r="G246">
            <v>12277.08</v>
          </cell>
        </row>
        <row r="247">
          <cell r="B247">
            <v>500400</v>
          </cell>
          <cell r="C247" t="str">
            <v>Tata Power Company Limited</v>
          </cell>
          <cell r="D247" t="str">
            <v>04-Feb-26</v>
          </cell>
          <cell r="F247" t="str">
            <v>Dec-25</v>
          </cell>
          <cell r="G247">
            <v>14211.42</v>
          </cell>
        </row>
        <row r="248">
          <cell r="B248">
            <v>500338</v>
          </cell>
          <cell r="C248" t="str">
            <v>Prism Johnson Limited</v>
          </cell>
          <cell r="D248" t="str">
            <v>04-Feb-26</v>
          </cell>
          <cell r="F248" t="str">
            <v>Dec-25</v>
          </cell>
          <cell r="G248">
            <v>731.25</v>
          </cell>
        </row>
        <row r="249">
          <cell r="B249">
            <v>500251</v>
          </cell>
          <cell r="C249" t="str">
            <v>Trent Limited</v>
          </cell>
          <cell r="D249" t="str">
            <v>04-Feb-26</v>
          </cell>
          <cell r="F249" t="str">
            <v>Dec-25</v>
          </cell>
          <cell r="G249">
            <v>18671.490000000002</v>
          </cell>
        </row>
        <row r="250">
          <cell r="B250">
            <v>500048</v>
          </cell>
          <cell r="C250" t="str">
            <v>BEML Limited</v>
          </cell>
          <cell r="D250" t="str">
            <v>04-Feb-26</v>
          </cell>
          <cell r="F250" t="str">
            <v>Dec-25</v>
          </cell>
          <cell r="G250">
            <v>1495.98</v>
          </cell>
        </row>
        <row r="251">
          <cell r="B251">
            <v>4689</v>
          </cell>
          <cell r="C251" t="str">
            <v>LY Corporation</v>
          </cell>
          <cell r="D251" t="str">
            <v>04-Feb-26</v>
          </cell>
          <cell r="F251" t="str">
            <v>Dec-25</v>
          </cell>
          <cell r="G251">
            <v>17495.169999999998</v>
          </cell>
        </row>
        <row r="252">
          <cell r="B252">
            <v>4569</v>
          </cell>
          <cell r="C252" t="str">
            <v>KYORIN Pharmaceutical Co., Ltd.</v>
          </cell>
          <cell r="D252" t="str">
            <v>04-Feb-26</v>
          </cell>
          <cell r="F252" t="str">
            <v>Dec-25</v>
          </cell>
          <cell r="G252">
            <v>552.12</v>
          </cell>
        </row>
        <row r="253">
          <cell r="B253">
            <v>4503</v>
          </cell>
          <cell r="C253" t="str">
            <v>Astellas Pharma Inc.</v>
          </cell>
          <cell r="D253" t="str">
            <v>04-Feb-26</v>
          </cell>
          <cell r="F253" t="str">
            <v>Dec-25</v>
          </cell>
          <cell r="G253">
            <v>25426.93</v>
          </cell>
        </row>
        <row r="254">
          <cell r="B254">
            <v>4208</v>
          </cell>
          <cell r="C254" t="str">
            <v>UBE Corporation</v>
          </cell>
          <cell r="D254" t="str">
            <v>04-Feb-26</v>
          </cell>
          <cell r="F254" t="str">
            <v>Dec-25</v>
          </cell>
          <cell r="G254">
            <v>1698.18</v>
          </cell>
        </row>
        <row r="255">
          <cell r="B255">
            <v>4091</v>
          </cell>
          <cell r="C255" t="str">
            <v>Nippon Sanso Holdings Corporation</v>
          </cell>
          <cell r="D255" t="str">
            <v>04-Feb-26</v>
          </cell>
          <cell r="F255" t="str">
            <v>Dec-25</v>
          </cell>
          <cell r="G255">
            <v>15011.19</v>
          </cell>
        </row>
        <row r="256">
          <cell r="B256">
            <v>3433</v>
          </cell>
          <cell r="C256" t="str">
            <v>TOCALO Co.,Ltd.</v>
          </cell>
          <cell r="D256" t="str">
            <v>04-Feb-26</v>
          </cell>
          <cell r="F256" t="str">
            <v>Dec-25</v>
          </cell>
          <cell r="G256">
            <v>840.19</v>
          </cell>
        </row>
        <row r="257">
          <cell r="B257">
            <v>3374</v>
          </cell>
          <cell r="C257" t="str">
            <v>Xintec Inc.</v>
          </cell>
          <cell r="D257" t="str">
            <v>04-Feb-26</v>
          </cell>
          <cell r="F257" t="str">
            <v>Dec-25</v>
          </cell>
          <cell r="G257">
            <v>1182.23</v>
          </cell>
        </row>
        <row r="258">
          <cell r="B258">
            <v>2733</v>
          </cell>
          <cell r="C258" t="str">
            <v>Arata Corporation</v>
          </cell>
          <cell r="D258" t="str">
            <v>04-Feb-26</v>
          </cell>
          <cell r="F258" t="str">
            <v>Dec-25</v>
          </cell>
          <cell r="G258">
            <v>648.58000000000004</v>
          </cell>
        </row>
        <row r="259">
          <cell r="B259">
            <v>2454</v>
          </cell>
          <cell r="C259" t="str">
            <v>MediaTek Inc.</v>
          </cell>
          <cell r="D259" t="str">
            <v>04-Feb-26</v>
          </cell>
          <cell r="F259" t="str">
            <v>Dec-25</v>
          </cell>
          <cell r="G259">
            <v>89081.89</v>
          </cell>
        </row>
        <row r="260">
          <cell r="B260">
            <v>2413</v>
          </cell>
          <cell r="C260" t="str">
            <v>M3, Inc.</v>
          </cell>
          <cell r="D260" t="str">
            <v>04-Feb-26</v>
          </cell>
          <cell r="F260" t="str">
            <v>Dec-25</v>
          </cell>
          <cell r="G260">
            <v>10393.459999999999</v>
          </cell>
        </row>
        <row r="261">
          <cell r="B261">
            <v>2250</v>
          </cell>
          <cell r="C261" t="str">
            <v>Saudi Industrial Investment Group</v>
          </cell>
          <cell r="D261" t="str">
            <v>04-Feb-26</v>
          </cell>
          <cell r="F261" t="str">
            <v>Dec-25</v>
          </cell>
          <cell r="G261">
            <v>2818.96</v>
          </cell>
        </row>
      </sheetData>
      <sheetData sheetId="1"/>
      <sheetData sheetId="2"/>
      <sheetData sheetId="3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기업리스트"/>
      <sheetName val="Revenue"/>
      <sheetName val="Operating Income"/>
      <sheetName val="빨간줄"/>
    </sheetNames>
    <sheetDataSet>
      <sheetData sheetId="0">
        <row r="2">
          <cell r="B2" t="str">
            <v>실적 기업 정보</v>
          </cell>
        </row>
        <row r="3">
          <cell r="B3" t="str">
            <v>Ticker</v>
          </cell>
          <cell r="C3" t="str">
            <v>Company</v>
          </cell>
          <cell r="D3" t="str">
            <v>Date</v>
          </cell>
          <cell r="E3" t="str">
            <v>Time</v>
          </cell>
          <cell r="F3" t="str">
            <v>Quarter Ending</v>
          </cell>
          <cell r="G3" t="str">
            <v>Market Cap (mil$)</v>
          </cell>
        </row>
        <row r="4">
          <cell r="B4" t="str">
            <v>AMZN</v>
          </cell>
          <cell r="C4" t="str">
            <v>Amazon.com, Inc.</v>
          </cell>
          <cell r="D4" t="str">
            <v>05-Feb-26</v>
          </cell>
          <cell r="E4" t="str">
            <v>After Hours</v>
          </cell>
          <cell r="F4" t="str">
            <v>Dec-25</v>
          </cell>
          <cell r="G4">
            <v>2558170</v>
          </cell>
        </row>
        <row r="5">
          <cell r="B5" t="str">
            <v>SHEL</v>
          </cell>
          <cell r="C5" t="str">
            <v>Shell plc</v>
          </cell>
          <cell r="D5" t="str">
            <v>05-Feb-26</v>
          </cell>
          <cell r="F5" t="str">
            <v>Dec-25</v>
          </cell>
          <cell r="G5">
            <v>218501</v>
          </cell>
        </row>
        <row r="6">
          <cell r="B6" t="str">
            <v>LIN</v>
          </cell>
          <cell r="C6" t="str">
            <v>Linde plc</v>
          </cell>
          <cell r="D6" t="str">
            <v>05-Feb-26</v>
          </cell>
          <cell r="E6" t="str">
            <v>Pre Market</v>
          </cell>
          <cell r="F6" t="str">
            <v>Dec-25</v>
          </cell>
          <cell r="G6">
            <v>213382</v>
          </cell>
        </row>
        <row r="7">
          <cell r="B7" t="str">
            <v>BBVA</v>
          </cell>
          <cell r="C7" t="str">
            <v>Banco Bilbao Vizcaya Argentaria, S.A.</v>
          </cell>
          <cell r="D7" t="str">
            <v>05-Feb-26</v>
          </cell>
          <cell r="F7" t="str">
            <v>Dec-25</v>
          </cell>
          <cell r="G7">
            <v>145037</v>
          </cell>
        </row>
        <row r="8">
          <cell r="B8">
            <v>6758</v>
          </cell>
          <cell r="C8" t="str">
            <v>Sony Group Corporation</v>
          </cell>
          <cell r="D8" t="str">
            <v>05-Feb-26</v>
          </cell>
          <cell r="E8" t="str">
            <v>Pre Market</v>
          </cell>
          <cell r="F8" t="str">
            <v>Dec-25</v>
          </cell>
          <cell r="G8">
            <v>133941</v>
          </cell>
        </row>
        <row r="9">
          <cell r="B9" t="str">
            <v>COP</v>
          </cell>
          <cell r="C9" t="str">
            <v>ConocoPhillips</v>
          </cell>
          <cell r="D9" t="str">
            <v>05-Feb-26</v>
          </cell>
          <cell r="E9" t="str">
            <v>Pre Market</v>
          </cell>
          <cell r="F9" t="str">
            <v>Dec-25</v>
          </cell>
          <cell r="G9">
            <v>128799</v>
          </cell>
        </row>
        <row r="10">
          <cell r="B10" t="str">
            <v>BNP</v>
          </cell>
          <cell r="C10" t="str">
            <v>BNP Paribas SA</v>
          </cell>
          <cell r="D10" t="str">
            <v>05-Feb-26</v>
          </cell>
          <cell r="F10" t="str">
            <v>Dec-25</v>
          </cell>
          <cell r="G10">
            <v>119716</v>
          </cell>
        </row>
        <row r="11">
          <cell r="B11" t="str">
            <v>BMY</v>
          </cell>
          <cell r="C11" t="str">
            <v>Bristol-Myers Squibb Company</v>
          </cell>
          <cell r="D11" t="str">
            <v>05-Feb-26</v>
          </cell>
          <cell r="E11" t="str">
            <v>Pre Market</v>
          </cell>
          <cell r="F11" t="str">
            <v>Dec-25</v>
          </cell>
          <cell r="G11">
            <v>112068</v>
          </cell>
        </row>
        <row r="12">
          <cell r="B12" t="str">
            <v>KKR</v>
          </cell>
          <cell r="C12" t="str">
            <v>KKR &amp; Co. Inc.</v>
          </cell>
          <cell r="D12" t="str">
            <v>05-Feb-26</v>
          </cell>
          <cell r="E12" t="str">
            <v>Pre Market</v>
          </cell>
          <cell r="F12" t="str">
            <v>Dec-25</v>
          </cell>
          <cell r="G12">
            <v>101846</v>
          </cell>
        </row>
        <row r="13">
          <cell r="B13" t="str">
            <v>ICE</v>
          </cell>
          <cell r="C13" t="str">
            <v>Intercontinental Exchange, Inc.</v>
          </cell>
          <cell r="D13" t="str">
            <v>05-Feb-26</v>
          </cell>
          <cell r="F13" t="str">
            <v>Dec-25</v>
          </cell>
          <cell r="G13">
            <v>99085.63</v>
          </cell>
        </row>
        <row r="14">
          <cell r="B14">
            <v>8058</v>
          </cell>
          <cell r="C14" t="str">
            <v>Mitsubishi Corporation</v>
          </cell>
          <cell r="D14" t="str">
            <v>05-Feb-26</v>
          </cell>
          <cell r="F14" t="str">
            <v>Dec-25</v>
          </cell>
          <cell r="G14">
            <v>98651.89</v>
          </cell>
        </row>
        <row r="15">
          <cell r="B15">
            <v>8001</v>
          </cell>
          <cell r="C15" t="str">
            <v>ITOCHU Corporation</v>
          </cell>
          <cell r="D15" t="str">
            <v>05-Feb-26</v>
          </cell>
          <cell r="F15" t="str">
            <v>Dec-25</v>
          </cell>
          <cell r="G15">
            <v>89964.99</v>
          </cell>
        </row>
        <row r="16">
          <cell r="B16" t="str">
            <v>DG</v>
          </cell>
          <cell r="C16" t="str">
            <v>Vinci SA</v>
          </cell>
          <cell r="D16" t="str">
            <v>05-Feb-26</v>
          </cell>
          <cell r="F16" t="str">
            <v>Dec-25</v>
          </cell>
          <cell r="G16">
            <v>80084.42</v>
          </cell>
        </row>
        <row r="17">
          <cell r="B17" t="str">
            <v>CMI</v>
          </cell>
          <cell r="C17" t="str">
            <v>Cummins Inc.</v>
          </cell>
          <cell r="D17" t="str">
            <v>05-Feb-26</v>
          </cell>
          <cell r="E17" t="str">
            <v>Pre Market</v>
          </cell>
          <cell r="F17" t="str">
            <v>Dec-25</v>
          </cell>
          <cell r="G17">
            <v>79898.14</v>
          </cell>
        </row>
        <row r="18">
          <cell r="B18" t="str">
            <v>ABX</v>
          </cell>
          <cell r="C18" t="str">
            <v>Barrick Mining Corporation</v>
          </cell>
          <cell r="D18" t="str">
            <v>05-Feb-26</v>
          </cell>
          <cell r="E18" t="str">
            <v>Pre Market</v>
          </cell>
          <cell r="F18" t="str">
            <v>Dec-25</v>
          </cell>
          <cell r="G18">
            <v>77132.47</v>
          </cell>
        </row>
        <row r="19">
          <cell r="B19" t="str">
            <v>CI</v>
          </cell>
          <cell r="C19" t="str">
            <v>The Cigna Group</v>
          </cell>
          <cell r="D19" t="str">
            <v>05-Feb-26</v>
          </cell>
          <cell r="E19" t="str">
            <v>Pre Market</v>
          </cell>
          <cell r="F19" t="str">
            <v>Dec-25</v>
          </cell>
          <cell r="G19">
            <v>73221.86</v>
          </cell>
        </row>
        <row r="20">
          <cell r="B20" t="str">
            <v>FTNT</v>
          </cell>
          <cell r="C20" t="str">
            <v>Fortinet, Inc.</v>
          </cell>
          <cell r="D20" t="str">
            <v>05-Feb-26</v>
          </cell>
          <cell r="E20" t="str">
            <v>After Hours</v>
          </cell>
          <cell r="F20" t="str">
            <v>Dec-25</v>
          </cell>
          <cell r="G20">
            <v>60428.84</v>
          </cell>
        </row>
        <row r="21">
          <cell r="B21" t="str">
            <v>DLR</v>
          </cell>
          <cell r="C21" t="str">
            <v>Digital Realty Trust, Inc.</v>
          </cell>
          <cell r="D21" t="str">
            <v>05-Feb-26</v>
          </cell>
          <cell r="E21" t="str">
            <v>After Hours</v>
          </cell>
          <cell r="F21" t="str">
            <v>Dec-25</v>
          </cell>
          <cell r="G21">
            <v>57004.08</v>
          </cell>
        </row>
        <row r="22">
          <cell r="B22" t="str">
            <v>LICI</v>
          </cell>
          <cell r="C22" t="str">
            <v>Life Insurance Corporation of India</v>
          </cell>
          <cell r="D22" t="str">
            <v>05-Feb-26</v>
          </cell>
          <cell r="F22" t="str">
            <v>Dec-25</v>
          </cell>
          <cell r="G22">
            <v>56784.9</v>
          </cell>
        </row>
        <row r="23">
          <cell r="B23" t="str">
            <v>SHL</v>
          </cell>
          <cell r="C23" t="str">
            <v>Siemens Healthineers AG</v>
          </cell>
          <cell r="D23" t="str">
            <v>05-Feb-26</v>
          </cell>
          <cell r="F23" t="str">
            <v>Dec-25</v>
          </cell>
          <cell r="G23">
            <v>56067.39</v>
          </cell>
        </row>
        <row r="24">
          <cell r="B24" t="str">
            <v>MPWR</v>
          </cell>
          <cell r="C24" t="str">
            <v>Monolithic Power Systems, Inc.</v>
          </cell>
          <cell r="D24" t="str">
            <v>05-Feb-26</v>
          </cell>
          <cell r="E24" t="str">
            <v>After Hours</v>
          </cell>
          <cell r="F24" t="str">
            <v>Dec-25</v>
          </cell>
          <cell r="G24">
            <v>53854.65</v>
          </cell>
        </row>
        <row r="25">
          <cell r="B25" t="str">
            <v>CAH</v>
          </cell>
          <cell r="C25" t="str">
            <v>Cardinal Health, Inc.</v>
          </cell>
          <cell r="D25" t="str">
            <v>05-Feb-26</v>
          </cell>
          <cell r="E25" t="str">
            <v>Pre Market</v>
          </cell>
          <cell r="F25" t="str">
            <v>Dec-25</v>
          </cell>
          <cell r="G25">
            <v>51054.42</v>
          </cell>
        </row>
        <row r="26">
          <cell r="B26" t="str">
            <v>CARR</v>
          </cell>
          <cell r="C26" t="str">
            <v>Carrier Global Corporation</v>
          </cell>
          <cell r="D26" t="str">
            <v>05-Feb-26</v>
          </cell>
          <cell r="E26" t="str">
            <v>Pre Market</v>
          </cell>
          <cell r="F26" t="str">
            <v>Dec-25</v>
          </cell>
          <cell r="G26">
            <v>50178.86</v>
          </cell>
        </row>
        <row r="27">
          <cell r="B27" t="str">
            <v>TRI</v>
          </cell>
          <cell r="C27" t="str">
            <v>Thomson Reuters Corporation</v>
          </cell>
          <cell r="D27" t="str">
            <v>05-Feb-26</v>
          </cell>
          <cell r="F27" t="str">
            <v>Dec-25</v>
          </cell>
          <cell r="G27">
            <v>49352.43</v>
          </cell>
        </row>
        <row r="28">
          <cell r="B28" t="str">
            <v>MSTR</v>
          </cell>
          <cell r="C28" t="str">
            <v>Strategy Inc</v>
          </cell>
          <cell r="D28" t="str">
            <v>05-Feb-26</v>
          </cell>
          <cell r="E28" t="str">
            <v>After Hours</v>
          </cell>
          <cell r="F28" t="str">
            <v>Dec-25</v>
          </cell>
          <cell r="G28">
            <v>48394.89</v>
          </cell>
        </row>
        <row r="29">
          <cell r="B29" t="str">
            <v>ROK</v>
          </cell>
          <cell r="C29" t="str">
            <v>Rockwell Automation, Inc.</v>
          </cell>
          <cell r="D29" t="str">
            <v>05-Feb-26</v>
          </cell>
          <cell r="E29" t="str">
            <v>Pre Market</v>
          </cell>
          <cell r="F29" t="str">
            <v>Dec-25</v>
          </cell>
          <cell r="G29">
            <v>47407.45</v>
          </cell>
        </row>
        <row r="30">
          <cell r="B30" t="str">
            <v>RBLX</v>
          </cell>
          <cell r="C30" t="str">
            <v>Roblox Corporation</v>
          </cell>
          <cell r="D30" t="str">
            <v>05-Feb-26</v>
          </cell>
          <cell r="E30" t="str">
            <v>After Hours</v>
          </cell>
          <cell r="F30" t="str">
            <v>Dec-25</v>
          </cell>
          <cell r="G30">
            <v>46158.62</v>
          </cell>
        </row>
        <row r="31">
          <cell r="B31" t="str">
            <v>ASSA B</v>
          </cell>
          <cell r="C31" t="str">
            <v>ASSA ABLOY AB (publ)</v>
          </cell>
          <cell r="D31" t="str">
            <v>05-Feb-26</v>
          </cell>
          <cell r="F31" t="str">
            <v>Dec-25</v>
          </cell>
          <cell r="G31">
            <v>45396.5</v>
          </cell>
        </row>
        <row r="32">
          <cell r="B32" t="str">
            <v>XEL</v>
          </cell>
          <cell r="C32" t="str">
            <v>Xcel Energy Inc.</v>
          </cell>
          <cell r="D32" t="str">
            <v>05-Feb-26</v>
          </cell>
          <cell r="E32" t="str">
            <v>Pre Market</v>
          </cell>
          <cell r="F32" t="str">
            <v>Dec-25</v>
          </cell>
          <cell r="G32">
            <v>44992.52</v>
          </cell>
        </row>
        <row r="33">
          <cell r="B33" t="str">
            <v>RDDT</v>
          </cell>
          <cell r="C33" t="str">
            <v>Reddit, Inc.</v>
          </cell>
          <cell r="D33" t="str">
            <v>05-Feb-26</v>
          </cell>
          <cell r="E33" t="str">
            <v>After Hours</v>
          </cell>
          <cell r="F33" t="str">
            <v>Dec-25</v>
          </cell>
          <cell r="G33">
            <v>43775.42</v>
          </cell>
        </row>
        <row r="34">
          <cell r="B34">
            <v>3711</v>
          </cell>
          <cell r="C34" t="str">
            <v>ASE Technology Holding Co., Ltd.</v>
          </cell>
          <cell r="D34" t="str">
            <v>05-Feb-26</v>
          </cell>
          <cell r="E34" t="str">
            <v>Pre Market</v>
          </cell>
          <cell r="F34" t="str">
            <v>Dec-25</v>
          </cell>
          <cell r="G34">
            <v>41944.43</v>
          </cell>
        </row>
        <row r="35">
          <cell r="B35" t="str">
            <v>EL</v>
          </cell>
          <cell r="C35" t="str">
            <v>The Estée Lauder Companies Inc.</v>
          </cell>
          <cell r="D35" t="str">
            <v>05-Feb-26</v>
          </cell>
          <cell r="F35" t="str">
            <v>Dec-25</v>
          </cell>
          <cell r="G35">
            <v>41459.449999999997</v>
          </cell>
        </row>
        <row r="36">
          <cell r="B36" t="str">
            <v>SAAB B</v>
          </cell>
          <cell r="C36" t="str">
            <v>Saab AB (publ)</v>
          </cell>
          <cell r="D36" t="str">
            <v>05-Feb-26</v>
          </cell>
          <cell r="F36" t="str">
            <v>Dec-25</v>
          </cell>
          <cell r="G36">
            <v>41191.599999999999</v>
          </cell>
        </row>
        <row r="37">
          <cell r="B37" t="str">
            <v>DANSKE</v>
          </cell>
          <cell r="C37" t="str">
            <v>Danske Bank A/S</v>
          </cell>
          <cell r="D37" t="str">
            <v>05-Feb-26</v>
          </cell>
          <cell r="F37" t="str">
            <v>Dec-25</v>
          </cell>
          <cell r="G37">
            <v>41185.25</v>
          </cell>
        </row>
        <row r="38">
          <cell r="B38" t="str">
            <v>IQV</v>
          </cell>
          <cell r="C38" t="str">
            <v>IQVIA Holdings Inc.</v>
          </cell>
          <cell r="D38" t="str">
            <v>05-Feb-26</v>
          </cell>
          <cell r="F38" t="str">
            <v>Dec-25</v>
          </cell>
          <cell r="G38">
            <v>40476.9</v>
          </cell>
        </row>
        <row r="39">
          <cell r="B39" t="str">
            <v>MCHP</v>
          </cell>
          <cell r="C39" t="str">
            <v>Microchip Technology Incorporated</v>
          </cell>
          <cell r="D39" t="str">
            <v>05-Feb-26</v>
          </cell>
          <cell r="E39" t="str">
            <v>After Hours</v>
          </cell>
          <cell r="F39" t="str">
            <v>Dec-25</v>
          </cell>
          <cell r="G39">
            <v>40371.379999999997</v>
          </cell>
        </row>
        <row r="40">
          <cell r="B40" t="str">
            <v>HSY</v>
          </cell>
          <cell r="C40" t="str">
            <v>The Hershey Company</v>
          </cell>
          <cell r="D40" t="str">
            <v>05-Feb-26</v>
          </cell>
          <cell r="F40" t="str">
            <v>Dec-25</v>
          </cell>
          <cell r="G40">
            <v>40102.79</v>
          </cell>
        </row>
        <row r="41">
          <cell r="B41" t="str">
            <v>ARES</v>
          </cell>
          <cell r="C41" t="str">
            <v>Ares Management Corporation</v>
          </cell>
          <cell r="D41" t="str">
            <v>05-Feb-26</v>
          </cell>
          <cell r="E41" t="str">
            <v>Pre Market</v>
          </cell>
          <cell r="F41" t="str">
            <v>Dec-25</v>
          </cell>
          <cell r="G41">
            <v>37389.879999999997</v>
          </cell>
        </row>
        <row r="42">
          <cell r="B42" t="str">
            <v>MT</v>
          </cell>
          <cell r="C42" t="str">
            <v>ArcelorMittal S.A.</v>
          </cell>
          <cell r="D42" t="str">
            <v>05-Feb-26</v>
          </cell>
          <cell r="F42" t="str">
            <v>Dec-25</v>
          </cell>
          <cell r="G42">
            <v>37137.72</v>
          </cell>
        </row>
        <row r="43">
          <cell r="B43" t="str">
            <v>VTR</v>
          </cell>
          <cell r="C43" t="str">
            <v>Ventas, Inc.</v>
          </cell>
          <cell r="D43" t="str">
            <v>05-Feb-26</v>
          </cell>
          <cell r="E43" t="str">
            <v>After Hours</v>
          </cell>
          <cell r="F43" t="str">
            <v>Dec-25</v>
          </cell>
          <cell r="G43">
            <v>36850.54</v>
          </cell>
        </row>
        <row r="44">
          <cell r="B44" t="str">
            <v>BE</v>
          </cell>
          <cell r="C44" t="str">
            <v>Bloom Energy Corporation</v>
          </cell>
          <cell r="D44" t="str">
            <v>05-Feb-26</v>
          </cell>
          <cell r="E44" t="str">
            <v>After Hours</v>
          </cell>
          <cell r="F44" t="str">
            <v>Dec-25</v>
          </cell>
          <cell r="G44">
            <v>35358.36</v>
          </cell>
        </row>
        <row r="45">
          <cell r="B45" t="str">
            <v>WEC</v>
          </cell>
          <cell r="C45" t="str">
            <v>WEC Energy Group, Inc.</v>
          </cell>
          <cell r="D45" t="str">
            <v>05-Feb-26</v>
          </cell>
          <cell r="E45" t="str">
            <v>Pre Market</v>
          </cell>
          <cell r="F45" t="str">
            <v>Dec-25</v>
          </cell>
          <cell r="G45">
            <v>35323.699999999997</v>
          </cell>
        </row>
        <row r="46">
          <cell r="B46" t="str">
            <v>BBDC4</v>
          </cell>
          <cell r="C46" t="str">
            <v>Banco Bradesco S.A.</v>
          </cell>
          <cell r="D46" t="str">
            <v>05-Feb-26</v>
          </cell>
          <cell r="F46" t="str">
            <v>Dec-25</v>
          </cell>
          <cell r="G46">
            <v>34533.339999999997</v>
          </cell>
        </row>
        <row r="47">
          <cell r="B47" t="str">
            <v>MAERSK B</v>
          </cell>
          <cell r="C47" t="str">
            <v>A.P. Møller - Mærsk A/S</v>
          </cell>
          <cell r="D47" t="str">
            <v>05-Feb-26</v>
          </cell>
          <cell r="F47" t="str">
            <v>Dec-25</v>
          </cell>
          <cell r="G47">
            <v>33851.660000000003</v>
          </cell>
        </row>
        <row r="48">
          <cell r="B48" t="str">
            <v>TEAM</v>
          </cell>
          <cell r="C48" t="str">
            <v>Atlassian Corporation</v>
          </cell>
          <cell r="D48" t="str">
            <v>05-Feb-26</v>
          </cell>
          <cell r="F48" t="str">
            <v>Dec-25</v>
          </cell>
          <cell r="G48">
            <v>31191.82</v>
          </cell>
        </row>
        <row r="49">
          <cell r="B49" t="str">
            <v>SAMPO</v>
          </cell>
          <cell r="C49" t="str">
            <v>Sampo Oyj</v>
          </cell>
          <cell r="D49" t="str">
            <v>05-Feb-26</v>
          </cell>
          <cell r="F49" t="str">
            <v>Dec-25</v>
          </cell>
          <cell r="G49">
            <v>30855.68</v>
          </cell>
        </row>
        <row r="50">
          <cell r="B50" t="str">
            <v>MTD</v>
          </cell>
          <cell r="C50" t="str">
            <v>Mettler-Toledo International Inc.</v>
          </cell>
          <cell r="D50" t="str">
            <v>05-Feb-26</v>
          </cell>
          <cell r="F50" t="str">
            <v>Dec-25</v>
          </cell>
          <cell r="G50">
            <v>29838.400000000001</v>
          </cell>
        </row>
        <row r="51">
          <cell r="B51">
            <v>7269</v>
          </cell>
          <cell r="C51" t="str">
            <v>Suzuki Motor Corporation</v>
          </cell>
          <cell r="D51" t="str">
            <v>05-Feb-26</v>
          </cell>
          <cell r="F51" t="str">
            <v>Dec-25</v>
          </cell>
          <cell r="G51">
            <v>28802.43</v>
          </cell>
        </row>
        <row r="52">
          <cell r="B52" t="str">
            <v>BMRI</v>
          </cell>
          <cell r="C52" t="str">
            <v>PT Bank Mandiri (Persero) Tbk</v>
          </cell>
          <cell r="D52" t="str">
            <v>05-Feb-26</v>
          </cell>
          <cell r="F52" t="str">
            <v>Dec-25</v>
          </cell>
          <cell r="G52">
            <v>27574.5</v>
          </cell>
        </row>
        <row r="53">
          <cell r="B53" t="str">
            <v>TPR</v>
          </cell>
          <cell r="C53" t="str">
            <v>Tapestry, Inc.</v>
          </cell>
          <cell r="D53" t="str">
            <v>05-Feb-26</v>
          </cell>
          <cell r="E53" t="str">
            <v>Pre Market</v>
          </cell>
          <cell r="F53" t="str">
            <v>Dec-25</v>
          </cell>
          <cell r="G53">
            <v>26745.68</v>
          </cell>
        </row>
        <row r="54">
          <cell r="B54">
            <v>6723</v>
          </cell>
          <cell r="C54" t="str">
            <v>Renesas Electronics Corporation</v>
          </cell>
          <cell r="D54" t="str">
            <v>05-Feb-26</v>
          </cell>
          <cell r="F54" t="str">
            <v>Dec-25</v>
          </cell>
          <cell r="G54">
            <v>26688.6</v>
          </cell>
        </row>
        <row r="55">
          <cell r="B55">
            <v>4901</v>
          </cell>
          <cell r="C55" t="str">
            <v>FUJIFILM Holdings Corporation</v>
          </cell>
          <cell r="D55" t="str">
            <v>05-Feb-26</v>
          </cell>
          <cell r="F55" t="str">
            <v>Dec-25</v>
          </cell>
          <cell r="G55">
            <v>26235.85</v>
          </cell>
        </row>
        <row r="56">
          <cell r="B56" t="str">
            <v>A055550</v>
          </cell>
          <cell r="C56" t="str">
            <v>Shinhan Financial Group Co., Ltd.</v>
          </cell>
          <cell r="D56" t="str">
            <v>05-Feb-26</v>
          </cell>
          <cell r="F56" t="str">
            <v>Dec-25</v>
          </cell>
          <cell r="G56">
            <v>25905.919999999998</v>
          </cell>
        </row>
        <row r="57">
          <cell r="B57" t="str">
            <v>AFRM</v>
          </cell>
          <cell r="C57" t="str">
            <v>Affirm Holdings, Inc.</v>
          </cell>
          <cell r="D57" t="str">
            <v>05-Feb-26</v>
          </cell>
          <cell r="E57" t="str">
            <v>After Hours</v>
          </cell>
          <cell r="F57" t="str">
            <v>Dec-25</v>
          </cell>
          <cell r="G57">
            <v>24676.31</v>
          </cell>
        </row>
        <row r="58">
          <cell r="B58" t="str">
            <v>IOC</v>
          </cell>
          <cell r="C58" t="str">
            <v>Indian Oil Corporation Limited</v>
          </cell>
          <cell r="D58" t="str">
            <v>05-Feb-26</v>
          </cell>
          <cell r="F58" t="str">
            <v>Dec-25</v>
          </cell>
          <cell r="G58">
            <v>24484.04</v>
          </cell>
        </row>
        <row r="59">
          <cell r="B59" t="str">
            <v>EQR</v>
          </cell>
          <cell r="C59" t="str">
            <v>Equity Residential</v>
          </cell>
          <cell r="D59" t="str">
            <v>05-Feb-26</v>
          </cell>
          <cell r="E59" t="str">
            <v>After Hours</v>
          </cell>
          <cell r="F59" t="str">
            <v>Dec-25</v>
          </cell>
          <cell r="G59">
            <v>23604.65</v>
          </cell>
        </row>
        <row r="60">
          <cell r="B60" t="str">
            <v>VRSN</v>
          </cell>
          <cell r="C60" t="str">
            <v>VeriSign, Inc.</v>
          </cell>
          <cell r="D60" t="str">
            <v>05-Feb-26</v>
          </cell>
          <cell r="E60" t="str">
            <v>After Hours</v>
          </cell>
          <cell r="F60" t="str">
            <v>Dec-25</v>
          </cell>
          <cell r="G60">
            <v>23125.87</v>
          </cell>
        </row>
        <row r="61">
          <cell r="B61" t="str">
            <v>TW</v>
          </cell>
          <cell r="C61" t="str">
            <v>Tradeweb Markets Inc.</v>
          </cell>
          <cell r="D61" t="str">
            <v>05-Feb-26</v>
          </cell>
          <cell r="E61" t="str">
            <v>Pre Market</v>
          </cell>
          <cell r="F61" t="str">
            <v>Dec-25</v>
          </cell>
          <cell r="G61">
            <v>22678.13</v>
          </cell>
        </row>
        <row r="62">
          <cell r="B62" t="str">
            <v>BCE</v>
          </cell>
          <cell r="C62" t="str">
            <v>BCE Inc.</v>
          </cell>
          <cell r="D62" t="str">
            <v>05-Feb-26</v>
          </cell>
          <cell r="F62" t="str">
            <v>Dec-25</v>
          </cell>
          <cell r="G62">
            <v>22549.040000000001</v>
          </cell>
        </row>
        <row r="63">
          <cell r="B63" t="str">
            <v>BAMI</v>
          </cell>
          <cell r="C63" t="str">
            <v>Banco BPM S.p.A.</v>
          </cell>
          <cell r="D63" t="str">
            <v>05-Feb-26</v>
          </cell>
          <cell r="F63" t="str">
            <v>Dec-25</v>
          </cell>
          <cell r="G63">
            <v>22230.52</v>
          </cell>
        </row>
        <row r="64">
          <cell r="B64">
            <v>5401</v>
          </cell>
          <cell r="C64" t="str">
            <v>Nippon Steel Corporation</v>
          </cell>
          <cell r="D64" t="str">
            <v>05-Feb-26</v>
          </cell>
          <cell r="F64" t="str">
            <v>Dec-25</v>
          </cell>
          <cell r="G64">
            <v>22022.21</v>
          </cell>
        </row>
        <row r="65">
          <cell r="B65" t="str">
            <v>CMS</v>
          </cell>
          <cell r="C65" t="str">
            <v>CMS Energy Corporation</v>
          </cell>
          <cell r="D65" t="str">
            <v>05-Feb-26</v>
          </cell>
          <cell r="E65" t="str">
            <v>Pre Market</v>
          </cell>
          <cell r="F65" t="str">
            <v>Dec-25</v>
          </cell>
          <cell r="G65">
            <v>21813.64</v>
          </cell>
        </row>
        <row r="66">
          <cell r="B66">
            <v>2802</v>
          </cell>
          <cell r="C66" t="str">
            <v>Ajinomoto Co., Inc.</v>
          </cell>
          <cell r="D66" t="str">
            <v>05-Feb-26</v>
          </cell>
          <cell r="F66" t="str">
            <v>Dec-25</v>
          </cell>
          <cell r="G66">
            <v>21002.87</v>
          </cell>
        </row>
        <row r="67">
          <cell r="B67" t="str">
            <v>SSNC</v>
          </cell>
          <cell r="C67" t="str">
            <v>SS&amp;C Technologies Holdings, Inc.</v>
          </cell>
          <cell r="D67" t="str">
            <v>05-Feb-26</v>
          </cell>
          <cell r="E67" t="str">
            <v>After Hours</v>
          </cell>
          <cell r="F67" t="str">
            <v>Dec-25</v>
          </cell>
          <cell r="G67">
            <v>20932.59</v>
          </cell>
        </row>
        <row r="68">
          <cell r="B68" t="str">
            <v>VWS</v>
          </cell>
          <cell r="C68" t="str">
            <v>Vestas Wind Systems A/S</v>
          </cell>
          <cell r="D68" t="str">
            <v>05-Feb-26</v>
          </cell>
          <cell r="F68" t="str">
            <v>Dec-25</v>
          </cell>
          <cell r="G68">
            <v>20069.939999999999</v>
          </cell>
        </row>
        <row r="69">
          <cell r="B69" t="str">
            <v>RL</v>
          </cell>
          <cell r="C69" t="str">
            <v>Ralph Lauren Corporation</v>
          </cell>
          <cell r="D69" t="str">
            <v>05-Feb-26</v>
          </cell>
          <cell r="E69" t="str">
            <v>Pre Market</v>
          </cell>
          <cell r="F69" t="str">
            <v>Dec-25</v>
          </cell>
          <cell r="G69">
            <v>18735.02</v>
          </cell>
        </row>
        <row r="70">
          <cell r="B70" t="str">
            <v>SNA</v>
          </cell>
          <cell r="C70" t="str">
            <v>Snap-on Incorporated</v>
          </cell>
          <cell r="D70" t="str">
            <v>05-Feb-26</v>
          </cell>
          <cell r="F70" t="str">
            <v>Dec-25</v>
          </cell>
          <cell r="G70">
            <v>18122.599999999999</v>
          </cell>
        </row>
        <row r="71">
          <cell r="B71">
            <v>4452</v>
          </cell>
          <cell r="C71" t="str">
            <v>Kao Corporation</v>
          </cell>
          <cell r="D71" t="str">
            <v>05-Feb-26</v>
          </cell>
          <cell r="F71" t="str">
            <v>Dec-25</v>
          </cell>
          <cell r="G71">
            <v>17760.21</v>
          </cell>
        </row>
        <row r="72">
          <cell r="B72" t="str">
            <v>WMG</v>
          </cell>
          <cell r="C72" t="str">
            <v>Warner Music Group Corp.</v>
          </cell>
          <cell r="D72" t="str">
            <v>05-Feb-26</v>
          </cell>
          <cell r="E72" t="str">
            <v>After Hours</v>
          </cell>
          <cell r="F72" t="str">
            <v>Dec-25</v>
          </cell>
          <cell r="G72">
            <v>17647.490000000002</v>
          </cell>
        </row>
        <row r="73">
          <cell r="B73" t="str">
            <v>GEN</v>
          </cell>
          <cell r="C73" t="str">
            <v>Gen Digital Inc.</v>
          </cell>
          <cell r="D73" t="str">
            <v>05-Feb-26</v>
          </cell>
          <cell r="E73" t="str">
            <v>After Hours</v>
          </cell>
          <cell r="F73" t="str">
            <v>Dec-25</v>
          </cell>
          <cell r="G73">
            <v>17133.48</v>
          </cell>
        </row>
        <row r="74">
          <cell r="B74">
            <v>500570</v>
          </cell>
          <cell r="C74" t="str">
            <v>Tata Motors Passenger Vehicles Limited</v>
          </cell>
          <cell r="D74" t="str">
            <v>05-Feb-26</v>
          </cell>
          <cell r="F74" t="str">
            <v>Dec-25</v>
          </cell>
          <cell r="G74">
            <v>16870.72</v>
          </cell>
        </row>
        <row r="75">
          <cell r="B75" t="str">
            <v>EVO</v>
          </cell>
          <cell r="C75" t="str">
            <v>Evolution AB (publ)</v>
          </cell>
          <cell r="D75" t="str">
            <v>05-Feb-26</v>
          </cell>
          <cell r="F75" t="str">
            <v>Dec-25</v>
          </cell>
          <cell r="G75">
            <v>16204.39</v>
          </cell>
        </row>
        <row r="76">
          <cell r="B76" t="str">
            <v>ILMN</v>
          </cell>
          <cell r="C76" t="str">
            <v>Illumina, Inc.</v>
          </cell>
          <cell r="D76" t="str">
            <v>05-Feb-26</v>
          </cell>
          <cell r="E76" t="str">
            <v>After Hours</v>
          </cell>
          <cell r="F76" t="str">
            <v>Dec-25</v>
          </cell>
          <cell r="G76">
            <v>15702.96</v>
          </cell>
        </row>
        <row r="77">
          <cell r="B77" t="str">
            <v>NWSA</v>
          </cell>
          <cell r="C77" t="str">
            <v>News Corporation</v>
          </cell>
          <cell r="D77" t="str">
            <v>05-Feb-26</v>
          </cell>
          <cell r="E77" t="str">
            <v>After Hours</v>
          </cell>
          <cell r="F77" t="str">
            <v>Dec-25</v>
          </cell>
          <cell r="G77">
            <v>15696.54</v>
          </cell>
        </row>
        <row r="78">
          <cell r="B78" t="str">
            <v>PFC</v>
          </cell>
          <cell r="C78" t="str">
            <v>Power Finance Corporation Limited</v>
          </cell>
          <cell r="D78" t="str">
            <v>05-Feb-26</v>
          </cell>
          <cell r="F78" t="str">
            <v>Dec-25</v>
          </cell>
          <cell r="G78">
            <v>15322.29</v>
          </cell>
        </row>
        <row r="79">
          <cell r="B79" t="str">
            <v>XPO</v>
          </cell>
          <cell r="C79" t="str">
            <v>XPO, Inc.</v>
          </cell>
          <cell r="D79" t="str">
            <v>05-Feb-26</v>
          </cell>
          <cell r="E79" t="str">
            <v>Pre Market</v>
          </cell>
          <cell r="F79" t="str">
            <v>Dec-25</v>
          </cell>
          <cell r="G79">
            <v>15132.43</v>
          </cell>
        </row>
        <row r="80">
          <cell r="B80" t="str">
            <v>NESTE</v>
          </cell>
          <cell r="C80" t="str">
            <v>Neste Oyj</v>
          </cell>
          <cell r="D80" t="str">
            <v>05-Feb-26</v>
          </cell>
          <cell r="F80" t="str">
            <v>Dec-25</v>
          </cell>
          <cell r="G80">
            <v>14575.43</v>
          </cell>
        </row>
        <row r="81">
          <cell r="B81" t="str">
            <v>ITT</v>
          </cell>
          <cell r="C81" t="str">
            <v>ITT Inc.</v>
          </cell>
          <cell r="D81" t="str">
            <v>05-Feb-26</v>
          </cell>
          <cell r="E81" t="str">
            <v>Pre Market</v>
          </cell>
          <cell r="F81" t="str">
            <v>Dec-25</v>
          </cell>
          <cell r="G81">
            <v>14130.48</v>
          </cell>
        </row>
        <row r="82">
          <cell r="B82" t="str">
            <v>RBC</v>
          </cell>
          <cell r="C82" t="str">
            <v>RBC Bearings Incorporated</v>
          </cell>
          <cell r="D82" t="str">
            <v>05-Feb-26</v>
          </cell>
          <cell r="E82" t="str">
            <v>Pre Market</v>
          </cell>
          <cell r="F82" t="str">
            <v>Dec-25</v>
          </cell>
          <cell r="G82">
            <v>14018.69</v>
          </cell>
        </row>
        <row r="83">
          <cell r="B83" t="str">
            <v>IREN</v>
          </cell>
          <cell r="C83" t="str">
            <v>IREN Limited</v>
          </cell>
          <cell r="D83" t="str">
            <v>05-Feb-26</v>
          </cell>
          <cell r="E83" t="str">
            <v>After Hours</v>
          </cell>
          <cell r="F83" t="str">
            <v>Dec-25</v>
          </cell>
          <cell r="G83">
            <v>13724.14</v>
          </cell>
        </row>
        <row r="84">
          <cell r="B84" t="str">
            <v>DOCS</v>
          </cell>
          <cell r="C84" t="str">
            <v>Doximity, Inc.</v>
          </cell>
          <cell r="D84" t="str">
            <v>05-Feb-26</v>
          </cell>
          <cell r="E84" t="str">
            <v>After Hours</v>
          </cell>
          <cell r="F84" t="str">
            <v>Dec-25</v>
          </cell>
          <cell r="G84">
            <v>13721.56</v>
          </cell>
        </row>
        <row r="85">
          <cell r="B85" t="str">
            <v>UNM</v>
          </cell>
          <cell r="C85" t="str">
            <v>Unum Group</v>
          </cell>
          <cell r="D85" t="str">
            <v>05-Feb-26</v>
          </cell>
          <cell r="E85" t="str">
            <v>After Hours</v>
          </cell>
          <cell r="F85" t="str">
            <v>Dec-25</v>
          </cell>
          <cell r="G85">
            <v>13526.28</v>
          </cell>
        </row>
        <row r="86">
          <cell r="B86" t="str">
            <v>CEMEX CPO</v>
          </cell>
          <cell r="C86" t="str">
            <v>CEMEX, S.A.B. de C.V.</v>
          </cell>
          <cell r="D86" t="str">
            <v>05-Feb-26</v>
          </cell>
          <cell r="F86" t="str">
            <v>Dec-25</v>
          </cell>
          <cell r="G86">
            <v>13140.7</v>
          </cell>
        </row>
        <row r="87">
          <cell r="B87" t="str">
            <v>MAZDOCK</v>
          </cell>
          <cell r="C87" t="str">
            <v>Mazagon Dock Shipbuilders Limited</v>
          </cell>
          <cell r="D87" t="str">
            <v>05-Feb-26</v>
          </cell>
          <cell r="F87" t="str">
            <v>Dec-25</v>
          </cell>
          <cell r="G87">
            <v>13091.55</v>
          </cell>
        </row>
        <row r="88">
          <cell r="B88" t="str">
            <v>RGA</v>
          </cell>
          <cell r="C88" t="str">
            <v>Reinsurance Group of America, Incorporated</v>
          </cell>
          <cell r="D88" t="str">
            <v>05-Feb-26</v>
          </cell>
          <cell r="E88" t="str">
            <v>After Hours</v>
          </cell>
          <cell r="F88" t="str">
            <v>Dec-25</v>
          </cell>
          <cell r="G88">
            <v>13050.87</v>
          </cell>
        </row>
        <row r="89">
          <cell r="B89" t="str">
            <v>REG</v>
          </cell>
          <cell r="C89" t="str">
            <v>Regency Centers Corporation</v>
          </cell>
          <cell r="D89" t="str">
            <v>05-Feb-26</v>
          </cell>
          <cell r="E89" t="str">
            <v>After Hours</v>
          </cell>
          <cell r="F89" t="str">
            <v>Dec-25</v>
          </cell>
          <cell r="G89">
            <v>12978.56</v>
          </cell>
        </row>
        <row r="90">
          <cell r="B90" t="str">
            <v>EHC</v>
          </cell>
          <cell r="C90" t="str">
            <v>Encompass Health Corporation</v>
          </cell>
          <cell r="D90" t="str">
            <v>05-Feb-26</v>
          </cell>
          <cell r="E90" t="str">
            <v>After Hours</v>
          </cell>
          <cell r="F90" t="str">
            <v>Dec-25</v>
          </cell>
          <cell r="G90">
            <v>12412.2</v>
          </cell>
        </row>
        <row r="91">
          <cell r="B91">
            <v>543220</v>
          </cell>
          <cell r="C91" t="str">
            <v>Max Healthcare Institute Limited</v>
          </cell>
          <cell r="D91" t="str">
            <v>05-Feb-26</v>
          </cell>
          <cell r="F91" t="str">
            <v>Dec-25</v>
          </cell>
          <cell r="G91">
            <v>11707.34</v>
          </cell>
        </row>
        <row r="92">
          <cell r="B92" t="str">
            <v>SOBI</v>
          </cell>
          <cell r="C92" t="str">
            <v>Swedish Orphan Biovitrum AB (publ)</v>
          </cell>
          <cell r="D92" t="str">
            <v>05-Feb-26</v>
          </cell>
          <cell r="F92" t="str">
            <v>Dec-25</v>
          </cell>
          <cell r="G92">
            <v>11644.75</v>
          </cell>
        </row>
        <row r="93">
          <cell r="B93" t="str">
            <v>HII</v>
          </cell>
          <cell r="C93" t="str">
            <v>Huntington Ingalls Industries, Inc.</v>
          </cell>
          <cell r="D93" t="str">
            <v>05-Feb-26</v>
          </cell>
          <cell r="E93" t="str">
            <v>Pre Market</v>
          </cell>
          <cell r="F93" t="str">
            <v>Dec-25</v>
          </cell>
          <cell r="G93">
            <v>11153.76</v>
          </cell>
        </row>
        <row r="94">
          <cell r="B94" t="str">
            <v>CPT</v>
          </cell>
          <cell r="C94" t="str">
            <v>Camden Property Trust</v>
          </cell>
          <cell r="D94" t="str">
            <v>05-Feb-26</v>
          </cell>
          <cell r="E94" t="str">
            <v>After Hours</v>
          </cell>
          <cell r="F94" t="str">
            <v>Dec-25</v>
          </cell>
          <cell r="G94">
            <v>11134.05</v>
          </cell>
        </row>
        <row r="95">
          <cell r="B95" t="str">
            <v>SPSN</v>
          </cell>
          <cell r="C95" t="str">
            <v>Swiss Prime Site AG</v>
          </cell>
          <cell r="D95" t="str">
            <v>05-Feb-26</v>
          </cell>
          <cell r="F95" t="str">
            <v>Dec-25</v>
          </cell>
          <cell r="G95">
            <v>11120.19</v>
          </cell>
        </row>
        <row r="96">
          <cell r="B96" t="str">
            <v>WMS</v>
          </cell>
          <cell r="C96" t="str">
            <v>Advanced Drainage Systems, Inc.</v>
          </cell>
          <cell r="D96" t="str">
            <v>05-Feb-26</v>
          </cell>
          <cell r="E96" t="str">
            <v>Pre Market</v>
          </cell>
          <cell r="F96" t="str">
            <v>Dec-25</v>
          </cell>
          <cell r="G96">
            <v>11036.98</v>
          </cell>
        </row>
        <row r="97">
          <cell r="B97" t="str">
            <v>ARX</v>
          </cell>
          <cell r="C97" t="str">
            <v>ARC Resources Ltd.</v>
          </cell>
          <cell r="D97" t="str">
            <v>05-Feb-26</v>
          </cell>
          <cell r="F97" t="str">
            <v>Dec-25</v>
          </cell>
          <cell r="G97">
            <v>11016.36</v>
          </cell>
        </row>
        <row r="98">
          <cell r="B98" t="str">
            <v>VOLCAR B</v>
          </cell>
          <cell r="C98" t="str">
            <v>Volvo Car AB (publ.)</v>
          </cell>
          <cell r="D98" t="str">
            <v>05-Feb-26</v>
          </cell>
          <cell r="F98" t="str">
            <v>Dec-25</v>
          </cell>
          <cell r="G98">
            <v>11007.05</v>
          </cell>
        </row>
        <row r="99">
          <cell r="B99" t="str">
            <v>MOH</v>
          </cell>
          <cell r="C99" t="str">
            <v>Molina Healthcare, Inc.</v>
          </cell>
          <cell r="D99" t="str">
            <v>05-Feb-26</v>
          </cell>
          <cell r="F99" t="str">
            <v>Dec-25</v>
          </cell>
          <cell r="G99">
            <v>10946.77</v>
          </cell>
        </row>
        <row r="100">
          <cell r="B100" t="str">
            <v>SAP</v>
          </cell>
          <cell r="C100" t="str">
            <v>Saputo Inc.</v>
          </cell>
          <cell r="D100" t="str">
            <v>05-Feb-26</v>
          </cell>
          <cell r="F100" t="str">
            <v>Dec-25</v>
          </cell>
          <cell r="G100">
            <v>10938.66</v>
          </cell>
        </row>
        <row r="101">
          <cell r="B101" t="str">
            <v>OWL</v>
          </cell>
          <cell r="C101" t="str">
            <v>Blue Owl Capital Inc.</v>
          </cell>
          <cell r="D101" t="str">
            <v>05-Feb-26</v>
          </cell>
          <cell r="F101" t="str">
            <v>Dec-25</v>
          </cell>
          <cell r="G101">
            <v>10593.27</v>
          </cell>
        </row>
        <row r="102">
          <cell r="B102" t="str">
            <v>A17U</v>
          </cell>
          <cell r="C102" t="str">
            <v>CapitaLand Ascendas REIT</v>
          </cell>
          <cell r="D102" t="str">
            <v>05-Feb-26</v>
          </cell>
          <cell r="F102" t="str">
            <v>Dec-25</v>
          </cell>
          <cell r="G102">
            <v>10191.629999999999</v>
          </cell>
        </row>
        <row r="103">
          <cell r="B103" t="str">
            <v>A033780</v>
          </cell>
          <cell r="C103" t="str">
            <v>KT&amp;G Corporation</v>
          </cell>
          <cell r="D103" t="str">
            <v>05-Feb-26</v>
          </cell>
          <cell r="F103" t="str">
            <v>Dec-25</v>
          </cell>
          <cell r="G103">
            <v>10148.75</v>
          </cell>
        </row>
        <row r="104">
          <cell r="B104" t="str">
            <v>BZU</v>
          </cell>
          <cell r="C104" t="str">
            <v>Buzzi S.p.A.</v>
          </cell>
          <cell r="D104" t="str">
            <v>05-Feb-26</v>
          </cell>
          <cell r="F104" t="str">
            <v>Dec-25</v>
          </cell>
          <cell r="G104">
            <v>9830.41</v>
          </cell>
        </row>
        <row r="105">
          <cell r="B105" t="str">
            <v>MTSI</v>
          </cell>
          <cell r="C105" t="str">
            <v>MACOM Technology Solutions Holdings, Inc.</v>
          </cell>
          <cell r="D105" t="str">
            <v>05-Feb-26</v>
          </cell>
          <cell r="E105" t="str">
            <v>Pre Market</v>
          </cell>
          <cell r="F105" t="str">
            <v>Dec-25</v>
          </cell>
          <cell r="G105">
            <v>9488.39</v>
          </cell>
        </row>
        <row r="106">
          <cell r="B106" t="str">
            <v>BLSH</v>
          </cell>
          <cell r="C106" t="str">
            <v>Bullish</v>
          </cell>
          <cell r="D106" t="str">
            <v>05-Feb-26</v>
          </cell>
          <cell r="F106" t="str">
            <v>Dec-25</v>
          </cell>
          <cell r="G106">
            <v>9474.17</v>
          </cell>
        </row>
        <row r="107">
          <cell r="B107" t="str">
            <v>OTEX</v>
          </cell>
          <cell r="C107" t="str">
            <v>Open Text Corporation</v>
          </cell>
          <cell r="D107" t="str">
            <v>05-Feb-26</v>
          </cell>
          <cell r="E107" t="str">
            <v>After Hours</v>
          </cell>
          <cell r="F107" t="str">
            <v>Dec-25</v>
          </cell>
          <cell r="G107">
            <v>9472.43</v>
          </cell>
        </row>
        <row r="108">
          <cell r="B108" t="str">
            <v>FLS</v>
          </cell>
          <cell r="C108" t="str">
            <v>Flowserve Corporation</v>
          </cell>
          <cell r="D108" t="str">
            <v>05-Feb-26</v>
          </cell>
          <cell r="E108" t="str">
            <v>After Hours</v>
          </cell>
          <cell r="F108" t="str">
            <v>Dec-25</v>
          </cell>
          <cell r="G108">
            <v>8891.73</v>
          </cell>
        </row>
        <row r="109">
          <cell r="B109" t="str">
            <v>ATR</v>
          </cell>
          <cell r="C109" t="str">
            <v>AptarGroup, Inc.</v>
          </cell>
          <cell r="D109" t="str">
            <v>05-Feb-26</v>
          </cell>
          <cell r="E109" t="str">
            <v>After Hours</v>
          </cell>
          <cell r="F109" t="str">
            <v>Dec-25</v>
          </cell>
          <cell r="G109">
            <v>8776.6</v>
          </cell>
        </row>
        <row r="110">
          <cell r="B110" t="str">
            <v>IDCC</v>
          </cell>
          <cell r="C110" t="str">
            <v>InterDigital, Inc.</v>
          </cell>
          <cell r="D110" t="str">
            <v>05-Feb-26</v>
          </cell>
          <cell r="E110" t="str">
            <v>Pre Market</v>
          </cell>
          <cell r="F110" t="str">
            <v>Dec-25</v>
          </cell>
          <cell r="G110">
            <v>8749.58</v>
          </cell>
        </row>
        <row r="111">
          <cell r="B111">
            <v>7186</v>
          </cell>
          <cell r="C111" t="str">
            <v>Yokohama Financial Group, Inc.</v>
          </cell>
          <cell r="D111" t="str">
            <v>05-Feb-26</v>
          </cell>
          <cell r="F111" t="str">
            <v>Dec-25</v>
          </cell>
          <cell r="G111">
            <v>8721.64</v>
          </cell>
        </row>
        <row r="112">
          <cell r="B112" t="str">
            <v>ARWR</v>
          </cell>
          <cell r="C112" t="str">
            <v>Arrowhead Pharmaceuticals, Inc.</v>
          </cell>
          <cell r="D112" t="str">
            <v>05-Feb-26</v>
          </cell>
          <cell r="E112" t="str">
            <v>After Hours</v>
          </cell>
          <cell r="F112" t="str">
            <v>Dec-25</v>
          </cell>
          <cell r="G112">
            <v>8679.99</v>
          </cell>
        </row>
        <row r="113">
          <cell r="B113" t="str">
            <v>TPG</v>
          </cell>
          <cell r="C113" t="str">
            <v>TPG Inc.</v>
          </cell>
          <cell r="D113" t="str">
            <v>05-Feb-26</v>
          </cell>
          <cell r="E113" t="str">
            <v>Pre Market</v>
          </cell>
          <cell r="F113" t="str">
            <v>Dec-25</v>
          </cell>
          <cell r="G113">
            <v>8638.4599999999991</v>
          </cell>
        </row>
        <row r="114">
          <cell r="B114" t="str">
            <v>PCTY</v>
          </cell>
          <cell r="C114" t="str">
            <v>Paylocity Holding Corporation</v>
          </cell>
          <cell r="D114" t="str">
            <v>05-Feb-26</v>
          </cell>
          <cell r="E114" t="str">
            <v>After Hours</v>
          </cell>
          <cell r="F114" t="str">
            <v>Dec-25</v>
          </cell>
          <cell r="G114">
            <v>8585.91</v>
          </cell>
        </row>
        <row r="115">
          <cell r="B115">
            <v>532539</v>
          </cell>
          <cell r="C115" t="str">
            <v>Uno Minda Limited</v>
          </cell>
          <cell r="D115" t="str">
            <v>05-Feb-26</v>
          </cell>
          <cell r="F115" t="str">
            <v>Dec-25</v>
          </cell>
          <cell r="G115">
            <v>8549.69</v>
          </cell>
        </row>
        <row r="116">
          <cell r="B116" t="str">
            <v>KESKOB</v>
          </cell>
          <cell r="C116" t="str">
            <v>Kesko Oyj</v>
          </cell>
          <cell r="D116" t="str">
            <v>05-Feb-26</v>
          </cell>
          <cell r="F116" t="str">
            <v>Dec-25</v>
          </cell>
          <cell r="G116">
            <v>8504.6</v>
          </cell>
        </row>
        <row r="117">
          <cell r="B117" t="str">
            <v>SUZLON</v>
          </cell>
          <cell r="C117" t="str">
            <v>Suzlon Energy Limited</v>
          </cell>
          <cell r="D117" t="str">
            <v>05-Feb-26</v>
          </cell>
          <cell r="F117" t="str">
            <v>Dec-25</v>
          </cell>
          <cell r="G117">
            <v>8409.26</v>
          </cell>
        </row>
        <row r="118">
          <cell r="B118" t="str">
            <v>A047810</v>
          </cell>
          <cell r="C118" t="str">
            <v>Korea Aerospace Industries, Ltd.</v>
          </cell>
          <cell r="D118" t="str">
            <v>05-Feb-26</v>
          </cell>
          <cell r="F118" t="str">
            <v>Dec-25</v>
          </cell>
          <cell r="G118">
            <v>8399.36</v>
          </cell>
        </row>
        <row r="119">
          <cell r="B119" t="str">
            <v>ADDT B</v>
          </cell>
          <cell r="C119" t="str">
            <v>Addtech AB (publ.)</v>
          </cell>
          <cell r="D119" t="str">
            <v>05-Feb-26</v>
          </cell>
          <cell r="F119" t="str">
            <v>Dec-25</v>
          </cell>
          <cell r="G119">
            <v>8338.81</v>
          </cell>
        </row>
        <row r="120">
          <cell r="B120" t="str">
            <v>A006800</v>
          </cell>
          <cell r="C120" t="str">
            <v>Mirae Asset Securities Co., Ltd.</v>
          </cell>
          <cell r="D120" t="str">
            <v>05-Feb-26</v>
          </cell>
          <cell r="F120" t="str">
            <v>Dec-25</v>
          </cell>
          <cell r="G120">
            <v>8296.35</v>
          </cell>
        </row>
        <row r="121">
          <cell r="B121" t="str">
            <v>NYKAA</v>
          </cell>
          <cell r="C121" t="str">
            <v>FSN E-Commerce Ventures Limited</v>
          </cell>
          <cell r="D121" t="str">
            <v>05-Feb-26</v>
          </cell>
          <cell r="F121" t="str">
            <v>Dec-25</v>
          </cell>
          <cell r="G121">
            <v>8294.7199999999993</v>
          </cell>
        </row>
        <row r="122">
          <cell r="B122" t="str">
            <v>OMF</v>
          </cell>
          <cell r="C122" t="str">
            <v>OneMain Holdings, Inc.</v>
          </cell>
          <cell r="D122" t="str">
            <v>05-Feb-26</v>
          </cell>
          <cell r="E122" t="str">
            <v>Pre Market</v>
          </cell>
          <cell r="F122" t="str">
            <v>Dec-25</v>
          </cell>
          <cell r="G122">
            <v>8258.89</v>
          </cell>
        </row>
        <row r="123">
          <cell r="B123">
            <v>7701</v>
          </cell>
          <cell r="C123" t="str">
            <v>Shimadzu Corporation</v>
          </cell>
          <cell r="D123" t="str">
            <v>05-Feb-26</v>
          </cell>
          <cell r="F123" t="str">
            <v>Dec-25</v>
          </cell>
          <cell r="G123">
            <v>8207.67</v>
          </cell>
        </row>
        <row r="124">
          <cell r="B124">
            <v>6479</v>
          </cell>
          <cell r="C124" t="str">
            <v>MINEBEA MITSUMI Inc.</v>
          </cell>
          <cell r="D124" t="str">
            <v>05-Feb-26</v>
          </cell>
          <cell r="F124" t="str">
            <v>Dec-25</v>
          </cell>
          <cell r="G124">
            <v>8164.29</v>
          </cell>
        </row>
        <row r="125">
          <cell r="B125" t="str">
            <v>AGCO</v>
          </cell>
          <cell r="C125" t="str">
            <v>AGCO Corporation</v>
          </cell>
          <cell r="D125" t="str">
            <v>05-Feb-26</v>
          </cell>
          <cell r="E125" t="str">
            <v>Pre Market</v>
          </cell>
          <cell r="F125" t="str">
            <v>Dec-25</v>
          </cell>
          <cell r="G125">
            <v>8106.74</v>
          </cell>
        </row>
        <row r="126">
          <cell r="B126">
            <v>2801</v>
          </cell>
          <cell r="C126" t="str">
            <v>Kikkoman Corporation</v>
          </cell>
          <cell r="D126" t="str">
            <v>05-Feb-26</v>
          </cell>
          <cell r="F126" t="str">
            <v>Dec-25</v>
          </cell>
          <cell r="G126">
            <v>7905.38</v>
          </cell>
        </row>
        <row r="127">
          <cell r="B127" t="str">
            <v>A003550</v>
          </cell>
          <cell r="C127" t="str">
            <v>LG Corp.</v>
          </cell>
          <cell r="D127" t="str">
            <v>05-Feb-26</v>
          </cell>
          <cell r="F127" t="str">
            <v>Dec-25</v>
          </cell>
          <cell r="G127">
            <v>7880.42</v>
          </cell>
        </row>
        <row r="128">
          <cell r="B128" t="str">
            <v>G</v>
          </cell>
          <cell r="C128" t="str">
            <v>Genpact Limited</v>
          </cell>
          <cell r="D128" t="str">
            <v>05-Feb-26</v>
          </cell>
          <cell r="E128" t="str">
            <v>After Hours</v>
          </cell>
          <cell r="F128" t="str">
            <v>Dec-25</v>
          </cell>
          <cell r="G128">
            <v>7851.75</v>
          </cell>
        </row>
        <row r="129">
          <cell r="B129" t="str">
            <v>SIRI</v>
          </cell>
          <cell r="C129" t="str">
            <v>Sirius XM Holdings Inc.</v>
          </cell>
          <cell r="D129" t="str">
            <v>05-Feb-26</v>
          </cell>
          <cell r="F129" t="str">
            <v>Dec-25</v>
          </cell>
          <cell r="G129">
            <v>7837.63</v>
          </cell>
        </row>
        <row r="130">
          <cell r="B130" t="str">
            <v>CENCOSUD</v>
          </cell>
          <cell r="C130" t="str">
            <v>Cencosud S.A.</v>
          </cell>
          <cell r="D130" t="str">
            <v>05-Feb-26</v>
          </cell>
          <cell r="F130" t="str">
            <v>Dec-25</v>
          </cell>
          <cell r="G130">
            <v>7829.41</v>
          </cell>
        </row>
        <row r="131">
          <cell r="B131" t="str">
            <v>UNAC</v>
          </cell>
          <cell r="C131" t="str">
            <v>Public Joint Stock Company United Aircraft Corporation</v>
          </cell>
          <cell r="D131" t="str">
            <v>05-Feb-26</v>
          </cell>
          <cell r="F131" t="str">
            <v>Dec-25</v>
          </cell>
          <cell r="G131">
            <v>7786.36</v>
          </cell>
        </row>
        <row r="132">
          <cell r="B132">
            <v>5411</v>
          </cell>
          <cell r="C132" t="str">
            <v>JFE Holdings, Inc.</v>
          </cell>
          <cell r="D132" t="str">
            <v>05-Feb-26</v>
          </cell>
          <cell r="F132" t="str">
            <v>Dec-25</v>
          </cell>
          <cell r="G132">
            <v>7752.05</v>
          </cell>
        </row>
        <row r="133">
          <cell r="B133" t="str">
            <v>KCR</v>
          </cell>
          <cell r="C133" t="str">
            <v>Konecranes Plc</v>
          </cell>
          <cell r="D133" t="str">
            <v>05-Feb-26</v>
          </cell>
          <cell r="F133" t="str">
            <v>Dec-25</v>
          </cell>
          <cell r="G133">
            <v>7746.03</v>
          </cell>
        </row>
        <row r="134">
          <cell r="B134" t="str">
            <v>A272210</v>
          </cell>
          <cell r="C134" t="str">
            <v>Hanwha Systems Co., Ltd.</v>
          </cell>
          <cell r="D134" t="str">
            <v>05-Feb-26</v>
          </cell>
          <cell r="F134" t="str">
            <v>Dec-25</v>
          </cell>
          <cell r="G134">
            <v>7512.53</v>
          </cell>
        </row>
        <row r="135">
          <cell r="B135" t="str">
            <v>YKBNK</v>
          </cell>
          <cell r="C135" t="str">
            <v>Yapi ve Kredi Bankasi A.S.</v>
          </cell>
          <cell r="D135" t="str">
            <v>05-Feb-26</v>
          </cell>
          <cell r="F135" t="str">
            <v>Dec-25</v>
          </cell>
          <cell r="G135">
            <v>7506.83</v>
          </cell>
        </row>
        <row r="136">
          <cell r="B136" t="str">
            <v>GODREJPROP</v>
          </cell>
          <cell r="C136" t="str">
            <v>Godrej Properties Limited</v>
          </cell>
          <cell r="D136" t="str">
            <v>05-Feb-26</v>
          </cell>
          <cell r="F136" t="str">
            <v>Dec-25</v>
          </cell>
          <cell r="G136">
            <v>7460.81</v>
          </cell>
        </row>
        <row r="137">
          <cell r="B137" t="str">
            <v>AMG</v>
          </cell>
          <cell r="C137" t="str">
            <v>Affiliated Managers Group, Inc.</v>
          </cell>
          <cell r="D137" t="str">
            <v>05-Feb-26</v>
          </cell>
          <cell r="F137" t="str">
            <v>Dec-25</v>
          </cell>
          <cell r="G137">
            <v>7448.53</v>
          </cell>
        </row>
        <row r="138">
          <cell r="B138">
            <v>509480</v>
          </cell>
          <cell r="C138" t="str">
            <v>Berger Paints India Limited</v>
          </cell>
          <cell r="D138" t="str">
            <v>05-Feb-26</v>
          </cell>
          <cell r="F138" t="str">
            <v>Dec-25</v>
          </cell>
          <cell r="G138">
            <v>7366.52</v>
          </cell>
        </row>
        <row r="139">
          <cell r="B139" t="str">
            <v>FCFS</v>
          </cell>
          <cell r="C139" t="str">
            <v>FirstCash Holdings, Inc.</v>
          </cell>
          <cell r="D139" t="str">
            <v>05-Feb-26</v>
          </cell>
          <cell r="E139" t="str">
            <v>Pre Market</v>
          </cell>
          <cell r="F139" t="str">
            <v>Dec-25</v>
          </cell>
          <cell r="G139">
            <v>7194.75</v>
          </cell>
        </row>
        <row r="140">
          <cell r="B140" t="str">
            <v>BYD</v>
          </cell>
          <cell r="C140" t="str">
            <v>Boyd Gaming Corporation</v>
          </cell>
          <cell r="D140" t="str">
            <v>05-Feb-26</v>
          </cell>
          <cell r="E140" t="str">
            <v>After Hours</v>
          </cell>
          <cell r="F140" t="str">
            <v>Dec-25</v>
          </cell>
          <cell r="G140">
            <v>6906.02</v>
          </cell>
        </row>
        <row r="141">
          <cell r="B141" t="str">
            <v>NDA</v>
          </cell>
          <cell r="C141" t="str">
            <v>Aurubis AG</v>
          </cell>
          <cell r="D141" t="str">
            <v>05-Feb-26</v>
          </cell>
          <cell r="F141" t="str">
            <v>Dec-25</v>
          </cell>
          <cell r="G141">
            <v>6593.72</v>
          </cell>
        </row>
        <row r="142">
          <cell r="B142" t="str">
            <v>ROAD</v>
          </cell>
          <cell r="C142" t="str">
            <v>Construction Partners, Inc.</v>
          </cell>
          <cell r="D142" t="str">
            <v>05-Feb-26</v>
          </cell>
          <cell r="E142" t="str">
            <v>Pre Market</v>
          </cell>
          <cell r="F142" t="str">
            <v>Dec-25</v>
          </cell>
          <cell r="G142">
            <v>6429.34</v>
          </cell>
        </row>
        <row r="143">
          <cell r="B143" t="str">
            <v>CE</v>
          </cell>
          <cell r="C143" t="str">
            <v>Credito Emiliano S.p.A.</v>
          </cell>
          <cell r="D143" t="str">
            <v>05-Feb-26</v>
          </cell>
          <cell r="F143" t="str">
            <v>Dec-25</v>
          </cell>
          <cell r="G143">
            <v>6169.91</v>
          </cell>
        </row>
        <row r="144">
          <cell r="B144">
            <v>1590</v>
          </cell>
          <cell r="C144" t="str">
            <v>Airtac International Group</v>
          </cell>
          <cell r="D144" t="str">
            <v>05-Feb-26</v>
          </cell>
          <cell r="F144" t="str">
            <v>Dec-25</v>
          </cell>
          <cell r="G144">
            <v>6125.05</v>
          </cell>
        </row>
        <row r="145">
          <cell r="B145" t="str">
            <v>VEND</v>
          </cell>
          <cell r="C145" t="str">
            <v>Vend Marketplaces ASA</v>
          </cell>
          <cell r="D145" t="str">
            <v>05-Feb-26</v>
          </cell>
          <cell r="F145" t="str">
            <v>Dec-25</v>
          </cell>
          <cell r="G145">
            <v>6046.86</v>
          </cell>
        </row>
        <row r="146">
          <cell r="B146">
            <v>9404</v>
          </cell>
          <cell r="C146" t="str">
            <v>Nippon Television Holdings, Inc.</v>
          </cell>
          <cell r="D146" t="str">
            <v>05-Feb-26</v>
          </cell>
          <cell r="F146" t="str">
            <v>Dec-25</v>
          </cell>
          <cell r="G146">
            <v>5965.02</v>
          </cell>
        </row>
        <row r="147">
          <cell r="B147" t="str">
            <v>BVA</v>
          </cell>
          <cell r="C147" t="str">
            <v>Banco de Valencia SA</v>
          </cell>
          <cell r="D147" t="str">
            <v>05-Feb-26</v>
          </cell>
          <cell r="F147" t="str">
            <v>Dec-25</v>
          </cell>
          <cell r="G147">
            <v>5915.39</v>
          </cell>
        </row>
        <row r="148">
          <cell r="B148" t="str">
            <v>ARW</v>
          </cell>
          <cell r="C148" t="str">
            <v>Arrow Electronics, Inc.</v>
          </cell>
          <cell r="D148" t="str">
            <v>05-Feb-26</v>
          </cell>
          <cell r="E148" t="str">
            <v>After Hours</v>
          </cell>
          <cell r="F148" t="str">
            <v>Dec-25</v>
          </cell>
          <cell r="G148">
            <v>5819.75</v>
          </cell>
        </row>
        <row r="149">
          <cell r="B149">
            <v>9401</v>
          </cell>
          <cell r="C149" t="str">
            <v>TBS Holdings,Inc.</v>
          </cell>
          <cell r="D149" t="str">
            <v>05-Feb-26</v>
          </cell>
          <cell r="F149" t="str">
            <v>Dec-25</v>
          </cell>
          <cell r="G149">
            <v>5818.21</v>
          </cell>
        </row>
        <row r="150">
          <cell r="B150" t="str">
            <v>PSSA3</v>
          </cell>
          <cell r="C150" t="str">
            <v>Porto Seguro S.A.</v>
          </cell>
          <cell r="D150" t="str">
            <v>05-Feb-26</v>
          </cell>
          <cell r="F150" t="str">
            <v>Dec-25</v>
          </cell>
          <cell r="G150">
            <v>5722.7</v>
          </cell>
        </row>
        <row r="151">
          <cell r="B151" t="str">
            <v>LUKN</v>
          </cell>
          <cell r="C151" t="str">
            <v>Luzerner Kantonalbank AG</v>
          </cell>
          <cell r="D151" t="str">
            <v>05-Feb-26</v>
          </cell>
          <cell r="F151" t="str">
            <v>Dec-25</v>
          </cell>
          <cell r="G151">
            <v>5362.33</v>
          </cell>
        </row>
        <row r="152">
          <cell r="B152" t="str">
            <v>MSGS</v>
          </cell>
          <cell r="C152" t="str">
            <v>Madison Square Garden Sports Corp.</v>
          </cell>
          <cell r="D152" t="str">
            <v>05-Feb-26</v>
          </cell>
          <cell r="E152" t="str">
            <v>Pre Market</v>
          </cell>
          <cell r="F152" t="str">
            <v>Dec-25</v>
          </cell>
          <cell r="G152">
            <v>5311.11</v>
          </cell>
        </row>
        <row r="153">
          <cell r="B153" t="str">
            <v>STEP</v>
          </cell>
          <cell r="C153" t="str">
            <v>StepStone Group Inc.</v>
          </cell>
          <cell r="D153" t="str">
            <v>05-Feb-26</v>
          </cell>
          <cell r="E153" t="str">
            <v>After Hours</v>
          </cell>
          <cell r="F153" t="str">
            <v>Dec-25</v>
          </cell>
          <cell r="G153">
            <v>5222.2</v>
          </cell>
        </row>
        <row r="154">
          <cell r="B154" t="str">
            <v>ESE</v>
          </cell>
          <cell r="C154" t="str">
            <v>ESCO Technologies Inc.</v>
          </cell>
          <cell r="D154" t="str">
            <v>05-Feb-26</v>
          </cell>
          <cell r="E154" t="str">
            <v>After Hours</v>
          </cell>
          <cell r="F154" t="str">
            <v>Dec-25</v>
          </cell>
          <cell r="G154">
            <v>5215.24</v>
          </cell>
        </row>
        <row r="155">
          <cell r="B155" t="str">
            <v>BILL</v>
          </cell>
          <cell r="C155" t="str">
            <v>BILL Holdings, Inc.</v>
          </cell>
          <cell r="D155" t="str">
            <v>05-Feb-26</v>
          </cell>
          <cell r="E155" t="str">
            <v>After Hours</v>
          </cell>
          <cell r="F155" t="str">
            <v>Dec-25</v>
          </cell>
          <cell r="G155">
            <v>5200.13</v>
          </cell>
        </row>
        <row r="156">
          <cell r="B156">
            <v>6645</v>
          </cell>
          <cell r="C156" t="str">
            <v>OMRON Corporation</v>
          </cell>
          <cell r="D156" t="str">
            <v>05-Feb-26</v>
          </cell>
          <cell r="F156" t="str">
            <v>Dec-25</v>
          </cell>
          <cell r="G156">
            <v>5147.01</v>
          </cell>
        </row>
        <row r="157">
          <cell r="B157" t="str">
            <v>PAGEIND</v>
          </cell>
          <cell r="C157" t="str">
            <v>Page Industries Limited</v>
          </cell>
          <cell r="D157" t="str">
            <v>05-Feb-26</v>
          </cell>
          <cell r="F157" t="str">
            <v>Dec-25</v>
          </cell>
          <cell r="G157">
            <v>5128.13</v>
          </cell>
        </row>
        <row r="158">
          <cell r="B158">
            <v>7752</v>
          </cell>
          <cell r="C158" t="str">
            <v>Ricoh Company, Ltd.</v>
          </cell>
          <cell r="D158" t="str">
            <v>05-Feb-26</v>
          </cell>
          <cell r="F158" t="str">
            <v>Dec-25</v>
          </cell>
          <cell r="G158">
            <v>5048.42</v>
          </cell>
        </row>
        <row r="159">
          <cell r="B159" t="str">
            <v>VSAT</v>
          </cell>
          <cell r="C159" t="str">
            <v>Viasat, Inc.</v>
          </cell>
          <cell r="D159" t="str">
            <v>05-Feb-26</v>
          </cell>
          <cell r="F159" t="str">
            <v>Dec-25</v>
          </cell>
          <cell r="G159">
            <v>5043.99</v>
          </cell>
        </row>
        <row r="160">
          <cell r="B160" t="str">
            <v>POST</v>
          </cell>
          <cell r="C160" t="str">
            <v>Post Holdings, Inc.</v>
          </cell>
          <cell r="D160" t="str">
            <v>05-Feb-26</v>
          </cell>
          <cell r="E160" t="str">
            <v>After Hours</v>
          </cell>
          <cell r="F160" t="str">
            <v>Dec-25</v>
          </cell>
          <cell r="G160">
            <v>4997.29</v>
          </cell>
        </row>
        <row r="161">
          <cell r="B161" t="str">
            <v>CUZ</v>
          </cell>
          <cell r="C161" t="str">
            <v>Cousins Properties Incorporated</v>
          </cell>
          <cell r="D161" t="str">
            <v>05-Feb-26</v>
          </cell>
          <cell r="E161" t="str">
            <v>After Hours</v>
          </cell>
          <cell r="F161" t="str">
            <v>Dec-25</v>
          </cell>
          <cell r="G161">
            <v>4834.1099999999997</v>
          </cell>
        </row>
        <row r="162">
          <cell r="B162" t="str">
            <v>ANTHEM</v>
          </cell>
          <cell r="C162" t="str">
            <v>Anthem Biosciences Limited</v>
          </cell>
          <cell r="D162" t="str">
            <v>05-Feb-26</v>
          </cell>
          <cell r="F162" t="str">
            <v>Dec-25</v>
          </cell>
          <cell r="G162">
            <v>4802.95</v>
          </cell>
        </row>
        <row r="163">
          <cell r="B163" t="str">
            <v>QLYS</v>
          </cell>
          <cell r="C163" t="str">
            <v>Qualys, Inc.</v>
          </cell>
          <cell r="D163" t="str">
            <v>05-Feb-26</v>
          </cell>
          <cell r="E163" t="str">
            <v>After Hours</v>
          </cell>
          <cell r="F163" t="str">
            <v>Dec-25</v>
          </cell>
          <cell r="G163">
            <v>4731.09</v>
          </cell>
        </row>
        <row r="164">
          <cell r="B164">
            <v>6370</v>
          </cell>
          <cell r="C164" t="str">
            <v>Kurita Water Industries Ltd.</v>
          </cell>
          <cell r="D164" t="str">
            <v>05-Feb-26</v>
          </cell>
          <cell r="F164" t="str">
            <v>Dec-25</v>
          </cell>
          <cell r="G164">
            <v>4625.4399999999996</v>
          </cell>
        </row>
        <row r="165">
          <cell r="B165" t="str">
            <v>PI</v>
          </cell>
          <cell r="C165" t="str">
            <v>Impinj, Inc.</v>
          </cell>
          <cell r="D165" t="str">
            <v>05-Feb-26</v>
          </cell>
          <cell r="E165" t="str">
            <v>After Hours</v>
          </cell>
          <cell r="F165" t="str">
            <v>Dec-25</v>
          </cell>
          <cell r="G165">
            <v>4607.8999999999996</v>
          </cell>
        </row>
        <row r="166">
          <cell r="B166" t="str">
            <v>MMS</v>
          </cell>
          <cell r="C166" t="str">
            <v>Maximus, Inc.</v>
          </cell>
          <cell r="D166" t="str">
            <v>05-Feb-26</v>
          </cell>
          <cell r="E166" t="str">
            <v>Pre Market</v>
          </cell>
          <cell r="F166" t="str">
            <v>Dec-25</v>
          </cell>
          <cell r="G166">
            <v>4569.32</v>
          </cell>
        </row>
        <row r="167">
          <cell r="B167" t="str">
            <v>MYCR</v>
          </cell>
          <cell r="C167" t="str">
            <v>Mycronic AB (publ)</v>
          </cell>
          <cell r="D167" t="str">
            <v>05-Feb-26</v>
          </cell>
          <cell r="F167" t="str">
            <v>Dec-25</v>
          </cell>
          <cell r="G167">
            <v>4519.34</v>
          </cell>
        </row>
        <row r="168">
          <cell r="B168" t="str">
            <v>LOG</v>
          </cell>
          <cell r="C168" t="str">
            <v>Logista Integral, S.A.</v>
          </cell>
          <cell r="D168" t="str">
            <v>05-Feb-26</v>
          </cell>
          <cell r="F168" t="str">
            <v>Dec-25</v>
          </cell>
          <cell r="G168">
            <v>4496.62</v>
          </cell>
        </row>
        <row r="169">
          <cell r="B169" t="str">
            <v>CLSK</v>
          </cell>
          <cell r="C169" t="str">
            <v>CleanSpark, Inc.</v>
          </cell>
          <cell r="D169" t="str">
            <v>05-Feb-26</v>
          </cell>
          <cell r="E169" t="str">
            <v>After Hours</v>
          </cell>
          <cell r="F169" t="str">
            <v>Dec-25</v>
          </cell>
          <cell r="G169">
            <v>4480.47</v>
          </cell>
        </row>
        <row r="170">
          <cell r="B170" t="str">
            <v>ABG</v>
          </cell>
          <cell r="C170" t="str">
            <v>Asbury Automotive Group, Inc.</v>
          </cell>
          <cell r="D170" t="str">
            <v>05-Feb-26</v>
          </cell>
          <cell r="F170" t="str">
            <v>Dec-25</v>
          </cell>
          <cell r="G170">
            <v>4479.6899999999996</v>
          </cell>
        </row>
        <row r="171">
          <cell r="B171" t="str">
            <v>MGY</v>
          </cell>
          <cell r="C171" t="str">
            <v>Magnolia Oil &amp; Gas Corporation</v>
          </cell>
          <cell r="D171" t="str">
            <v>05-Feb-26</v>
          </cell>
          <cell r="E171" t="str">
            <v>After Hours</v>
          </cell>
          <cell r="F171" t="str">
            <v>Dec-25</v>
          </cell>
          <cell r="G171">
            <v>4380.28</v>
          </cell>
        </row>
        <row r="172">
          <cell r="B172" t="str">
            <v>PECO</v>
          </cell>
          <cell r="C172" t="str">
            <v>Phillips Edison &amp; Company, Inc.</v>
          </cell>
          <cell r="D172" t="str">
            <v>05-Feb-26</v>
          </cell>
          <cell r="E172" t="str">
            <v>After Hours</v>
          </cell>
          <cell r="F172" t="str">
            <v>Dec-25</v>
          </cell>
          <cell r="G172">
            <v>4348.3100000000004</v>
          </cell>
        </row>
        <row r="173">
          <cell r="B173">
            <v>523395</v>
          </cell>
          <cell r="C173" t="str">
            <v>3M India Limited</v>
          </cell>
          <cell r="D173" t="str">
            <v>05-Feb-26</v>
          </cell>
          <cell r="F173" t="str">
            <v>Dec-25</v>
          </cell>
          <cell r="G173">
            <v>4339.1099999999997</v>
          </cell>
        </row>
        <row r="174">
          <cell r="B174" t="str">
            <v>ASTRAL</v>
          </cell>
          <cell r="C174" t="str">
            <v>Astral Limited</v>
          </cell>
          <cell r="D174" t="str">
            <v>05-Feb-26</v>
          </cell>
          <cell r="F174" t="str">
            <v>Dec-25</v>
          </cell>
          <cell r="G174">
            <v>4186.6000000000004</v>
          </cell>
        </row>
        <row r="175">
          <cell r="B175" t="str">
            <v>MDU</v>
          </cell>
          <cell r="C175" t="str">
            <v>MDU Resources Group, Inc.</v>
          </cell>
          <cell r="D175" t="str">
            <v>05-Feb-26</v>
          </cell>
          <cell r="E175" t="str">
            <v>Pre Market</v>
          </cell>
          <cell r="F175" t="str">
            <v>Dec-25</v>
          </cell>
          <cell r="G175">
            <v>3966.07</v>
          </cell>
        </row>
        <row r="176">
          <cell r="B176" t="str">
            <v>PNDX B</v>
          </cell>
          <cell r="C176" t="str">
            <v>Pandox AB (publ)</v>
          </cell>
          <cell r="D176" t="str">
            <v>05-Feb-26</v>
          </cell>
          <cell r="F176" t="str">
            <v>Dec-25</v>
          </cell>
          <cell r="G176">
            <v>3918.07</v>
          </cell>
        </row>
        <row r="177">
          <cell r="B177" t="str">
            <v>HAE</v>
          </cell>
          <cell r="C177" t="str">
            <v>Haemonetics Corporation</v>
          </cell>
          <cell r="D177" t="str">
            <v>05-Feb-26</v>
          </cell>
          <cell r="E177" t="str">
            <v>Pre Market</v>
          </cell>
          <cell r="F177" t="str">
            <v>Dec-25</v>
          </cell>
          <cell r="G177">
            <v>3908.14</v>
          </cell>
        </row>
        <row r="178">
          <cell r="B178" t="str">
            <v>CNO</v>
          </cell>
          <cell r="C178" t="str">
            <v>CNO Financial Group, Inc.</v>
          </cell>
          <cell r="D178" t="str">
            <v>05-Feb-26</v>
          </cell>
          <cell r="E178" t="str">
            <v>After Hours</v>
          </cell>
          <cell r="F178" t="str">
            <v>Dec-25</v>
          </cell>
          <cell r="G178">
            <v>3893.28</v>
          </cell>
        </row>
        <row r="179">
          <cell r="B179" t="str">
            <v>A029780</v>
          </cell>
          <cell r="C179" t="str">
            <v>Samsung Card Co., Ltd.</v>
          </cell>
          <cell r="D179" t="str">
            <v>05-Feb-26</v>
          </cell>
          <cell r="F179" t="str">
            <v>Dec-25</v>
          </cell>
          <cell r="G179">
            <v>3868.8</v>
          </cell>
        </row>
        <row r="180">
          <cell r="B180">
            <v>513599</v>
          </cell>
          <cell r="C180" t="str">
            <v>Hindustan Copper Limited</v>
          </cell>
          <cell r="D180" t="str">
            <v>05-Feb-26</v>
          </cell>
          <cell r="F180" t="str">
            <v>Dec-25</v>
          </cell>
          <cell r="G180">
            <v>3865.44</v>
          </cell>
        </row>
        <row r="181">
          <cell r="B181">
            <v>7731</v>
          </cell>
          <cell r="C181" t="str">
            <v>Nikon Corporation</v>
          </cell>
          <cell r="D181" t="str">
            <v>05-Feb-26</v>
          </cell>
          <cell r="F181" t="str">
            <v>Dec-25</v>
          </cell>
          <cell r="G181">
            <v>3851.23</v>
          </cell>
        </row>
        <row r="182">
          <cell r="B182" t="str">
            <v>GLO</v>
          </cell>
          <cell r="C182" t="str">
            <v>Globe Telecom, Inc.</v>
          </cell>
          <cell r="D182" t="str">
            <v>05-Feb-26</v>
          </cell>
          <cell r="F182" t="str">
            <v>Dec-25</v>
          </cell>
          <cell r="G182">
            <v>3823.38</v>
          </cell>
        </row>
        <row r="183">
          <cell r="B183" t="str">
            <v>PATK</v>
          </cell>
          <cell r="C183" t="str">
            <v>Patrick Industries, Inc.</v>
          </cell>
          <cell r="D183" t="str">
            <v>05-Feb-26</v>
          </cell>
          <cell r="E183" t="str">
            <v>Pre Market</v>
          </cell>
          <cell r="F183" t="str">
            <v>Dec-25</v>
          </cell>
          <cell r="G183">
            <v>3797.8</v>
          </cell>
        </row>
        <row r="184">
          <cell r="B184" t="str">
            <v>A000250</v>
          </cell>
          <cell r="C184" t="str">
            <v>Sam Chun Dang Pharm. Co., Ltd</v>
          </cell>
          <cell r="D184" t="str">
            <v>05-Feb-26</v>
          </cell>
          <cell r="F184" t="str">
            <v>Dec-25</v>
          </cell>
          <cell r="G184">
            <v>3788.93</v>
          </cell>
        </row>
        <row r="185">
          <cell r="B185" t="str">
            <v>AB</v>
          </cell>
          <cell r="C185" t="str">
            <v>AllianceBernstein Holding L.P.</v>
          </cell>
          <cell r="D185" t="str">
            <v>05-Feb-26</v>
          </cell>
          <cell r="E185" t="str">
            <v>Pre Market</v>
          </cell>
          <cell r="F185" t="str">
            <v>Dec-25</v>
          </cell>
          <cell r="G185">
            <v>3740.73</v>
          </cell>
        </row>
        <row r="186">
          <cell r="B186" t="str">
            <v>A128940</v>
          </cell>
          <cell r="C186" t="str">
            <v>Hanmi Pharm. Co., Ltd.</v>
          </cell>
          <cell r="D186" t="str">
            <v>05-Feb-26</v>
          </cell>
          <cell r="F186" t="str">
            <v>Dec-25</v>
          </cell>
          <cell r="G186">
            <v>3739.01</v>
          </cell>
        </row>
        <row r="187">
          <cell r="B187" t="str">
            <v>NVST</v>
          </cell>
          <cell r="C187" t="str">
            <v>Envista Holdings Corporation</v>
          </cell>
          <cell r="D187" t="str">
            <v>05-Feb-26</v>
          </cell>
          <cell r="E187" t="str">
            <v>After Hours</v>
          </cell>
          <cell r="F187" t="str">
            <v>Dec-25</v>
          </cell>
          <cell r="G187">
            <v>3633.82</v>
          </cell>
        </row>
        <row r="188">
          <cell r="B188" t="str">
            <v>A130960</v>
          </cell>
          <cell r="C188" t="str">
            <v>CJ E&amp;M Corporation</v>
          </cell>
          <cell r="D188" t="str">
            <v>05-Feb-26</v>
          </cell>
          <cell r="F188" t="str">
            <v>Dec-25</v>
          </cell>
          <cell r="G188">
            <v>3595.66</v>
          </cell>
        </row>
        <row r="189">
          <cell r="B189" t="str">
            <v>X</v>
          </cell>
          <cell r="C189" t="str">
            <v>TMX Group Inc.</v>
          </cell>
          <cell r="D189" t="str">
            <v>05-Feb-26</v>
          </cell>
          <cell r="F189" t="str">
            <v>Dec-25</v>
          </cell>
          <cell r="G189">
            <v>3566.52</v>
          </cell>
        </row>
        <row r="190">
          <cell r="B190" t="str">
            <v>EXPO</v>
          </cell>
          <cell r="C190" t="str">
            <v>Exponent, Inc.</v>
          </cell>
          <cell r="D190" t="str">
            <v>05-Feb-26</v>
          </cell>
          <cell r="E190" t="str">
            <v>After Hours</v>
          </cell>
          <cell r="F190" t="str">
            <v>Dec-25</v>
          </cell>
          <cell r="G190">
            <v>3558.46</v>
          </cell>
        </row>
        <row r="191">
          <cell r="B191" t="str">
            <v>GFF</v>
          </cell>
          <cell r="C191" t="str">
            <v>Griffon Corporation</v>
          </cell>
          <cell r="D191" t="str">
            <v>05-Feb-26</v>
          </cell>
          <cell r="E191" t="str">
            <v>Pre Market</v>
          </cell>
          <cell r="F191" t="str">
            <v>Dec-25</v>
          </cell>
          <cell r="G191">
            <v>3488.14</v>
          </cell>
        </row>
        <row r="192">
          <cell r="B192">
            <v>6965</v>
          </cell>
          <cell r="C192" t="str">
            <v>Hamamatsu Photonics K.K.</v>
          </cell>
          <cell r="D192" t="str">
            <v>05-Feb-26</v>
          </cell>
          <cell r="F192" t="str">
            <v>Dec-25</v>
          </cell>
          <cell r="G192">
            <v>3442.16</v>
          </cell>
        </row>
        <row r="193">
          <cell r="B193" t="str">
            <v>BTU</v>
          </cell>
          <cell r="C193" t="str">
            <v>Peabody Energy Corporation</v>
          </cell>
          <cell r="D193" t="str">
            <v>05-Feb-26</v>
          </cell>
          <cell r="E193" t="str">
            <v>Pre Market</v>
          </cell>
          <cell r="F193" t="str">
            <v>Dec-25</v>
          </cell>
          <cell r="G193">
            <v>3430.34</v>
          </cell>
        </row>
        <row r="194">
          <cell r="B194" t="str">
            <v>CDP</v>
          </cell>
          <cell r="C194" t="str">
            <v>COPT Defense Properties</v>
          </cell>
          <cell r="D194" t="str">
            <v>05-Feb-26</v>
          </cell>
          <cell r="E194" t="str">
            <v>After Hours</v>
          </cell>
          <cell r="F194" t="str">
            <v>Dec-25</v>
          </cell>
          <cell r="G194">
            <v>3294.21</v>
          </cell>
        </row>
        <row r="195">
          <cell r="B195">
            <v>4536</v>
          </cell>
          <cell r="C195" t="str">
            <v>Santen Pharmaceutical Co., Ltd.</v>
          </cell>
          <cell r="D195" t="str">
            <v>05-Feb-26</v>
          </cell>
          <cell r="F195" t="str">
            <v>Dec-25</v>
          </cell>
          <cell r="G195">
            <v>3275.44</v>
          </cell>
        </row>
        <row r="196">
          <cell r="B196" t="str">
            <v>A009830</v>
          </cell>
          <cell r="C196" t="str">
            <v>Hanwha Solutions Corporation</v>
          </cell>
          <cell r="D196" t="str">
            <v>05-Feb-26</v>
          </cell>
          <cell r="F196" t="str">
            <v>Dec-25</v>
          </cell>
          <cell r="G196">
            <v>3169.66</v>
          </cell>
        </row>
        <row r="197">
          <cell r="B197">
            <v>7211</v>
          </cell>
          <cell r="C197" t="str">
            <v>Mitsubishi Motors Corporation</v>
          </cell>
          <cell r="D197" t="str">
            <v>05-Feb-26</v>
          </cell>
          <cell r="F197" t="str">
            <v>Dec-25</v>
          </cell>
          <cell r="G197">
            <v>3134.34</v>
          </cell>
        </row>
        <row r="198">
          <cell r="B198" t="str">
            <v>SYNA</v>
          </cell>
          <cell r="C198" t="str">
            <v>Synaptics Incorporated</v>
          </cell>
          <cell r="D198" t="str">
            <v>05-Feb-26</v>
          </cell>
          <cell r="E198" t="str">
            <v>After Hours</v>
          </cell>
          <cell r="F198" t="str">
            <v>Dec-25</v>
          </cell>
          <cell r="G198">
            <v>3019</v>
          </cell>
        </row>
        <row r="199">
          <cell r="B199" t="str">
            <v>PBH</v>
          </cell>
          <cell r="C199" t="str">
            <v>Prestige Consumer Healthcare Inc.</v>
          </cell>
          <cell r="D199" t="str">
            <v>05-Feb-26</v>
          </cell>
          <cell r="E199" t="str">
            <v>Pre Market</v>
          </cell>
          <cell r="F199" t="str">
            <v>Dec-25</v>
          </cell>
          <cell r="G199">
            <v>2978.93</v>
          </cell>
        </row>
        <row r="200">
          <cell r="B200" t="str">
            <v>WALL B</v>
          </cell>
          <cell r="C200" t="str">
            <v>Wallenstam AB (publ)</v>
          </cell>
          <cell r="D200" t="str">
            <v>05-Feb-26</v>
          </cell>
          <cell r="F200" t="str">
            <v>Dec-25</v>
          </cell>
          <cell r="G200">
            <v>2977.55</v>
          </cell>
        </row>
        <row r="201">
          <cell r="B201" t="str">
            <v>COTY</v>
          </cell>
          <cell r="C201" t="str">
            <v>Coty Inc.</v>
          </cell>
          <cell r="D201" t="str">
            <v>05-Feb-26</v>
          </cell>
          <cell r="E201" t="str">
            <v>After Hours</v>
          </cell>
          <cell r="F201" t="str">
            <v>Dec-25</v>
          </cell>
          <cell r="G201">
            <v>2947.46</v>
          </cell>
        </row>
        <row r="202">
          <cell r="B202" t="str">
            <v>A175330</v>
          </cell>
          <cell r="C202" t="str">
            <v>JB Financial Group Co., Ltd.</v>
          </cell>
          <cell r="D202" t="str">
            <v>05-Feb-26</v>
          </cell>
          <cell r="F202" t="str">
            <v>Dec-25</v>
          </cell>
          <cell r="G202">
            <v>2931.69</v>
          </cell>
        </row>
        <row r="203">
          <cell r="B203">
            <v>7240</v>
          </cell>
          <cell r="C203" t="str">
            <v>NOK Corporation</v>
          </cell>
          <cell r="D203" t="str">
            <v>05-Feb-26</v>
          </cell>
          <cell r="F203" t="str">
            <v>Dec-25</v>
          </cell>
          <cell r="G203">
            <v>2867.6</v>
          </cell>
        </row>
        <row r="204">
          <cell r="B204" t="str">
            <v>ADPT</v>
          </cell>
          <cell r="C204" t="str">
            <v>Adaptive Biotechnologies Corporation</v>
          </cell>
          <cell r="D204" t="str">
            <v>05-Feb-26</v>
          </cell>
          <cell r="E204" t="str">
            <v>After Hours</v>
          </cell>
          <cell r="F204" t="str">
            <v>Dec-25</v>
          </cell>
          <cell r="G204">
            <v>2841.1</v>
          </cell>
        </row>
        <row r="205">
          <cell r="B205">
            <v>2250</v>
          </cell>
          <cell r="C205" t="str">
            <v>Saudi Industrial Investment Group</v>
          </cell>
          <cell r="D205" t="str">
            <v>05-Feb-26</v>
          </cell>
          <cell r="F205" t="str">
            <v>Dec-25</v>
          </cell>
          <cell r="G205">
            <v>2818.96</v>
          </cell>
        </row>
        <row r="206">
          <cell r="B206" t="str">
            <v>VATN</v>
          </cell>
          <cell r="C206" t="str">
            <v>Valiant Holding AG</v>
          </cell>
          <cell r="D206" t="str">
            <v>05-Feb-26</v>
          </cell>
          <cell r="F206" t="str">
            <v>Dec-25</v>
          </cell>
          <cell r="G206">
            <v>2812.06</v>
          </cell>
        </row>
        <row r="207">
          <cell r="B207" t="str">
            <v>A251270</v>
          </cell>
          <cell r="C207" t="str">
            <v>Netmarble Corporation</v>
          </cell>
          <cell r="D207" t="str">
            <v>05-Feb-26</v>
          </cell>
          <cell r="F207" t="str">
            <v>Dec-25</v>
          </cell>
          <cell r="G207">
            <v>2797.77</v>
          </cell>
        </row>
        <row r="208">
          <cell r="B208" t="str">
            <v>PTON</v>
          </cell>
          <cell r="C208" t="str">
            <v>Peloton Interactive, Inc.</v>
          </cell>
          <cell r="D208" t="str">
            <v>05-Feb-26</v>
          </cell>
          <cell r="E208" t="str">
            <v>Pre Market</v>
          </cell>
          <cell r="F208" t="str">
            <v>Dec-25</v>
          </cell>
          <cell r="G208">
            <v>2732.45</v>
          </cell>
        </row>
        <row r="209">
          <cell r="B209" t="str">
            <v>BPAN4</v>
          </cell>
          <cell r="C209" t="str">
            <v>Banco Pan S.A.</v>
          </cell>
          <cell r="D209" t="str">
            <v>05-Feb-26</v>
          </cell>
          <cell r="F209" t="str">
            <v>Dec-25</v>
          </cell>
          <cell r="G209">
            <v>2704.42</v>
          </cell>
        </row>
        <row r="210">
          <cell r="B210">
            <v>3110</v>
          </cell>
          <cell r="C210" t="str">
            <v>Nitto Boseki Co., Ltd.</v>
          </cell>
          <cell r="D210" t="str">
            <v>05-Feb-26</v>
          </cell>
          <cell r="F210" t="str">
            <v>Dec-25</v>
          </cell>
          <cell r="G210">
            <v>2697.22</v>
          </cell>
        </row>
        <row r="211">
          <cell r="B211" t="str">
            <v>ROKO B</v>
          </cell>
          <cell r="C211" t="str">
            <v>Röko AB (publ)</v>
          </cell>
          <cell r="D211" t="str">
            <v>05-Feb-26</v>
          </cell>
          <cell r="F211" t="str">
            <v>Dec-25</v>
          </cell>
          <cell r="G211">
            <v>2687.69</v>
          </cell>
        </row>
        <row r="212">
          <cell r="B212" t="str">
            <v>FABG</v>
          </cell>
          <cell r="C212" t="str">
            <v>Fabege AB (publ)</v>
          </cell>
          <cell r="D212" t="str">
            <v>05-Feb-26</v>
          </cell>
          <cell r="F212" t="str">
            <v>Dec-25</v>
          </cell>
          <cell r="G212">
            <v>2676.49</v>
          </cell>
        </row>
        <row r="213">
          <cell r="B213">
            <v>7164</v>
          </cell>
          <cell r="C213" t="str">
            <v>ZENKOKU HOSHO Co.,Ltd.</v>
          </cell>
          <cell r="D213" t="str">
            <v>05-Feb-26</v>
          </cell>
          <cell r="F213" t="str">
            <v>Dec-25</v>
          </cell>
          <cell r="G213">
            <v>2641.77</v>
          </cell>
        </row>
        <row r="214">
          <cell r="B214" t="str">
            <v>MULT3</v>
          </cell>
          <cell r="C214" t="str">
            <v>Multiplan Empreendimentos Imobiliários S.A.</v>
          </cell>
          <cell r="D214" t="str">
            <v>05-Feb-26</v>
          </cell>
          <cell r="F214" t="str">
            <v>Dec-25</v>
          </cell>
          <cell r="G214">
            <v>2579.9699999999998</v>
          </cell>
        </row>
        <row r="215">
          <cell r="B215" t="str">
            <v>NSIT</v>
          </cell>
          <cell r="C215" t="str">
            <v>Insight Enterprises, Inc.</v>
          </cell>
          <cell r="D215" t="str">
            <v>05-Feb-26</v>
          </cell>
          <cell r="E215" t="str">
            <v>Pre Market</v>
          </cell>
          <cell r="F215" t="str">
            <v>Dec-25</v>
          </cell>
          <cell r="G215">
            <v>2567.9</v>
          </cell>
        </row>
        <row r="216">
          <cell r="B216" t="str">
            <v>NOD</v>
          </cell>
          <cell r="C216" t="str">
            <v>Nordic Semiconductor ASA</v>
          </cell>
          <cell r="D216" t="str">
            <v>05-Feb-26</v>
          </cell>
          <cell r="F216" t="str">
            <v>Dec-25</v>
          </cell>
          <cell r="G216">
            <v>2551.79</v>
          </cell>
        </row>
        <row r="217">
          <cell r="B217" t="str">
            <v>GN</v>
          </cell>
          <cell r="C217" t="str">
            <v>GN Store Nord A/S</v>
          </cell>
          <cell r="D217" t="str">
            <v>05-Feb-26</v>
          </cell>
          <cell r="F217" t="str">
            <v>Dec-25</v>
          </cell>
          <cell r="G217">
            <v>2545.25</v>
          </cell>
        </row>
        <row r="218">
          <cell r="B218" t="str">
            <v>USAR</v>
          </cell>
          <cell r="C218" t="str">
            <v>USA Rare Earth, Inc.</v>
          </cell>
          <cell r="D218" t="str">
            <v>05-Feb-26</v>
          </cell>
          <cell r="F218" t="str">
            <v>Dec-25</v>
          </cell>
          <cell r="G218">
            <v>2529.21</v>
          </cell>
        </row>
        <row r="219">
          <cell r="B219">
            <v>8111</v>
          </cell>
          <cell r="C219" t="str">
            <v>Goldwin Inc.</v>
          </cell>
          <cell r="D219" t="str">
            <v>05-Feb-26</v>
          </cell>
          <cell r="F219" t="str">
            <v>Dec-25</v>
          </cell>
          <cell r="G219">
            <v>2496.56</v>
          </cell>
        </row>
        <row r="220">
          <cell r="B220" t="str">
            <v>WOCKPHARMA</v>
          </cell>
          <cell r="C220" t="str">
            <v>Wockhardt Limited</v>
          </cell>
          <cell r="D220" t="str">
            <v>05-Feb-26</v>
          </cell>
          <cell r="F220" t="str">
            <v>Dec-25</v>
          </cell>
          <cell r="G220">
            <v>2403.6</v>
          </cell>
        </row>
        <row r="221">
          <cell r="B221" t="str">
            <v>A002380</v>
          </cell>
          <cell r="C221" t="str">
            <v>KCC Corporation</v>
          </cell>
          <cell r="D221" t="str">
            <v>05-Feb-26</v>
          </cell>
          <cell r="F221" t="str">
            <v>Dec-25</v>
          </cell>
          <cell r="G221">
            <v>2380.91</v>
          </cell>
        </row>
        <row r="222">
          <cell r="B222">
            <v>6590</v>
          </cell>
          <cell r="C222" t="str">
            <v>Shibaura Mechatronics Corporation</v>
          </cell>
          <cell r="D222" t="str">
            <v>05-Feb-26</v>
          </cell>
          <cell r="F222" t="str">
            <v>Dec-25</v>
          </cell>
          <cell r="G222">
            <v>2348.06</v>
          </cell>
        </row>
        <row r="223">
          <cell r="B223">
            <v>8425</v>
          </cell>
          <cell r="C223" t="str">
            <v>Mizuho Leasing Company, Limited</v>
          </cell>
          <cell r="D223" t="str">
            <v>05-Feb-26</v>
          </cell>
          <cell r="F223" t="str">
            <v>Dec-25</v>
          </cell>
          <cell r="G223">
            <v>2331.6799999999998</v>
          </cell>
        </row>
        <row r="224">
          <cell r="B224" t="str">
            <v>ALIF B</v>
          </cell>
          <cell r="C224" t="str">
            <v>AddLife AB (publ)</v>
          </cell>
          <cell r="D224" t="str">
            <v>05-Feb-26</v>
          </cell>
          <cell r="F224" t="str">
            <v>Dec-25</v>
          </cell>
          <cell r="G224">
            <v>2293.5500000000002</v>
          </cell>
        </row>
        <row r="225">
          <cell r="B225" t="str">
            <v>HUBG</v>
          </cell>
          <cell r="C225" t="str">
            <v>Hub Group, Inc.</v>
          </cell>
          <cell r="D225" t="str">
            <v>05-Feb-26</v>
          </cell>
          <cell r="E225" t="str">
            <v>After Hours</v>
          </cell>
          <cell r="F225" t="str">
            <v>Dec-25</v>
          </cell>
          <cell r="G225">
            <v>2257.79</v>
          </cell>
        </row>
        <row r="226">
          <cell r="B226" t="str">
            <v>OMCL</v>
          </cell>
          <cell r="C226" t="str">
            <v>Omnicell, Inc.</v>
          </cell>
          <cell r="D226" t="str">
            <v>05-Feb-26</v>
          </cell>
          <cell r="E226" t="str">
            <v>Pre Market</v>
          </cell>
          <cell r="F226" t="str">
            <v>Dec-25</v>
          </cell>
          <cell r="G226">
            <v>2257.29</v>
          </cell>
        </row>
        <row r="227">
          <cell r="B227" t="str">
            <v>NCC B</v>
          </cell>
          <cell r="C227" t="str">
            <v>NCC AB (publ)</v>
          </cell>
          <cell r="D227" t="str">
            <v>05-Feb-26</v>
          </cell>
          <cell r="F227" t="str">
            <v>Dec-25</v>
          </cell>
          <cell r="G227">
            <v>2114.7800000000002</v>
          </cell>
        </row>
        <row r="228">
          <cell r="B228" t="str">
            <v>BUFAB</v>
          </cell>
          <cell r="C228" t="str">
            <v>Bufab AB (publ)</v>
          </cell>
          <cell r="D228" t="str">
            <v>05-Feb-26</v>
          </cell>
          <cell r="F228" t="str">
            <v>Dec-25</v>
          </cell>
          <cell r="G228">
            <v>2074.7199999999998</v>
          </cell>
        </row>
        <row r="229">
          <cell r="B229" t="str">
            <v>LION</v>
          </cell>
          <cell r="C229" t="str">
            <v>Lionsgate Entertainment Corp.</v>
          </cell>
          <cell r="D229" t="str">
            <v>05-Feb-26</v>
          </cell>
          <cell r="F229" t="str">
            <v>Dec-25</v>
          </cell>
          <cell r="G229">
            <v>2055.41</v>
          </cell>
        </row>
        <row r="230">
          <cell r="B230">
            <v>9831</v>
          </cell>
          <cell r="C230" t="str">
            <v>Yamada Holdings Co., Ltd.</v>
          </cell>
          <cell r="D230" t="str">
            <v>05-Feb-26</v>
          </cell>
          <cell r="F230" t="str">
            <v>Dec-25</v>
          </cell>
          <cell r="G230">
            <v>1987.61</v>
          </cell>
        </row>
        <row r="231">
          <cell r="B231" t="str">
            <v>AAMI</v>
          </cell>
          <cell r="C231" t="str">
            <v>Acadian Asset Management Inc.</v>
          </cell>
          <cell r="D231" t="str">
            <v>05-Feb-26</v>
          </cell>
          <cell r="E231" t="str">
            <v>Pre Market</v>
          </cell>
          <cell r="F231" t="str">
            <v>Dec-25</v>
          </cell>
          <cell r="G231">
            <v>1970.79</v>
          </cell>
        </row>
        <row r="232">
          <cell r="B232" t="str">
            <v>NTCT</v>
          </cell>
          <cell r="C232" t="str">
            <v>NetScout Systems, Inc.</v>
          </cell>
          <cell r="D232" t="str">
            <v>05-Feb-26</v>
          </cell>
          <cell r="E232" t="str">
            <v>Pre Market</v>
          </cell>
          <cell r="F232" t="str">
            <v>Dec-25</v>
          </cell>
          <cell r="G232">
            <v>1969.44</v>
          </cell>
        </row>
        <row r="233">
          <cell r="B233" t="str">
            <v>AFRY</v>
          </cell>
          <cell r="C233" t="str">
            <v>Afry AB</v>
          </cell>
          <cell r="D233" t="str">
            <v>05-Feb-26</v>
          </cell>
          <cell r="F233" t="str">
            <v>Dec-25</v>
          </cell>
          <cell r="G233">
            <v>1926.47</v>
          </cell>
        </row>
        <row r="234">
          <cell r="B234">
            <v>6849</v>
          </cell>
          <cell r="C234" t="str">
            <v>Nihon Kohden Corporation</v>
          </cell>
          <cell r="D234" t="str">
            <v>05-Feb-26</v>
          </cell>
          <cell r="F234" t="str">
            <v>Dec-25</v>
          </cell>
          <cell r="G234">
            <v>1894.09</v>
          </cell>
        </row>
        <row r="235">
          <cell r="B235">
            <v>8020</v>
          </cell>
          <cell r="C235" t="str">
            <v>Kanematsu Corporation</v>
          </cell>
          <cell r="D235" t="str">
            <v>05-Feb-26</v>
          </cell>
          <cell r="F235" t="str">
            <v>Dec-25</v>
          </cell>
          <cell r="G235">
            <v>1873.23</v>
          </cell>
        </row>
        <row r="236">
          <cell r="B236" t="str">
            <v>WERN</v>
          </cell>
          <cell r="C236" t="str">
            <v>Werner Enterprises, Inc.</v>
          </cell>
          <cell r="D236" t="str">
            <v>05-Feb-26</v>
          </cell>
          <cell r="E236" t="str">
            <v>After Hours</v>
          </cell>
          <cell r="F236" t="str">
            <v>Dec-25</v>
          </cell>
          <cell r="G236">
            <v>1836.79</v>
          </cell>
        </row>
        <row r="237">
          <cell r="B237" t="str">
            <v>RAMP</v>
          </cell>
          <cell r="C237" t="str">
            <v>LiveRamp Holdings, Inc.</v>
          </cell>
          <cell r="D237" t="str">
            <v>05-Feb-26</v>
          </cell>
          <cell r="E237" t="str">
            <v>After Hours</v>
          </cell>
          <cell r="F237" t="str">
            <v>Dec-25</v>
          </cell>
          <cell r="G237">
            <v>1831.81</v>
          </cell>
        </row>
        <row r="238">
          <cell r="B238" t="str">
            <v>POWI</v>
          </cell>
          <cell r="C238" t="str">
            <v>Power Integrations, Inc.</v>
          </cell>
          <cell r="D238" t="str">
            <v>05-Feb-26</v>
          </cell>
          <cell r="E238" t="str">
            <v>After Hours</v>
          </cell>
          <cell r="F238" t="str">
            <v>Dec-25</v>
          </cell>
          <cell r="G238">
            <v>1829.41</v>
          </cell>
        </row>
        <row r="239">
          <cell r="B239" t="str">
            <v>NS8U</v>
          </cell>
          <cell r="C239" t="str">
            <v>Hutchison Port Holdings Trust</v>
          </cell>
          <cell r="D239" t="str">
            <v>05-Feb-26</v>
          </cell>
          <cell r="F239" t="str">
            <v>Dec-25</v>
          </cell>
          <cell r="G239">
            <v>1829.33</v>
          </cell>
        </row>
        <row r="240">
          <cell r="B240" t="str">
            <v>KN</v>
          </cell>
          <cell r="C240" t="str">
            <v>Knowles Corporation</v>
          </cell>
          <cell r="D240" t="str">
            <v>05-Feb-26</v>
          </cell>
          <cell r="E240" t="str">
            <v>After Hours</v>
          </cell>
          <cell r="F240" t="str">
            <v>Dec-25</v>
          </cell>
          <cell r="G240">
            <v>1808.36</v>
          </cell>
        </row>
        <row r="241">
          <cell r="B241">
            <v>2432</v>
          </cell>
          <cell r="C241" t="str">
            <v>DeNA Co., Ltd.</v>
          </cell>
          <cell r="D241" t="str">
            <v>05-Feb-26</v>
          </cell>
          <cell r="F241" t="str">
            <v>Dec-25</v>
          </cell>
          <cell r="G241">
            <v>1803.99</v>
          </cell>
        </row>
        <row r="242">
          <cell r="B242">
            <v>513023</v>
          </cell>
          <cell r="C242" t="str">
            <v>Nava Limited</v>
          </cell>
          <cell r="D242" t="str">
            <v>05-Feb-26</v>
          </cell>
          <cell r="F242" t="str">
            <v>Dec-25</v>
          </cell>
          <cell r="G242">
            <v>1775.31</v>
          </cell>
        </row>
        <row r="243">
          <cell r="B243" t="str">
            <v>LSPD</v>
          </cell>
          <cell r="C243" t="str">
            <v>Lightspeed Commerce Inc.</v>
          </cell>
          <cell r="D243" t="str">
            <v>05-Feb-26</v>
          </cell>
          <cell r="E243" t="str">
            <v>Pre Market</v>
          </cell>
          <cell r="F243" t="str">
            <v>Dec-25</v>
          </cell>
          <cell r="G243">
            <v>1740.34</v>
          </cell>
        </row>
        <row r="244">
          <cell r="B244" t="str">
            <v>NOLA B</v>
          </cell>
          <cell r="C244" t="str">
            <v>Nolato AB (publ)</v>
          </cell>
          <cell r="D244" t="str">
            <v>05-Feb-26</v>
          </cell>
          <cell r="F244" t="str">
            <v>Dec-25</v>
          </cell>
          <cell r="G244">
            <v>1736.91</v>
          </cell>
        </row>
        <row r="245">
          <cell r="B245">
            <v>9003</v>
          </cell>
          <cell r="C245" t="str">
            <v>Sotetsu Holdings, Inc.</v>
          </cell>
          <cell r="D245" t="str">
            <v>05-Feb-26</v>
          </cell>
          <cell r="F245" t="str">
            <v>Dec-25</v>
          </cell>
          <cell r="G245">
            <v>1690.25</v>
          </cell>
        </row>
        <row r="246">
          <cell r="B246" t="str">
            <v>NEWA B</v>
          </cell>
          <cell r="C246" t="str">
            <v>New Wave Group AB (publ)</v>
          </cell>
          <cell r="D246" t="str">
            <v>05-Feb-26</v>
          </cell>
          <cell r="F246" t="str">
            <v>Dec-25</v>
          </cell>
          <cell r="G246">
            <v>1665.16</v>
          </cell>
        </row>
        <row r="247">
          <cell r="B247" t="str">
            <v>BETS B</v>
          </cell>
          <cell r="C247" t="str">
            <v>Betsson AB (publ)</v>
          </cell>
          <cell r="D247" t="str">
            <v>05-Feb-26</v>
          </cell>
          <cell r="F247" t="str">
            <v>Dec-25</v>
          </cell>
          <cell r="G247">
            <v>1605.26</v>
          </cell>
        </row>
        <row r="248">
          <cell r="B248" t="str">
            <v>DNO</v>
          </cell>
          <cell r="C248" t="str">
            <v>DNO ASA</v>
          </cell>
          <cell r="D248" t="str">
            <v>05-Feb-26</v>
          </cell>
          <cell r="F248" t="str">
            <v>Dec-25</v>
          </cell>
          <cell r="G248">
            <v>1581.23</v>
          </cell>
        </row>
        <row r="249">
          <cell r="B249">
            <v>4483</v>
          </cell>
          <cell r="C249" t="str">
            <v>JMDC Inc.</v>
          </cell>
          <cell r="D249" t="str">
            <v>05-Feb-26</v>
          </cell>
          <cell r="F249" t="str">
            <v>Dec-25</v>
          </cell>
          <cell r="G249">
            <v>1580.93</v>
          </cell>
        </row>
        <row r="250">
          <cell r="B250" t="str">
            <v>A139130</v>
          </cell>
          <cell r="C250" t="str">
            <v>iM Financial Group Co., Ltd.</v>
          </cell>
          <cell r="D250" t="str">
            <v>05-Feb-26</v>
          </cell>
          <cell r="F250" t="str">
            <v>Dec-25</v>
          </cell>
          <cell r="G250">
            <v>1565.38</v>
          </cell>
        </row>
        <row r="251">
          <cell r="B251" t="str">
            <v>LADR</v>
          </cell>
          <cell r="C251" t="str">
            <v>Ladder Capital Corp</v>
          </cell>
          <cell r="D251" t="str">
            <v>05-Feb-26</v>
          </cell>
          <cell r="E251" t="str">
            <v>Pre Market</v>
          </cell>
          <cell r="F251" t="str">
            <v>Dec-25</v>
          </cell>
          <cell r="G251">
            <v>1447.64</v>
          </cell>
        </row>
        <row r="252">
          <cell r="B252" t="str">
            <v>SPB</v>
          </cell>
          <cell r="C252" t="str">
            <v>Spectrum Brands Holdings, Inc.</v>
          </cell>
          <cell r="D252" t="str">
            <v>05-Feb-26</v>
          </cell>
          <cell r="E252" t="str">
            <v>Pre Market</v>
          </cell>
          <cell r="F252" t="str">
            <v>Dec-25</v>
          </cell>
          <cell r="G252">
            <v>1433.61</v>
          </cell>
        </row>
        <row r="253">
          <cell r="B253" t="str">
            <v>A336260</v>
          </cell>
          <cell r="C253" t="str">
            <v>Doosan Fuel Cell Co., Ltd.</v>
          </cell>
          <cell r="D253" t="str">
            <v>05-Feb-26</v>
          </cell>
          <cell r="F253" t="str">
            <v>Dec-25</v>
          </cell>
          <cell r="G253">
            <v>1429.86</v>
          </cell>
        </row>
        <row r="254">
          <cell r="B254">
            <v>524742</v>
          </cell>
          <cell r="C254" t="str">
            <v>Caplin Point Laboratories Limited</v>
          </cell>
          <cell r="D254" t="str">
            <v>05-Feb-26</v>
          </cell>
          <cell r="F254" t="str">
            <v>Dec-25</v>
          </cell>
          <cell r="G254">
            <v>1428.11</v>
          </cell>
        </row>
        <row r="255">
          <cell r="B255" t="str">
            <v>MINDACORP</v>
          </cell>
          <cell r="C255" t="str">
            <v>Minda Corporation Limited</v>
          </cell>
          <cell r="D255" t="str">
            <v>05-Feb-26</v>
          </cell>
          <cell r="F255" t="str">
            <v>Dec-25</v>
          </cell>
          <cell r="G255">
            <v>1394.29</v>
          </cell>
        </row>
        <row r="256">
          <cell r="B256" t="str">
            <v>ENR</v>
          </cell>
          <cell r="C256" t="str">
            <v>Energizer Holdings, Inc.</v>
          </cell>
          <cell r="D256" t="str">
            <v>05-Feb-26</v>
          </cell>
          <cell r="E256" t="str">
            <v>Pre Market</v>
          </cell>
          <cell r="F256" t="str">
            <v>Dec-25</v>
          </cell>
          <cell r="G256">
            <v>1388.44</v>
          </cell>
        </row>
        <row r="257">
          <cell r="B257" t="str">
            <v>AAVAS</v>
          </cell>
          <cell r="C257" t="str">
            <v>Aavas Financiers Limited</v>
          </cell>
          <cell r="D257" t="str">
            <v>05-Feb-26</v>
          </cell>
          <cell r="F257" t="str">
            <v>Dec-25</v>
          </cell>
          <cell r="G257">
            <v>1382.09</v>
          </cell>
        </row>
        <row r="258">
          <cell r="B258" t="str">
            <v>DATAPATTNS</v>
          </cell>
          <cell r="C258" t="str">
            <v>Data Patterns (India) Limited</v>
          </cell>
          <cell r="D258" t="str">
            <v>05-Feb-26</v>
          </cell>
          <cell r="F258" t="str">
            <v>Dec-25</v>
          </cell>
          <cell r="G258">
            <v>1333.5</v>
          </cell>
        </row>
        <row r="259">
          <cell r="B259" t="str">
            <v>THR</v>
          </cell>
          <cell r="C259" t="str">
            <v>Thermon Group Holdings, Inc.</v>
          </cell>
          <cell r="D259" t="str">
            <v>05-Feb-26</v>
          </cell>
          <cell r="E259" t="str">
            <v>Pre Market</v>
          </cell>
          <cell r="F259" t="str">
            <v>Dec-25</v>
          </cell>
          <cell r="G259">
            <v>1321.16</v>
          </cell>
        </row>
        <row r="260">
          <cell r="B260" t="str">
            <v>IMKT.A</v>
          </cell>
          <cell r="C260" t="str">
            <v>Ingles Markets, Incorporated</v>
          </cell>
          <cell r="D260" t="str">
            <v>05-Feb-26</v>
          </cell>
          <cell r="F260" t="str">
            <v>Dec-25</v>
          </cell>
          <cell r="G260">
            <v>1316.31</v>
          </cell>
        </row>
        <row r="261">
          <cell r="B261" t="str">
            <v>METSB</v>
          </cell>
          <cell r="C261" t="str">
            <v>Metsä Board Oyj</v>
          </cell>
          <cell r="D261" t="str">
            <v>05-Feb-26</v>
          </cell>
          <cell r="F261" t="str">
            <v>Dec-25</v>
          </cell>
          <cell r="G261">
            <v>1269.24</v>
          </cell>
        </row>
        <row r="262">
          <cell r="B262" t="str">
            <v>BILI A</v>
          </cell>
          <cell r="C262" t="str">
            <v>Bilia AB (publ)</v>
          </cell>
          <cell r="D262" t="str">
            <v>05-Feb-26</v>
          </cell>
          <cell r="F262" t="str">
            <v>Dec-25</v>
          </cell>
          <cell r="G262">
            <v>1254.81</v>
          </cell>
        </row>
        <row r="263">
          <cell r="B263" t="str">
            <v>ATT</v>
          </cell>
          <cell r="C263" t="str">
            <v>Attendo AB (publ)</v>
          </cell>
          <cell r="D263" t="str">
            <v>05-Feb-26</v>
          </cell>
          <cell r="F263" t="str">
            <v>Dec-25</v>
          </cell>
          <cell r="G263">
            <v>1252.3900000000001</v>
          </cell>
        </row>
        <row r="264">
          <cell r="B264" t="str">
            <v>ALMA</v>
          </cell>
          <cell r="C264" t="str">
            <v>Alma Media Oyj</v>
          </cell>
          <cell r="D264" t="str">
            <v>05-Feb-26</v>
          </cell>
          <cell r="F264" t="str">
            <v>Dec-25</v>
          </cell>
          <cell r="G264">
            <v>1249.47</v>
          </cell>
        </row>
        <row r="265">
          <cell r="B265">
            <v>2001</v>
          </cell>
          <cell r="C265" t="str">
            <v>Nippn Corporation</v>
          </cell>
          <cell r="D265" t="str">
            <v>05-Feb-26</v>
          </cell>
          <cell r="F265" t="str">
            <v>Dec-25</v>
          </cell>
          <cell r="G265">
            <v>1246.26</v>
          </cell>
        </row>
        <row r="266">
          <cell r="B266" t="str">
            <v>SPH</v>
          </cell>
          <cell r="C266" t="str">
            <v>Suburban Propane Partners, L.P.</v>
          </cell>
          <cell r="D266" t="str">
            <v>05-Feb-26</v>
          </cell>
          <cell r="E266" t="str">
            <v>Pre Market</v>
          </cell>
          <cell r="F266" t="str">
            <v>Dec-25</v>
          </cell>
          <cell r="G266">
            <v>1244.42</v>
          </cell>
        </row>
        <row r="267">
          <cell r="B267" t="str">
            <v>CCEC</v>
          </cell>
          <cell r="C267" t="str">
            <v>Capital Clean Energy Carriers Corp.</v>
          </cell>
          <cell r="D267" t="str">
            <v>05-Feb-26</v>
          </cell>
          <cell r="F267" t="str">
            <v>Dec-25</v>
          </cell>
          <cell r="G267">
            <v>1242.5</v>
          </cell>
        </row>
        <row r="268">
          <cell r="B268" t="str">
            <v>GOOS</v>
          </cell>
          <cell r="C268" t="str">
            <v>Canada Goose Holdings Inc.</v>
          </cell>
          <cell r="D268" t="str">
            <v>05-Feb-26</v>
          </cell>
          <cell r="E268" t="str">
            <v>Pre Market</v>
          </cell>
          <cell r="F268" t="str">
            <v>Dec-25</v>
          </cell>
          <cell r="G268">
            <v>1236.04</v>
          </cell>
        </row>
        <row r="269">
          <cell r="B269">
            <v>603496</v>
          </cell>
          <cell r="C269" t="str">
            <v>EmbedWay Technologies (Shanghai) Corporation</v>
          </cell>
          <cell r="D269" t="str">
            <v>05-Feb-26</v>
          </cell>
          <cell r="F269" t="str">
            <v>Dec-25</v>
          </cell>
          <cell r="G269">
            <v>1231.75</v>
          </cell>
        </row>
        <row r="270">
          <cell r="B270">
            <v>2317</v>
          </cell>
          <cell r="C270" t="str">
            <v>Systena Corporation</v>
          </cell>
          <cell r="D270" t="str">
            <v>05-Feb-26</v>
          </cell>
          <cell r="F270" t="str">
            <v>Dec-25</v>
          </cell>
          <cell r="G270">
            <v>1227.19</v>
          </cell>
        </row>
        <row r="271">
          <cell r="B271" t="str">
            <v>VIL</v>
          </cell>
          <cell r="C271" t="str">
            <v>VIEL &amp; Cie, société anonyme</v>
          </cell>
          <cell r="D271" t="str">
            <v>05-Feb-26</v>
          </cell>
          <cell r="F271" t="str">
            <v>Dec-25</v>
          </cell>
          <cell r="G271">
            <v>1217.02</v>
          </cell>
        </row>
        <row r="272">
          <cell r="B272">
            <v>7250</v>
          </cell>
          <cell r="C272" t="str">
            <v>Pacific Industrial Co., Ltd.</v>
          </cell>
          <cell r="D272" t="str">
            <v>05-Feb-26</v>
          </cell>
          <cell r="F272" t="str">
            <v>Dec-25</v>
          </cell>
          <cell r="G272">
            <v>1197.74</v>
          </cell>
        </row>
        <row r="273">
          <cell r="B273" t="str">
            <v>COUR</v>
          </cell>
          <cell r="C273" t="str">
            <v>Coursera, Inc.</v>
          </cell>
          <cell r="D273" t="str">
            <v>05-Feb-26</v>
          </cell>
          <cell r="E273" t="str">
            <v>After Hours</v>
          </cell>
          <cell r="F273" t="str">
            <v>Dec-25</v>
          </cell>
          <cell r="G273">
            <v>1188.79</v>
          </cell>
        </row>
        <row r="274">
          <cell r="B274">
            <v>8584</v>
          </cell>
          <cell r="C274" t="str">
            <v>JACCS Co., Ltd.</v>
          </cell>
          <cell r="D274" t="str">
            <v>05-Feb-26</v>
          </cell>
          <cell r="F274" t="str">
            <v>Dec-25</v>
          </cell>
          <cell r="G274">
            <v>1186.79</v>
          </cell>
        </row>
        <row r="275">
          <cell r="B275" t="str">
            <v>FSKRS</v>
          </cell>
          <cell r="C275" t="str">
            <v>Fiskars Oyj Abp</v>
          </cell>
          <cell r="D275" t="str">
            <v>05-Feb-26</v>
          </cell>
          <cell r="F275" t="str">
            <v>Dec-25</v>
          </cell>
          <cell r="G275">
            <v>1175.6199999999999</v>
          </cell>
        </row>
        <row r="276">
          <cell r="B276" t="str">
            <v>SCI</v>
          </cell>
          <cell r="C276" t="str">
            <v>The Shipping Corporation of India Limited</v>
          </cell>
          <cell r="D276" t="str">
            <v>05-Feb-26</v>
          </cell>
          <cell r="F276" t="str">
            <v>Dec-25</v>
          </cell>
          <cell r="G276">
            <v>1167.98</v>
          </cell>
        </row>
        <row r="277">
          <cell r="B277" t="str">
            <v>PVRINOX</v>
          </cell>
          <cell r="C277" t="str">
            <v>PVR INOX Limited</v>
          </cell>
          <cell r="D277" t="str">
            <v>05-Feb-26</v>
          </cell>
          <cell r="F277" t="str">
            <v>Dec-25</v>
          </cell>
          <cell r="G277">
            <v>1149.03</v>
          </cell>
        </row>
        <row r="278">
          <cell r="B278" t="str">
            <v>DYVOX</v>
          </cell>
          <cell r="C278" t="str">
            <v>Dynavox Group AB (publ)</v>
          </cell>
          <cell r="D278" t="str">
            <v>05-Feb-26</v>
          </cell>
          <cell r="F278" t="str">
            <v>Dec-25</v>
          </cell>
          <cell r="G278">
            <v>1138.97</v>
          </cell>
        </row>
        <row r="279">
          <cell r="B279" t="str">
            <v>SLP B</v>
          </cell>
          <cell r="C279" t="str">
            <v>Swedish Logistic Property AB</v>
          </cell>
          <cell r="D279" t="str">
            <v>05-Feb-26</v>
          </cell>
          <cell r="F279" t="str">
            <v>Dec-25</v>
          </cell>
          <cell r="G279">
            <v>1138.8800000000001</v>
          </cell>
        </row>
        <row r="280">
          <cell r="B280">
            <v>500294</v>
          </cell>
          <cell r="C280" t="str">
            <v>NCC Limited</v>
          </cell>
          <cell r="D280" t="str">
            <v>05-Feb-26</v>
          </cell>
          <cell r="F280" t="str">
            <v>Dec-25</v>
          </cell>
          <cell r="G280">
            <v>1122.31</v>
          </cell>
        </row>
        <row r="281">
          <cell r="B281">
            <v>4722</v>
          </cell>
          <cell r="C281" t="str">
            <v>Future Corporation</v>
          </cell>
          <cell r="D281" t="str">
            <v>05-Feb-26</v>
          </cell>
          <cell r="F281" t="str">
            <v>Dec-25</v>
          </cell>
          <cell r="G281">
            <v>1106.8399999999999</v>
          </cell>
        </row>
        <row r="282">
          <cell r="B282" t="str">
            <v>AKTIA</v>
          </cell>
          <cell r="C282" t="str">
            <v>Aktia Pankki Oyj</v>
          </cell>
          <cell r="D282" t="str">
            <v>05-Feb-26</v>
          </cell>
          <cell r="F282" t="str">
            <v>Dec-25</v>
          </cell>
          <cell r="G282">
            <v>1078.1099999999999</v>
          </cell>
        </row>
        <row r="283">
          <cell r="B283" t="str">
            <v>GOLD</v>
          </cell>
          <cell r="C283" t="str">
            <v>Gold.com, Inc.</v>
          </cell>
          <cell r="D283" t="str">
            <v>05-Feb-26</v>
          </cell>
          <cell r="E283" t="str">
            <v>After Hours</v>
          </cell>
          <cell r="F283" t="str">
            <v>Dec-25</v>
          </cell>
          <cell r="G283">
            <v>1062.42</v>
          </cell>
        </row>
        <row r="284">
          <cell r="B284" t="str">
            <v>ABFRL</v>
          </cell>
          <cell r="C284" t="str">
            <v>Aditya Birla Fashion and Retail Limited</v>
          </cell>
          <cell r="D284" t="str">
            <v>05-Feb-26</v>
          </cell>
          <cell r="F284" t="str">
            <v>Dec-25</v>
          </cell>
          <cell r="G284">
            <v>1050.69</v>
          </cell>
        </row>
        <row r="285">
          <cell r="B285">
            <v>7004</v>
          </cell>
          <cell r="C285" t="str">
            <v>Kanadevia Corporation</v>
          </cell>
          <cell r="D285" t="str">
            <v>05-Feb-26</v>
          </cell>
          <cell r="F285" t="str">
            <v>Dec-25</v>
          </cell>
          <cell r="G285">
            <v>1045.71</v>
          </cell>
        </row>
        <row r="286">
          <cell r="B286" t="str">
            <v>TROAX</v>
          </cell>
          <cell r="C286" t="str">
            <v>Troax Group AB (publ)</v>
          </cell>
          <cell r="D286" t="str">
            <v>05-Feb-26</v>
          </cell>
          <cell r="F286" t="str">
            <v>Dec-25</v>
          </cell>
          <cell r="G286">
            <v>1013.85</v>
          </cell>
        </row>
        <row r="287">
          <cell r="B287">
            <v>1926</v>
          </cell>
          <cell r="C287" t="str">
            <v>Raito Kogyo Co., Ltd.</v>
          </cell>
          <cell r="D287" t="str">
            <v>05-Feb-26</v>
          </cell>
          <cell r="F287" t="str">
            <v>Dec-25</v>
          </cell>
          <cell r="G287">
            <v>1002.88</v>
          </cell>
        </row>
        <row r="288">
          <cell r="B288">
            <v>4928</v>
          </cell>
          <cell r="C288" t="str">
            <v>Noevir Holdings Co., Ltd.</v>
          </cell>
          <cell r="D288" t="str">
            <v>05-Feb-26</v>
          </cell>
          <cell r="F288" t="str">
            <v>Dec-25</v>
          </cell>
          <cell r="G288">
            <v>996.08</v>
          </cell>
        </row>
        <row r="289">
          <cell r="B289" t="str">
            <v>BALRAMCHIN</v>
          </cell>
          <cell r="C289" t="str">
            <v>Balrampur Chini Mills Limited</v>
          </cell>
          <cell r="D289" t="str">
            <v>05-Feb-26</v>
          </cell>
          <cell r="F289" t="str">
            <v>Dec-25</v>
          </cell>
          <cell r="G289">
            <v>985.28</v>
          </cell>
        </row>
        <row r="290">
          <cell r="B290" t="str">
            <v>BWE</v>
          </cell>
          <cell r="C290" t="str">
            <v>BW Energy Limited</v>
          </cell>
          <cell r="D290" t="str">
            <v>05-Feb-26</v>
          </cell>
          <cell r="F290" t="str">
            <v>Dec-25</v>
          </cell>
          <cell r="G290">
            <v>981.05</v>
          </cell>
        </row>
        <row r="291">
          <cell r="B291" t="str">
            <v>LQDT</v>
          </cell>
          <cell r="C291" t="str">
            <v>Liquidity Services, Inc.</v>
          </cell>
          <cell r="D291" t="str">
            <v>05-Feb-26</v>
          </cell>
          <cell r="E291" t="str">
            <v>Pre Market</v>
          </cell>
          <cell r="F291" t="str">
            <v>Dec-25</v>
          </cell>
          <cell r="G291">
            <v>979.62</v>
          </cell>
        </row>
        <row r="292">
          <cell r="B292">
            <v>7287</v>
          </cell>
          <cell r="C292" t="str">
            <v>Nippon Seiki Co., Ltd.</v>
          </cell>
          <cell r="D292" t="str">
            <v>05-Feb-26</v>
          </cell>
          <cell r="F292" t="str">
            <v>Dec-25</v>
          </cell>
          <cell r="G292">
            <v>976.98</v>
          </cell>
        </row>
        <row r="293">
          <cell r="B293">
            <v>3167</v>
          </cell>
          <cell r="C293" t="str">
            <v>TOKAI Holdings Corporation</v>
          </cell>
          <cell r="D293" t="str">
            <v>05-Feb-26</v>
          </cell>
          <cell r="F293" t="str">
            <v>Dec-25</v>
          </cell>
          <cell r="G293">
            <v>970.93</v>
          </cell>
        </row>
        <row r="294">
          <cell r="B294">
            <v>532493</v>
          </cell>
          <cell r="C294" t="str">
            <v>Astra Microwave Products Limited</v>
          </cell>
          <cell r="D294" t="str">
            <v>05-Feb-26</v>
          </cell>
          <cell r="F294" t="str">
            <v>Dec-25</v>
          </cell>
          <cell r="G294">
            <v>960.2</v>
          </cell>
        </row>
        <row r="295">
          <cell r="B295">
            <v>6486</v>
          </cell>
          <cell r="C295" t="str">
            <v>Eagle Industry Co.,Ltd.</v>
          </cell>
          <cell r="D295" t="str">
            <v>05-Feb-26</v>
          </cell>
          <cell r="F295" t="str">
            <v>Dec-25</v>
          </cell>
          <cell r="G295">
            <v>947.51</v>
          </cell>
        </row>
        <row r="296">
          <cell r="B296">
            <v>4975</v>
          </cell>
          <cell r="C296" t="str">
            <v>JCU Corporation</v>
          </cell>
          <cell r="D296" t="str">
            <v>05-Feb-26</v>
          </cell>
          <cell r="F296" t="str">
            <v>Dec-25</v>
          </cell>
          <cell r="G296">
            <v>903.51</v>
          </cell>
        </row>
        <row r="297">
          <cell r="B297" t="str">
            <v>SCSC</v>
          </cell>
          <cell r="C297" t="str">
            <v>ScanSource, Inc.</v>
          </cell>
          <cell r="D297" t="str">
            <v>05-Feb-26</v>
          </cell>
          <cell r="E297" t="str">
            <v>Pre Market</v>
          </cell>
          <cell r="F297" t="str">
            <v>Dec-25</v>
          </cell>
          <cell r="G297">
            <v>893.28</v>
          </cell>
        </row>
        <row r="298">
          <cell r="B298">
            <v>9090</v>
          </cell>
          <cell r="C298" t="str">
            <v>AZ-COM MARUWA Holdings Inc.</v>
          </cell>
          <cell r="D298" t="str">
            <v>05-Feb-26</v>
          </cell>
          <cell r="F298" t="str">
            <v>Dec-25</v>
          </cell>
          <cell r="G298">
            <v>875.59</v>
          </cell>
        </row>
        <row r="299">
          <cell r="B299" t="str">
            <v>FESTI</v>
          </cell>
          <cell r="C299" t="str">
            <v>Festi hf.</v>
          </cell>
          <cell r="D299" t="str">
            <v>05-Feb-26</v>
          </cell>
          <cell r="F299" t="str">
            <v>Dec-25</v>
          </cell>
          <cell r="G299">
            <v>861.32</v>
          </cell>
        </row>
        <row r="300">
          <cell r="B300">
            <v>4534</v>
          </cell>
          <cell r="C300" t="str">
            <v>Mochida Pharmaceutical Co., Ltd.</v>
          </cell>
          <cell r="D300" t="str">
            <v>05-Feb-26</v>
          </cell>
          <cell r="F300" t="str">
            <v>Dec-25</v>
          </cell>
          <cell r="G300">
            <v>850.88</v>
          </cell>
        </row>
        <row r="301">
          <cell r="B301" t="str">
            <v>MOFG</v>
          </cell>
          <cell r="C301" t="str">
            <v>MidWestOne Financial Group, Inc.</v>
          </cell>
          <cell r="D301" t="str">
            <v>05-Feb-26</v>
          </cell>
          <cell r="F301" t="str">
            <v>Dec-25</v>
          </cell>
          <cell r="G301">
            <v>848.63</v>
          </cell>
        </row>
        <row r="302">
          <cell r="B302" t="str">
            <v>A285130</v>
          </cell>
          <cell r="C302" t="str">
            <v>SK Chemicals Co.,Ltd</v>
          </cell>
          <cell r="D302" t="str">
            <v>05-Feb-26</v>
          </cell>
          <cell r="F302" t="str">
            <v>Dec-25</v>
          </cell>
          <cell r="G302">
            <v>842.93</v>
          </cell>
        </row>
        <row r="303">
          <cell r="B303" t="str">
            <v>XFAB</v>
          </cell>
          <cell r="C303" t="str">
            <v>X-FAB Silicon Foundries SE</v>
          </cell>
          <cell r="D303" t="str">
            <v>05-Feb-26</v>
          </cell>
          <cell r="F303" t="str">
            <v>Dec-25</v>
          </cell>
          <cell r="G303">
            <v>822.34</v>
          </cell>
        </row>
        <row r="304">
          <cell r="B304" t="str">
            <v>QNST</v>
          </cell>
          <cell r="C304" t="str">
            <v>QuinStreet, Inc.</v>
          </cell>
          <cell r="D304" t="str">
            <v>05-Feb-26</v>
          </cell>
          <cell r="E304" t="str">
            <v>After Hours</v>
          </cell>
          <cell r="F304" t="str">
            <v>Dec-25</v>
          </cell>
          <cell r="G304">
            <v>817.79</v>
          </cell>
        </row>
        <row r="305">
          <cell r="B305" t="str">
            <v>KMAZ</v>
          </cell>
          <cell r="C305" t="str">
            <v>KAMAZ Publicly Traded Company</v>
          </cell>
          <cell r="D305" t="str">
            <v>05-Feb-26</v>
          </cell>
          <cell r="F305" t="str">
            <v>Dec-25</v>
          </cell>
          <cell r="G305">
            <v>816.18</v>
          </cell>
        </row>
        <row r="306">
          <cell r="B306" t="str">
            <v>SENE.A</v>
          </cell>
          <cell r="C306" t="str">
            <v>Seneca Foods Corporation</v>
          </cell>
          <cell r="D306" t="str">
            <v>05-Feb-26</v>
          </cell>
          <cell r="F306" t="str">
            <v>Dec-25</v>
          </cell>
          <cell r="G306">
            <v>794.98</v>
          </cell>
        </row>
        <row r="307">
          <cell r="B307" t="str">
            <v>CTLP</v>
          </cell>
          <cell r="C307" t="str">
            <v>Cantaloupe, Inc.</v>
          </cell>
          <cell r="D307" t="str">
            <v>05-Feb-26</v>
          </cell>
          <cell r="F307" t="str">
            <v>Dec-25</v>
          </cell>
          <cell r="G307">
            <v>792.98</v>
          </cell>
        </row>
        <row r="308">
          <cell r="B308">
            <v>8934</v>
          </cell>
          <cell r="C308" t="str">
            <v>Sun Frontier Fudousan Co., Ltd.</v>
          </cell>
          <cell r="D308" t="str">
            <v>05-Feb-26</v>
          </cell>
          <cell r="F308" t="str">
            <v>Dec-25</v>
          </cell>
          <cell r="G308">
            <v>782.73</v>
          </cell>
        </row>
        <row r="309">
          <cell r="B309" t="str">
            <v>SCST</v>
          </cell>
          <cell r="C309" t="str">
            <v>Scandi Standard AB (publ)</v>
          </cell>
          <cell r="D309" t="str">
            <v>05-Feb-26</v>
          </cell>
          <cell r="F309" t="str">
            <v>Dec-25</v>
          </cell>
          <cell r="G309">
            <v>754.47</v>
          </cell>
        </row>
        <row r="310">
          <cell r="B310">
            <v>5192</v>
          </cell>
          <cell r="C310" t="str">
            <v>Mitsuboshi Belting Ltd.</v>
          </cell>
          <cell r="D310" t="str">
            <v>05-Feb-26</v>
          </cell>
          <cell r="F310" t="str">
            <v>Dec-25</v>
          </cell>
          <cell r="G310">
            <v>739.23</v>
          </cell>
        </row>
        <row r="311">
          <cell r="B311" t="str">
            <v>UDMY</v>
          </cell>
          <cell r="C311" t="str">
            <v>Udemy, Inc.</v>
          </cell>
          <cell r="D311" t="str">
            <v>05-Feb-26</v>
          </cell>
          <cell r="E311" t="str">
            <v>After Hours</v>
          </cell>
          <cell r="F311" t="str">
            <v>Dec-25</v>
          </cell>
          <cell r="G311">
            <v>736.67</v>
          </cell>
        </row>
        <row r="312">
          <cell r="B312" t="str">
            <v>FOI B</v>
          </cell>
          <cell r="C312" t="str">
            <v>Fenix Outdoor International AG</v>
          </cell>
          <cell r="D312" t="str">
            <v>05-Feb-26</v>
          </cell>
          <cell r="F312" t="str">
            <v>Dec-25</v>
          </cell>
          <cell r="G312">
            <v>726.96</v>
          </cell>
        </row>
        <row r="313">
          <cell r="B313" t="str">
            <v>WABAG</v>
          </cell>
          <cell r="C313" t="str">
            <v>VA Tech Wabag Limited</v>
          </cell>
          <cell r="D313" t="str">
            <v>05-Feb-26</v>
          </cell>
          <cell r="F313" t="str">
            <v>Dec-25</v>
          </cell>
          <cell r="G313">
            <v>721.44</v>
          </cell>
        </row>
        <row r="314">
          <cell r="B314" t="str">
            <v>MILDEF</v>
          </cell>
          <cell r="C314" t="str">
            <v>MilDef Group AB (publ)</v>
          </cell>
          <cell r="D314" t="str">
            <v>05-Feb-26</v>
          </cell>
          <cell r="F314" t="str">
            <v>Dec-25</v>
          </cell>
          <cell r="G314">
            <v>718.38</v>
          </cell>
        </row>
        <row r="315">
          <cell r="B315" t="str">
            <v>HDD</v>
          </cell>
          <cell r="C315" t="str">
            <v>Heidelberger Druckmaschinen Aktiengesellschaft</v>
          </cell>
          <cell r="D315" t="str">
            <v>05-Feb-26</v>
          </cell>
          <cell r="F315" t="str">
            <v>Dec-25</v>
          </cell>
          <cell r="G315">
            <v>685.74</v>
          </cell>
        </row>
        <row r="316">
          <cell r="B316">
            <v>533047</v>
          </cell>
          <cell r="C316" t="str">
            <v>Indian Metals and Ferro Alloys Limited</v>
          </cell>
          <cell r="D316" t="str">
            <v>05-Feb-26</v>
          </cell>
          <cell r="F316" t="str">
            <v>Dec-25</v>
          </cell>
          <cell r="G316">
            <v>651.32000000000005</v>
          </cell>
        </row>
        <row r="317">
          <cell r="B317" t="str">
            <v>EMBC</v>
          </cell>
          <cell r="C317" t="str">
            <v>Embecta Corp.</v>
          </cell>
          <cell r="D317" t="str">
            <v>05-Feb-26</v>
          </cell>
          <cell r="E317" t="str">
            <v>Pre Market</v>
          </cell>
          <cell r="F317" t="str">
            <v>Dec-25</v>
          </cell>
          <cell r="G317">
            <v>647.78</v>
          </cell>
        </row>
        <row r="318">
          <cell r="B318">
            <v>5351</v>
          </cell>
          <cell r="C318" t="str">
            <v>Shinagawa Refra Co., Ltd.</v>
          </cell>
          <cell r="D318" t="str">
            <v>05-Feb-26</v>
          </cell>
          <cell r="F318" t="str">
            <v>Dec-25</v>
          </cell>
          <cell r="G318">
            <v>645.46</v>
          </cell>
        </row>
        <row r="319">
          <cell r="B319" t="str">
            <v>NUAG</v>
          </cell>
          <cell r="C319" t="str">
            <v>New Pacific Metals Corp.</v>
          </cell>
          <cell r="D319" t="str">
            <v>05-Feb-26</v>
          </cell>
          <cell r="F319" t="str">
            <v>Dec-25</v>
          </cell>
          <cell r="G319">
            <v>636.62</v>
          </cell>
        </row>
        <row r="320">
          <cell r="B320">
            <v>523323</v>
          </cell>
          <cell r="C320" t="str">
            <v>Kovai Medical Center and Hospital Limited</v>
          </cell>
          <cell r="D320" t="str">
            <v>05-Feb-26</v>
          </cell>
          <cell r="F320" t="str">
            <v>Dec-25</v>
          </cell>
          <cell r="G320">
            <v>635.12</v>
          </cell>
        </row>
        <row r="321">
          <cell r="B321" t="str">
            <v>MBUU</v>
          </cell>
          <cell r="C321" t="str">
            <v>Malibu Boats, Inc.</v>
          </cell>
          <cell r="D321" t="str">
            <v>05-Feb-26</v>
          </cell>
          <cell r="E321" t="str">
            <v>Pre Market</v>
          </cell>
          <cell r="F321" t="str">
            <v>Dec-25</v>
          </cell>
          <cell r="G321">
            <v>630.44000000000005</v>
          </cell>
        </row>
        <row r="322">
          <cell r="B322" t="str">
            <v>AOSL</v>
          </cell>
          <cell r="C322" t="str">
            <v>Alpha and Omega Semiconductor Limited</v>
          </cell>
          <cell r="D322" t="str">
            <v>05-Feb-26</v>
          </cell>
          <cell r="E322" t="str">
            <v>After Hours</v>
          </cell>
          <cell r="F322" t="str">
            <v>Dec-25</v>
          </cell>
          <cell r="G322">
            <v>611.75</v>
          </cell>
        </row>
        <row r="323">
          <cell r="B323" t="str">
            <v>IIIV</v>
          </cell>
          <cell r="C323" t="str">
            <v>i3 Verticals, Inc.</v>
          </cell>
          <cell r="D323" t="str">
            <v>05-Feb-26</v>
          </cell>
          <cell r="E323" t="str">
            <v>After Hours</v>
          </cell>
          <cell r="F323" t="str">
            <v>Dec-25</v>
          </cell>
          <cell r="G323">
            <v>610.09</v>
          </cell>
        </row>
        <row r="324">
          <cell r="B324" t="str">
            <v>LBRX</v>
          </cell>
          <cell r="C324" t="str">
            <v>LB Pharmaceuticals Inc</v>
          </cell>
          <cell r="D324" t="str">
            <v>05-Feb-26</v>
          </cell>
          <cell r="F324" t="str">
            <v>Dec-25</v>
          </cell>
          <cell r="G324">
            <v>604.9</v>
          </cell>
        </row>
        <row r="325">
          <cell r="B325" t="str">
            <v>NGVC</v>
          </cell>
          <cell r="C325" t="str">
            <v>Natural Grocers by Vitamin Cottage, Inc.</v>
          </cell>
          <cell r="D325" t="str">
            <v>05-Feb-26</v>
          </cell>
          <cell r="E325" t="str">
            <v>After Hours</v>
          </cell>
          <cell r="F325" t="str">
            <v>Dec-25</v>
          </cell>
          <cell r="G325">
            <v>597.94000000000005</v>
          </cell>
        </row>
        <row r="326">
          <cell r="B326" t="str">
            <v>XANO B</v>
          </cell>
          <cell r="C326" t="str">
            <v>XANO Industri AB (publ)</v>
          </cell>
          <cell r="D326" t="str">
            <v>05-Feb-26</v>
          </cell>
          <cell r="F326" t="str">
            <v>Dec-25</v>
          </cell>
          <cell r="G326">
            <v>591.88</v>
          </cell>
        </row>
        <row r="327">
          <cell r="B327">
            <v>519126</v>
          </cell>
          <cell r="C327" t="str">
            <v>Hindustan Foods Limited</v>
          </cell>
          <cell r="D327" t="str">
            <v>05-Feb-26</v>
          </cell>
          <cell r="F327" t="str">
            <v>Dec-25</v>
          </cell>
          <cell r="G327">
            <v>588.23</v>
          </cell>
        </row>
        <row r="328">
          <cell r="B328">
            <v>505242</v>
          </cell>
          <cell r="C328" t="str">
            <v>Dynamatic Technologies Limited</v>
          </cell>
          <cell r="D328" t="str">
            <v>05-Feb-26</v>
          </cell>
          <cell r="F328" t="str">
            <v>Dec-25</v>
          </cell>
          <cell r="G328">
            <v>586.05999999999995</v>
          </cell>
        </row>
        <row r="329">
          <cell r="B329" t="str">
            <v>RSI</v>
          </cell>
          <cell r="C329" t="str">
            <v>Rogers Sugar Inc.</v>
          </cell>
          <cell r="D329" t="str">
            <v>05-Feb-26</v>
          </cell>
          <cell r="F329" t="str">
            <v>Dec-25</v>
          </cell>
          <cell r="G329">
            <v>580.21</v>
          </cell>
        </row>
        <row r="330">
          <cell r="B330" t="str">
            <v>MATAS</v>
          </cell>
          <cell r="C330" t="str">
            <v>Matas A/S</v>
          </cell>
          <cell r="D330" t="str">
            <v>05-Feb-26</v>
          </cell>
          <cell r="F330" t="str">
            <v>Dec-25</v>
          </cell>
          <cell r="G330">
            <v>577.63</v>
          </cell>
        </row>
        <row r="331">
          <cell r="B331">
            <v>7088</v>
          </cell>
          <cell r="C331" t="str">
            <v>Forum Engineering Inc.</v>
          </cell>
          <cell r="D331" t="str">
            <v>05-Feb-26</v>
          </cell>
          <cell r="F331" t="str">
            <v>Dec-25</v>
          </cell>
          <cell r="G331">
            <v>575.19000000000005</v>
          </cell>
        </row>
        <row r="332">
          <cell r="B332" t="str">
            <v>A095610</v>
          </cell>
          <cell r="C332" t="str">
            <v>TES Co., Ltd</v>
          </cell>
          <cell r="D332" t="str">
            <v>05-Feb-26</v>
          </cell>
          <cell r="F332" t="str">
            <v>Dec-25</v>
          </cell>
          <cell r="G332">
            <v>570.89</v>
          </cell>
        </row>
        <row r="333">
          <cell r="B333">
            <v>531266</v>
          </cell>
          <cell r="C333" t="str">
            <v>V.S.T. Tillers Tractors Limited</v>
          </cell>
          <cell r="D333" t="str">
            <v>05-Feb-26</v>
          </cell>
          <cell r="F333" t="str">
            <v>Dec-25</v>
          </cell>
          <cell r="G333">
            <v>551.77</v>
          </cell>
        </row>
        <row r="334">
          <cell r="B334">
            <v>3034</v>
          </cell>
          <cell r="C334" t="str">
            <v>Qol Holdings Co., Ltd.</v>
          </cell>
          <cell r="D334" t="str">
            <v>05-Feb-26</v>
          </cell>
          <cell r="F334" t="str">
            <v>Dec-25</v>
          </cell>
          <cell r="G334">
            <v>548.5</v>
          </cell>
        </row>
        <row r="335">
          <cell r="B335" t="str">
            <v>SOAG</v>
          </cell>
          <cell r="C335" t="str">
            <v>SpareBank 1 Østfold Akershus</v>
          </cell>
          <cell r="D335" t="str">
            <v>05-Feb-26</v>
          </cell>
          <cell r="F335" t="str">
            <v>Dec-25</v>
          </cell>
          <cell r="G335">
            <v>547.78</v>
          </cell>
        </row>
        <row r="336">
          <cell r="B336" t="str">
            <v>SLIGR</v>
          </cell>
          <cell r="C336" t="str">
            <v>Sligro Food Group N.V.</v>
          </cell>
          <cell r="D336" t="str">
            <v>05-Feb-26</v>
          </cell>
          <cell r="F336" t="str">
            <v>Dec-25</v>
          </cell>
          <cell r="G336">
            <v>547.54999999999995</v>
          </cell>
        </row>
        <row r="337">
          <cell r="B337" t="str">
            <v>EAST</v>
          </cell>
          <cell r="C337" t="str">
            <v>Eastnine AB (publ)</v>
          </cell>
          <cell r="D337" t="str">
            <v>05-Feb-26</v>
          </cell>
          <cell r="F337" t="str">
            <v>Dec-25</v>
          </cell>
          <cell r="G337">
            <v>542.49</v>
          </cell>
        </row>
        <row r="338">
          <cell r="B338">
            <v>7917</v>
          </cell>
          <cell r="C338" t="str">
            <v>ZACROS Corporation</v>
          </cell>
          <cell r="D338" t="str">
            <v>05-Feb-26</v>
          </cell>
          <cell r="F338" t="str">
            <v>Dec-25</v>
          </cell>
          <cell r="G338">
            <v>531.32000000000005</v>
          </cell>
        </row>
        <row r="339">
          <cell r="B339" t="str">
            <v>MAGN</v>
          </cell>
          <cell r="C339" t="str">
            <v>Magnera Corporation</v>
          </cell>
          <cell r="D339" t="str">
            <v>05-Feb-26</v>
          </cell>
          <cell r="E339" t="str">
            <v>Pre Market</v>
          </cell>
          <cell r="F339" t="str">
            <v>Dec-25</v>
          </cell>
          <cell r="G339">
            <v>528.29999999999995</v>
          </cell>
        </row>
        <row r="340">
          <cell r="B340" t="str">
            <v>RBBN</v>
          </cell>
          <cell r="C340" t="str">
            <v>Ribbon Communications Inc.</v>
          </cell>
          <cell r="D340" t="str">
            <v>05-Feb-26</v>
          </cell>
          <cell r="F340" t="str">
            <v>Dec-25</v>
          </cell>
          <cell r="G340">
            <v>526.41999999999996</v>
          </cell>
        </row>
        <row r="341">
          <cell r="B341">
            <v>5449</v>
          </cell>
          <cell r="C341" t="str">
            <v>Osaka Steel Co., Ltd.</v>
          </cell>
          <cell r="D341" t="str">
            <v>05-Feb-26</v>
          </cell>
          <cell r="F341" t="str">
            <v>Dec-25</v>
          </cell>
          <cell r="G341">
            <v>524.84</v>
          </cell>
        </row>
        <row r="342">
          <cell r="B342" t="str">
            <v>IBEX</v>
          </cell>
          <cell r="C342" t="str">
            <v>IBEX Limited</v>
          </cell>
          <cell r="D342" t="str">
            <v>05-Feb-26</v>
          </cell>
          <cell r="E342" t="str">
            <v>After Hours</v>
          </cell>
          <cell r="F342" t="str">
            <v>Dec-25</v>
          </cell>
          <cell r="G342">
            <v>520.1</v>
          </cell>
        </row>
        <row r="343">
          <cell r="B343">
            <v>3636</v>
          </cell>
          <cell r="C343" t="str">
            <v>Mitsubishi Research Institute, Inc.</v>
          </cell>
          <cell r="D343" t="str">
            <v>05-Feb-26</v>
          </cell>
          <cell r="F343" t="str">
            <v>Dec-25</v>
          </cell>
          <cell r="G343">
            <v>515.49</v>
          </cell>
        </row>
        <row r="344">
          <cell r="B344" t="str">
            <v>A052400</v>
          </cell>
          <cell r="C344" t="str">
            <v>Kona I Co.,Ltd.</v>
          </cell>
          <cell r="D344" t="str">
            <v>05-Feb-26</v>
          </cell>
          <cell r="F344" t="str">
            <v>Dec-25</v>
          </cell>
          <cell r="G344">
            <v>510.39</v>
          </cell>
        </row>
        <row r="345">
          <cell r="B345" t="str">
            <v>A348210</v>
          </cell>
          <cell r="C345" t="str">
            <v>NEXTIN, Inc.</v>
          </cell>
          <cell r="D345" t="str">
            <v>05-Feb-26</v>
          </cell>
          <cell r="F345" t="str">
            <v>Dec-25</v>
          </cell>
          <cell r="G345">
            <v>509.94</v>
          </cell>
        </row>
        <row r="346">
          <cell r="B346" t="str">
            <v>HTRO</v>
          </cell>
          <cell r="C346" t="str">
            <v>Hexatronic Group AB (publ)</v>
          </cell>
          <cell r="D346" t="str">
            <v>05-Feb-26</v>
          </cell>
          <cell r="F346" t="str">
            <v>Dec-25</v>
          </cell>
          <cell r="G346">
            <v>508.17</v>
          </cell>
        </row>
        <row r="347">
          <cell r="B347" t="str">
            <v>SVI</v>
          </cell>
          <cell r="C347" t="str">
            <v>SVI Public Company Limited</v>
          </cell>
          <cell r="D347" t="str">
            <v>05-Feb-26</v>
          </cell>
          <cell r="F347" t="str">
            <v>Dec-25</v>
          </cell>
          <cell r="G347">
            <v>507.75</v>
          </cell>
        </row>
      </sheetData>
      <sheetData sheetId="1"/>
      <sheetData sheetId="2"/>
      <sheetData sheetId="3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D7D68E-86B6-40A7-87C6-EBC7A569C694}">
  <dimension ref="B1:G3463"/>
  <sheetViews>
    <sheetView workbookViewId="0">
      <selection activeCell="H5" sqref="H5"/>
    </sheetView>
  </sheetViews>
  <sheetFormatPr defaultRowHeight="15" x14ac:dyDescent="0.25"/>
  <cols>
    <col min="1" max="1" width="9" style="4"/>
    <col min="2" max="2" width="15.25" style="136" bestFit="1" customWidth="1"/>
    <col min="3" max="3" width="68.375" style="4" bestFit="1" customWidth="1"/>
    <col min="4" max="4" width="10.75" style="138" bestFit="1" customWidth="1"/>
    <col min="5" max="5" width="11.5" style="138" bestFit="1" customWidth="1"/>
    <col min="6" max="6" width="15.625" style="138" bestFit="1" customWidth="1"/>
    <col min="7" max="7" width="20.625" style="154" bestFit="1" customWidth="1"/>
    <col min="8" max="8" width="9" style="4"/>
    <col min="9" max="9" width="12.75" style="4" bestFit="1" customWidth="1"/>
    <col min="10" max="16384" width="9" style="4"/>
  </cols>
  <sheetData>
    <row r="1" spans="2:7" x14ac:dyDescent="0.25">
      <c r="B1" s="135"/>
      <c r="G1" s="148"/>
    </row>
    <row r="2" spans="2:7" x14ac:dyDescent="0.25">
      <c r="B2" s="182" t="s">
        <v>977</v>
      </c>
      <c r="C2" s="182"/>
      <c r="G2" s="148"/>
    </row>
    <row r="3" spans="2:7" ht="15.75" thickBot="1" x14ac:dyDescent="0.3">
      <c r="B3" s="182"/>
      <c r="C3" s="182"/>
      <c r="G3" s="148"/>
    </row>
    <row r="4" spans="2:7" x14ac:dyDescent="0.25">
      <c r="B4" s="133" t="s">
        <v>0</v>
      </c>
      <c r="C4" s="5" t="s">
        <v>193</v>
      </c>
      <c r="D4" s="139" t="s">
        <v>194</v>
      </c>
      <c r="E4" s="139" t="s">
        <v>195</v>
      </c>
      <c r="F4" s="139" t="s">
        <v>196</v>
      </c>
      <c r="G4" s="149" t="s">
        <v>197</v>
      </c>
    </row>
    <row r="5" spans="2:7" x14ac:dyDescent="0.25">
      <c r="B5" s="137" t="s">
        <v>1930</v>
      </c>
      <c r="C5" s="143" t="s">
        <v>1931</v>
      </c>
      <c r="D5" s="144" t="s">
        <v>1716</v>
      </c>
      <c r="E5" s="144" t="s">
        <v>199</v>
      </c>
      <c r="F5" s="144" t="s">
        <v>1386</v>
      </c>
      <c r="G5" s="150">
        <v>4081510</v>
      </c>
    </row>
    <row r="6" spans="2:7" x14ac:dyDescent="0.25">
      <c r="B6" s="134" t="s">
        <v>22</v>
      </c>
      <c r="C6" s="6" t="s">
        <v>198</v>
      </c>
      <c r="D6" s="140">
        <v>46050</v>
      </c>
      <c r="E6" s="141" t="s">
        <v>199</v>
      </c>
      <c r="F6" s="142">
        <v>46381</v>
      </c>
      <c r="G6" s="151">
        <v>3417853.19</v>
      </c>
    </row>
    <row r="7" spans="2:7" x14ac:dyDescent="0.25">
      <c r="B7" s="137" t="s">
        <v>2241</v>
      </c>
      <c r="C7" s="143" t="s">
        <v>2476</v>
      </c>
      <c r="D7" s="144" t="s">
        <v>2793</v>
      </c>
      <c r="E7" s="143" t="s">
        <v>199</v>
      </c>
      <c r="F7" s="143" t="s">
        <v>1386</v>
      </c>
      <c r="G7" s="150">
        <v>2558170</v>
      </c>
    </row>
    <row r="8" spans="2:7" x14ac:dyDescent="0.25">
      <c r="B8" s="134" t="s">
        <v>150</v>
      </c>
      <c r="C8" s="6" t="s">
        <v>200</v>
      </c>
      <c r="D8" s="140">
        <v>46050</v>
      </c>
      <c r="E8" s="141" t="s">
        <v>199</v>
      </c>
      <c r="F8" s="142">
        <v>46381</v>
      </c>
      <c r="G8" s="151">
        <v>1563357.24</v>
      </c>
    </row>
    <row r="9" spans="2:7" x14ac:dyDescent="0.25">
      <c r="B9" s="134" t="s">
        <v>148</v>
      </c>
      <c r="C9" s="6" t="s">
        <v>201</v>
      </c>
      <c r="D9" s="140">
        <v>46050</v>
      </c>
      <c r="E9" s="141"/>
      <c r="F9" s="142">
        <v>46381</v>
      </c>
      <c r="G9" s="151">
        <v>1455045.89</v>
      </c>
    </row>
    <row r="10" spans="2:7" x14ac:dyDescent="0.25">
      <c r="B10" s="136" t="s">
        <v>5983</v>
      </c>
      <c r="C10" s="4" t="s">
        <v>5984</v>
      </c>
      <c r="D10" s="138" t="s">
        <v>5985</v>
      </c>
      <c r="E10" s="138" t="s">
        <v>203</v>
      </c>
      <c r="F10" s="138" t="s">
        <v>1420</v>
      </c>
      <c r="G10" s="154">
        <v>1067130</v>
      </c>
    </row>
    <row r="11" spans="2:7" x14ac:dyDescent="0.25">
      <c r="B11" s="137" t="s">
        <v>1894</v>
      </c>
      <c r="C11" s="143" t="s">
        <v>1895</v>
      </c>
      <c r="D11" s="144" t="s">
        <v>1716</v>
      </c>
      <c r="E11" s="144" t="s">
        <v>203</v>
      </c>
      <c r="F11" s="144" t="s">
        <v>1386</v>
      </c>
      <c r="G11" s="150">
        <v>928644</v>
      </c>
    </row>
    <row r="12" spans="2:7" x14ac:dyDescent="0.25">
      <c r="B12" s="137" t="s">
        <v>837</v>
      </c>
      <c r="C12" s="143" t="s">
        <v>979</v>
      </c>
      <c r="D12" s="144" t="s">
        <v>980</v>
      </c>
      <c r="E12" s="144" t="s">
        <v>203</v>
      </c>
      <c r="F12" s="144" t="s">
        <v>981</v>
      </c>
      <c r="G12" s="150">
        <v>590910.6</v>
      </c>
    </row>
    <row r="13" spans="2:7" x14ac:dyDescent="0.25">
      <c r="B13" s="134" t="s">
        <v>147</v>
      </c>
      <c r="C13" s="6" t="s">
        <v>202</v>
      </c>
      <c r="D13" s="140">
        <v>46050</v>
      </c>
      <c r="E13" s="141" t="s">
        <v>203</v>
      </c>
      <c r="F13" s="142">
        <v>46381</v>
      </c>
      <c r="G13" s="151">
        <v>522992.69999999995</v>
      </c>
    </row>
    <row r="14" spans="2:7" x14ac:dyDescent="0.25">
      <c r="B14" s="137" t="s">
        <v>2095</v>
      </c>
      <c r="C14" s="143" t="s">
        <v>2096</v>
      </c>
      <c r="D14" s="144" t="s">
        <v>1716</v>
      </c>
      <c r="E14" s="144" t="s">
        <v>203</v>
      </c>
      <c r="F14" s="144" t="s">
        <v>1386</v>
      </c>
      <c r="G14" s="150">
        <v>394144</v>
      </c>
    </row>
    <row r="15" spans="2:7" x14ac:dyDescent="0.25">
      <c r="B15" s="137" t="s">
        <v>1228</v>
      </c>
      <c r="C15" s="143" t="s">
        <v>1384</v>
      </c>
      <c r="D15" s="144" t="s">
        <v>1385</v>
      </c>
      <c r="E15" s="144" t="s">
        <v>199</v>
      </c>
      <c r="F15" s="144" t="s">
        <v>1386</v>
      </c>
      <c r="G15" s="150">
        <v>385406</v>
      </c>
    </row>
    <row r="16" spans="2:7" x14ac:dyDescent="0.25">
      <c r="B16" s="134" t="s">
        <v>204</v>
      </c>
      <c r="C16" s="6" t="s">
        <v>205</v>
      </c>
      <c r="D16" s="140">
        <v>46050</v>
      </c>
      <c r="E16" s="141"/>
      <c r="F16" s="142">
        <v>46381</v>
      </c>
      <c r="G16" s="151">
        <v>354526.93</v>
      </c>
    </row>
    <row r="17" spans="2:7" x14ac:dyDescent="0.25">
      <c r="B17" s="137" t="s">
        <v>841</v>
      </c>
      <c r="C17" s="143" t="s">
        <v>982</v>
      </c>
      <c r="D17" s="144" t="s">
        <v>980</v>
      </c>
      <c r="E17" s="144" t="s">
        <v>203</v>
      </c>
      <c r="F17" s="144" t="s">
        <v>981</v>
      </c>
      <c r="G17" s="150">
        <v>350262</v>
      </c>
    </row>
    <row r="18" spans="2:7" x14ac:dyDescent="0.25">
      <c r="B18" s="137" t="s">
        <v>1129</v>
      </c>
      <c r="C18" s="143" t="s">
        <v>1595</v>
      </c>
      <c r="D18" s="144" t="s">
        <v>1596</v>
      </c>
      <c r="E18" s="144" t="s">
        <v>199</v>
      </c>
      <c r="F18" s="144" t="s">
        <v>1386</v>
      </c>
      <c r="G18" s="150">
        <v>349387.93</v>
      </c>
    </row>
    <row r="19" spans="2:7" x14ac:dyDescent="0.25">
      <c r="B19" s="136" t="s">
        <v>5986</v>
      </c>
      <c r="C19" s="4" t="s">
        <v>5987</v>
      </c>
      <c r="D19" s="138" t="s">
        <v>5985</v>
      </c>
      <c r="F19" s="138" t="s">
        <v>1386</v>
      </c>
      <c r="G19" s="154">
        <v>348128</v>
      </c>
    </row>
    <row r="20" spans="2:7" x14ac:dyDescent="0.25">
      <c r="B20" s="136" t="s">
        <v>3419</v>
      </c>
      <c r="C20" s="4" t="s">
        <v>3420</v>
      </c>
      <c r="D20" s="138" t="s">
        <v>3421</v>
      </c>
      <c r="F20" s="138" t="s">
        <v>1386</v>
      </c>
      <c r="G20" s="154">
        <v>339956</v>
      </c>
    </row>
    <row r="21" spans="2:7" x14ac:dyDescent="0.25">
      <c r="B21" s="136" t="s">
        <v>3874</v>
      </c>
      <c r="C21" s="4" t="s">
        <v>3875</v>
      </c>
      <c r="D21" s="138" t="s">
        <v>3876</v>
      </c>
      <c r="E21" s="138" t="s">
        <v>199</v>
      </c>
      <c r="F21" s="138" t="s">
        <v>1420</v>
      </c>
      <c r="G21" s="154">
        <v>335132</v>
      </c>
    </row>
    <row r="22" spans="2:7" x14ac:dyDescent="0.25">
      <c r="B22" s="136" t="s">
        <v>3422</v>
      </c>
      <c r="C22" s="4" t="s">
        <v>3423</v>
      </c>
      <c r="D22" s="138" t="s">
        <v>3421</v>
      </c>
      <c r="E22" s="138" t="s">
        <v>203</v>
      </c>
      <c r="F22" s="138" t="s">
        <v>1386</v>
      </c>
      <c r="G22" s="154">
        <v>297912</v>
      </c>
    </row>
    <row r="23" spans="2:7" x14ac:dyDescent="0.25">
      <c r="B23" s="136">
        <v>7203</v>
      </c>
      <c r="C23" s="4" t="s">
        <v>2860</v>
      </c>
      <c r="D23" s="138" t="s">
        <v>2939</v>
      </c>
      <c r="F23" s="138" t="s">
        <v>1386</v>
      </c>
      <c r="G23" s="154">
        <v>296741</v>
      </c>
    </row>
    <row r="24" spans="2:7" x14ac:dyDescent="0.25">
      <c r="B24" s="136" t="s">
        <v>5229</v>
      </c>
      <c r="C24" s="4" t="s">
        <v>5230</v>
      </c>
      <c r="D24" s="138" t="s">
        <v>5231</v>
      </c>
      <c r="F24" s="138" t="s">
        <v>1386</v>
      </c>
      <c r="G24" s="154">
        <v>290025</v>
      </c>
    </row>
    <row r="25" spans="2:7" x14ac:dyDescent="0.25">
      <c r="B25" s="137" t="s">
        <v>1860</v>
      </c>
      <c r="C25" s="143" t="s">
        <v>1861</v>
      </c>
      <c r="D25" s="144" t="s">
        <v>1716</v>
      </c>
      <c r="E25" s="144" t="s">
        <v>203</v>
      </c>
      <c r="F25" s="144" t="s">
        <v>1386</v>
      </c>
      <c r="G25" s="150">
        <v>284517</v>
      </c>
    </row>
    <row r="26" spans="2:7" x14ac:dyDescent="0.25">
      <c r="B26" s="136" t="s">
        <v>2813</v>
      </c>
      <c r="C26" s="4" t="s">
        <v>2940</v>
      </c>
      <c r="D26" s="138" t="s">
        <v>2939</v>
      </c>
      <c r="F26" s="138" t="s">
        <v>1386</v>
      </c>
      <c r="G26" s="154">
        <v>279323</v>
      </c>
    </row>
    <row r="27" spans="2:7" x14ac:dyDescent="0.25">
      <c r="B27" s="134" t="s">
        <v>145</v>
      </c>
      <c r="C27" s="6" t="s">
        <v>206</v>
      </c>
      <c r="D27" s="140">
        <v>46050</v>
      </c>
      <c r="E27" s="141" t="s">
        <v>199</v>
      </c>
      <c r="F27" s="142">
        <v>46381</v>
      </c>
      <c r="G27" s="151">
        <v>273739.18</v>
      </c>
    </row>
    <row r="28" spans="2:7" x14ac:dyDescent="0.25">
      <c r="B28" s="137" t="s">
        <v>1272</v>
      </c>
      <c r="C28" s="143" t="s">
        <v>1387</v>
      </c>
      <c r="D28" s="144" t="s">
        <v>1385</v>
      </c>
      <c r="E28" s="144"/>
      <c r="F28" s="144" t="s">
        <v>1386</v>
      </c>
      <c r="G28" s="150">
        <v>273693</v>
      </c>
    </row>
    <row r="29" spans="2:7" x14ac:dyDescent="0.25">
      <c r="B29" s="134" t="s">
        <v>143</v>
      </c>
      <c r="C29" s="6" t="s">
        <v>207</v>
      </c>
      <c r="D29" s="140">
        <v>46050</v>
      </c>
      <c r="E29" s="141" t="s">
        <v>199</v>
      </c>
      <c r="F29" s="142">
        <v>46381</v>
      </c>
      <c r="G29" s="151">
        <v>273353.95999999996</v>
      </c>
    </row>
    <row r="30" spans="2:7" x14ac:dyDescent="0.25">
      <c r="B30" s="137" t="s">
        <v>1858</v>
      </c>
      <c r="C30" s="143" t="s">
        <v>1859</v>
      </c>
      <c r="D30" s="144" t="s">
        <v>1716</v>
      </c>
      <c r="E30" s="144" t="s">
        <v>203</v>
      </c>
      <c r="F30" s="144" t="s">
        <v>1386</v>
      </c>
      <c r="G30" s="150">
        <v>261350</v>
      </c>
    </row>
    <row r="31" spans="2:7" x14ac:dyDescent="0.25">
      <c r="B31" s="136" t="s">
        <v>4353</v>
      </c>
      <c r="C31" s="4" t="s">
        <v>4354</v>
      </c>
      <c r="D31" s="138" t="s">
        <v>4355</v>
      </c>
      <c r="E31" s="138" t="s">
        <v>199</v>
      </c>
      <c r="F31" s="138" t="s">
        <v>1420</v>
      </c>
      <c r="G31" s="154">
        <v>255983</v>
      </c>
    </row>
    <row r="32" spans="2:7" x14ac:dyDescent="0.25">
      <c r="B32" s="136" t="s">
        <v>4356</v>
      </c>
      <c r="C32" s="4" t="s">
        <v>4357</v>
      </c>
      <c r="D32" s="138" t="s">
        <v>4355</v>
      </c>
      <c r="F32" s="138" t="s">
        <v>1386</v>
      </c>
      <c r="G32" s="154">
        <v>254688</v>
      </c>
    </row>
    <row r="33" spans="2:7" x14ac:dyDescent="0.25">
      <c r="B33" s="136" t="s">
        <v>3596</v>
      </c>
      <c r="C33" s="4" t="s">
        <v>4358</v>
      </c>
      <c r="D33" s="138" t="s">
        <v>4355</v>
      </c>
      <c r="F33" s="138" t="s">
        <v>1386</v>
      </c>
      <c r="G33" s="154">
        <v>248655</v>
      </c>
    </row>
    <row r="34" spans="2:7" x14ac:dyDescent="0.25">
      <c r="B34" s="137" t="s">
        <v>824</v>
      </c>
      <c r="C34" s="143" t="s">
        <v>983</v>
      </c>
      <c r="D34" s="144" t="s">
        <v>980</v>
      </c>
      <c r="E34" s="144" t="s">
        <v>203</v>
      </c>
      <c r="F34" s="144" t="s">
        <v>981</v>
      </c>
      <c r="G34" s="150">
        <v>241588.62</v>
      </c>
    </row>
    <row r="35" spans="2:7" x14ac:dyDescent="0.25">
      <c r="B35" s="136" t="s">
        <v>3877</v>
      </c>
      <c r="C35" s="4" t="s">
        <v>3878</v>
      </c>
      <c r="D35" s="138" t="s">
        <v>3876</v>
      </c>
      <c r="E35" s="138" t="s">
        <v>203</v>
      </c>
      <c r="F35" s="138" t="s">
        <v>1386</v>
      </c>
      <c r="G35" s="154">
        <v>232988</v>
      </c>
    </row>
    <row r="36" spans="2:7" x14ac:dyDescent="0.25">
      <c r="B36" s="136" t="s">
        <v>4359</v>
      </c>
      <c r="C36" s="4" t="s">
        <v>4360</v>
      </c>
      <c r="D36" s="138" t="s">
        <v>4355</v>
      </c>
      <c r="F36" s="138" t="s">
        <v>1386</v>
      </c>
      <c r="G36" s="154">
        <v>229885</v>
      </c>
    </row>
    <row r="37" spans="2:7" x14ac:dyDescent="0.25">
      <c r="B37" s="136" t="s">
        <v>3879</v>
      </c>
      <c r="C37" s="4" t="s">
        <v>3880</v>
      </c>
      <c r="D37" s="138" t="s">
        <v>3876</v>
      </c>
      <c r="E37" s="138" t="s">
        <v>203</v>
      </c>
      <c r="F37" s="138" t="s">
        <v>1386</v>
      </c>
      <c r="G37" s="154">
        <v>220782</v>
      </c>
    </row>
    <row r="38" spans="2:7" x14ac:dyDescent="0.25">
      <c r="B38" s="137" t="s">
        <v>2225</v>
      </c>
      <c r="C38" s="143" t="s">
        <v>2725</v>
      </c>
      <c r="D38" s="144" t="s">
        <v>2793</v>
      </c>
      <c r="E38" s="143"/>
      <c r="F38" s="143" t="s">
        <v>1386</v>
      </c>
      <c r="G38" s="150">
        <v>218501</v>
      </c>
    </row>
    <row r="39" spans="2:7" x14ac:dyDescent="0.25">
      <c r="B39" s="137" t="s">
        <v>2282</v>
      </c>
      <c r="C39" s="143" t="s">
        <v>2617</v>
      </c>
      <c r="D39" s="144" t="s">
        <v>2793</v>
      </c>
      <c r="E39" s="143" t="s">
        <v>203</v>
      </c>
      <c r="F39" s="143" t="s">
        <v>1386</v>
      </c>
      <c r="G39" s="150">
        <v>213382</v>
      </c>
    </row>
    <row r="40" spans="2:7" x14ac:dyDescent="0.25">
      <c r="B40" s="137" t="s">
        <v>1266</v>
      </c>
      <c r="C40" s="143" t="s">
        <v>1388</v>
      </c>
      <c r="D40" s="144" t="s">
        <v>1385</v>
      </c>
      <c r="E40" s="144"/>
      <c r="F40" s="144" t="s">
        <v>1386</v>
      </c>
      <c r="G40" s="150">
        <v>212497</v>
      </c>
    </row>
    <row r="41" spans="2:7" x14ac:dyDescent="0.25">
      <c r="B41" s="137">
        <v>8306</v>
      </c>
      <c r="C41" s="143" t="s">
        <v>2132</v>
      </c>
      <c r="D41" s="144" t="s">
        <v>1716</v>
      </c>
      <c r="E41" s="144"/>
      <c r="F41" s="144" t="s">
        <v>1386</v>
      </c>
      <c r="G41" s="150">
        <v>206552</v>
      </c>
    </row>
    <row r="42" spans="2:7" x14ac:dyDescent="0.25">
      <c r="B42" s="137" t="s">
        <v>1147</v>
      </c>
      <c r="C42" s="143" t="s">
        <v>2792</v>
      </c>
      <c r="D42" s="144" t="s">
        <v>1596</v>
      </c>
      <c r="E42" s="144"/>
      <c r="F42" s="144" t="s">
        <v>1386</v>
      </c>
      <c r="G42" s="150">
        <v>201380.58</v>
      </c>
    </row>
    <row r="43" spans="2:7" x14ac:dyDescent="0.25">
      <c r="B43" s="136" t="s">
        <v>3424</v>
      </c>
      <c r="C43" s="4" t="s">
        <v>3425</v>
      </c>
      <c r="D43" s="138" t="s">
        <v>3421</v>
      </c>
      <c r="E43" s="138" t="s">
        <v>199</v>
      </c>
      <c r="F43" s="138" t="s">
        <v>1386</v>
      </c>
      <c r="G43" s="154">
        <v>189204</v>
      </c>
    </row>
    <row r="44" spans="2:7" x14ac:dyDescent="0.25">
      <c r="B44" s="137" t="s">
        <v>836</v>
      </c>
      <c r="C44" s="143" t="s">
        <v>984</v>
      </c>
      <c r="D44" s="144" t="s">
        <v>980</v>
      </c>
      <c r="E44" s="144" t="s">
        <v>203</v>
      </c>
      <c r="F44" s="144" t="s">
        <v>981</v>
      </c>
      <c r="G44" s="150">
        <v>187740.84</v>
      </c>
    </row>
    <row r="45" spans="2:7" x14ac:dyDescent="0.25">
      <c r="B45" s="136" t="s">
        <v>3426</v>
      </c>
      <c r="C45" s="4" t="s">
        <v>3427</v>
      </c>
      <c r="D45" s="138" t="s">
        <v>3421</v>
      </c>
      <c r="F45" s="138" t="s">
        <v>1386</v>
      </c>
      <c r="G45" s="154">
        <v>184874</v>
      </c>
    </row>
    <row r="46" spans="2:7" x14ac:dyDescent="0.25">
      <c r="B46" s="134" t="s">
        <v>142</v>
      </c>
      <c r="C46" s="6" t="s">
        <v>208</v>
      </c>
      <c r="D46" s="140">
        <v>46050</v>
      </c>
      <c r="E46" s="141" t="s">
        <v>203</v>
      </c>
      <c r="F46" s="142">
        <v>46381</v>
      </c>
      <c r="G46" s="151">
        <v>184820.13999999998</v>
      </c>
    </row>
    <row r="47" spans="2:7" x14ac:dyDescent="0.25">
      <c r="B47" s="137" t="s">
        <v>1261</v>
      </c>
      <c r="C47" s="143" t="s">
        <v>1389</v>
      </c>
      <c r="D47" s="144" t="s">
        <v>1385</v>
      </c>
      <c r="E47" s="144" t="s">
        <v>199</v>
      </c>
      <c r="F47" s="144" t="s">
        <v>1386</v>
      </c>
      <c r="G47" s="150">
        <v>184096</v>
      </c>
    </row>
    <row r="48" spans="2:7" x14ac:dyDescent="0.25">
      <c r="B48" s="136" t="s">
        <v>5232</v>
      </c>
      <c r="C48" s="4" t="s">
        <v>5233</v>
      </c>
      <c r="D48" s="138" t="s">
        <v>5234</v>
      </c>
      <c r="F48" s="138" t="s">
        <v>1386</v>
      </c>
      <c r="G48" s="154">
        <v>183629</v>
      </c>
    </row>
    <row r="49" spans="2:7" x14ac:dyDescent="0.25">
      <c r="B49" s="136" t="s">
        <v>5988</v>
      </c>
      <c r="C49" s="4" t="s">
        <v>5989</v>
      </c>
      <c r="D49" s="138" t="s">
        <v>5985</v>
      </c>
      <c r="F49" s="138" t="s">
        <v>1386</v>
      </c>
      <c r="G49" s="154">
        <v>180309</v>
      </c>
    </row>
    <row r="50" spans="2:7" x14ac:dyDescent="0.25">
      <c r="B50" s="134" t="s">
        <v>209</v>
      </c>
      <c r="C50" s="6" t="s">
        <v>210</v>
      </c>
      <c r="D50" s="140">
        <v>46050</v>
      </c>
      <c r="E50" s="141" t="s">
        <v>203</v>
      </c>
      <c r="F50" s="142">
        <v>46381</v>
      </c>
      <c r="G50" s="151">
        <v>178469.16999999998</v>
      </c>
    </row>
    <row r="51" spans="2:7" x14ac:dyDescent="0.25">
      <c r="B51" s="136" t="s">
        <v>4361</v>
      </c>
      <c r="C51" s="4" t="s">
        <v>4362</v>
      </c>
      <c r="D51" s="138" t="s">
        <v>4355</v>
      </c>
      <c r="E51" s="138" t="s">
        <v>199</v>
      </c>
      <c r="F51" s="138" t="s">
        <v>1386</v>
      </c>
      <c r="G51" s="154">
        <v>173139</v>
      </c>
    </row>
    <row r="52" spans="2:7" x14ac:dyDescent="0.25">
      <c r="B52" s="136" t="s">
        <v>5990</v>
      </c>
      <c r="C52" s="4" t="s">
        <v>5991</v>
      </c>
      <c r="D52" s="138" t="s">
        <v>5985</v>
      </c>
      <c r="F52" s="138" t="s">
        <v>1386</v>
      </c>
      <c r="G52" s="154">
        <v>167674</v>
      </c>
    </row>
    <row r="53" spans="2:7" x14ac:dyDescent="0.25">
      <c r="B53" s="134" t="s">
        <v>140</v>
      </c>
      <c r="C53" s="6" t="s">
        <v>211</v>
      </c>
      <c r="D53" s="140">
        <v>46050</v>
      </c>
      <c r="E53" s="141" t="s">
        <v>203</v>
      </c>
      <c r="F53" s="142">
        <v>46381</v>
      </c>
      <c r="G53" s="151">
        <v>167240.10999999999</v>
      </c>
    </row>
    <row r="54" spans="2:7" x14ac:dyDescent="0.25">
      <c r="B54" s="137" t="s">
        <v>1743</v>
      </c>
      <c r="C54" s="143" t="s">
        <v>1744</v>
      </c>
      <c r="D54" s="144" t="s">
        <v>1716</v>
      </c>
      <c r="E54" s="144" t="s">
        <v>203</v>
      </c>
      <c r="F54" s="144" t="s">
        <v>1386</v>
      </c>
      <c r="G54" s="150">
        <v>166330</v>
      </c>
    </row>
    <row r="55" spans="2:7" x14ac:dyDescent="0.25">
      <c r="B55" s="134" t="s">
        <v>138</v>
      </c>
      <c r="C55" s="6" t="s">
        <v>212</v>
      </c>
      <c r="D55" s="140">
        <v>46050</v>
      </c>
      <c r="E55" s="141" t="s">
        <v>203</v>
      </c>
      <c r="F55" s="142">
        <v>46381</v>
      </c>
      <c r="G55" s="151">
        <v>165999.21</v>
      </c>
    </row>
    <row r="56" spans="2:7" x14ac:dyDescent="0.25">
      <c r="B56" s="136" t="s">
        <v>5235</v>
      </c>
      <c r="C56" s="4" t="s">
        <v>5236</v>
      </c>
      <c r="D56" s="138" t="s">
        <v>5231</v>
      </c>
      <c r="E56" s="138" t="s">
        <v>203</v>
      </c>
      <c r="F56" s="138" t="s">
        <v>1420</v>
      </c>
      <c r="G56" s="154">
        <v>164717</v>
      </c>
    </row>
    <row r="57" spans="2:7" x14ac:dyDescent="0.25">
      <c r="B57" s="136" t="s">
        <v>5992</v>
      </c>
      <c r="C57" s="4" t="s">
        <v>5993</v>
      </c>
      <c r="D57" s="138" t="s">
        <v>5985</v>
      </c>
      <c r="F57" s="138" t="s">
        <v>5994</v>
      </c>
      <c r="G57" s="154">
        <v>163436</v>
      </c>
    </row>
    <row r="58" spans="2:7" x14ac:dyDescent="0.25">
      <c r="B58" s="137" t="s">
        <v>1821</v>
      </c>
      <c r="C58" s="143" t="s">
        <v>1822</v>
      </c>
      <c r="D58" s="144" t="s">
        <v>1716</v>
      </c>
      <c r="E58" s="144" t="s">
        <v>199</v>
      </c>
      <c r="F58" s="144" t="s">
        <v>1386</v>
      </c>
      <c r="G58" s="150">
        <v>161905</v>
      </c>
    </row>
    <row r="59" spans="2:7" x14ac:dyDescent="0.25">
      <c r="B59" s="136" t="s">
        <v>4363</v>
      </c>
      <c r="C59" s="4" t="s">
        <v>4364</v>
      </c>
      <c r="D59" s="138" t="s">
        <v>4355</v>
      </c>
      <c r="F59" s="138" t="s">
        <v>1386</v>
      </c>
      <c r="G59" s="154">
        <v>158619</v>
      </c>
    </row>
    <row r="60" spans="2:7" x14ac:dyDescent="0.25">
      <c r="B60" s="136" t="s">
        <v>3881</v>
      </c>
      <c r="C60" s="4" t="s">
        <v>3882</v>
      </c>
      <c r="D60" s="138" t="s">
        <v>3876</v>
      </c>
      <c r="E60" s="138" t="s">
        <v>203</v>
      </c>
      <c r="F60" s="138" t="s">
        <v>1386</v>
      </c>
      <c r="G60" s="154">
        <v>158504</v>
      </c>
    </row>
    <row r="61" spans="2:7" x14ac:dyDescent="0.25">
      <c r="B61" s="136" t="s">
        <v>2299</v>
      </c>
      <c r="C61" s="4" t="s">
        <v>3883</v>
      </c>
      <c r="D61" s="138" t="s">
        <v>3876</v>
      </c>
      <c r="F61" s="138" t="s">
        <v>1386</v>
      </c>
      <c r="G61" s="154">
        <v>153697</v>
      </c>
    </row>
    <row r="62" spans="2:7" x14ac:dyDescent="0.25">
      <c r="B62" s="137" t="s">
        <v>1303</v>
      </c>
      <c r="C62" s="143" t="s">
        <v>1390</v>
      </c>
      <c r="D62" s="144" t="s">
        <v>1385</v>
      </c>
      <c r="E62" s="144"/>
      <c r="F62" s="144" t="s">
        <v>1386</v>
      </c>
      <c r="G62" s="150">
        <v>150330</v>
      </c>
    </row>
    <row r="63" spans="2:7" x14ac:dyDescent="0.25">
      <c r="B63" s="136" t="s">
        <v>4984</v>
      </c>
      <c r="C63" s="4" t="s">
        <v>4985</v>
      </c>
      <c r="D63" s="138" t="s">
        <v>4986</v>
      </c>
      <c r="F63" s="138" t="s">
        <v>1386</v>
      </c>
      <c r="G63" s="154">
        <v>149707</v>
      </c>
    </row>
    <row r="64" spans="2:7" x14ac:dyDescent="0.25">
      <c r="B64" s="137" t="s">
        <v>1741</v>
      </c>
      <c r="C64" s="143" t="s">
        <v>1742</v>
      </c>
      <c r="D64" s="144" t="s">
        <v>1716</v>
      </c>
      <c r="E64" s="144"/>
      <c r="F64" s="144" t="s">
        <v>1386</v>
      </c>
      <c r="G64" s="150">
        <v>149193</v>
      </c>
    </row>
    <row r="65" spans="2:7" x14ac:dyDescent="0.25">
      <c r="B65" s="136" t="s">
        <v>4365</v>
      </c>
      <c r="C65" s="4" t="s">
        <v>4366</v>
      </c>
      <c r="D65" s="138" t="s">
        <v>4355</v>
      </c>
      <c r="F65" s="138" t="s">
        <v>1386</v>
      </c>
      <c r="G65" s="154">
        <v>148335</v>
      </c>
    </row>
    <row r="66" spans="2:7" x14ac:dyDescent="0.25">
      <c r="B66" s="136" t="s">
        <v>3884</v>
      </c>
      <c r="C66" s="4" t="s">
        <v>3885</v>
      </c>
      <c r="D66" s="138" t="s">
        <v>3876</v>
      </c>
      <c r="E66" s="138" t="s">
        <v>203</v>
      </c>
      <c r="F66" s="138" t="s">
        <v>1386</v>
      </c>
      <c r="G66" s="154">
        <v>145872</v>
      </c>
    </row>
    <row r="67" spans="2:7" x14ac:dyDescent="0.25">
      <c r="B67" s="136">
        <v>9984</v>
      </c>
      <c r="C67" s="4" t="s">
        <v>4367</v>
      </c>
      <c r="D67" s="138" t="s">
        <v>4355</v>
      </c>
      <c r="F67" s="138" t="s">
        <v>1386</v>
      </c>
      <c r="G67" s="154">
        <v>145052</v>
      </c>
    </row>
    <row r="68" spans="2:7" x14ac:dyDescent="0.25">
      <c r="B68" s="137" t="s">
        <v>2267</v>
      </c>
      <c r="C68" s="143" t="s">
        <v>2496</v>
      </c>
      <c r="D68" s="144" t="s">
        <v>2793</v>
      </c>
      <c r="E68" s="143"/>
      <c r="F68" s="143" t="s">
        <v>1386</v>
      </c>
      <c r="G68" s="150">
        <v>145037</v>
      </c>
    </row>
    <row r="69" spans="2:7" x14ac:dyDescent="0.25">
      <c r="B69" s="136" t="s">
        <v>2211</v>
      </c>
      <c r="C69" s="4" t="s">
        <v>3886</v>
      </c>
      <c r="D69" s="138" t="s">
        <v>3876</v>
      </c>
      <c r="F69" s="138" t="s">
        <v>1386</v>
      </c>
      <c r="G69" s="154">
        <v>139685</v>
      </c>
    </row>
    <row r="70" spans="2:7" x14ac:dyDescent="0.25">
      <c r="B70" s="137" t="s">
        <v>2035</v>
      </c>
      <c r="C70" s="143" t="s">
        <v>2036</v>
      </c>
      <c r="D70" s="144" t="s">
        <v>1716</v>
      </c>
      <c r="E70" s="144" t="s">
        <v>203</v>
      </c>
      <c r="F70" s="144" t="s">
        <v>1386</v>
      </c>
      <c r="G70" s="150">
        <v>138707</v>
      </c>
    </row>
    <row r="71" spans="2:7" x14ac:dyDescent="0.25">
      <c r="B71" s="134" t="s">
        <v>137</v>
      </c>
      <c r="C71" s="6" t="s">
        <v>213</v>
      </c>
      <c r="D71" s="140">
        <v>46050</v>
      </c>
      <c r="E71" s="141" t="s">
        <v>199</v>
      </c>
      <c r="F71" s="142">
        <v>46381</v>
      </c>
      <c r="G71" s="151">
        <v>138089.32</v>
      </c>
    </row>
    <row r="72" spans="2:7" x14ac:dyDescent="0.25">
      <c r="B72" s="136" t="s">
        <v>3887</v>
      </c>
      <c r="C72" s="4" t="s">
        <v>3888</v>
      </c>
      <c r="D72" s="138" t="s">
        <v>3876</v>
      </c>
      <c r="F72" s="138" t="s">
        <v>1386</v>
      </c>
      <c r="G72" s="154">
        <v>137453</v>
      </c>
    </row>
    <row r="73" spans="2:7" x14ac:dyDescent="0.25">
      <c r="B73" s="136" t="s">
        <v>5995</v>
      </c>
      <c r="C73" s="4" t="s">
        <v>5996</v>
      </c>
      <c r="D73" s="138" t="s">
        <v>5985</v>
      </c>
      <c r="E73" s="138" t="s">
        <v>199</v>
      </c>
      <c r="F73" s="138" t="s">
        <v>1386</v>
      </c>
      <c r="G73" s="154">
        <v>136937</v>
      </c>
    </row>
    <row r="74" spans="2:7" x14ac:dyDescent="0.25">
      <c r="B74" s="137" t="s">
        <v>1250</v>
      </c>
      <c r="C74" s="143" t="s">
        <v>1391</v>
      </c>
      <c r="D74" s="144" t="s">
        <v>1385</v>
      </c>
      <c r="E74" s="144"/>
      <c r="F74" s="144" t="s">
        <v>1386</v>
      </c>
      <c r="G74" s="150">
        <v>136492</v>
      </c>
    </row>
    <row r="75" spans="2:7" x14ac:dyDescent="0.25">
      <c r="B75" s="136" t="s">
        <v>4368</v>
      </c>
      <c r="C75" s="4" t="s">
        <v>4369</v>
      </c>
      <c r="D75" s="138" t="s">
        <v>4355</v>
      </c>
      <c r="F75" s="138" t="s">
        <v>1386</v>
      </c>
      <c r="G75" s="154">
        <v>136225</v>
      </c>
    </row>
    <row r="76" spans="2:7" x14ac:dyDescent="0.25">
      <c r="B76" s="136" t="s">
        <v>3193</v>
      </c>
      <c r="C76" s="4" t="s">
        <v>3194</v>
      </c>
      <c r="D76" s="138" t="s">
        <v>3195</v>
      </c>
      <c r="F76" s="138" t="s">
        <v>1386</v>
      </c>
      <c r="G76" s="154">
        <v>136156</v>
      </c>
    </row>
    <row r="77" spans="2:7" x14ac:dyDescent="0.25">
      <c r="B77" s="137">
        <v>8316</v>
      </c>
      <c r="C77" s="143" t="s">
        <v>848</v>
      </c>
      <c r="D77" s="144" t="s">
        <v>980</v>
      </c>
      <c r="E77" s="144"/>
      <c r="F77" s="144" t="s">
        <v>981</v>
      </c>
      <c r="G77" s="150">
        <v>136109.76000000001</v>
      </c>
    </row>
    <row r="78" spans="2:7" x14ac:dyDescent="0.25">
      <c r="B78" s="136" t="s">
        <v>3428</v>
      </c>
      <c r="C78" s="4" t="s">
        <v>3429</v>
      </c>
      <c r="D78" s="138" t="s">
        <v>3421</v>
      </c>
      <c r="E78" s="138" t="s">
        <v>199</v>
      </c>
      <c r="F78" s="138" t="s">
        <v>1386</v>
      </c>
      <c r="G78" s="154">
        <v>134465</v>
      </c>
    </row>
    <row r="79" spans="2:7" x14ac:dyDescent="0.25">
      <c r="B79" s="137">
        <v>6758</v>
      </c>
      <c r="C79" s="143" t="s">
        <v>2390</v>
      </c>
      <c r="D79" s="144" t="s">
        <v>2793</v>
      </c>
      <c r="E79" s="143" t="s">
        <v>203</v>
      </c>
      <c r="F79" s="143" t="s">
        <v>1386</v>
      </c>
      <c r="G79" s="150">
        <v>133941</v>
      </c>
    </row>
    <row r="80" spans="2:7" x14ac:dyDescent="0.25">
      <c r="B80" s="136" t="s">
        <v>5237</v>
      </c>
      <c r="C80" s="4" t="s">
        <v>5238</v>
      </c>
      <c r="D80" s="138" t="s">
        <v>5231</v>
      </c>
      <c r="E80" s="138" t="s">
        <v>199</v>
      </c>
      <c r="F80" s="138" t="s">
        <v>1386</v>
      </c>
      <c r="G80" s="154">
        <v>133467</v>
      </c>
    </row>
    <row r="81" spans="2:7" x14ac:dyDescent="0.25">
      <c r="B81" s="136" t="s">
        <v>3430</v>
      </c>
      <c r="C81" s="4" t="s">
        <v>3431</v>
      </c>
      <c r="D81" s="138" t="s">
        <v>3421</v>
      </c>
      <c r="E81" s="138" t="s">
        <v>203</v>
      </c>
      <c r="F81" s="138" t="s">
        <v>1386</v>
      </c>
      <c r="G81" s="154">
        <v>133014</v>
      </c>
    </row>
    <row r="82" spans="2:7" x14ac:dyDescent="0.25">
      <c r="B82" s="137" t="s">
        <v>2302</v>
      </c>
      <c r="C82" s="143" t="s">
        <v>2538</v>
      </c>
      <c r="D82" s="144" t="s">
        <v>2793</v>
      </c>
      <c r="E82" s="143" t="s">
        <v>203</v>
      </c>
      <c r="F82" s="143" t="s">
        <v>1386</v>
      </c>
      <c r="G82" s="150">
        <v>128799</v>
      </c>
    </row>
    <row r="83" spans="2:7" x14ac:dyDescent="0.25">
      <c r="B83" s="136" t="s">
        <v>5239</v>
      </c>
      <c r="C83" s="4" t="s">
        <v>5240</v>
      </c>
      <c r="D83" s="138" t="s">
        <v>5241</v>
      </c>
      <c r="E83" s="138" t="s">
        <v>203</v>
      </c>
      <c r="F83" s="138" t="s">
        <v>1420</v>
      </c>
      <c r="G83" s="154">
        <v>127548</v>
      </c>
    </row>
    <row r="84" spans="2:7" x14ac:dyDescent="0.25">
      <c r="B84" s="137" t="s">
        <v>1597</v>
      </c>
      <c r="C84" s="143" t="s">
        <v>1598</v>
      </c>
      <c r="D84" s="144" t="s">
        <v>1596</v>
      </c>
      <c r="E84" s="144"/>
      <c r="F84" s="144" t="s">
        <v>1386</v>
      </c>
      <c r="G84" s="150">
        <v>123582.78</v>
      </c>
    </row>
    <row r="85" spans="2:7" x14ac:dyDescent="0.25">
      <c r="B85" s="136">
        <v>8035</v>
      </c>
      <c r="C85" s="4" t="s">
        <v>2903</v>
      </c>
      <c r="D85" s="138" t="s">
        <v>2939</v>
      </c>
      <c r="F85" s="138" t="s">
        <v>1386</v>
      </c>
      <c r="G85" s="154">
        <v>123043</v>
      </c>
    </row>
    <row r="86" spans="2:7" x14ac:dyDescent="0.25">
      <c r="B86" s="137" t="s">
        <v>1268</v>
      </c>
      <c r="C86" s="143" t="s">
        <v>1392</v>
      </c>
      <c r="D86" s="144" t="s">
        <v>1385</v>
      </c>
      <c r="E86" s="144"/>
      <c r="F86" s="144" t="s">
        <v>1386</v>
      </c>
      <c r="G86" s="150">
        <v>121828</v>
      </c>
    </row>
    <row r="87" spans="2:7" x14ac:dyDescent="0.25">
      <c r="B87" s="136" t="s">
        <v>4370</v>
      </c>
      <c r="C87" s="4" t="s">
        <v>4371</v>
      </c>
      <c r="D87" s="138" t="s">
        <v>4355</v>
      </c>
      <c r="E87" s="138" t="s">
        <v>199</v>
      </c>
      <c r="F87" s="138" t="s">
        <v>1386</v>
      </c>
      <c r="G87" s="154">
        <v>121257</v>
      </c>
    </row>
    <row r="88" spans="2:7" x14ac:dyDescent="0.25">
      <c r="B88" s="134" t="s">
        <v>135</v>
      </c>
      <c r="C88" s="6" t="s">
        <v>214</v>
      </c>
      <c r="D88" s="140">
        <v>46050</v>
      </c>
      <c r="E88" s="141"/>
      <c r="F88" s="142">
        <v>46351</v>
      </c>
      <c r="G88" s="151">
        <v>120815.42</v>
      </c>
    </row>
    <row r="89" spans="2:7" x14ac:dyDescent="0.25">
      <c r="B89" s="137" t="s">
        <v>2508</v>
      </c>
      <c r="C89" s="143" t="s">
        <v>2509</v>
      </c>
      <c r="D89" s="144" t="s">
        <v>2793</v>
      </c>
      <c r="E89" s="143"/>
      <c r="F89" s="143" t="s">
        <v>1386</v>
      </c>
      <c r="G89" s="150">
        <v>119716</v>
      </c>
    </row>
    <row r="90" spans="2:7" x14ac:dyDescent="0.25">
      <c r="B90" s="136" t="s">
        <v>5242</v>
      </c>
      <c r="C90" s="4" t="s">
        <v>5243</v>
      </c>
      <c r="D90" s="138" t="s">
        <v>5241</v>
      </c>
      <c r="E90" s="138" t="s">
        <v>199</v>
      </c>
      <c r="F90" s="138" t="s">
        <v>1420</v>
      </c>
      <c r="G90" s="154">
        <v>116364</v>
      </c>
    </row>
    <row r="91" spans="2:7" x14ac:dyDescent="0.25">
      <c r="B91" s="136" t="s">
        <v>6351</v>
      </c>
      <c r="C91" s="4" t="s">
        <v>6352</v>
      </c>
      <c r="D91" s="138" t="s">
        <v>6353</v>
      </c>
      <c r="F91" s="138" t="s">
        <v>1386</v>
      </c>
      <c r="G91" s="154">
        <v>116220</v>
      </c>
    </row>
    <row r="92" spans="2:7" x14ac:dyDescent="0.25">
      <c r="B92" s="137" t="s">
        <v>2237</v>
      </c>
      <c r="C92" s="143" t="s">
        <v>2507</v>
      </c>
      <c r="D92" s="144" t="s">
        <v>2793</v>
      </c>
      <c r="E92" s="143" t="s">
        <v>203</v>
      </c>
      <c r="F92" s="143" t="s">
        <v>1386</v>
      </c>
      <c r="G92" s="150">
        <v>112068</v>
      </c>
    </row>
    <row r="93" spans="2:7" x14ac:dyDescent="0.25">
      <c r="B93" s="137" t="s">
        <v>2073</v>
      </c>
      <c r="C93" s="143" t="s">
        <v>2074</v>
      </c>
      <c r="D93" s="144" t="s">
        <v>1716</v>
      </c>
      <c r="E93" s="144" t="s">
        <v>199</v>
      </c>
      <c r="F93" s="144" t="s">
        <v>1386</v>
      </c>
      <c r="G93" s="150">
        <v>111787</v>
      </c>
    </row>
    <row r="94" spans="2:7" x14ac:dyDescent="0.25">
      <c r="B94" s="134" t="s">
        <v>134</v>
      </c>
      <c r="C94" s="6" t="s">
        <v>215</v>
      </c>
      <c r="D94" s="140">
        <v>46050</v>
      </c>
      <c r="E94" s="141" t="s">
        <v>203</v>
      </c>
      <c r="F94" s="142">
        <v>46381</v>
      </c>
      <c r="G94" s="151">
        <v>111003.7</v>
      </c>
    </row>
    <row r="95" spans="2:7" x14ac:dyDescent="0.25">
      <c r="B95" s="136" t="s">
        <v>4987</v>
      </c>
      <c r="C95" s="4" t="s">
        <v>4988</v>
      </c>
      <c r="D95" s="138" t="s">
        <v>4986</v>
      </c>
      <c r="F95" s="138" t="s">
        <v>1386</v>
      </c>
      <c r="G95" s="154">
        <v>109894</v>
      </c>
    </row>
    <row r="96" spans="2:7" x14ac:dyDescent="0.25">
      <c r="B96" s="134">
        <v>6857</v>
      </c>
      <c r="C96" s="6" t="s">
        <v>216</v>
      </c>
      <c r="D96" s="140">
        <v>46050</v>
      </c>
      <c r="E96" s="141"/>
      <c r="F96" s="142">
        <v>46381</v>
      </c>
      <c r="G96" s="151">
        <v>109823.18</v>
      </c>
    </row>
    <row r="97" spans="2:7" x14ac:dyDescent="0.25">
      <c r="B97" s="137">
        <v>8411</v>
      </c>
      <c r="C97" s="143" t="s">
        <v>1175</v>
      </c>
      <c r="D97" s="144" t="s">
        <v>1596</v>
      </c>
      <c r="E97" s="144"/>
      <c r="F97" s="144" t="s">
        <v>1386</v>
      </c>
      <c r="G97" s="150">
        <v>108869.48</v>
      </c>
    </row>
    <row r="98" spans="2:7" x14ac:dyDescent="0.25">
      <c r="B98" s="136" t="s">
        <v>2941</v>
      </c>
      <c r="C98" s="4" t="s">
        <v>2942</v>
      </c>
      <c r="D98" s="138" t="s">
        <v>2943</v>
      </c>
      <c r="F98" s="138" t="s">
        <v>1386</v>
      </c>
      <c r="G98" s="154">
        <v>108265</v>
      </c>
    </row>
    <row r="99" spans="2:7" x14ac:dyDescent="0.25">
      <c r="B99" s="136" t="s">
        <v>5997</v>
      </c>
      <c r="C99" s="4" t="s">
        <v>5998</v>
      </c>
      <c r="D99" s="138" t="s">
        <v>5985</v>
      </c>
      <c r="F99" s="138" t="s">
        <v>1386</v>
      </c>
      <c r="G99" s="154">
        <v>104550</v>
      </c>
    </row>
    <row r="100" spans="2:7" x14ac:dyDescent="0.25">
      <c r="B100" s="136" t="s">
        <v>5244</v>
      </c>
      <c r="C100" s="4" t="s">
        <v>5245</v>
      </c>
      <c r="D100" s="138" t="s">
        <v>5241</v>
      </c>
      <c r="F100" s="138" t="s">
        <v>1386</v>
      </c>
      <c r="G100" s="154">
        <v>104514</v>
      </c>
    </row>
    <row r="101" spans="2:7" x14ac:dyDescent="0.25">
      <c r="B101" s="134" t="s">
        <v>133</v>
      </c>
      <c r="C101" s="6" t="s">
        <v>217</v>
      </c>
      <c r="D101" s="140">
        <v>46050</v>
      </c>
      <c r="E101" s="141" t="s">
        <v>203</v>
      </c>
      <c r="F101" s="142">
        <v>46381</v>
      </c>
      <c r="G101" s="151">
        <v>104295.2</v>
      </c>
    </row>
    <row r="102" spans="2:7" x14ac:dyDescent="0.25">
      <c r="B102" s="137" t="s">
        <v>2013</v>
      </c>
      <c r="C102" s="143" t="s">
        <v>2014</v>
      </c>
      <c r="D102" s="144" t="s">
        <v>1716</v>
      </c>
      <c r="E102" s="144" t="s">
        <v>203</v>
      </c>
      <c r="F102" s="144" t="s">
        <v>1386</v>
      </c>
      <c r="G102" s="150">
        <v>104235</v>
      </c>
    </row>
    <row r="103" spans="2:7" x14ac:dyDescent="0.25">
      <c r="B103" s="137" t="s">
        <v>1928</v>
      </c>
      <c r="C103" s="143" t="s">
        <v>1929</v>
      </c>
      <c r="D103" s="144" t="s">
        <v>1716</v>
      </c>
      <c r="E103" s="144" t="s">
        <v>203</v>
      </c>
      <c r="F103" s="144" t="s">
        <v>1386</v>
      </c>
      <c r="G103" s="150">
        <v>103526</v>
      </c>
    </row>
    <row r="104" spans="2:7" x14ac:dyDescent="0.25">
      <c r="B104" s="137" t="s">
        <v>1884</v>
      </c>
      <c r="C104" s="143" t="s">
        <v>1885</v>
      </c>
      <c r="D104" s="144" t="s">
        <v>1716</v>
      </c>
      <c r="E104" s="144" t="s">
        <v>199</v>
      </c>
      <c r="F104" s="144" t="s">
        <v>1386</v>
      </c>
      <c r="G104" s="150">
        <v>102593</v>
      </c>
    </row>
    <row r="105" spans="2:7" x14ac:dyDescent="0.25">
      <c r="B105" s="136" t="s">
        <v>5999</v>
      </c>
      <c r="C105" s="4" t="s">
        <v>6000</v>
      </c>
      <c r="D105" s="138" t="s">
        <v>5985</v>
      </c>
      <c r="F105" s="138" t="s">
        <v>1386</v>
      </c>
      <c r="G105" s="154">
        <v>101966</v>
      </c>
    </row>
    <row r="106" spans="2:7" x14ac:dyDescent="0.25">
      <c r="B106" s="137" t="s">
        <v>2205</v>
      </c>
      <c r="C106" s="143" t="s">
        <v>2607</v>
      </c>
      <c r="D106" s="144" t="s">
        <v>2793</v>
      </c>
      <c r="E106" s="143" t="s">
        <v>203</v>
      </c>
      <c r="F106" s="143" t="s">
        <v>1386</v>
      </c>
      <c r="G106" s="150">
        <v>101846</v>
      </c>
    </row>
    <row r="107" spans="2:7" x14ac:dyDescent="0.25">
      <c r="B107" s="136" t="s">
        <v>4372</v>
      </c>
      <c r="C107" s="4" t="s">
        <v>4373</v>
      </c>
      <c r="D107" s="138" t="s">
        <v>4355</v>
      </c>
      <c r="E107" s="138" t="s">
        <v>203</v>
      </c>
      <c r="F107" s="138" t="s">
        <v>1386</v>
      </c>
      <c r="G107" s="154">
        <v>101439</v>
      </c>
    </row>
    <row r="108" spans="2:7" x14ac:dyDescent="0.25">
      <c r="B108" s="136" t="s">
        <v>3432</v>
      </c>
      <c r="C108" s="4" t="s">
        <v>3433</v>
      </c>
      <c r="D108" s="138" t="s">
        <v>3421</v>
      </c>
      <c r="E108" s="138" t="s">
        <v>203</v>
      </c>
      <c r="F108" s="138" t="s">
        <v>1386</v>
      </c>
      <c r="G108" s="154">
        <v>100065</v>
      </c>
    </row>
    <row r="109" spans="2:7" x14ac:dyDescent="0.25">
      <c r="B109" s="136" t="s">
        <v>3434</v>
      </c>
      <c r="C109" s="4" t="s">
        <v>3435</v>
      </c>
      <c r="D109" s="138" t="s">
        <v>3421</v>
      </c>
      <c r="E109" s="138" t="s">
        <v>203</v>
      </c>
      <c r="F109" s="138" t="s">
        <v>1386</v>
      </c>
      <c r="G109" s="154">
        <v>99460.04</v>
      </c>
    </row>
    <row r="110" spans="2:7" x14ac:dyDescent="0.25">
      <c r="B110" s="137" t="s">
        <v>2251</v>
      </c>
      <c r="C110" s="143" t="s">
        <v>2592</v>
      </c>
      <c r="D110" s="144" t="s">
        <v>2793</v>
      </c>
      <c r="E110" s="143"/>
      <c r="F110" s="143" t="s">
        <v>1386</v>
      </c>
      <c r="G110" s="150">
        <v>99085.63</v>
      </c>
    </row>
    <row r="111" spans="2:7" x14ac:dyDescent="0.25">
      <c r="B111" s="136" t="s">
        <v>4374</v>
      </c>
      <c r="C111" s="4" t="s">
        <v>4375</v>
      </c>
      <c r="D111" s="138" t="s">
        <v>4355</v>
      </c>
      <c r="E111" s="138" t="s">
        <v>199</v>
      </c>
      <c r="F111" s="138" t="s">
        <v>1386</v>
      </c>
      <c r="G111" s="154">
        <v>98702.35</v>
      </c>
    </row>
    <row r="112" spans="2:7" x14ac:dyDescent="0.25">
      <c r="B112" s="137">
        <v>8058</v>
      </c>
      <c r="C112" s="143" t="s">
        <v>2408</v>
      </c>
      <c r="D112" s="144" t="s">
        <v>2793</v>
      </c>
      <c r="E112" s="143"/>
      <c r="F112" s="143" t="s">
        <v>1386</v>
      </c>
      <c r="G112" s="150">
        <v>98651.89</v>
      </c>
    </row>
    <row r="113" spans="2:7" x14ac:dyDescent="0.25">
      <c r="B113" s="134" t="s">
        <v>130</v>
      </c>
      <c r="C113" s="6" t="s">
        <v>218</v>
      </c>
      <c r="D113" s="140">
        <v>46050</v>
      </c>
      <c r="E113" s="141" t="s">
        <v>203</v>
      </c>
      <c r="F113" s="142">
        <v>46381</v>
      </c>
      <c r="G113" s="151">
        <v>97979.739999999991</v>
      </c>
    </row>
    <row r="114" spans="2:7" x14ac:dyDescent="0.25">
      <c r="B114" s="136" t="s">
        <v>3436</v>
      </c>
      <c r="C114" s="4" t="s">
        <v>3437</v>
      </c>
      <c r="D114" s="138" t="s">
        <v>3421</v>
      </c>
      <c r="E114" s="138" t="s">
        <v>203</v>
      </c>
      <c r="F114" s="138" t="s">
        <v>1386</v>
      </c>
      <c r="G114" s="154">
        <v>94765.8</v>
      </c>
    </row>
    <row r="115" spans="2:7" x14ac:dyDescent="0.25">
      <c r="B115" s="137" t="s">
        <v>985</v>
      </c>
      <c r="C115" s="143" t="s">
        <v>986</v>
      </c>
      <c r="D115" s="144" t="s">
        <v>980</v>
      </c>
      <c r="E115" s="144"/>
      <c r="F115" s="144" t="s">
        <v>981</v>
      </c>
      <c r="G115" s="150">
        <v>93154.76</v>
      </c>
    </row>
    <row r="116" spans="2:7" x14ac:dyDescent="0.25">
      <c r="B116" s="134" t="s">
        <v>128</v>
      </c>
      <c r="C116" s="6" t="s">
        <v>219</v>
      </c>
      <c r="D116" s="140">
        <v>46050</v>
      </c>
      <c r="E116" s="141" t="s">
        <v>199</v>
      </c>
      <c r="F116" s="142">
        <v>46381</v>
      </c>
      <c r="G116" s="151">
        <v>92349.209999999992</v>
      </c>
    </row>
    <row r="117" spans="2:7" x14ac:dyDescent="0.25">
      <c r="B117" s="137" t="s">
        <v>1599</v>
      </c>
      <c r="C117" s="143" t="s">
        <v>1600</v>
      </c>
      <c r="D117" s="144" t="s">
        <v>1716</v>
      </c>
      <c r="E117" s="144"/>
      <c r="F117" s="144" t="s">
        <v>1386</v>
      </c>
      <c r="G117" s="150">
        <v>91584.13</v>
      </c>
    </row>
    <row r="118" spans="2:7" x14ac:dyDescent="0.25">
      <c r="B118" s="137" t="s">
        <v>1599</v>
      </c>
      <c r="C118" s="143" t="s">
        <v>1600</v>
      </c>
      <c r="D118" s="144" t="s">
        <v>1596</v>
      </c>
      <c r="E118" s="144"/>
      <c r="F118" s="144" t="s">
        <v>1386</v>
      </c>
      <c r="G118" s="150">
        <v>91584.13</v>
      </c>
    </row>
    <row r="119" spans="2:7" x14ac:dyDescent="0.25">
      <c r="B119" s="136" t="s">
        <v>3438</v>
      </c>
      <c r="C119" s="4" t="s">
        <v>3439</v>
      </c>
      <c r="D119" s="138" t="s">
        <v>3421</v>
      </c>
      <c r="E119" s="138" t="s">
        <v>203</v>
      </c>
      <c r="F119" s="138" t="s">
        <v>1386</v>
      </c>
      <c r="G119" s="154">
        <v>90043.26</v>
      </c>
    </row>
    <row r="120" spans="2:7" x14ac:dyDescent="0.25">
      <c r="B120" s="137">
        <v>8001</v>
      </c>
      <c r="C120" s="143" t="s">
        <v>2406</v>
      </c>
      <c r="D120" s="144" t="s">
        <v>2793</v>
      </c>
      <c r="E120" s="143"/>
      <c r="F120" s="143" t="s">
        <v>1386</v>
      </c>
      <c r="G120" s="150">
        <v>89964.99</v>
      </c>
    </row>
    <row r="121" spans="2:7" x14ac:dyDescent="0.25">
      <c r="B121" s="136" t="s">
        <v>4376</v>
      </c>
      <c r="C121" s="4" t="s">
        <v>4377</v>
      </c>
      <c r="D121" s="138" t="s">
        <v>4355</v>
      </c>
      <c r="E121" s="138" t="s">
        <v>203</v>
      </c>
      <c r="F121" s="138" t="s">
        <v>1386</v>
      </c>
      <c r="G121" s="154">
        <v>89724.21</v>
      </c>
    </row>
    <row r="122" spans="2:7" x14ac:dyDescent="0.25">
      <c r="B122" s="136" t="s">
        <v>3440</v>
      </c>
      <c r="C122" s="4" t="s">
        <v>3441</v>
      </c>
      <c r="D122" s="138" t="s">
        <v>3421</v>
      </c>
      <c r="F122" s="138" t="s">
        <v>1386</v>
      </c>
      <c r="G122" s="154">
        <v>89425.55</v>
      </c>
    </row>
    <row r="123" spans="2:7" x14ac:dyDescent="0.25">
      <c r="B123" s="137">
        <v>2454</v>
      </c>
      <c r="C123" s="143" t="s">
        <v>2170</v>
      </c>
      <c r="D123" s="144" t="s">
        <v>1716</v>
      </c>
      <c r="E123" s="144"/>
      <c r="F123" s="144" t="s">
        <v>1386</v>
      </c>
      <c r="G123" s="150">
        <v>89081.89</v>
      </c>
    </row>
    <row r="124" spans="2:7" x14ac:dyDescent="0.25">
      <c r="B124" s="136" t="s">
        <v>3442</v>
      </c>
      <c r="C124" s="4" t="s">
        <v>3443</v>
      </c>
      <c r="D124" s="138" t="s">
        <v>3421</v>
      </c>
      <c r="E124" s="138" t="s">
        <v>203</v>
      </c>
      <c r="F124" s="138" t="s">
        <v>1386</v>
      </c>
      <c r="G124" s="154">
        <v>87093.04</v>
      </c>
    </row>
    <row r="125" spans="2:7" x14ac:dyDescent="0.25">
      <c r="B125" s="136">
        <v>981</v>
      </c>
      <c r="C125" s="4" t="s">
        <v>3444</v>
      </c>
      <c r="D125" s="138" t="s">
        <v>3421</v>
      </c>
      <c r="F125" s="138" t="s">
        <v>1386</v>
      </c>
      <c r="G125" s="154">
        <v>84427.93</v>
      </c>
    </row>
    <row r="126" spans="2:7" x14ac:dyDescent="0.25">
      <c r="B126" s="136" t="s">
        <v>3889</v>
      </c>
      <c r="C126" s="4" t="s">
        <v>3890</v>
      </c>
      <c r="D126" s="138" t="s">
        <v>3876</v>
      </c>
      <c r="E126" s="138" t="s">
        <v>199</v>
      </c>
      <c r="F126" s="138" t="s">
        <v>1386</v>
      </c>
      <c r="G126" s="154">
        <v>83273.58</v>
      </c>
    </row>
    <row r="127" spans="2:7" x14ac:dyDescent="0.25">
      <c r="B127" s="137" t="s">
        <v>1842</v>
      </c>
      <c r="C127" s="143" t="s">
        <v>1843</v>
      </c>
      <c r="D127" s="144" t="s">
        <v>1716</v>
      </c>
      <c r="E127" s="144" t="s">
        <v>199</v>
      </c>
      <c r="F127" s="144" t="s">
        <v>1386</v>
      </c>
      <c r="G127" s="150">
        <v>83068.28</v>
      </c>
    </row>
    <row r="128" spans="2:7" x14ac:dyDescent="0.25">
      <c r="B128" s="137" t="s">
        <v>1280</v>
      </c>
      <c r="C128" s="143" t="s">
        <v>1393</v>
      </c>
      <c r="D128" s="144" t="s">
        <v>1385</v>
      </c>
      <c r="E128" s="144"/>
      <c r="F128" s="144" t="s">
        <v>1386</v>
      </c>
      <c r="G128" s="150">
        <v>82635.92</v>
      </c>
    </row>
    <row r="129" spans="2:7" x14ac:dyDescent="0.25">
      <c r="B129" s="134" t="s">
        <v>126</v>
      </c>
      <c r="C129" s="6" t="s">
        <v>220</v>
      </c>
      <c r="D129" s="140">
        <v>46050</v>
      </c>
      <c r="E129" s="141" t="s">
        <v>203</v>
      </c>
      <c r="F129" s="142">
        <v>46381</v>
      </c>
      <c r="G129" s="151">
        <v>82463.92</v>
      </c>
    </row>
    <row r="130" spans="2:7" x14ac:dyDescent="0.25">
      <c r="B130" s="136" t="s">
        <v>3445</v>
      </c>
      <c r="C130" s="4" t="s">
        <v>3446</v>
      </c>
      <c r="D130" s="138" t="s">
        <v>3421</v>
      </c>
      <c r="E130" s="138" t="s">
        <v>203</v>
      </c>
      <c r="F130" s="138" t="s">
        <v>1386</v>
      </c>
      <c r="G130" s="154">
        <v>82231.81</v>
      </c>
    </row>
    <row r="131" spans="2:7" x14ac:dyDescent="0.25">
      <c r="B131" s="136" t="s">
        <v>3447</v>
      </c>
      <c r="C131" s="4" t="s">
        <v>3448</v>
      </c>
      <c r="D131" s="138" t="s">
        <v>3421</v>
      </c>
      <c r="F131" s="138" t="s">
        <v>1386</v>
      </c>
      <c r="G131" s="154">
        <v>81723.97</v>
      </c>
    </row>
    <row r="132" spans="2:7" x14ac:dyDescent="0.25">
      <c r="B132" s="136" t="s">
        <v>4989</v>
      </c>
      <c r="C132" s="4" t="s">
        <v>4990</v>
      </c>
      <c r="D132" s="138" t="s">
        <v>4986</v>
      </c>
      <c r="F132" s="138" t="s">
        <v>1386</v>
      </c>
      <c r="G132" s="154">
        <v>81685.539999999994</v>
      </c>
    </row>
    <row r="133" spans="2:7" x14ac:dyDescent="0.25">
      <c r="B133" s="136" t="s">
        <v>5246</v>
      </c>
      <c r="C133" s="4" t="s">
        <v>5247</v>
      </c>
      <c r="D133" s="138" t="s">
        <v>5241</v>
      </c>
      <c r="E133" s="138" t="s">
        <v>199</v>
      </c>
      <c r="F133" s="138" t="s">
        <v>1386</v>
      </c>
      <c r="G133" s="154">
        <v>81513.31</v>
      </c>
    </row>
    <row r="134" spans="2:7" x14ac:dyDescent="0.25">
      <c r="B134" s="136" t="s">
        <v>6001</v>
      </c>
      <c r="C134" s="4" t="s">
        <v>6002</v>
      </c>
      <c r="D134" s="138" t="s">
        <v>5985</v>
      </c>
      <c r="F134" s="138" t="s">
        <v>1386</v>
      </c>
      <c r="G134" s="154">
        <v>81502.58</v>
      </c>
    </row>
    <row r="135" spans="2:7" x14ac:dyDescent="0.25">
      <c r="B135" s="137" t="s">
        <v>1248</v>
      </c>
      <c r="C135" s="143" t="s">
        <v>1394</v>
      </c>
      <c r="D135" s="144" t="s">
        <v>1385</v>
      </c>
      <c r="E135" s="144"/>
      <c r="F135" s="144" t="s">
        <v>1386</v>
      </c>
      <c r="G135" s="150">
        <v>80587.97</v>
      </c>
    </row>
    <row r="136" spans="2:7" x14ac:dyDescent="0.25">
      <c r="B136" s="137" t="s">
        <v>2057</v>
      </c>
      <c r="C136" s="143" t="s">
        <v>2058</v>
      </c>
      <c r="D136" s="144" t="s">
        <v>1716</v>
      </c>
      <c r="E136" s="144"/>
      <c r="F136" s="144" t="s">
        <v>1386</v>
      </c>
      <c r="G136" s="150">
        <v>80111.55</v>
      </c>
    </row>
    <row r="137" spans="2:7" x14ac:dyDescent="0.25">
      <c r="B137" s="137" t="s">
        <v>2238</v>
      </c>
      <c r="C137" s="143" t="s">
        <v>2548</v>
      </c>
      <c r="D137" s="144" t="s">
        <v>2793</v>
      </c>
      <c r="E137" s="143"/>
      <c r="F137" s="143" t="s">
        <v>1386</v>
      </c>
      <c r="G137" s="150">
        <v>80084.42</v>
      </c>
    </row>
    <row r="138" spans="2:7" x14ac:dyDescent="0.25">
      <c r="B138" s="134" t="s">
        <v>125</v>
      </c>
      <c r="C138" s="6" t="s">
        <v>221</v>
      </c>
      <c r="D138" s="140">
        <v>46050</v>
      </c>
      <c r="E138" s="141" t="s">
        <v>203</v>
      </c>
      <c r="F138" s="142">
        <v>46381</v>
      </c>
      <c r="G138" s="151">
        <v>79991.72</v>
      </c>
    </row>
    <row r="139" spans="2:7" x14ac:dyDescent="0.25">
      <c r="B139" s="136" t="s">
        <v>5248</v>
      </c>
      <c r="C139" s="4" t="s">
        <v>5249</v>
      </c>
      <c r="D139" s="138" t="s">
        <v>5231</v>
      </c>
      <c r="F139" s="138" t="s">
        <v>1386</v>
      </c>
      <c r="G139" s="154">
        <v>79948.55</v>
      </c>
    </row>
    <row r="140" spans="2:7" x14ac:dyDescent="0.25">
      <c r="B140" s="137" t="s">
        <v>2296</v>
      </c>
      <c r="C140" s="143" t="s">
        <v>2535</v>
      </c>
      <c r="D140" s="144" t="s">
        <v>2793</v>
      </c>
      <c r="E140" s="143" t="s">
        <v>203</v>
      </c>
      <c r="F140" s="143" t="s">
        <v>1386</v>
      </c>
      <c r="G140" s="150">
        <v>79898.14</v>
      </c>
    </row>
    <row r="141" spans="2:7" x14ac:dyDescent="0.25">
      <c r="B141" s="136" t="s">
        <v>5250</v>
      </c>
      <c r="C141" s="4" t="s">
        <v>5251</v>
      </c>
      <c r="D141" s="138" t="s">
        <v>5231</v>
      </c>
      <c r="F141" s="138" t="s">
        <v>1386</v>
      </c>
      <c r="G141" s="154">
        <v>79047.570000000007</v>
      </c>
    </row>
    <row r="142" spans="2:7" x14ac:dyDescent="0.25">
      <c r="B142" s="136" t="s">
        <v>6003</v>
      </c>
      <c r="C142" s="4" t="s">
        <v>6004</v>
      </c>
      <c r="D142" s="138" t="s">
        <v>5985</v>
      </c>
      <c r="E142" s="138" t="s">
        <v>203</v>
      </c>
      <c r="F142" s="138" t="s">
        <v>1386</v>
      </c>
      <c r="G142" s="154">
        <v>78148.649999999994</v>
      </c>
    </row>
    <row r="143" spans="2:7" x14ac:dyDescent="0.25">
      <c r="B143" s="136" t="s">
        <v>3067</v>
      </c>
      <c r="C143" s="4" t="s">
        <v>3196</v>
      </c>
      <c r="D143" s="138" t="s">
        <v>3195</v>
      </c>
      <c r="E143" s="138" t="s">
        <v>203</v>
      </c>
      <c r="F143" s="138" t="s">
        <v>1386</v>
      </c>
      <c r="G143" s="154">
        <v>77213.61</v>
      </c>
    </row>
    <row r="144" spans="2:7" x14ac:dyDescent="0.25">
      <c r="B144" s="137" t="s">
        <v>2462</v>
      </c>
      <c r="C144" s="143" t="s">
        <v>2463</v>
      </c>
      <c r="D144" s="144" t="s">
        <v>2793</v>
      </c>
      <c r="E144" s="143" t="s">
        <v>203</v>
      </c>
      <c r="F144" s="143" t="s">
        <v>1386</v>
      </c>
      <c r="G144" s="150">
        <v>77132.47</v>
      </c>
    </row>
    <row r="145" spans="2:7" x14ac:dyDescent="0.25">
      <c r="B145" s="136">
        <v>9999</v>
      </c>
      <c r="C145" s="4" t="s">
        <v>3891</v>
      </c>
      <c r="D145" s="138" t="s">
        <v>3876</v>
      </c>
      <c r="E145" s="138" t="s">
        <v>203</v>
      </c>
      <c r="F145" s="138" t="s">
        <v>1386</v>
      </c>
      <c r="G145" s="154">
        <v>76373.89</v>
      </c>
    </row>
    <row r="146" spans="2:7" x14ac:dyDescent="0.25">
      <c r="B146" s="136" t="s">
        <v>5252</v>
      </c>
      <c r="C146" s="4" t="s">
        <v>5253</v>
      </c>
      <c r="D146" s="138" t="s">
        <v>5231</v>
      </c>
      <c r="E146" s="138" t="s">
        <v>203</v>
      </c>
      <c r="F146" s="138" t="s">
        <v>1386</v>
      </c>
      <c r="G146" s="154">
        <v>76074.86</v>
      </c>
    </row>
    <row r="147" spans="2:7" x14ac:dyDescent="0.25">
      <c r="B147" s="137" t="s">
        <v>834</v>
      </c>
      <c r="C147" s="143" t="s">
        <v>987</v>
      </c>
      <c r="D147" s="144" t="s">
        <v>980</v>
      </c>
      <c r="E147" s="144" t="s">
        <v>203</v>
      </c>
      <c r="F147" s="144" t="s">
        <v>981</v>
      </c>
      <c r="G147" s="150">
        <v>76072.37</v>
      </c>
    </row>
    <row r="148" spans="2:7" x14ac:dyDescent="0.25">
      <c r="B148" s="137">
        <v>7974</v>
      </c>
      <c r="C148" s="143" t="s">
        <v>1349</v>
      </c>
      <c r="D148" s="144" t="s">
        <v>1385</v>
      </c>
      <c r="E148" s="144"/>
      <c r="F148" s="144" t="s">
        <v>1386</v>
      </c>
      <c r="G148" s="150">
        <v>76065.45</v>
      </c>
    </row>
    <row r="149" spans="2:7" x14ac:dyDescent="0.25">
      <c r="B149" s="137" t="s">
        <v>1279</v>
      </c>
      <c r="C149" s="143" t="s">
        <v>1395</v>
      </c>
      <c r="D149" s="144" t="s">
        <v>1385</v>
      </c>
      <c r="E149" s="144" t="s">
        <v>203</v>
      </c>
      <c r="F149" s="144" t="s">
        <v>1386</v>
      </c>
      <c r="G149" s="150">
        <v>75791.53</v>
      </c>
    </row>
    <row r="150" spans="2:7" x14ac:dyDescent="0.25">
      <c r="B150" s="137" t="s">
        <v>1257</v>
      </c>
      <c r="C150" s="143" t="s">
        <v>1396</v>
      </c>
      <c r="D150" s="144" t="s">
        <v>1385</v>
      </c>
      <c r="E150" s="144" t="s">
        <v>199</v>
      </c>
      <c r="F150" s="144" t="s">
        <v>1386</v>
      </c>
      <c r="G150" s="150">
        <v>75447.259999999995</v>
      </c>
    </row>
    <row r="151" spans="2:7" x14ac:dyDescent="0.25">
      <c r="B151" s="137" t="s">
        <v>832</v>
      </c>
      <c r="C151" s="143" t="s">
        <v>988</v>
      </c>
      <c r="D151" s="144" t="s">
        <v>980</v>
      </c>
      <c r="E151" s="144" t="s">
        <v>203</v>
      </c>
      <c r="F151" s="144" t="s">
        <v>981</v>
      </c>
      <c r="G151" s="150">
        <v>74997.78</v>
      </c>
    </row>
    <row r="152" spans="2:7" x14ac:dyDescent="0.25">
      <c r="B152" s="136" t="s">
        <v>3892</v>
      </c>
      <c r="C152" s="4" t="s">
        <v>3893</v>
      </c>
      <c r="D152" s="138" t="s">
        <v>3876</v>
      </c>
      <c r="F152" s="138" t="s">
        <v>1386</v>
      </c>
      <c r="G152" s="154">
        <v>74777.73</v>
      </c>
    </row>
    <row r="153" spans="2:7" x14ac:dyDescent="0.25">
      <c r="B153" s="136" t="s">
        <v>3449</v>
      </c>
      <c r="C153" s="4" t="s">
        <v>3450</v>
      </c>
      <c r="D153" s="138" t="s">
        <v>3421</v>
      </c>
      <c r="E153" s="138" t="s">
        <v>199</v>
      </c>
      <c r="F153" s="138" t="s">
        <v>1386</v>
      </c>
      <c r="G153" s="154">
        <v>74470.820000000007</v>
      </c>
    </row>
    <row r="154" spans="2:7" x14ac:dyDescent="0.25">
      <c r="B154" s="136" t="s">
        <v>4378</v>
      </c>
      <c r="C154" s="4" t="s">
        <v>4379</v>
      </c>
      <c r="D154" s="138" t="s">
        <v>4355</v>
      </c>
      <c r="E154" s="138" t="s">
        <v>199</v>
      </c>
      <c r="F154" s="138" t="s">
        <v>1386</v>
      </c>
      <c r="G154" s="154">
        <v>74083.81</v>
      </c>
    </row>
    <row r="155" spans="2:7" x14ac:dyDescent="0.25">
      <c r="B155" s="137" t="s">
        <v>2264</v>
      </c>
      <c r="C155" s="143" t="s">
        <v>2533</v>
      </c>
      <c r="D155" s="144" t="s">
        <v>2793</v>
      </c>
      <c r="E155" s="143" t="s">
        <v>203</v>
      </c>
      <c r="F155" s="143" t="s">
        <v>1386</v>
      </c>
      <c r="G155" s="150">
        <v>73221.86</v>
      </c>
    </row>
    <row r="156" spans="2:7" x14ac:dyDescent="0.25">
      <c r="B156" s="136" t="s">
        <v>3894</v>
      </c>
      <c r="C156" s="4" t="s">
        <v>3895</v>
      </c>
      <c r="D156" s="138" t="s">
        <v>3876</v>
      </c>
      <c r="E156" s="138" t="s">
        <v>203</v>
      </c>
      <c r="F156" s="138" t="s">
        <v>1386</v>
      </c>
      <c r="G156" s="154">
        <v>73072.97</v>
      </c>
    </row>
    <row r="157" spans="2:7" x14ac:dyDescent="0.25">
      <c r="B157" s="137" t="s">
        <v>1912</v>
      </c>
      <c r="C157" s="143" t="s">
        <v>1913</v>
      </c>
      <c r="D157" s="144" t="s">
        <v>1716</v>
      </c>
      <c r="E157" s="144" t="s">
        <v>203</v>
      </c>
      <c r="F157" s="144" t="s">
        <v>1386</v>
      </c>
      <c r="G157" s="150">
        <v>72995.02</v>
      </c>
    </row>
    <row r="158" spans="2:7" x14ac:dyDescent="0.25">
      <c r="B158" s="137" t="s">
        <v>828</v>
      </c>
      <c r="C158" s="143" t="s">
        <v>989</v>
      </c>
      <c r="D158" s="144" t="s">
        <v>980</v>
      </c>
      <c r="E158" s="144" t="s">
        <v>203</v>
      </c>
      <c r="F158" s="144" t="s">
        <v>981</v>
      </c>
      <c r="G158" s="150">
        <v>72779.600000000006</v>
      </c>
    </row>
    <row r="159" spans="2:7" x14ac:dyDescent="0.25">
      <c r="B159" s="136">
        <v>8766</v>
      </c>
      <c r="C159" s="4" t="s">
        <v>4991</v>
      </c>
      <c r="D159" s="138" t="s">
        <v>4986</v>
      </c>
      <c r="F159" s="138" t="s">
        <v>1386</v>
      </c>
      <c r="G159" s="154">
        <v>72228.88</v>
      </c>
    </row>
    <row r="160" spans="2:7" x14ac:dyDescent="0.25">
      <c r="B160" s="137" t="s">
        <v>1309</v>
      </c>
      <c r="C160" s="143" t="s">
        <v>1397</v>
      </c>
      <c r="D160" s="144" t="s">
        <v>1385</v>
      </c>
      <c r="E160" s="144" t="s">
        <v>203</v>
      </c>
      <c r="F160" s="144" t="s">
        <v>1386</v>
      </c>
      <c r="G160" s="150">
        <v>71800.63</v>
      </c>
    </row>
    <row r="161" spans="2:7" x14ac:dyDescent="0.25">
      <c r="B161" s="136" t="s">
        <v>4992</v>
      </c>
      <c r="C161" s="4" t="s">
        <v>4993</v>
      </c>
      <c r="D161" s="138" t="s">
        <v>4986</v>
      </c>
      <c r="F161" s="138" t="s">
        <v>1386</v>
      </c>
      <c r="G161" s="154">
        <v>71617.87</v>
      </c>
    </row>
    <row r="162" spans="2:7" x14ac:dyDescent="0.25">
      <c r="B162" s="134" t="s">
        <v>222</v>
      </c>
      <c r="C162" s="6" t="s">
        <v>223</v>
      </c>
      <c r="D162" s="140">
        <v>46050</v>
      </c>
      <c r="E162" s="141"/>
      <c r="F162" s="142">
        <v>46381</v>
      </c>
      <c r="G162" s="151">
        <v>71617.48</v>
      </c>
    </row>
    <row r="163" spans="2:7" x14ac:dyDescent="0.25">
      <c r="B163" s="136" t="s">
        <v>5254</v>
      </c>
      <c r="C163" s="4" t="s">
        <v>5255</v>
      </c>
      <c r="D163" s="138" t="s">
        <v>5231</v>
      </c>
      <c r="F163" s="138" t="s">
        <v>1386</v>
      </c>
      <c r="G163" s="154">
        <v>70410.17</v>
      </c>
    </row>
    <row r="164" spans="2:7" x14ac:dyDescent="0.25">
      <c r="B164" s="136" t="s">
        <v>3896</v>
      </c>
      <c r="C164" s="4" t="s">
        <v>3897</v>
      </c>
      <c r="D164" s="138" t="s">
        <v>3876</v>
      </c>
      <c r="E164" s="138" t="s">
        <v>199</v>
      </c>
      <c r="F164" s="138" t="s">
        <v>1386</v>
      </c>
      <c r="G164" s="154">
        <v>70316.19</v>
      </c>
    </row>
    <row r="165" spans="2:7" x14ac:dyDescent="0.25">
      <c r="B165" s="136" t="s">
        <v>4380</v>
      </c>
      <c r="C165" s="4" t="s">
        <v>4381</v>
      </c>
      <c r="D165" s="138" t="s">
        <v>4355</v>
      </c>
      <c r="F165" s="138" t="s">
        <v>1386</v>
      </c>
      <c r="G165" s="154">
        <v>70068.94</v>
      </c>
    </row>
    <row r="166" spans="2:7" x14ac:dyDescent="0.25">
      <c r="B166" s="136" t="s">
        <v>4380</v>
      </c>
      <c r="C166" s="4" t="s">
        <v>4381</v>
      </c>
      <c r="D166" s="138" t="s">
        <v>4986</v>
      </c>
      <c r="F166" s="138" t="s">
        <v>1386</v>
      </c>
      <c r="G166" s="154">
        <v>70068.94</v>
      </c>
    </row>
    <row r="167" spans="2:7" x14ac:dyDescent="0.25">
      <c r="B167" s="137" t="s">
        <v>2000</v>
      </c>
      <c r="C167" s="143" t="s">
        <v>2001</v>
      </c>
      <c r="D167" s="144" t="s">
        <v>1716</v>
      </c>
      <c r="E167" s="144" t="s">
        <v>203</v>
      </c>
      <c r="F167" s="144" t="s">
        <v>1386</v>
      </c>
      <c r="G167" s="150">
        <v>69877.66</v>
      </c>
    </row>
    <row r="168" spans="2:7" x14ac:dyDescent="0.25">
      <c r="B168" s="136" t="s">
        <v>5256</v>
      </c>
      <c r="C168" s="4" t="s">
        <v>5257</v>
      </c>
      <c r="D168" s="138" t="s">
        <v>5231</v>
      </c>
      <c r="E168" s="138" t="s">
        <v>199</v>
      </c>
      <c r="F168" s="138" t="s">
        <v>1386</v>
      </c>
      <c r="G168" s="154">
        <v>69106.3</v>
      </c>
    </row>
    <row r="169" spans="2:7" x14ac:dyDescent="0.25">
      <c r="B169" s="136" t="s">
        <v>5258</v>
      </c>
      <c r="C169" s="4" t="s">
        <v>5259</v>
      </c>
      <c r="D169" s="138" t="s">
        <v>5241</v>
      </c>
      <c r="E169" s="138" t="s">
        <v>199</v>
      </c>
      <c r="F169" s="138" t="s">
        <v>1386</v>
      </c>
      <c r="G169" s="154">
        <v>69085.31</v>
      </c>
    </row>
    <row r="170" spans="2:7" x14ac:dyDescent="0.25">
      <c r="B170" s="136">
        <v>2914</v>
      </c>
      <c r="C170" s="4" t="s">
        <v>4994</v>
      </c>
      <c r="D170" s="138" t="s">
        <v>4995</v>
      </c>
      <c r="F170" s="138" t="s">
        <v>1386</v>
      </c>
      <c r="G170" s="154">
        <v>68245.03</v>
      </c>
    </row>
    <row r="171" spans="2:7" x14ac:dyDescent="0.25">
      <c r="B171" s="134" t="s">
        <v>224</v>
      </c>
      <c r="C171" s="6" t="s">
        <v>225</v>
      </c>
      <c r="D171" s="140">
        <v>46050</v>
      </c>
      <c r="E171" s="141"/>
      <c r="F171" s="142">
        <v>46381</v>
      </c>
      <c r="G171" s="151">
        <v>67136.19</v>
      </c>
    </row>
    <row r="172" spans="2:7" x14ac:dyDescent="0.25">
      <c r="B172" s="136">
        <v>7182</v>
      </c>
      <c r="C172" s="4" t="s">
        <v>4996</v>
      </c>
      <c r="D172" s="138" t="s">
        <v>4986</v>
      </c>
      <c r="F172" s="138" t="s">
        <v>1386</v>
      </c>
      <c r="G172" s="154">
        <v>66694.25</v>
      </c>
    </row>
    <row r="173" spans="2:7" x14ac:dyDescent="0.25">
      <c r="B173" s="137" t="s">
        <v>1962</v>
      </c>
      <c r="C173" s="143" t="s">
        <v>1963</v>
      </c>
      <c r="D173" s="144" t="s">
        <v>1716</v>
      </c>
      <c r="E173" s="144" t="s">
        <v>203</v>
      </c>
      <c r="F173" s="144" t="s">
        <v>1386</v>
      </c>
      <c r="G173" s="150">
        <v>66562.759999999995</v>
      </c>
    </row>
    <row r="174" spans="2:7" x14ac:dyDescent="0.25">
      <c r="B174" s="137" t="s">
        <v>1978</v>
      </c>
      <c r="C174" s="143" t="s">
        <v>1979</v>
      </c>
      <c r="D174" s="144" t="s">
        <v>1716</v>
      </c>
      <c r="E174" s="144"/>
      <c r="F174" s="144" t="s">
        <v>1386</v>
      </c>
      <c r="G174" s="150">
        <v>66477.22</v>
      </c>
    </row>
    <row r="175" spans="2:7" x14ac:dyDescent="0.25">
      <c r="B175" s="136" t="s">
        <v>4382</v>
      </c>
      <c r="C175" s="4" t="s">
        <v>4383</v>
      </c>
      <c r="D175" s="138" t="s">
        <v>4355</v>
      </c>
      <c r="F175" s="138" t="s">
        <v>1386</v>
      </c>
      <c r="G175" s="154">
        <v>66248.67</v>
      </c>
    </row>
    <row r="176" spans="2:7" x14ac:dyDescent="0.25">
      <c r="B176" s="136" t="s">
        <v>4384</v>
      </c>
      <c r="C176" s="4" t="s">
        <v>4385</v>
      </c>
      <c r="D176" s="138" t="s">
        <v>4355</v>
      </c>
      <c r="F176" s="138" t="s">
        <v>1386</v>
      </c>
      <c r="G176" s="154">
        <v>66176.67</v>
      </c>
    </row>
    <row r="177" spans="2:7" x14ac:dyDescent="0.25">
      <c r="B177" s="136" t="s">
        <v>2826</v>
      </c>
      <c r="C177" s="4" t="s">
        <v>2944</v>
      </c>
      <c r="D177" s="138" t="s">
        <v>2939</v>
      </c>
      <c r="F177" s="138" t="s">
        <v>1386</v>
      </c>
      <c r="G177" s="154">
        <v>66078.41</v>
      </c>
    </row>
    <row r="178" spans="2:7" x14ac:dyDescent="0.25">
      <c r="B178" s="137" t="s">
        <v>2093</v>
      </c>
      <c r="C178" s="143" t="s">
        <v>2094</v>
      </c>
      <c r="D178" s="144" t="s">
        <v>1716</v>
      </c>
      <c r="E178" s="144"/>
      <c r="F178" s="144" t="s">
        <v>1386</v>
      </c>
      <c r="G178" s="150">
        <v>65863.42</v>
      </c>
    </row>
    <row r="179" spans="2:7" x14ac:dyDescent="0.25">
      <c r="B179" s="134" t="s">
        <v>123</v>
      </c>
      <c r="C179" s="6" t="s">
        <v>226</v>
      </c>
      <c r="D179" s="140">
        <v>46050</v>
      </c>
      <c r="E179" s="141" t="s">
        <v>199</v>
      </c>
      <c r="F179" s="142">
        <v>46381</v>
      </c>
      <c r="G179" s="151">
        <v>65616.28</v>
      </c>
    </row>
    <row r="180" spans="2:7" x14ac:dyDescent="0.25">
      <c r="B180" s="136">
        <v>9434</v>
      </c>
      <c r="C180" s="4" t="s">
        <v>3105</v>
      </c>
      <c r="D180" s="138" t="s">
        <v>3195</v>
      </c>
      <c r="F180" s="138" t="s">
        <v>1386</v>
      </c>
      <c r="G180" s="154">
        <v>65196.52</v>
      </c>
    </row>
    <row r="181" spans="2:7" x14ac:dyDescent="0.25">
      <c r="B181" s="136" t="s">
        <v>3451</v>
      </c>
      <c r="C181" s="4" t="s">
        <v>3452</v>
      </c>
      <c r="D181" s="138" t="s">
        <v>3421</v>
      </c>
      <c r="F181" s="138" t="s">
        <v>1386</v>
      </c>
      <c r="G181" s="154">
        <v>64854.89</v>
      </c>
    </row>
    <row r="182" spans="2:7" x14ac:dyDescent="0.25">
      <c r="B182" s="137" t="s">
        <v>1914</v>
      </c>
      <c r="C182" s="143" t="s">
        <v>1915</v>
      </c>
      <c r="D182" s="144" t="s">
        <v>1716</v>
      </c>
      <c r="E182" s="144"/>
      <c r="F182" s="144" t="s">
        <v>1386</v>
      </c>
      <c r="G182" s="150">
        <v>64543.33</v>
      </c>
    </row>
    <row r="183" spans="2:7" x14ac:dyDescent="0.25">
      <c r="B183" s="136" t="s">
        <v>4386</v>
      </c>
      <c r="C183" s="4" t="s">
        <v>4387</v>
      </c>
      <c r="D183" s="138" t="s">
        <v>4355</v>
      </c>
      <c r="E183" s="138" t="s">
        <v>203</v>
      </c>
      <c r="F183" s="138" t="s">
        <v>1386</v>
      </c>
      <c r="G183" s="154">
        <v>64518.62</v>
      </c>
    </row>
    <row r="184" spans="2:7" x14ac:dyDescent="0.25">
      <c r="B184" s="136">
        <v>9433</v>
      </c>
      <c r="C184" s="4" t="s">
        <v>2872</v>
      </c>
      <c r="D184" s="138" t="s">
        <v>2939</v>
      </c>
      <c r="F184" s="138" t="s">
        <v>1386</v>
      </c>
      <c r="G184" s="154">
        <v>64477.07</v>
      </c>
    </row>
    <row r="185" spans="2:7" x14ac:dyDescent="0.25">
      <c r="B185" s="136" t="s">
        <v>5260</v>
      </c>
      <c r="C185" s="4" t="s">
        <v>5261</v>
      </c>
      <c r="D185" s="138" t="s">
        <v>5241</v>
      </c>
      <c r="F185" s="138" t="s">
        <v>1386</v>
      </c>
      <c r="G185" s="154">
        <v>64376</v>
      </c>
    </row>
    <row r="186" spans="2:7" x14ac:dyDescent="0.25">
      <c r="B186" s="137">
        <v>6503</v>
      </c>
      <c r="C186" s="143" t="s">
        <v>1366</v>
      </c>
      <c r="D186" s="144" t="s">
        <v>1385</v>
      </c>
      <c r="E186" s="144"/>
      <c r="F186" s="144" t="s">
        <v>1386</v>
      </c>
      <c r="G186" s="150">
        <v>64221.8</v>
      </c>
    </row>
    <row r="187" spans="2:7" x14ac:dyDescent="0.25">
      <c r="B187" s="136" t="s">
        <v>3898</v>
      </c>
      <c r="C187" s="4" t="s">
        <v>3899</v>
      </c>
      <c r="D187" s="138" t="s">
        <v>3876</v>
      </c>
      <c r="F187" s="138" t="s">
        <v>1386</v>
      </c>
      <c r="G187" s="154">
        <v>63832.82</v>
      </c>
    </row>
    <row r="188" spans="2:7" x14ac:dyDescent="0.25">
      <c r="B188" s="137" t="s">
        <v>1398</v>
      </c>
      <c r="C188" s="143" t="s">
        <v>1399</v>
      </c>
      <c r="D188" s="144" t="s">
        <v>1385</v>
      </c>
      <c r="E188" s="144"/>
      <c r="F188" s="144" t="s">
        <v>1386</v>
      </c>
      <c r="G188" s="150">
        <v>63761.61</v>
      </c>
    </row>
    <row r="189" spans="2:7" x14ac:dyDescent="0.25">
      <c r="B189" s="137" t="s">
        <v>1328</v>
      </c>
      <c r="C189" s="143" t="s">
        <v>1380</v>
      </c>
      <c r="D189" s="144" t="s">
        <v>1385</v>
      </c>
      <c r="E189" s="144"/>
      <c r="F189" s="144" t="s">
        <v>1386</v>
      </c>
      <c r="G189" s="150">
        <v>62857.21</v>
      </c>
    </row>
    <row r="190" spans="2:7" x14ac:dyDescent="0.25">
      <c r="B190" s="136">
        <v>6098</v>
      </c>
      <c r="C190" s="4" t="s">
        <v>3112</v>
      </c>
      <c r="D190" s="138" t="s">
        <v>3195</v>
      </c>
      <c r="F190" s="138" t="s">
        <v>1386</v>
      </c>
      <c r="G190" s="154">
        <v>62479.11</v>
      </c>
    </row>
    <row r="191" spans="2:7" x14ac:dyDescent="0.25">
      <c r="B191" s="137" t="s">
        <v>1138</v>
      </c>
      <c r="C191" s="143" t="s">
        <v>1601</v>
      </c>
      <c r="D191" s="144" t="s">
        <v>1596</v>
      </c>
      <c r="E191" s="144" t="s">
        <v>199</v>
      </c>
      <c r="F191" s="144" t="s">
        <v>1386</v>
      </c>
      <c r="G191" s="150">
        <v>62220.11</v>
      </c>
    </row>
    <row r="192" spans="2:7" x14ac:dyDescent="0.25">
      <c r="B192" s="137" t="s">
        <v>827</v>
      </c>
      <c r="C192" s="143" t="s">
        <v>990</v>
      </c>
      <c r="D192" s="144" t="s">
        <v>980</v>
      </c>
      <c r="E192" s="144" t="s">
        <v>203</v>
      </c>
      <c r="F192" s="144" t="s">
        <v>981</v>
      </c>
      <c r="G192" s="150">
        <v>60673.760000000002</v>
      </c>
    </row>
    <row r="193" spans="2:7" x14ac:dyDescent="0.25">
      <c r="B193" s="136" t="s">
        <v>3453</v>
      </c>
      <c r="C193" s="4" t="s">
        <v>3454</v>
      </c>
      <c r="D193" s="138" t="s">
        <v>3421</v>
      </c>
      <c r="E193" s="138" t="s">
        <v>199</v>
      </c>
      <c r="F193" s="138" t="s">
        <v>1386</v>
      </c>
      <c r="G193" s="154">
        <v>60672.2</v>
      </c>
    </row>
    <row r="194" spans="2:7" x14ac:dyDescent="0.25">
      <c r="B194" s="136" t="s">
        <v>1445</v>
      </c>
      <c r="C194" s="4" t="s">
        <v>3455</v>
      </c>
      <c r="D194" s="138" t="s">
        <v>3421</v>
      </c>
      <c r="F194" s="138" t="s">
        <v>1386</v>
      </c>
      <c r="G194" s="154">
        <v>60543.31</v>
      </c>
    </row>
    <row r="195" spans="2:7" x14ac:dyDescent="0.25">
      <c r="B195" s="137" t="s">
        <v>2253</v>
      </c>
      <c r="C195" s="143" t="s">
        <v>2572</v>
      </c>
      <c r="D195" s="144" t="s">
        <v>2793</v>
      </c>
      <c r="E195" s="143" t="s">
        <v>199</v>
      </c>
      <c r="F195" s="143" t="s">
        <v>1386</v>
      </c>
      <c r="G195" s="150">
        <v>60428.84</v>
      </c>
    </row>
    <row r="196" spans="2:7" x14ac:dyDescent="0.25">
      <c r="B196" s="136" t="s">
        <v>3080</v>
      </c>
      <c r="C196" s="4" t="s">
        <v>3197</v>
      </c>
      <c r="D196" s="138" t="s">
        <v>3195</v>
      </c>
      <c r="E196" s="138" t="s">
        <v>203</v>
      </c>
      <c r="F196" s="138" t="s">
        <v>1386</v>
      </c>
      <c r="G196" s="154">
        <v>59836.4</v>
      </c>
    </row>
    <row r="197" spans="2:7" x14ac:dyDescent="0.25">
      <c r="B197" s="136" t="s">
        <v>4997</v>
      </c>
      <c r="C197" s="4" t="s">
        <v>4998</v>
      </c>
      <c r="D197" s="138" t="s">
        <v>4986</v>
      </c>
      <c r="F197" s="138" t="s">
        <v>1386</v>
      </c>
      <c r="G197" s="154">
        <v>59832</v>
      </c>
    </row>
    <row r="198" spans="2:7" x14ac:dyDescent="0.25">
      <c r="B198" s="136">
        <v>7010</v>
      </c>
      <c r="C198" s="4" t="s">
        <v>5262</v>
      </c>
      <c r="D198" s="138" t="s">
        <v>5241</v>
      </c>
      <c r="F198" s="138" t="s">
        <v>1386</v>
      </c>
      <c r="G198" s="154">
        <v>59583.199999999997</v>
      </c>
    </row>
    <row r="199" spans="2:7" x14ac:dyDescent="0.25">
      <c r="B199" s="137" t="s">
        <v>991</v>
      </c>
      <c r="C199" s="143" t="s">
        <v>992</v>
      </c>
      <c r="D199" s="144" t="s">
        <v>980</v>
      </c>
      <c r="E199" s="144" t="s">
        <v>203</v>
      </c>
      <c r="F199" s="144" t="s">
        <v>981</v>
      </c>
      <c r="G199" s="150">
        <v>59000</v>
      </c>
    </row>
    <row r="200" spans="2:7" x14ac:dyDescent="0.25">
      <c r="B200" s="136" t="s">
        <v>3456</v>
      </c>
      <c r="C200" s="4" t="s">
        <v>3457</v>
      </c>
      <c r="D200" s="138" t="s">
        <v>3421</v>
      </c>
      <c r="E200" s="138" t="s">
        <v>203</v>
      </c>
      <c r="F200" s="138" t="s">
        <v>1386</v>
      </c>
      <c r="G200" s="154">
        <v>58826.2</v>
      </c>
    </row>
    <row r="201" spans="2:7" x14ac:dyDescent="0.25">
      <c r="B201" s="134" t="s">
        <v>121</v>
      </c>
      <c r="C201" s="6" t="s">
        <v>227</v>
      </c>
      <c r="D201" s="140">
        <v>46050</v>
      </c>
      <c r="E201" s="141" t="s">
        <v>199</v>
      </c>
      <c r="F201" s="142">
        <v>46381</v>
      </c>
      <c r="G201" s="151">
        <v>58478.009999999995</v>
      </c>
    </row>
    <row r="202" spans="2:7" x14ac:dyDescent="0.25">
      <c r="B202" s="137" t="s">
        <v>2089</v>
      </c>
      <c r="C202" s="143" t="s">
        <v>2090</v>
      </c>
      <c r="D202" s="144" t="s">
        <v>1716</v>
      </c>
      <c r="E202" s="144" t="s">
        <v>199</v>
      </c>
      <c r="F202" s="144" t="s">
        <v>1386</v>
      </c>
      <c r="G202" s="150">
        <v>58150.44</v>
      </c>
    </row>
    <row r="203" spans="2:7" x14ac:dyDescent="0.25">
      <c r="B203" s="137" t="s">
        <v>1831</v>
      </c>
      <c r="C203" s="143" t="s">
        <v>1832</v>
      </c>
      <c r="D203" s="144" t="s">
        <v>1716</v>
      </c>
      <c r="E203" s="144" t="s">
        <v>203</v>
      </c>
      <c r="F203" s="144" t="s">
        <v>1386</v>
      </c>
      <c r="G203" s="150">
        <v>57843.360000000001</v>
      </c>
    </row>
    <row r="204" spans="2:7" x14ac:dyDescent="0.25">
      <c r="B204" s="137" t="s">
        <v>2228</v>
      </c>
      <c r="C204" s="143" t="s">
        <v>2549</v>
      </c>
      <c r="D204" s="144" t="s">
        <v>2793</v>
      </c>
      <c r="E204" s="143" t="s">
        <v>199</v>
      </c>
      <c r="F204" s="143" t="s">
        <v>1386</v>
      </c>
      <c r="G204" s="150">
        <v>57004.08</v>
      </c>
    </row>
    <row r="205" spans="2:7" x14ac:dyDescent="0.25">
      <c r="B205" s="137" t="s">
        <v>1145</v>
      </c>
      <c r="C205" s="143" t="s">
        <v>1602</v>
      </c>
      <c r="D205" s="144" t="s">
        <v>1596</v>
      </c>
      <c r="E205" s="144" t="s">
        <v>199</v>
      </c>
      <c r="F205" s="144" t="s">
        <v>1386</v>
      </c>
      <c r="G205" s="150">
        <v>56913.66</v>
      </c>
    </row>
    <row r="206" spans="2:7" x14ac:dyDescent="0.25">
      <c r="B206" s="137" t="s">
        <v>1249</v>
      </c>
      <c r="C206" s="143" t="s">
        <v>1400</v>
      </c>
      <c r="D206" s="144" t="s">
        <v>1385</v>
      </c>
      <c r="E206" s="144" t="s">
        <v>203</v>
      </c>
      <c r="F206" s="144" t="s">
        <v>1386</v>
      </c>
      <c r="G206" s="150">
        <v>56853.94</v>
      </c>
    </row>
    <row r="207" spans="2:7" x14ac:dyDescent="0.25">
      <c r="B207" s="137" t="s">
        <v>2615</v>
      </c>
      <c r="C207" s="143" t="s">
        <v>2616</v>
      </c>
      <c r="D207" s="144" t="s">
        <v>2793</v>
      </c>
      <c r="E207" s="143"/>
      <c r="F207" s="143" t="s">
        <v>1386</v>
      </c>
      <c r="G207" s="150">
        <v>56784.9</v>
      </c>
    </row>
    <row r="208" spans="2:7" x14ac:dyDescent="0.25">
      <c r="B208" s="136" t="s">
        <v>4388</v>
      </c>
      <c r="C208" s="4" t="s">
        <v>4389</v>
      </c>
      <c r="D208" s="138" t="s">
        <v>4355</v>
      </c>
      <c r="F208" s="138" t="s">
        <v>1386</v>
      </c>
      <c r="G208" s="154">
        <v>56390.83</v>
      </c>
    </row>
    <row r="209" spans="2:7" x14ac:dyDescent="0.25">
      <c r="B209" s="136" t="s">
        <v>3198</v>
      </c>
      <c r="C209" s="4" t="s">
        <v>3199</v>
      </c>
      <c r="D209" s="138" t="s">
        <v>3195</v>
      </c>
      <c r="F209" s="138" t="s">
        <v>1386</v>
      </c>
      <c r="G209" s="154">
        <v>56319.040000000001</v>
      </c>
    </row>
    <row r="210" spans="2:7" x14ac:dyDescent="0.25">
      <c r="B210" s="134">
        <v>500510</v>
      </c>
      <c r="C210" s="6" t="s">
        <v>228</v>
      </c>
      <c r="D210" s="140">
        <v>46050</v>
      </c>
      <c r="E210" s="141"/>
      <c r="F210" s="142">
        <v>46381</v>
      </c>
      <c r="G210" s="151">
        <v>56215.869999999995</v>
      </c>
    </row>
    <row r="211" spans="2:7" x14ac:dyDescent="0.25">
      <c r="B211" s="136" t="s">
        <v>4390</v>
      </c>
      <c r="C211" s="4" t="s">
        <v>4391</v>
      </c>
      <c r="D211" s="138" t="s">
        <v>4355</v>
      </c>
      <c r="E211" s="138" t="s">
        <v>203</v>
      </c>
      <c r="F211" s="138" t="s">
        <v>1386</v>
      </c>
      <c r="G211" s="154">
        <v>56153.13</v>
      </c>
    </row>
    <row r="212" spans="2:7" x14ac:dyDescent="0.25">
      <c r="B212" s="137" t="s">
        <v>2726</v>
      </c>
      <c r="C212" s="143" t="s">
        <v>2727</v>
      </c>
      <c r="D212" s="144" t="s">
        <v>2793</v>
      </c>
      <c r="E212" s="143"/>
      <c r="F212" s="143" t="s">
        <v>1386</v>
      </c>
      <c r="G212" s="150">
        <v>56067.39</v>
      </c>
    </row>
    <row r="213" spans="2:7" x14ac:dyDescent="0.25">
      <c r="B213" s="136" t="s">
        <v>3458</v>
      </c>
      <c r="C213" s="4" t="s">
        <v>3459</v>
      </c>
      <c r="D213" s="138" t="s">
        <v>3421</v>
      </c>
      <c r="E213" s="138" t="s">
        <v>199</v>
      </c>
      <c r="F213" s="138" t="s">
        <v>1386</v>
      </c>
      <c r="G213" s="154">
        <v>54986.080000000002</v>
      </c>
    </row>
    <row r="214" spans="2:7" x14ac:dyDescent="0.25">
      <c r="B214" s="136" t="s">
        <v>4372</v>
      </c>
      <c r="C214" s="4" t="s">
        <v>6354</v>
      </c>
      <c r="D214" s="138" t="s">
        <v>6353</v>
      </c>
      <c r="F214" s="138" t="s">
        <v>1386</v>
      </c>
      <c r="G214" s="154">
        <v>54962.67</v>
      </c>
    </row>
    <row r="215" spans="2:7" x14ac:dyDescent="0.25">
      <c r="B215" s="136" t="s">
        <v>4223</v>
      </c>
      <c r="C215" s="4" t="s">
        <v>5263</v>
      </c>
      <c r="D215" s="138" t="s">
        <v>5231</v>
      </c>
      <c r="F215" s="138" t="s">
        <v>1386</v>
      </c>
      <c r="G215" s="154">
        <v>54140.88</v>
      </c>
    </row>
    <row r="216" spans="2:7" x14ac:dyDescent="0.25">
      <c r="B216" s="137" t="s">
        <v>2234</v>
      </c>
      <c r="C216" s="143" t="s">
        <v>2643</v>
      </c>
      <c r="D216" s="144" t="s">
        <v>2793</v>
      </c>
      <c r="E216" s="143" t="s">
        <v>199</v>
      </c>
      <c r="F216" s="143" t="s">
        <v>1386</v>
      </c>
      <c r="G216" s="150">
        <v>53854.65</v>
      </c>
    </row>
    <row r="217" spans="2:7" x14ac:dyDescent="0.25">
      <c r="B217" s="137" t="s">
        <v>1140</v>
      </c>
      <c r="C217" s="143" t="s">
        <v>1603</v>
      </c>
      <c r="D217" s="144" t="s">
        <v>1596</v>
      </c>
      <c r="E217" s="144" t="s">
        <v>203</v>
      </c>
      <c r="F217" s="144" t="s">
        <v>1386</v>
      </c>
      <c r="G217" s="150">
        <v>53537.120000000003</v>
      </c>
    </row>
    <row r="218" spans="2:7" x14ac:dyDescent="0.25">
      <c r="B218" s="134" t="s">
        <v>120</v>
      </c>
      <c r="C218" s="6" t="s">
        <v>229</v>
      </c>
      <c r="D218" s="140">
        <v>46050</v>
      </c>
      <c r="E218" s="141"/>
      <c r="F218" s="142">
        <v>46381</v>
      </c>
      <c r="G218" s="151">
        <v>53078.97</v>
      </c>
    </row>
    <row r="219" spans="2:7" x14ac:dyDescent="0.25">
      <c r="B219" s="137" t="s">
        <v>1299</v>
      </c>
      <c r="C219" s="143" t="s">
        <v>1401</v>
      </c>
      <c r="D219" s="144" t="s">
        <v>1385</v>
      </c>
      <c r="E219" s="144" t="s">
        <v>203</v>
      </c>
      <c r="F219" s="144" t="s">
        <v>1386</v>
      </c>
      <c r="G219" s="150">
        <v>52963.15</v>
      </c>
    </row>
    <row r="220" spans="2:7" x14ac:dyDescent="0.25">
      <c r="B220" s="136" t="s">
        <v>4392</v>
      </c>
      <c r="C220" s="4" t="s">
        <v>4393</v>
      </c>
      <c r="D220" s="138" t="s">
        <v>4355</v>
      </c>
      <c r="E220" s="138" t="s">
        <v>203</v>
      </c>
      <c r="F220" s="138" t="s">
        <v>1386</v>
      </c>
      <c r="G220" s="154">
        <v>52874.83</v>
      </c>
    </row>
    <row r="221" spans="2:7" x14ac:dyDescent="0.25">
      <c r="B221" s="136" t="s">
        <v>6355</v>
      </c>
      <c r="C221" s="4" t="s">
        <v>6356</v>
      </c>
      <c r="D221" s="138" t="s">
        <v>6353</v>
      </c>
      <c r="F221" s="138" t="s">
        <v>1386</v>
      </c>
      <c r="G221" s="154">
        <v>52846.51</v>
      </c>
    </row>
    <row r="222" spans="2:7" x14ac:dyDescent="0.25">
      <c r="B222" s="137" t="s">
        <v>2081</v>
      </c>
      <c r="C222" s="143" t="s">
        <v>2082</v>
      </c>
      <c r="D222" s="144" t="s">
        <v>1716</v>
      </c>
      <c r="E222" s="144"/>
      <c r="F222" s="144" t="s">
        <v>1386</v>
      </c>
      <c r="G222" s="150">
        <v>52072.04</v>
      </c>
    </row>
    <row r="223" spans="2:7" x14ac:dyDescent="0.25">
      <c r="B223" s="137" t="s">
        <v>1880</v>
      </c>
      <c r="C223" s="143" t="s">
        <v>1881</v>
      </c>
      <c r="D223" s="144" t="s">
        <v>1716</v>
      </c>
      <c r="E223" s="144" t="s">
        <v>199</v>
      </c>
      <c r="F223" s="144" t="s">
        <v>1386</v>
      </c>
      <c r="G223" s="150">
        <v>51973.37</v>
      </c>
    </row>
    <row r="224" spans="2:7" x14ac:dyDescent="0.25">
      <c r="B224" s="137" t="s">
        <v>1246</v>
      </c>
      <c r="C224" s="143" t="s">
        <v>1402</v>
      </c>
      <c r="D224" s="144" t="s">
        <v>1385</v>
      </c>
      <c r="E224" s="144"/>
      <c r="F224" s="144" t="s">
        <v>1386</v>
      </c>
      <c r="G224" s="150">
        <v>51561.06</v>
      </c>
    </row>
    <row r="225" spans="2:7" x14ac:dyDescent="0.25">
      <c r="B225" s="137" t="s">
        <v>1273</v>
      </c>
      <c r="C225" s="143" t="s">
        <v>1403</v>
      </c>
      <c r="D225" s="144" t="s">
        <v>1385</v>
      </c>
      <c r="E225" s="144" t="s">
        <v>199</v>
      </c>
      <c r="F225" s="144" t="s">
        <v>1386</v>
      </c>
      <c r="G225" s="150">
        <v>51396.95</v>
      </c>
    </row>
    <row r="226" spans="2:7" x14ac:dyDescent="0.25">
      <c r="B226" s="137" t="s">
        <v>1276</v>
      </c>
      <c r="C226" s="143" t="s">
        <v>1404</v>
      </c>
      <c r="D226" s="144" t="s">
        <v>1385</v>
      </c>
      <c r="E226" s="144" t="s">
        <v>203</v>
      </c>
      <c r="F226" s="144" t="s">
        <v>1386</v>
      </c>
      <c r="G226" s="150">
        <v>51350.43</v>
      </c>
    </row>
    <row r="227" spans="2:7" x14ac:dyDescent="0.25">
      <c r="B227" s="137" t="s">
        <v>2218</v>
      </c>
      <c r="C227" s="143" t="s">
        <v>2522</v>
      </c>
      <c r="D227" s="144" t="s">
        <v>2793</v>
      </c>
      <c r="E227" s="143" t="s">
        <v>203</v>
      </c>
      <c r="F227" s="143" t="s">
        <v>1386</v>
      </c>
      <c r="G227" s="150">
        <v>51054.42</v>
      </c>
    </row>
    <row r="228" spans="2:7" x14ac:dyDescent="0.25">
      <c r="B228" s="137" t="s">
        <v>1314</v>
      </c>
      <c r="C228" s="143" t="s">
        <v>1405</v>
      </c>
      <c r="D228" s="144" t="s">
        <v>1385</v>
      </c>
      <c r="E228" s="144" t="s">
        <v>199</v>
      </c>
      <c r="F228" s="144" t="s">
        <v>1386</v>
      </c>
      <c r="G228" s="150">
        <v>50858.58</v>
      </c>
    </row>
    <row r="229" spans="2:7" x14ac:dyDescent="0.25">
      <c r="B229" s="136" t="s">
        <v>4394</v>
      </c>
      <c r="C229" s="4" t="s">
        <v>4395</v>
      </c>
      <c r="D229" s="138" t="s">
        <v>4355</v>
      </c>
      <c r="E229" s="138" t="s">
        <v>199</v>
      </c>
      <c r="F229" s="138" t="s">
        <v>1386</v>
      </c>
      <c r="G229" s="154">
        <v>50357.89</v>
      </c>
    </row>
    <row r="230" spans="2:7" x14ac:dyDescent="0.25">
      <c r="B230" s="137" t="s">
        <v>2309</v>
      </c>
      <c r="C230" s="143" t="s">
        <v>2523</v>
      </c>
      <c r="D230" s="144" t="s">
        <v>2793</v>
      </c>
      <c r="E230" s="143" t="s">
        <v>203</v>
      </c>
      <c r="F230" s="143" t="s">
        <v>1386</v>
      </c>
      <c r="G230" s="150">
        <v>50178.86</v>
      </c>
    </row>
    <row r="231" spans="2:7" x14ac:dyDescent="0.25">
      <c r="B231" s="136" t="s">
        <v>5264</v>
      </c>
      <c r="C231" s="4" t="s">
        <v>5265</v>
      </c>
      <c r="D231" s="138" t="s">
        <v>5241</v>
      </c>
      <c r="F231" s="138" t="s">
        <v>1386</v>
      </c>
      <c r="G231" s="154">
        <v>49961.27</v>
      </c>
    </row>
    <row r="232" spans="2:7" x14ac:dyDescent="0.25">
      <c r="B232" s="134" t="s">
        <v>230</v>
      </c>
      <c r="C232" s="6" t="s">
        <v>231</v>
      </c>
      <c r="D232" s="140">
        <v>46050</v>
      </c>
      <c r="E232" s="141"/>
      <c r="F232" s="142">
        <v>46381</v>
      </c>
      <c r="G232" s="151">
        <v>49897.27</v>
      </c>
    </row>
    <row r="233" spans="2:7" x14ac:dyDescent="0.25">
      <c r="B233" s="136" t="s">
        <v>4396</v>
      </c>
      <c r="C233" s="4" t="s">
        <v>4397</v>
      </c>
      <c r="D233" s="138" t="s">
        <v>4355</v>
      </c>
      <c r="E233" s="138" t="s">
        <v>203</v>
      </c>
      <c r="F233" s="138" t="s">
        <v>1386</v>
      </c>
      <c r="G233" s="154">
        <v>49736.33</v>
      </c>
    </row>
    <row r="234" spans="2:7" x14ac:dyDescent="0.25">
      <c r="B234" s="136" t="s">
        <v>4999</v>
      </c>
      <c r="C234" s="4" t="s">
        <v>5000</v>
      </c>
      <c r="D234" s="138" t="s">
        <v>4986</v>
      </c>
      <c r="F234" s="138" t="s">
        <v>1386</v>
      </c>
      <c r="G234" s="154">
        <v>49481.49</v>
      </c>
    </row>
    <row r="235" spans="2:7" x14ac:dyDescent="0.25">
      <c r="B235" s="137" t="s">
        <v>2213</v>
      </c>
      <c r="C235" s="143" t="s">
        <v>2752</v>
      </c>
      <c r="D235" s="144" t="s">
        <v>2793</v>
      </c>
      <c r="E235" s="143"/>
      <c r="F235" s="143" t="s">
        <v>1386</v>
      </c>
      <c r="G235" s="150">
        <v>49352.43</v>
      </c>
    </row>
    <row r="236" spans="2:7" x14ac:dyDescent="0.25">
      <c r="B236" s="137" t="s">
        <v>1281</v>
      </c>
      <c r="C236" s="143" t="s">
        <v>1406</v>
      </c>
      <c r="D236" s="144" t="s">
        <v>1385</v>
      </c>
      <c r="E236" s="144" t="s">
        <v>203</v>
      </c>
      <c r="F236" s="144" t="s">
        <v>1386</v>
      </c>
      <c r="G236" s="150">
        <v>49299.5</v>
      </c>
    </row>
    <row r="237" spans="2:7" x14ac:dyDescent="0.25">
      <c r="B237" s="137" t="s">
        <v>1305</v>
      </c>
      <c r="C237" s="143" t="s">
        <v>1407</v>
      </c>
      <c r="D237" s="144" t="s">
        <v>1385</v>
      </c>
      <c r="E237" s="144" t="s">
        <v>199</v>
      </c>
      <c r="F237" s="144" t="s">
        <v>1386</v>
      </c>
      <c r="G237" s="150">
        <v>49193.29</v>
      </c>
    </row>
    <row r="238" spans="2:7" x14ac:dyDescent="0.25">
      <c r="B238" s="137" t="s">
        <v>842</v>
      </c>
      <c r="C238" s="143" t="s">
        <v>993</v>
      </c>
      <c r="D238" s="144" t="s">
        <v>980</v>
      </c>
      <c r="E238" s="144" t="s">
        <v>203</v>
      </c>
      <c r="F238" s="144" t="s">
        <v>981</v>
      </c>
      <c r="G238" s="150">
        <v>48855.78</v>
      </c>
    </row>
    <row r="239" spans="2:7" x14ac:dyDescent="0.25">
      <c r="B239" s="136" t="s">
        <v>6005</v>
      </c>
      <c r="C239" s="4" t="s">
        <v>6006</v>
      </c>
      <c r="D239" s="138" t="s">
        <v>5985</v>
      </c>
      <c r="F239" s="138" t="s">
        <v>1386</v>
      </c>
      <c r="G239" s="154">
        <v>48494.98</v>
      </c>
    </row>
    <row r="240" spans="2:7" x14ac:dyDescent="0.25">
      <c r="B240" s="136" t="s">
        <v>5266</v>
      </c>
      <c r="C240" s="4" t="s">
        <v>5267</v>
      </c>
      <c r="D240" s="138" t="s">
        <v>5231</v>
      </c>
      <c r="E240" s="138" t="s">
        <v>199</v>
      </c>
      <c r="F240" s="138" t="s">
        <v>1386</v>
      </c>
      <c r="G240" s="154">
        <v>48489.77</v>
      </c>
    </row>
    <row r="241" spans="2:7" x14ac:dyDescent="0.25">
      <c r="B241" s="137" t="s">
        <v>2323</v>
      </c>
      <c r="C241" s="143" t="s">
        <v>2645</v>
      </c>
      <c r="D241" s="144" t="s">
        <v>2793</v>
      </c>
      <c r="E241" s="143" t="s">
        <v>199</v>
      </c>
      <c r="F241" s="143" t="s">
        <v>1386</v>
      </c>
      <c r="G241" s="150">
        <v>48394.89</v>
      </c>
    </row>
    <row r="242" spans="2:7" x14ac:dyDescent="0.25">
      <c r="B242" s="136" t="s">
        <v>3900</v>
      </c>
      <c r="C242" s="4" t="s">
        <v>3901</v>
      </c>
      <c r="D242" s="138" t="s">
        <v>3876</v>
      </c>
      <c r="F242" s="138" t="s">
        <v>1386</v>
      </c>
      <c r="G242" s="154">
        <v>48177.36</v>
      </c>
    </row>
    <row r="243" spans="2:7" x14ac:dyDescent="0.25">
      <c r="B243" s="136" t="s">
        <v>6007</v>
      </c>
      <c r="C243" s="4" t="s">
        <v>6008</v>
      </c>
      <c r="D243" s="138" t="s">
        <v>5985</v>
      </c>
      <c r="F243" s="138" t="s">
        <v>1386</v>
      </c>
      <c r="G243" s="154">
        <v>48059.91</v>
      </c>
    </row>
    <row r="244" spans="2:7" x14ac:dyDescent="0.25">
      <c r="B244" s="137" t="s">
        <v>2221</v>
      </c>
      <c r="C244" s="143" t="s">
        <v>2708</v>
      </c>
      <c r="D244" s="144" t="s">
        <v>2793</v>
      </c>
      <c r="E244" s="143" t="s">
        <v>203</v>
      </c>
      <c r="F244" s="143" t="s">
        <v>1386</v>
      </c>
      <c r="G244" s="150">
        <v>47407.45</v>
      </c>
    </row>
    <row r="245" spans="2:7" x14ac:dyDescent="0.25">
      <c r="B245" s="136" t="s">
        <v>3902</v>
      </c>
      <c r="C245" s="4" t="s">
        <v>3903</v>
      </c>
      <c r="D245" s="138" t="s">
        <v>3876</v>
      </c>
      <c r="F245" s="138" t="s">
        <v>1386</v>
      </c>
      <c r="G245" s="154">
        <v>46473.74</v>
      </c>
    </row>
    <row r="246" spans="2:7" x14ac:dyDescent="0.25">
      <c r="B246" s="137" t="s">
        <v>2209</v>
      </c>
      <c r="C246" s="143" t="s">
        <v>2701</v>
      </c>
      <c r="D246" s="144" t="s">
        <v>2793</v>
      </c>
      <c r="E246" s="143" t="s">
        <v>199</v>
      </c>
      <c r="F246" s="143" t="s">
        <v>1386</v>
      </c>
      <c r="G246" s="150">
        <v>46158.62</v>
      </c>
    </row>
    <row r="247" spans="2:7" x14ac:dyDescent="0.25">
      <c r="B247" s="136" t="s">
        <v>3460</v>
      </c>
      <c r="C247" s="4" t="s">
        <v>3461</v>
      </c>
      <c r="D247" s="138" t="s">
        <v>3421</v>
      </c>
      <c r="E247" s="138" t="s">
        <v>199</v>
      </c>
      <c r="F247" s="138" t="s">
        <v>1386</v>
      </c>
      <c r="G247" s="154">
        <v>45675.41</v>
      </c>
    </row>
    <row r="248" spans="2:7" x14ac:dyDescent="0.25">
      <c r="B248" s="137" t="s">
        <v>2484</v>
      </c>
      <c r="C248" s="143" t="s">
        <v>2485</v>
      </c>
      <c r="D248" s="144" t="s">
        <v>2793</v>
      </c>
      <c r="E248" s="143"/>
      <c r="F248" s="143" t="s">
        <v>1386</v>
      </c>
      <c r="G248" s="150">
        <v>45396.5</v>
      </c>
    </row>
    <row r="249" spans="2:7" x14ac:dyDescent="0.25">
      <c r="B249" s="136" t="s">
        <v>5268</v>
      </c>
      <c r="C249" s="4" t="s">
        <v>5269</v>
      </c>
      <c r="D249" s="138" t="s">
        <v>5231</v>
      </c>
      <c r="E249" s="138" t="s">
        <v>199</v>
      </c>
      <c r="F249" s="138" t="s">
        <v>1386</v>
      </c>
      <c r="G249" s="154">
        <v>45388.639999999999</v>
      </c>
    </row>
    <row r="250" spans="2:7" x14ac:dyDescent="0.25">
      <c r="B250" s="137" t="s">
        <v>2217</v>
      </c>
      <c r="C250" s="143" t="s">
        <v>2787</v>
      </c>
      <c r="D250" s="144" t="s">
        <v>2793</v>
      </c>
      <c r="E250" s="143" t="s">
        <v>203</v>
      </c>
      <c r="F250" s="143" t="s">
        <v>1386</v>
      </c>
      <c r="G250" s="150">
        <v>44992.52</v>
      </c>
    </row>
    <row r="251" spans="2:7" x14ac:dyDescent="0.25">
      <c r="B251" s="136" t="s">
        <v>4398</v>
      </c>
      <c r="C251" s="4" t="s">
        <v>4399</v>
      </c>
      <c r="D251" s="138" t="s">
        <v>4355</v>
      </c>
      <c r="E251" s="138" t="s">
        <v>203</v>
      </c>
      <c r="F251" s="138" t="s">
        <v>1386</v>
      </c>
      <c r="G251" s="154">
        <v>44786.17</v>
      </c>
    </row>
    <row r="252" spans="2:7" x14ac:dyDescent="0.25">
      <c r="B252" s="136" t="s">
        <v>4400</v>
      </c>
      <c r="C252" s="4" t="s">
        <v>4401</v>
      </c>
      <c r="D252" s="138" t="s">
        <v>4355</v>
      </c>
      <c r="E252" s="138" t="s">
        <v>199</v>
      </c>
      <c r="F252" s="138" t="s">
        <v>1386</v>
      </c>
      <c r="G252" s="154">
        <v>44525.87</v>
      </c>
    </row>
    <row r="253" spans="2:7" x14ac:dyDescent="0.25">
      <c r="B253" s="137" t="s">
        <v>1234</v>
      </c>
      <c r="C253" s="143" t="s">
        <v>1408</v>
      </c>
      <c r="D253" s="144" t="s">
        <v>1385</v>
      </c>
      <c r="E253" s="144" t="s">
        <v>199</v>
      </c>
      <c r="F253" s="144" t="s">
        <v>1386</v>
      </c>
      <c r="G253" s="150">
        <v>44372.79</v>
      </c>
    </row>
    <row r="254" spans="2:7" x14ac:dyDescent="0.25">
      <c r="B254" s="134" t="s">
        <v>118</v>
      </c>
      <c r="C254" s="6" t="s">
        <v>232</v>
      </c>
      <c r="D254" s="140">
        <v>46050</v>
      </c>
      <c r="E254" s="141" t="s">
        <v>203</v>
      </c>
      <c r="F254" s="142">
        <v>46381</v>
      </c>
      <c r="G254" s="151">
        <v>44314.29</v>
      </c>
    </row>
    <row r="255" spans="2:7" x14ac:dyDescent="0.25">
      <c r="B255" s="136" t="s">
        <v>4402</v>
      </c>
      <c r="C255" s="4" t="s">
        <v>4403</v>
      </c>
      <c r="D255" s="138" t="s">
        <v>4355</v>
      </c>
      <c r="E255" s="138" t="s">
        <v>203</v>
      </c>
      <c r="F255" s="138" t="s">
        <v>1386</v>
      </c>
      <c r="G255" s="154">
        <v>44306.28</v>
      </c>
    </row>
    <row r="256" spans="2:7" x14ac:dyDescent="0.25">
      <c r="B256" s="136" t="s">
        <v>4404</v>
      </c>
      <c r="C256" s="4" t="s">
        <v>4405</v>
      </c>
      <c r="D256" s="138" t="s">
        <v>4355</v>
      </c>
      <c r="F256" s="138" t="s">
        <v>1386</v>
      </c>
      <c r="G256" s="154">
        <v>44228.91</v>
      </c>
    </row>
    <row r="257" spans="2:7" x14ac:dyDescent="0.25">
      <c r="B257" s="137" t="s">
        <v>948</v>
      </c>
      <c r="C257" s="143" t="s">
        <v>949</v>
      </c>
      <c r="D257" s="144" t="s">
        <v>994</v>
      </c>
      <c r="E257" s="144"/>
      <c r="F257" s="144" t="s">
        <v>981</v>
      </c>
      <c r="G257" s="150">
        <v>44129.9</v>
      </c>
    </row>
    <row r="258" spans="2:7" x14ac:dyDescent="0.25">
      <c r="B258" s="136" t="s">
        <v>3904</v>
      </c>
      <c r="C258" s="4" t="s">
        <v>3905</v>
      </c>
      <c r="D258" s="138" t="s">
        <v>3876</v>
      </c>
      <c r="F258" s="138" t="s">
        <v>1386</v>
      </c>
      <c r="G258" s="154">
        <v>44093.83</v>
      </c>
    </row>
    <row r="259" spans="2:7" x14ac:dyDescent="0.25">
      <c r="B259" s="136" t="s">
        <v>3906</v>
      </c>
      <c r="C259" s="4" t="s">
        <v>3907</v>
      </c>
      <c r="D259" s="138" t="s">
        <v>3876</v>
      </c>
      <c r="F259" s="138" t="s">
        <v>1386</v>
      </c>
      <c r="G259" s="154">
        <v>44071.040000000001</v>
      </c>
    </row>
    <row r="260" spans="2:7" x14ac:dyDescent="0.25">
      <c r="B260" s="137" t="s">
        <v>2195</v>
      </c>
      <c r="C260" s="143" t="s">
        <v>2702</v>
      </c>
      <c r="D260" s="144" t="s">
        <v>2793</v>
      </c>
      <c r="E260" s="143" t="s">
        <v>199</v>
      </c>
      <c r="F260" s="143" t="s">
        <v>1386</v>
      </c>
      <c r="G260" s="150">
        <v>43775.42</v>
      </c>
    </row>
    <row r="261" spans="2:7" x14ac:dyDescent="0.25">
      <c r="B261" s="136" t="s">
        <v>4406</v>
      </c>
      <c r="C261" s="4" t="s">
        <v>4407</v>
      </c>
      <c r="D261" s="138" t="s">
        <v>4355</v>
      </c>
      <c r="E261" s="138" t="s">
        <v>203</v>
      </c>
      <c r="F261" s="138" t="s">
        <v>1386</v>
      </c>
      <c r="G261" s="154">
        <v>43354.47</v>
      </c>
    </row>
    <row r="262" spans="2:7" x14ac:dyDescent="0.25">
      <c r="B262" s="136" t="s">
        <v>3908</v>
      </c>
      <c r="C262" s="4" t="s">
        <v>3909</v>
      </c>
      <c r="D262" s="138" t="s">
        <v>3876</v>
      </c>
      <c r="E262" s="138" t="s">
        <v>199</v>
      </c>
      <c r="F262" s="138" t="s">
        <v>1386</v>
      </c>
      <c r="G262" s="154">
        <v>43311.34</v>
      </c>
    </row>
    <row r="263" spans="2:7" x14ac:dyDescent="0.25">
      <c r="B263" s="136" t="s">
        <v>6009</v>
      </c>
      <c r="C263" s="4" t="s">
        <v>6010</v>
      </c>
      <c r="D263" s="138" t="s">
        <v>5985</v>
      </c>
      <c r="E263" s="138" t="s">
        <v>199</v>
      </c>
      <c r="F263" s="138" t="s">
        <v>1386</v>
      </c>
      <c r="G263" s="154">
        <v>43296.480000000003</v>
      </c>
    </row>
    <row r="264" spans="2:7" x14ac:dyDescent="0.25">
      <c r="B264" s="136" t="s">
        <v>5270</v>
      </c>
      <c r="C264" s="4" t="s">
        <v>5271</v>
      </c>
      <c r="D264" s="138" t="s">
        <v>5241</v>
      </c>
      <c r="F264" s="138" t="s">
        <v>1386</v>
      </c>
      <c r="G264" s="154">
        <v>43206.46</v>
      </c>
    </row>
    <row r="265" spans="2:7" x14ac:dyDescent="0.25">
      <c r="B265" s="137" t="s">
        <v>1719</v>
      </c>
      <c r="C265" s="143" t="s">
        <v>1720</v>
      </c>
      <c r="D265" s="144" t="s">
        <v>1716</v>
      </c>
      <c r="E265" s="144" t="s">
        <v>203</v>
      </c>
      <c r="F265" s="144" t="s">
        <v>1386</v>
      </c>
      <c r="G265" s="150">
        <v>43175.01</v>
      </c>
    </row>
    <row r="266" spans="2:7" x14ac:dyDescent="0.25">
      <c r="B266" s="136" t="s">
        <v>5272</v>
      </c>
      <c r="C266" s="4" t="s">
        <v>5273</v>
      </c>
      <c r="D266" s="138" t="s">
        <v>5241</v>
      </c>
      <c r="E266" s="138" t="s">
        <v>203</v>
      </c>
      <c r="F266" s="138" t="s">
        <v>1386</v>
      </c>
      <c r="G266" s="154">
        <v>42773.42</v>
      </c>
    </row>
    <row r="267" spans="2:7" x14ac:dyDescent="0.25">
      <c r="B267" s="136" t="s">
        <v>3200</v>
      </c>
      <c r="C267" s="4" t="s">
        <v>3201</v>
      </c>
      <c r="D267" s="138" t="s">
        <v>3195</v>
      </c>
      <c r="F267" s="138" t="s">
        <v>1386</v>
      </c>
      <c r="G267" s="154">
        <v>42340.58</v>
      </c>
    </row>
    <row r="268" spans="2:7" x14ac:dyDescent="0.25">
      <c r="B268" s="136" t="s">
        <v>4408</v>
      </c>
      <c r="C268" s="4" t="s">
        <v>4409</v>
      </c>
      <c r="D268" s="138" t="s">
        <v>4355</v>
      </c>
      <c r="F268" s="138" t="s">
        <v>1386</v>
      </c>
      <c r="G268" s="154">
        <v>42269.11</v>
      </c>
    </row>
    <row r="269" spans="2:7" x14ac:dyDescent="0.25">
      <c r="B269" s="136" t="s">
        <v>3910</v>
      </c>
      <c r="C269" s="4" t="s">
        <v>3911</v>
      </c>
      <c r="D269" s="138" t="s">
        <v>3876</v>
      </c>
      <c r="E269" s="138" t="s">
        <v>203</v>
      </c>
      <c r="F269" s="138" t="s">
        <v>1386</v>
      </c>
      <c r="G269" s="154">
        <v>42110.17</v>
      </c>
    </row>
    <row r="270" spans="2:7" x14ac:dyDescent="0.25">
      <c r="B270" s="137">
        <v>3711</v>
      </c>
      <c r="C270" s="143" t="s">
        <v>2355</v>
      </c>
      <c r="D270" s="144" t="s">
        <v>2793</v>
      </c>
      <c r="E270" s="143" t="s">
        <v>203</v>
      </c>
      <c r="F270" s="143" t="s">
        <v>1386</v>
      </c>
      <c r="G270" s="150">
        <v>41944.43</v>
      </c>
    </row>
    <row r="271" spans="2:7" x14ac:dyDescent="0.25">
      <c r="B271" s="136">
        <v>7267</v>
      </c>
      <c r="C271" s="4" t="s">
        <v>3462</v>
      </c>
      <c r="D271" s="138" t="s">
        <v>3421</v>
      </c>
      <c r="F271" s="138" t="s">
        <v>1386</v>
      </c>
      <c r="G271" s="154">
        <v>41922.519999999997</v>
      </c>
    </row>
    <row r="272" spans="2:7" x14ac:dyDescent="0.25">
      <c r="B272" s="136" t="s">
        <v>3912</v>
      </c>
      <c r="C272" s="4" t="s">
        <v>3913</v>
      </c>
      <c r="D272" s="138" t="s">
        <v>3876</v>
      </c>
      <c r="E272" s="138" t="s">
        <v>203</v>
      </c>
      <c r="F272" s="138" t="s">
        <v>1386</v>
      </c>
      <c r="G272" s="154">
        <v>41611.93</v>
      </c>
    </row>
    <row r="273" spans="2:7" x14ac:dyDescent="0.25">
      <c r="B273" s="136" t="s">
        <v>3914</v>
      </c>
      <c r="C273" s="4" t="s">
        <v>3915</v>
      </c>
      <c r="D273" s="138" t="s">
        <v>3876</v>
      </c>
      <c r="F273" s="138" t="s">
        <v>1386</v>
      </c>
      <c r="G273" s="154">
        <v>41593.24</v>
      </c>
    </row>
    <row r="274" spans="2:7" x14ac:dyDescent="0.25">
      <c r="B274" s="137" t="s">
        <v>2211</v>
      </c>
      <c r="C274" s="143" t="s">
        <v>2557</v>
      </c>
      <c r="D274" s="144" t="s">
        <v>2793</v>
      </c>
      <c r="E274" s="143"/>
      <c r="F274" s="143" t="s">
        <v>1386</v>
      </c>
      <c r="G274" s="150">
        <v>41459.449999999997</v>
      </c>
    </row>
    <row r="275" spans="2:7" x14ac:dyDescent="0.25">
      <c r="B275" s="136" t="s">
        <v>3202</v>
      </c>
      <c r="C275" s="4" t="s">
        <v>3203</v>
      </c>
      <c r="D275" s="138" t="s">
        <v>3195</v>
      </c>
      <c r="F275" s="138" t="s">
        <v>1386</v>
      </c>
      <c r="G275" s="154">
        <v>41418.550000000003</v>
      </c>
    </row>
    <row r="276" spans="2:7" x14ac:dyDescent="0.25">
      <c r="B276" s="136" t="s">
        <v>3463</v>
      </c>
      <c r="C276" s="4" t="s">
        <v>3464</v>
      </c>
      <c r="D276" s="138" t="s">
        <v>3421</v>
      </c>
      <c r="E276" s="138" t="s">
        <v>199</v>
      </c>
      <c r="F276" s="138" t="s">
        <v>1386</v>
      </c>
      <c r="G276" s="154">
        <v>41396.269999999997</v>
      </c>
    </row>
    <row r="277" spans="2:7" x14ac:dyDescent="0.25">
      <c r="B277" s="137" t="s">
        <v>2713</v>
      </c>
      <c r="C277" s="143" t="s">
        <v>2714</v>
      </c>
      <c r="D277" s="144" t="s">
        <v>2793</v>
      </c>
      <c r="E277" s="143"/>
      <c r="F277" s="143" t="s">
        <v>1386</v>
      </c>
      <c r="G277" s="150">
        <v>41191.599999999999</v>
      </c>
    </row>
    <row r="278" spans="2:7" x14ac:dyDescent="0.25">
      <c r="B278" s="137" t="s">
        <v>2545</v>
      </c>
      <c r="C278" s="143" t="s">
        <v>2546</v>
      </c>
      <c r="D278" s="144" t="s">
        <v>2793</v>
      </c>
      <c r="E278" s="143"/>
      <c r="F278" s="143" t="s">
        <v>1386</v>
      </c>
      <c r="G278" s="150">
        <v>41185.25</v>
      </c>
    </row>
    <row r="279" spans="2:7" x14ac:dyDescent="0.25">
      <c r="B279" s="137" t="s">
        <v>1982</v>
      </c>
      <c r="C279" s="143" t="s">
        <v>1983</v>
      </c>
      <c r="D279" s="144" t="s">
        <v>1716</v>
      </c>
      <c r="E279" s="144"/>
      <c r="F279" s="144" t="s">
        <v>1386</v>
      </c>
      <c r="G279" s="150">
        <v>40905.53</v>
      </c>
    </row>
    <row r="280" spans="2:7" x14ac:dyDescent="0.25">
      <c r="B280" s="137" t="s">
        <v>1992</v>
      </c>
      <c r="C280" s="143" t="s">
        <v>1993</v>
      </c>
      <c r="D280" s="144" t="s">
        <v>1716</v>
      </c>
      <c r="E280" s="144" t="s">
        <v>203</v>
      </c>
      <c r="F280" s="144" t="s">
        <v>1386</v>
      </c>
      <c r="G280" s="150">
        <v>40899.46</v>
      </c>
    </row>
    <row r="281" spans="2:7" x14ac:dyDescent="0.25">
      <c r="B281" s="136" t="s">
        <v>3916</v>
      </c>
      <c r="C281" s="4" t="s">
        <v>3917</v>
      </c>
      <c r="D281" s="138" t="s">
        <v>3876</v>
      </c>
      <c r="F281" s="138" t="s">
        <v>1386</v>
      </c>
      <c r="G281" s="154">
        <v>40839.99</v>
      </c>
    </row>
    <row r="282" spans="2:7" x14ac:dyDescent="0.25">
      <c r="B282" s="137">
        <v>8015</v>
      </c>
      <c r="C282" s="143" t="s">
        <v>1359</v>
      </c>
      <c r="D282" s="144" t="s">
        <v>1385</v>
      </c>
      <c r="E282" s="144"/>
      <c r="F282" s="144" t="s">
        <v>1386</v>
      </c>
      <c r="G282" s="150">
        <v>40700.300000000003</v>
      </c>
    </row>
    <row r="283" spans="2:7" x14ac:dyDescent="0.25">
      <c r="B283" s="136">
        <v>500114</v>
      </c>
      <c r="C283" s="4" t="s">
        <v>3465</v>
      </c>
      <c r="D283" s="138" t="s">
        <v>3421</v>
      </c>
      <c r="F283" s="138" t="s">
        <v>1386</v>
      </c>
      <c r="G283" s="154">
        <v>40592.79</v>
      </c>
    </row>
    <row r="284" spans="2:7" x14ac:dyDescent="0.25">
      <c r="B284" s="137" t="s">
        <v>2271</v>
      </c>
      <c r="C284" s="143" t="s">
        <v>2600</v>
      </c>
      <c r="D284" s="144" t="s">
        <v>2793</v>
      </c>
      <c r="E284" s="143"/>
      <c r="F284" s="143" t="s">
        <v>1386</v>
      </c>
      <c r="G284" s="150">
        <v>40476.9</v>
      </c>
    </row>
    <row r="285" spans="2:7" x14ac:dyDescent="0.25">
      <c r="B285" s="137" t="s">
        <v>2193</v>
      </c>
      <c r="C285" s="143" t="s">
        <v>2632</v>
      </c>
      <c r="D285" s="144" t="s">
        <v>2793</v>
      </c>
      <c r="E285" s="143" t="s">
        <v>199</v>
      </c>
      <c r="F285" s="143" t="s">
        <v>1386</v>
      </c>
      <c r="G285" s="150">
        <v>40371.379999999997</v>
      </c>
    </row>
    <row r="286" spans="2:7" x14ac:dyDescent="0.25">
      <c r="B286" s="137" t="s">
        <v>2311</v>
      </c>
      <c r="C286" s="143" t="s">
        <v>2586</v>
      </c>
      <c r="D286" s="144" t="s">
        <v>2793</v>
      </c>
      <c r="E286" s="143"/>
      <c r="F286" s="143" t="s">
        <v>1386</v>
      </c>
      <c r="G286" s="150">
        <v>40102.79</v>
      </c>
    </row>
    <row r="287" spans="2:7" x14ac:dyDescent="0.25">
      <c r="B287" s="134" t="s">
        <v>116</v>
      </c>
      <c r="C287" s="6" t="s">
        <v>233</v>
      </c>
      <c r="D287" s="140">
        <v>46050</v>
      </c>
      <c r="E287" s="141" t="s">
        <v>199</v>
      </c>
      <c r="F287" s="142">
        <v>46381</v>
      </c>
      <c r="G287" s="151">
        <v>39856.879999999997</v>
      </c>
    </row>
    <row r="288" spans="2:7" x14ac:dyDescent="0.25">
      <c r="B288" s="137" t="s">
        <v>2029</v>
      </c>
      <c r="C288" s="143" t="s">
        <v>2030</v>
      </c>
      <c r="D288" s="144" t="s">
        <v>1716</v>
      </c>
      <c r="E288" s="144" t="s">
        <v>199</v>
      </c>
      <c r="F288" s="144" t="s">
        <v>1386</v>
      </c>
      <c r="G288" s="150">
        <v>39571.980000000003</v>
      </c>
    </row>
    <row r="289" spans="2:7" x14ac:dyDescent="0.25">
      <c r="B289" s="136">
        <v>8725</v>
      </c>
      <c r="C289" s="4" t="s">
        <v>5001</v>
      </c>
      <c r="D289" s="138" t="s">
        <v>4986</v>
      </c>
      <c r="F289" s="138" t="s">
        <v>1386</v>
      </c>
      <c r="G289" s="154">
        <v>39404.620000000003</v>
      </c>
    </row>
    <row r="290" spans="2:7" x14ac:dyDescent="0.25">
      <c r="B290" s="137">
        <v>6981</v>
      </c>
      <c r="C290" s="143" t="s">
        <v>1178</v>
      </c>
      <c r="D290" s="144" t="s">
        <v>1596</v>
      </c>
      <c r="E290" s="144"/>
      <c r="F290" s="144" t="s">
        <v>1386</v>
      </c>
      <c r="G290" s="150">
        <v>39312.39</v>
      </c>
    </row>
    <row r="291" spans="2:7" x14ac:dyDescent="0.25">
      <c r="B291" s="136" t="s">
        <v>3466</v>
      </c>
      <c r="C291" s="4" t="s">
        <v>3467</v>
      </c>
      <c r="D291" s="138" t="s">
        <v>3421</v>
      </c>
      <c r="E291" s="138" t="s">
        <v>203</v>
      </c>
      <c r="F291" s="138" t="s">
        <v>1386</v>
      </c>
      <c r="G291" s="154">
        <v>39166.42</v>
      </c>
    </row>
    <row r="292" spans="2:7" x14ac:dyDescent="0.25">
      <c r="B292" s="137" t="s">
        <v>1252</v>
      </c>
      <c r="C292" s="143" t="s">
        <v>1409</v>
      </c>
      <c r="D292" s="144" t="s">
        <v>1385</v>
      </c>
      <c r="E292" s="144" t="s">
        <v>199</v>
      </c>
      <c r="F292" s="144" t="s">
        <v>1386</v>
      </c>
      <c r="G292" s="150">
        <v>39080.33</v>
      </c>
    </row>
    <row r="293" spans="2:7" x14ac:dyDescent="0.25">
      <c r="B293" s="136" t="s">
        <v>6011</v>
      </c>
      <c r="C293" s="4" t="s">
        <v>6012</v>
      </c>
      <c r="D293" s="138" t="s">
        <v>5985</v>
      </c>
      <c r="E293" s="138" t="s">
        <v>199</v>
      </c>
      <c r="F293" s="138" t="s">
        <v>1420</v>
      </c>
      <c r="G293" s="154">
        <v>39069.19</v>
      </c>
    </row>
    <row r="294" spans="2:7" x14ac:dyDescent="0.25">
      <c r="B294" s="136" t="s">
        <v>4410</v>
      </c>
      <c r="C294" s="4" t="s">
        <v>4411</v>
      </c>
      <c r="D294" s="138" t="s">
        <v>4355</v>
      </c>
      <c r="E294" s="138" t="s">
        <v>199</v>
      </c>
      <c r="F294" s="138" t="s">
        <v>1386</v>
      </c>
      <c r="G294" s="154">
        <v>38918.370000000003</v>
      </c>
    </row>
    <row r="295" spans="2:7" x14ac:dyDescent="0.25">
      <c r="B295" s="136" t="s">
        <v>5274</v>
      </c>
      <c r="C295" s="4" t="s">
        <v>5275</v>
      </c>
      <c r="D295" s="138" t="s">
        <v>5231</v>
      </c>
      <c r="E295" s="138" t="s">
        <v>203</v>
      </c>
      <c r="F295" s="138" t="s">
        <v>1386</v>
      </c>
      <c r="G295" s="154">
        <v>38915.1</v>
      </c>
    </row>
    <row r="296" spans="2:7" x14ac:dyDescent="0.25">
      <c r="B296" s="136" t="s">
        <v>6013</v>
      </c>
      <c r="C296" s="4" t="s">
        <v>6014</v>
      </c>
      <c r="D296" s="138" t="s">
        <v>5985</v>
      </c>
      <c r="F296" s="138" t="s">
        <v>1386</v>
      </c>
      <c r="G296" s="154">
        <v>38828.82</v>
      </c>
    </row>
    <row r="297" spans="2:7" x14ac:dyDescent="0.25">
      <c r="B297" s="136" t="s">
        <v>5276</v>
      </c>
      <c r="C297" s="4" t="s">
        <v>5277</v>
      </c>
      <c r="D297" s="138" t="s">
        <v>5231</v>
      </c>
      <c r="E297" s="138" t="s">
        <v>199</v>
      </c>
      <c r="F297" s="138" t="s">
        <v>1386</v>
      </c>
      <c r="G297" s="154">
        <v>38728.26</v>
      </c>
    </row>
    <row r="298" spans="2:7" x14ac:dyDescent="0.25">
      <c r="B298" s="136" t="s">
        <v>3468</v>
      </c>
      <c r="C298" s="4" t="s">
        <v>3469</v>
      </c>
      <c r="D298" s="138" t="s">
        <v>3421</v>
      </c>
      <c r="F298" s="138" t="s">
        <v>1386</v>
      </c>
      <c r="G298" s="154">
        <v>38601.49</v>
      </c>
    </row>
    <row r="299" spans="2:7" x14ac:dyDescent="0.25">
      <c r="B299" s="136" t="s">
        <v>4412</v>
      </c>
      <c r="C299" s="4" t="s">
        <v>4413</v>
      </c>
      <c r="D299" s="138" t="s">
        <v>4355</v>
      </c>
      <c r="F299" s="138" t="s">
        <v>1386</v>
      </c>
      <c r="G299" s="154">
        <v>38386.620000000003</v>
      </c>
    </row>
    <row r="300" spans="2:7" x14ac:dyDescent="0.25">
      <c r="B300" s="136" t="s">
        <v>4412</v>
      </c>
      <c r="C300" s="4" t="s">
        <v>4413</v>
      </c>
      <c r="D300" s="138" t="s">
        <v>4986</v>
      </c>
      <c r="F300" s="138" t="s">
        <v>1386</v>
      </c>
      <c r="G300" s="154">
        <v>38386.620000000003</v>
      </c>
    </row>
    <row r="301" spans="2:7" x14ac:dyDescent="0.25">
      <c r="B301" s="136" t="s">
        <v>5278</v>
      </c>
      <c r="C301" s="4" t="s">
        <v>5279</v>
      </c>
      <c r="D301" s="138" t="s">
        <v>5231</v>
      </c>
      <c r="F301" s="138" t="s">
        <v>1386</v>
      </c>
      <c r="G301" s="154">
        <v>38180.449999999997</v>
      </c>
    </row>
    <row r="302" spans="2:7" x14ac:dyDescent="0.25">
      <c r="B302" s="136" t="s">
        <v>2945</v>
      </c>
      <c r="C302" s="4" t="s">
        <v>2946</v>
      </c>
      <c r="D302" s="138" t="s">
        <v>2939</v>
      </c>
      <c r="F302" s="138" t="s">
        <v>1386</v>
      </c>
      <c r="G302" s="154">
        <v>37852.53</v>
      </c>
    </row>
    <row r="303" spans="2:7" x14ac:dyDescent="0.25">
      <c r="B303" s="136" t="s">
        <v>6015</v>
      </c>
      <c r="C303" s="4" t="s">
        <v>6016</v>
      </c>
      <c r="D303" s="138" t="s">
        <v>5985</v>
      </c>
      <c r="F303" s="138" t="s">
        <v>1386</v>
      </c>
      <c r="G303" s="154">
        <v>37602.269999999997</v>
      </c>
    </row>
    <row r="304" spans="2:7" x14ac:dyDescent="0.25">
      <c r="B304" s="136" t="s">
        <v>3470</v>
      </c>
      <c r="C304" s="4" t="s">
        <v>3471</v>
      </c>
      <c r="D304" s="138" t="s">
        <v>3421</v>
      </c>
      <c r="F304" s="138" t="s">
        <v>1386</v>
      </c>
      <c r="G304" s="154">
        <v>37400.76</v>
      </c>
    </row>
    <row r="305" spans="2:7" x14ac:dyDescent="0.25">
      <c r="B305" s="137" t="s">
        <v>2280</v>
      </c>
      <c r="C305" s="143" t="s">
        <v>2479</v>
      </c>
      <c r="D305" s="144" t="s">
        <v>2793</v>
      </c>
      <c r="E305" s="143" t="s">
        <v>203</v>
      </c>
      <c r="F305" s="143" t="s">
        <v>1386</v>
      </c>
      <c r="G305" s="150">
        <v>37389.879999999997</v>
      </c>
    </row>
    <row r="306" spans="2:7" x14ac:dyDescent="0.25">
      <c r="B306" s="136" t="s">
        <v>4414</v>
      </c>
      <c r="C306" s="4" t="s">
        <v>4415</v>
      </c>
      <c r="D306" s="138" t="s">
        <v>4355</v>
      </c>
      <c r="F306" s="138" t="s">
        <v>1386</v>
      </c>
      <c r="G306" s="154">
        <v>37351.94</v>
      </c>
    </row>
    <row r="307" spans="2:7" x14ac:dyDescent="0.25">
      <c r="B307" s="134" t="s">
        <v>114</v>
      </c>
      <c r="C307" s="6" t="s">
        <v>234</v>
      </c>
      <c r="D307" s="140">
        <v>46050</v>
      </c>
      <c r="E307" s="141" t="s">
        <v>199</v>
      </c>
      <c r="F307" s="142">
        <v>46381</v>
      </c>
      <c r="G307" s="151">
        <v>37244.979999999996</v>
      </c>
    </row>
    <row r="308" spans="2:7" x14ac:dyDescent="0.25">
      <c r="B308" s="137" t="s">
        <v>1934</v>
      </c>
      <c r="C308" s="143" t="s">
        <v>1935</v>
      </c>
      <c r="D308" s="144" t="s">
        <v>1716</v>
      </c>
      <c r="E308" s="144" t="s">
        <v>203</v>
      </c>
      <c r="F308" s="144" t="s">
        <v>1386</v>
      </c>
      <c r="G308" s="150">
        <v>37238.89</v>
      </c>
    </row>
    <row r="309" spans="2:7" x14ac:dyDescent="0.25">
      <c r="B309" s="137" t="s">
        <v>2279</v>
      </c>
      <c r="C309" s="143" t="s">
        <v>2646</v>
      </c>
      <c r="D309" s="144" t="s">
        <v>2793</v>
      </c>
      <c r="E309" s="143"/>
      <c r="F309" s="143" t="s">
        <v>1386</v>
      </c>
      <c r="G309" s="150">
        <v>37137.72</v>
      </c>
    </row>
    <row r="310" spans="2:7" x14ac:dyDescent="0.25">
      <c r="B310" s="137">
        <v>6367</v>
      </c>
      <c r="C310" s="143" t="s">
        <v>2149</v>
      </c>
      <c r="D310" s="144" t="s">
        <v>1716</v>
      </c>
      <c r="E310" s="144"/>
      <c r="F310" s="144" t="s">
        <v>1386</v>
      </c>
      <c r="G310" s="150">
        <v>37094.49</v>
      </c>
    </row>
    <row r="311" spans="2:7" x14ac:dyDescent="0.25">
      <c r="B311" s="136">
        <v>11</v>
      </c>
      <c r="C311" s="4" t="s">
        <v>5280</v>
      </c>
      <c r="D311" s="138" t="s">
        <v>5241</v>
      </c>
      <c r="F311" s="138" t="s">
        <v>1386</v>
      </c>
      <c r="G311" s="154">
        <v>37063.519999999997</v>
      </c>
    </row>
    <row r="312" spans="2:7" x14ac:dyDescent="0.25">
      <c r="B312" s="137" t="s">
        <v>995</v>
      </c>
      <c r="C312" s="143" t="s">
        <v>996</v>
      </c>
      <c r="D312" s="144" t="s">
        <v>980</v>
      </c>
      <c r="E312" s="144"/>
      <c r="F312" s="144" t="s">
        <v>981</v>
      </c>
      <c r="G312" s="150">
        <v>37012.58</v>
      </c>
    </row>
    <row r="313" spans="2:7" x14ac:dyDescent="0.25">
      <c r="B313" s="137" t="s">
        <v>2288</v>
      </c>
      <c r="C313" s="143" t="s">
        <v>2772</v>
      </c>
      <c r="D313" s="144" t="s">
        <v>2793</v>
      </c>
      <c r="E313" s="143" t="s">
        <v>199</v>
      </c>
      <c r="F313" s="143" t="s">
        <v>1386</v>
      </c>
      <c r="G313" s="150">
        <v>36850.54</v>
      </c>
    </row>
    <row r="314" spans="2:7" x14ac:dyDescent="0.25">
      <c r="B314" s="136" t="s">
        <v>3918</v>
      </c>
      <c r="C314" s="4" t="s">
        <v>3919</v>
      </c>
      <c r="D314" s="138" t="s">
        <v>3876</v>
      </c>
      <c r="F314" s="138" t="s">
        <v>1386</v>
      </c>
      <c r="G314" s="154">
        <v>36762.39</v>
      </c>
    </row>
    <row r="315" spans="2:7" x14ac:dyDescent="0.25">
      <c r="B315" s="137" t="s">
        <v>1848</v>
      </c>
      <c r="C315" s="143" t="s">
        <v>1849</v>
      </c>
      <c r="D315" s="144" t="s">
        <v>1716</v>
      </c>
      <c r="E315" s="144" t="s">
        <v>203</v>
      </c>
      <c r="F315" s="144" t="s">
        <v>1386</v>
      </c>
      <c r="G315" s="150">
        <v>36728.14</v>
      </c>
    </row>
    <row r="316" spans="2:7" x14ac:dyDescent="0.25">
      <c r="B316" s="136" t="s">
        <v>3204</v>
      </c>
      <c r="C316" s="4" t="s">
        <v>3205</v>
      </c>
      <c r="D316" s="138" t="s">
        <v>3195</v>
      </c>
      <c r="E316" s="138" t="s">
        <v>199</v>
      </c>
      <c r="F316" s="138" t="s">
        <v>1386</v>
      </c>
      <c r="G316" s="154">
        <v>36452.78</v>
      </c>
    </row>
    <row r="317" spans="2:7" x14ac:dyDescent="0.25">
      <c r="B317" s="134" t="s">
        <v>112</v>
      </c>
      <c r="C317" s="6" t="s">
        <v>235</v>
      </c>
      <c r="D317" s="140">
        <v>46050</v>
      </c>
      <c r="E317" s="141" t="s">
        <v>203</v>
      </c>
      <c r="F317" s="142">
        <v>46381</v>
      </c>
      <c r="G317" s="151">
        <v>36437.689999999995</v>
      </c>
    </row>
    <row r="318" spans="2:7" x14ac:dyDescent="0.25">
      <c r="B318" s="134" t="s">
        <v>132</v>
      </c>
      <c r="C318" s="6" t="s">
        <v>236</v>
      </c>
      <c r="D318" s="140">
        <v>46050</v>
      </c>
      <c r="E318" s="141"/>
      <c r="F318" s="142">
        <v>46381</v>
      </c>
      <c r="G318" s="151">
        <v>36111</v>
      </c>
    </row>
    <row r="319" spans="2:7" x14ac:dyDescent="0.25">
      <c r="B319" s="137" t="s">
        <v>1331</v>
      </c>
      <c r="C319" s="143" t="s">
        <v>1377</v>
      </c>
      <c r="D319" s="144" t="s">
        <v>1385</v>
      </c>
      <c r="E319" s="144"/>
      <c r="F319" s="144" t="s">
        <v>1386</v>
      </c>
      <c r="G319" s="150">
        <v>36104.019999999997</v>
      </c>
    </row>
    <row r="320" spans="2:7" x14ac:dyDescent="0.25">
      <c r="B320" s="136" t="s">
        <v>3920</v>
      </c>
      <c r="C320" s="4" t="s">
        <v>3921</v>
      </c>
      <c r="D320" s="138" t="s">
        <v>3876</v>
      </c>
      <c r="E320" s="138" t="s">
        <v>199</v>
      </c>
      <c r="F320" s="138" t="s">
        <v>1386</v>
      </c>
      <c r="G320" s="154">
        <v>36091.53</v>
      </c>
    </row>
    <row r="321" spans="2:7" x14ac:dyDescent="0.25">
      <c r="B321" s="136" t="s">
        <v>4416</v>
      </c>
      <c r="C321" s="4" t="s">
        <v>4417</v>
      </c>
      <c r="D321" s="138" t="s">
        <v>4355</v>
      </c>
      <c r="F321" s="138" t="s">
        <v>1386</v>
      </c>
      <c r="G321" s="154">
        <v>36045.730000000003</v>
      </c>
    </row>
    <row r="322" spans="2:7" x14ac:dyDescent="0.25">
      <c r="B322" s="137" t="s">
        <v>1130</v>
      </c>
      <c r="C322" s="143" t="s">
        <v>1604</v>
      </c>
      <c r="D322" s="144" t="s">
        <v>1596</v>
      </c>
      <c r="E322" s="144" t="s">
        <v>199</v>
      </c>
      <c r="F322" s="144" t="s">
        <v>1386</v>
      </c>
      <c r="G322" s="150">
        <v>35729.4</v>
      </c>
    </row>
    <row r="323" spans="2:7" x14ac:dyDescent="0.25">
      <c r="B323" s="136">
        <v>6178</v>
      </c>
      <c r="C323" s="4" t="s">
        <v>5002</v>
      </c>
      <c r="D323" s="138" t="s">
        <v>4986</v>
      </c>
      <c r="F323" s="138" t="s">
        <v>1386</v>
      </c>
      <c r="G323" s="154">
        <v>35455.35</v>
      </c>
    </row>
    <row r="324" spans="2:7" x14ac:dyDescent="0.25">
      <c r="B324" s="137" t="s">
        <v>1946</v>
      </c>
      <c r="C324" s="143" t="s">
        <v>1947</v>
      </c>
      <c r="D324" s="144" t="s">
        <v>1716</v>
      </c>
      <c r="E324" s="144"/>
      <c r="F324" s="144" t="s">
        <v>1386</v>
      </c>
      <c r="G324" s="150">
        <v>35421.589999999997</v>
      </c>
    </row>
    <row r="325" spans="2:7" x14ac:dyDescent="0.25">
      <c r="B325" s="137" t="s">
        <v>2307</v>
      </c>
      <c r="C325" s="143" t="s">
        <v>2498</v>
      </c>
      <c r="D325" s="144" t="s">
        <v>2793</v>
      </c>
      <c r="E325" s="143" t="s">
        <v>199</v>
      </c>
      <c r="F325" s="143" t="s">
        <v>1386</v>
      </c>
      <c r="G325" s="150">
        <v>35358.36</v>
      </c>
    </row>
    <row r="326" spans="2:7" x14ac:dyDescent="0.25">
      <c r="B326" s="137" t="s">
        <v>2243</v>
      </c>
      <c r="C326" s="143" t="s">
        <v>2778</v>
      </c>
      <c r="D326" s="144" t="s">
        <v>2793</v>
      </c>
      <c r="E326" s="143" t="s">
        <v>203</v>
      </c>
      <c r="F326" s="143" t="s">
        <v>1386</v>
      </c>
      <c r="G326" s="150">
        <v>35323.699999999997</v>
      </c>
    </row>
    <row r="327" spans="2:7" x14ac:dyDescent="0.25">
      <c r="B327" s="137" t="s">
        <v>2059</v>
      </c>
      <c r="C327" s="143" t="s">
        <v>2060</v>
      </c>
      <c r="D327" s="144" t="s">
        <v>1716</v>
      </c>
      <c r="E327" s="144"/>
      <c r="F327" s="144" t="s">
        <v>1386</v>
      </c>
      <c r="G327" s="150">
        <v>35222.410000000003</v>
      </c>
    </row>
    <row r="328" spans="2:7" x14ac:dyDescent="0.25">
      <c r="B328" s="134" t="s">
        <v>152</v>
      </c>
      <c r="C328" s="6" t="s">
        <v>237</v>
      </c>
      <c r="D328" s="140">
        <v>46050</v>
      </c>
      <c r="E328" s="141" t="s">
        <v>203</v>
      </c>
      <c r="F328" s="142">
        <v>46381</v>
      </c>
      <c r="G328" s="151">
        <v>35136.78</v>
      </c>
    </row>
    <row r="329" spans="2:7" x14ac:dyDescent="0.25">
      <c r="B329" s="136" t="s">
        <v>5281</v>
      </c>
      <c r="C329" s="4" t="s">
        <v>5282</v>
      </c>
      <c r="D329" s="138" t="s">
        <v>5241</v>
      </c>
      <c r="E329" s="138" t="s">
        <v>199</v>
      </c>
      <c r="F329" s="138" t="s">
        <v>1386</v>
      </c>
      <c r="G329" s="154">
        <v>34736.800000000003</v>
      </c>
    </row>
    <row r="330" spans="2:7" x14ac:dyDescent="0.25">
      <c r="B330" s="136">
        <v>8591</v>
      </c>
      <c r="C330" s="4" t="s">
        <v>3099</v>
      </c>
      <c r="D330" s="138" t="s">
        <v>3195</v>
      </c>
      <c r="E330" s="138" t="s">
        <v>203</v>
      </c>
      <c r="F330" s="138" t="s">
        <v>1386</v>
      </c>
      <c r="G330" s="154">
        <v>34611.120000000003</v>
      </c>
    </row>
    <row r="331" spans="2:7" x14ac:dyDescent="0.25">
      <c r="B331" s="136" t="s">
        <v>3472</v>
      </c>
      <c r="C331" s="4" t="s">
        <v>3473</v>
      </c>
      <c r="D331" s="138" t="s">
        <v>3421</v>
      </c>
      <c r="E331" s="138" t="s">
        <v>203</v>
      </c>
      <c r="F331" s="138" t="s">
        <v>1386</v>
      </c>
      <c r="G331" s="154">
        <v>34601.82</v>
      </c>
    </row>
    <row r="332" spans="2:7" x14ac:dyDescent="0.25">
      <c r="B332" s="137" t="s">
        <v>2494</v>
      </c>
      <c r="C332" s="143" t="s">
        <v>2495</v>
      </c>
      <c r="D332" s="144" t="s">
        <v>2793</v>
      </c>
      <c r="E332" s="143"/>
      <c r="F332" s="143" t="s">
        <v>1386</v>
      </c>
      <c r="G332" s="150">
        <v>34533.339999999997</v>
      </c>
    </row>
    <row r="333" spans="2:7" x14ac:dyDescent="0.25">
      <c r="B333" s="136" t="s">
        <v>3922</v>
      </c>
      <c r="C333" s="4" t="s">
        <v>3923</v>
      </c>
      <c r="D333" s="138" t="s">
        <v>3876</v>
      </c>
      <c r="F333" s="138" t="s">
        <v>1386</v>
      </c>
      <c r="G333" s="154">
        <v>34523.11</v>
      </c>
    </row>
    <row r="334" spans="2:7" x14ac:dyDescent="0.25">
      <c r="B334" s="136" t="s">
        <v>3474</v>
      </c>
      <c r="C334" s="4" t="s">
        <v>3475</v>
      </c>
      <c r="D334" s="138" t="s">
        <v>3421</v>
      </c>
      <c r="F334" s="138" t="s">
        <v>1386</v>
      </c>
      <c r="G334" s="154">
        <v>33929.129999999997</v>
      </c>
    </row>
    <row r="335" spans="2:7" x14ac:dyDescent="0.25">
      <c r="B335" s="134" t="s">
        <v>154</v>
      </c>
      <c r="C335" s="6" t="s">
        <v>238</v>
      </c>
      <c r="D335" s="140">
        <v>46050</v>
      </c>
      <c r="E335" s="141" t="s">
        <v>199</v>
      </c>
      <c r="F335" s="142">
        <v>46381</v>
      </c>
      <c r="G335" s="151">
        <v>33876.71</v>
      </c>
    </row>
    <row r="336" spans="2:7" x14ac:dyDescent="0.25">
      <c r="B336" s="137" t="s">
        <v>2625</v>
      </c>
      <c r="C336" s="143" t="s">
        <v>2626</v>
      </c>
      <c r="D336" s="144" t="s">
        <v>2793</v>
      </c>
      <c r="E336" s="143"/>
      <c r="F336" s="143" t="s">
        <v>1386</v>
      </c>
      <c r="G336" s="150">
        <v>33851.660000000003</v>
      </c>
    </row>
    <row r="337" spans="2:7" x14ac:dyDescent="0.25">
      <c r="B337" s="137">
        <v>5802</v>
      </c>
      <c r="C337" s="143" t="s">
        <v>1347</v>
      </c>
      <c r="D337" s="144" t="s">
        <v>1385</v>
      </c>
      <c r="E337" s="144"/>
      <c r="F337" s="144" t="s">
        <v>1386</v>
      </c>
      <c r="G337" s="150">
        <v>33687.35</v>
      </c>
    </row>
    <row r="338" spans="2:7" x14ac:dyDescent="0.25">
      <c r="B338" s="136" t="s">
        <v>2807</v>
      </c>
      <c r="C338" s="4" t="s">
        <v>2947</v>
      </c>
      <c r="D338" s="138" t="s">
        <v>2939</v>
      </c>
      <c r="F338" s="138" t="s">
        <v>1386</v>
      </c>
      <c r="G338" s="154">
        <v>33298.410000000003</v>
      </c>
    </row>
    <row r="339" spans="2:7" x14ac:dyDescent="0.25">
      <c r="B339" s="136">
        <v>8630</v>
      </c>
      <c r="C339" s="4" t="s">
        <v>5003</v>
      </c>
      <c r="D339" s="138" t="s">
        <v>4986</v>
      </c>
      <c r="F339" s="138" t="s">
        <v>1386</v>
      </c>
      <c r="G339" s="154">
        <v>33197</v>
      </c>
    </row>
    <row r="340" spans="2:7" x14ac:dyDescent="0.25">
      <c r="B340" s="137">
        <v>6752</v>
      </c>
      <c r="C340" s="143" t="s">
        <v>2143</v>
      </c>
      <c r="D340" s="144" t="s">
        <v>1716</v>
      </c>
      <c r="E340" s="144"/>
      <c r="F340" s="144" t="s">
        <v>1386</v>
      </c>
      <c r="G340" s="150">
        <v>33089.83</v>
      </c>
    </row>
    <row r="341" spans="2:7" x14ac:dyDescent="0.25">
      <c r="B341" s="134">
        <v>500049</v>
      </c>
      <c r="C341" s="6" t="s">
        <v>239</v>
      </c>
      <c r="D341" s="140">
        <v>46050</v>
      </c>
      <c r="E341" s="141"/>
      <c r="F341" s="142">
        <v>46381</v>
      </c>
      <c r="G341" s="151">
        <v>33041.42</v>
      </c>
    </row>
    <row r="342" spans="2:7" x14ac:dyDescent="0.25">
      <c r="B342" s="137" t="s">
        <v>812</v>
      </c>
      <c r="C342" s="143" t="s">
        <v>997</v>
      </c>
      <c r="D342" s="144" t="s">
        <v>980</v>
      </c>
      <c r="E342" s="144"/>
      <c r="F342" s="144" t="s">
        <v>981</v>
      </c>
      <c r="G342" s="150">
        <v>33019.379999999997</v>
      </c>
    </row>
    <row r="343" spans="2:7" x14ac:dyDescent="0.25">
      <c r="B343" s="136" t="s">
        <v>6017</v>
      </c>
      <c r="C343" s="4" t="s">
        <v>6018</v>
      </c>
      <c r="D343" s="138" t="s">
        <v>5985</v>
      </c>
      <c r="E343" s="138" t="s">
        <v>199</v>
      </c>
      <c r="F343" s="138" t="s">
        <v>1386</v>
      </c>
      <c r="G343" s="154">
        <v>32704.35</v>
      </c>
    </row>
    <row r="344" spans="2:7" x14ac:dyDescent="0.25">
      <c r="B344" s="137">
        <v>2412</v>
      </c>
      <c r="C344" s="143" t="s">
        <v>1410</v>
      </c>
      <c r="D344" s="144" t="s">
        <v>1385</v>
      </c>
      <c r="E344" s="144" t="s">
        <v>203</v>
      </c>
      <c r="F344" s="144" t="s">
        <v>1386</v>
      </c>
      <c r="G344" s="150">
        <v>32675.86</v>
      </c>
    </row>
    <row r="345" spans="2:7" x14ac:dyDescent="0.25">
      <c r="B345" s="136" t="s">
        <v>6019</v>
      </c>
      <c r="C345" s="4" t="s">
        <v>6020</v>
      </c>
      <c r="D345" s="138" t="s">
        <v>5985</v>
      </c>
      <c r="F345" s="138" t="s">
        <v>1386</v>
      </c>
      <c r="G345" s="154">
        <v>32519.599999999999</v>
      </c>
    </row>
    <row r="346" spans="2:7" x14ac:dyDescent="0.25">
      <c r="B346" s="136">
        <v>8750</v>
      </c>
      <c r="C346" s="4" t="s">
        <v>5004</v>
      </c>
      <c r="D346" s="138" t="s">
        <v>4986</v>
      </c>
      <c r="F346" s="138" t="s">
        <v>1386</v>
      </c>
      <c r="G346" s="154">
        <v>32463.21</v>
      </c>
    </row>
    <row r="347" spans="2:7" x14ac:dyDescent="0.25">
      <c r="B347" s="137" t="s">
        <v>1411</v>
      </c>
      <c r="C347" s="143" t="s">
        <v>1412</v>
      </c>
      <c r="D347" s="144" t="s">
        <v>1385</v>
      </c>
      <c r="E347" s="144"/>
      <c r="F347" s="144" t="s">
        <v>1386</v>
      </c>
      <c r="G347" s="150">
        <v>32414.91</v>
      </c>
    </row>
    <row r="348" spans="2:7" x14ac:dyDescent="0.25">
      <c r="B348" s="137">
        <v>6301</v>
      </c>
      <c r="C348" s="143" t="s">
        <v>893</v>
      </c>
      <c r="D348" s="144" t="s">
        <v>980</v>
      </c>
      <c r="E348" s="144"/>
      <c r="F348" s="144" t="s">
        <v>981</v>
      </c>
      <c r="G348" s="150">
        <v>32397.54</v>
      </c>
    </row>
    <row r="349" spans="2:7" x14ac:dyDescent="0.25">
      <c r="B349" s="136">
        <v>8801</v>
      </c>
      <c r="C349" s="4" t="s">
        <v>2845</v>
      </c>
      <c r="D349" s="138" t="s">
        <v>2939</v>
      </c>
      <c r="F349" s="138" t="s">
        <v>1386</v>
      </c>
      <c r="G349" s="154">
        <v>32377.91</v>
      </c>
    </row>
    <row r="350" spans="2:7" x14ac:dyDescent="0.25">
      <c r="B350" s="136" t="s">
        <v>3476</v>
      </c>
      <c r="C350" s="4" t="s">
        <v>3477</v>
      </c>
      <c r="D350" s="138" t="s">
        <v>3421</v>
      </c>
      <c r="E350" s="138" t="s">
        <v>203</v>
      </c>
      <c r="F350" s="138" t="s">
        <v>1386</v>
      </c>
      <c r="G350" s="154">
        <v>32271.11</v>
      </c>
    </row>
    <row r="351" spans="2:7" x14ac:dyDescent="0.25">
      <c r="B351" s="137" t="s">
        <v>1854</v>
      </c>
      <c r="C351" s="143" t="s">
        <v>1855</v>
      </c>
      <c r="D351" s="144" t="s">
        <v>1716</v>
      </c>
      <c r="E351" s="144"/>
      <c r="F351" s="144" t="s">
        <v>1386</v>
      </c>
      <c r="G351" s="150">
        <v>32257.24</v>
      </c>
    </row>
    <row r="352" spans="2:7" x14ac:dyDescent="0.25">
      <c r="B352" s="136" t="s">
        <v>5283</v>
      </c>
      <c r="C352" s="4" t="s">
        <v>5284</v>
      </c>
      <c r="D352" s="138" t="s">
        <v>5231</v>
      </c>
      <c r="E352" s="138" t="s">
        <v>199</v>
      </c>
      <c r="F352" s="138" t="s">
        <v>1386</v>
      </c>
      <c r="G352" s="154">
        <v>32143.14</v>
      </c>
    </row>
    <row r="353" spans="2:7" x14ac:dyDescent="0.25">
      <c r="B353" s="136" t="s">
        <v>6021</v>
      </c>
      <c r="C353" s="4" t="s">
        <v>6022</v>
      </c>
      <c r="D353" s="138" t="s">
        <v>5985</v>
      </c>
      <c r="E353" s="138" t="s">
        <v>203</v>
      </c>
      <c r="F353" s="138" t="s">
        <v>1386</v>
      </c>
      <c r="G353" s="154">
        <v>31961.16</v>
      </c>
    </row>
    <row r="354" spans="2:7" x14ac:dyDescent="0.25">
      <c r="B354" s="136" t="s">
        <v>6023</v>
      </c>
      <c r="C354" s="4" t="s">
        <v>6024</v>
      </c>
      <c r="D354" s="138" t="s">
        <v>5985</v>
      </c>
      <c r="F354" s="138" t="s">
        <v>1386</v>
      </c>
      <c r="G354" s="154">
        <v>31791.73</v>
      </c>
    </row>
    <row r="355" spans="2:7" x14ac:dyDescent="0.25">
      <c r="B355" s="136" t="s">
        <v>6025</v>
      </c>
      <c r="C355" s="4" t="s">
        <v>6026</v>
      </c>
      <c r="D355" s="138" t="s">
        <v>5985</v>
      </c>
      <c r="F355" s="138" t="s">
        <v>1386</v>
      </c>
      <c r="G355" s="154">
        <v>31597.3</v>
      </c>
    </row>
    <row r="356" spans="2:7" x14ac:dyDescent="0.25">
      <c r="B356" s="137" t="s">
        <v>1311</v>
      </c>
      <c r="C356" s="143" t="s">
        <v>1413</v>
      </c>
      <c r="D356" s="144" t="s">
        <v>1385</v>
      </c>
      <c r="E356" s="144" t="s">
        <v>203</v>
      </c>
      <c r="F356" s="144" t="s">
        <v>1386</v>
      </c>
      <c r="G356" s="150">
        <v>31540.55</v>
      </c>
    </row>
    <row r="357" spans="2:7" x14ac:dyDescent="0.25">
      <c r="B357" s="136" t="s">
        <v>5285</v>
      </c>
      <c r="C357" s="4" t="s">
        <v>5286</v>
      </c>
      <c r="D357" s="138" t="s">
        <v>5241</v>
      </c>
      <c r="E357" s="138" t="s">
        <v>199</v>
      </c>
      <c r="F357" s="138" t="s">
        <v>1386</v>
      </c>
      <c r="G357" s="154">
        <v>31540.54</v>
      </c>
    </row>
    <row r="358" spans="2:7" x14ac:dyDescent="0.25">
      <c r="B358" s="136" t="s">
        <v>4418</v>
      </c>
      <c r="C358" s="4" t="s">
        <v>4419</v>
      </c>
      <c r="D358" s="138" t="s">
        <v>4355</v>
      </c>
      <c r="F358" s="138" t="s">
        <v>1386</v>
      </c>
      <c r="G358" s="154">
        <v>31410.13</v>
      </c>
    </row>
    <row r="359" spans="2:7" x14ac:dyDescent="0.25">
      <c r="B359" s="137" t="s">
        <v>1317</v>
      </c>
      <c r="C359" s="143" t="s">
        <v>1414</v>
      </c>
      <c r="D359" s="144" t="s">
        <v>1385</v>
      </c>
      <c r="E359" s="144" t="s">
        <v>203</v>
      </c>
      <c r="F359" s="144" t="s">
        <v>1386</v>
      </c>
      <c r="G359" s="150">
        <v>31323.54</v>
      </c>
    </row>
    <row r="360" spans="2:7" x14ac:dyDescent="0.25">
      <c r="B360" s="137" t="s">
        <v>2297</v>
      </c>
      <c r="C360" s="143" t="s">
        <v>2748</v>
      </c>
      <c r="D360" s="144" t="s">
        <v>2793</v>
      </c>
      <c r="E360" s="143"/>
      <c r="F360" s="143" t="s">
        <v>1386</v>
      </c>
      <c r="G360" s="150">
        <v>31191.82</v>
      </c>
    </row>
    <row r="361" spans="2:7" x14ac:dyDescent="0.25">
      <c r="B361" s="136" t="s">
        <v>3478</v>
      </c>
      <c r="C361" s="4" t="s">
        <v>3479</v>
      </c>
      <c r="D361" s="138" t="s">
        <v>3421</v>
      </c>
      <c r="F361" s="138" t="s">
        <v>1386</v>
      </c>
      <c r="G361" s="154">
        <v>31085.71</v>
      </c>
    </row>
    <row r="362" spans="2:7" x14ac:dyDescent="0.25">
      <c r="B362" s="136">
        <v>5803</v>
      </c>
      <c r="C362" s="4" t="s">
        <v>3101</v>
      </c>
      <c r="D362" s="138" t="s">
        <v>3195</v>
      </c>
      <c r="F362" s="138" t="s">
        <v>1386</v>
      </c>
      <c r="G362" s="154">
        <v>30913.09</v>
      </c>
    </row>
    <row r="363" spans="2:7" x14ac:dyDescent="0.25">
      <c r="B363" s="137" t="s">
        <v>998</v>
      </c>
      <c r="C363" s="143" t="s">
        <v>999</v>
      </c>
      <c r="D363" s="144" t="s">
        <v>980</v>
      </c>
      <c r="E363" s="144"/>
      <c r="F363" s="144" t="s">
        <v>981</v>
      </c>
      <c r="G363" s="150">
        <v>30885.71</v>
      </c>
    </row>
    <row r="364" spans="2:7" x14ac:dyDescent="0.25">
      <c r="B364" s="137" t="s">
        <v>2715</v>
      </c>
      <c r="C364" s="143" t="s">
        <v>2716</v>
      </c>
      <c r="D364" s="144" t="s">
        <v>2793</v>
      </c>
      <c r="E364" s="143"/>
      <c r="F364" s="143" t="s">
        <v>1386</v>
      </c>
      <c r="G364" s="150">
        <v>30855.68</v>
      </c>
    </row>
    <row r="365" spans="2:7" x14ac:dyDescent="0.25">
      <c r="B365" s="136" t="s">
        <v>3480</v>
      </c>
      <c r="C365" s="4" t="s">
        <v>3481</v>
      </c>
      <c r="D365" s="138" t="s">
        <v>3421</v>
      </c>
      <c r="E365" s="138" t="s">
        <v>199</v>
      </c>
      <c r="F365" s="138" t="s">
        <v>1386</v>
      </c>
      <c r="G365" s="154">
        <v>30740.46</v>
      </c>
    </row>
    <row r="366" spans="2:7" x14ac:dyDescent="0.25">
      <c r="B366" s="137">
        <v>512599</v>
      </c>
      <c r="C366" s="143" t="s">
        <v>1415</v>
      </c>
      <c r="D366" s="144" t="s">
        <v>1385</v>
      </c>
      <c r="E366" s="144"/>
      <c r="F366" s="144" t="s">
        <v>1386</v>
      </c>
      <c r="G366" s="150">
        <v>30725.1</v>
      </c>
    </row>
    <row r="367" spans="2:7" x14ac:dyDescent="0.25">
      <c r="B367" s="136" t="s">
        <v>5287</v>
      </c>
      <c r="C367" s="4" t="s">
        <v>5288</v>
      </c>
      <c r="D367" s="138" t="s">
        <v>5231</v>
      </c>
      <c r="E367" s="138" t="s">
        <v>203</v>
      </c>
      <c r="F367" s="138" t="s">
        <v>1386</v>
      </c>
      <c r="G367" s="154">
        <v>30719.11</v>
      </c>
    </row>
    <row r="368" spans="2:7" x14ac:dyDescent="0.25">
      <c r="B368" s="137" t="s">
        <v>1785</v>
      </c>
      <c r="C368" s="143" t="s">
        <v>1786</v>
      </c>
      <c r="D368" s="144" t="s">
        <v>1716</v>
      </c>
      <c r="E368" s="144"/>
      <c r="F368" s="144" t="s">
        <v>1386</v>
      </c>
      <c r="G368" s="150">
        <v>30692.720000000001</v>
      </c>
    </row>
    <row r="369" spans="2:7" x14ac:dyDescent="0.25">
      <c r="B369" s="137" t="s">
        <v>2109</v>
      </c>
      <c r="C369" s="143" t="s">
        <v>2110</v>
      </c>
      <c r="D369" s="144" t="s">
        <v>1716</v>
      </c>
      <c r="E369" s="144"/>
      <c r="F369" s="144" t="s">
        <v>1386</v>
      </c>
      <c r="G369" s="150">
        <v>30591.02</v>
      </c>
    </row>
    <row r="370" spans="2:7" x14ac:dyDescent="0.25">
      <c r="B370" s="136">
        <v>8802</v>
      </c>
      <c r="C370" s="4" t="s">
        <v>3096</v>
      </c>
      <c r="D370" s="138" t="s">
        <v>3195</v>
      </c>
      <c r="F370" s="138" t="s">
        <v>1386</v>
      </c>
      <c r="G370" s="154">
        <v>30521.73</v>
      </c>
    </row>
    <row r="371" spans="2:7" x14ac:dyDescent="0.25">
      <c r="B371" s="137" t="s">
        <v>1944</v>
      </c>
      <c r="C371" s="143" t="s">
        <v>1945</v>
      </c>
      <c r="D371" s="144" t="s">
        <v>1716</v>
      </c>
      <c r="E371" s="144" t="s">
        <v>203</v>
      </c>
      <c r="F371" s="144" t="s">
        <v>1386</v>
      </c>
      <c r="G371" s="150">
        <v>30411.67</v>
      </c>
    </row>
    <row r="372" spans="2:7" x14ac:dyDescent="0.25">
      <c r="B372" s="136" t="s">
        <v>3924</v>
      </c>
      <c r="C372" s="4" t="s">
        <v>3925</v>
      </c>
      <c r="D372" s="138" t="s">
        <v>3876</v>
      </c>
      <c r="E372" s="138" t="s">
        <v>199</v>
      </c>
      <c r="F372" s="138" t="s">
        <v>1386</v>
      </c>
      <c r="G372" s="154">
        <v>30182.57</v>
      </c>
    </row>
    <row r="373" spans="2:7" x14ac:dyDescent="0.25">
      <c r="B373" s="136" t="s">
        <v>5289</v>
      </c>
      <c r="C373" s="4" t="s">
        <v>5290</v>
      </c>
      <c r="D373" s="138" t="s">
        <v>5241</v>
      </c>
      <c r="F373" s="138" t="s">
        <v>1386</v>
      </c>
      <c r="G373" s="154">
        <v>30054.17</v>
      </c>
    </row>
    <row r="374" spans="2:7" x14ac:dyDescent="0.25">
      <c r="B374" s="136" t="s">
        <v>619</v>
      </c>
      <c r="C374" s="4" t="s">
        <v>4420</v>
      </c>
      <c r="D374" s="138" t="s">
        <v>4355</v>
      </c>
      <c r="F374" s="138" t="s">
        <v>1386</v>
      </c>
      <c r="G374" s="154">
        <v>30030.25</v>
      </c>
    </row>
    <row r="375" spans="2:7" x14ac:dyDescent="0.25">
      <c r="B375" s="137" t="s">
        <v>2272</v>
      </c>
      <c r="C375" s="143" t="s">
        <v>2647</v>
      </c>
      <c r="D375" s="144" t="s">
        <v>2793</v>
      </c>
      <c r="E375" s="143"/>
      <c r="F375" s="143" t="s">
        <v>1386</v>
      </c>
      <c r="G375" s="150">
        <v>29838.400000000001</v>
      </c>
    </row>
    <row r="376" spans="2:7" x14ac:dyDescent="0.25">
      <c r="B376" s="136" t="s">
        <v>3926</v>
      </c>
      <c r="C376" s="4" t="s">
        <v>3927</v>
      </c>
      <c r="D376" s="138" t="s">
        <v>3876</v>
      </c>
      <c r="F376" s="138" t="s">
        <v>1386</v>
      </c>
      <c r="G376" s="154">
        <v>29684.53</v>
      </c>
    </row>
    <row r="377" spans="2:7" x14ac:dyDescent="0.25">
      <c r="B377" s="137" t="s">
        <v>1000</v>
      </c>
      <c r="C377" s="143" t="s">
        <v>1001</v>
      </c>
      <c r="D377" s="144" t="s">
        <v>980</v>
      </c>
      <c r="E377" s="144"/>
      <c r="F377" s="144" t="s">
        <v>981</v>
      </c>
      <c r="G377" s="150">
        <v>29228.78</v>
      </c>
    </row>
    <row r="378" spans="2:7" x14ac:dyDescent="0.25">
      <c r="B378" s="136" t="s">
        <v>3928</v>
      </c>
      <c r="C378" s="4" t="s">
        <v>3929</v>
      </c>
      <c r="D378" s="138" t="s">
        <v>3876</v>
      </c>
      <c r="E378" s="138" t="s">
        <v>203</v>
      </c>
      <c r="F378" s="138" t="s">
        <v>1386</v>
      </c>
      <c r="G378" s="154">
        <v>29167.35</v>
      </c>
    </row>
    <row r="379" spans="2:7" x14ac:dyDescent="0.25">
      <c r="B379" s="136" t="s">
        <v>4421</v>
      </c>
      <c r="C379" s="4" t="s">
        <v>4422</v>
      </c>
      <c r="D379" s="138" t="s">
        <v>4355</v>
      </c>
      <c r="E379" s="138" t="s">
        <v>199</v>
      </c>
      <c r="F379" s="138" t="s">
        <v>1386</v>
      </c>
      <c r="G379" s="154">
        <v>29021.83</v>
      </c>
    </row>
    <row r="380" spans="2:7" x14ac:dyDescent="0.25">
      <c r="B380" s="136" t="s">
        <v>2948</v>
      </c>
      <c r="C380" s="4" t="s">
        <v>2949</v>
      </c>
      <c r="D380" s="138" t="s">
        <v>2939</v>
      </c>
      <c r="F380" s="138" t="s">
        <v>1386</v>
      </c>
      <c r="G380" s="154">
        <v>28974.04</v>
      </c>
    </row>
    <row r="381" spans="2:7" x14ac:dyDescent="0.25">
      <c r="B381" s="136" t="s">
        <v>5291</v>
      </c>
      <c r="C381" s="4" t="s">
        <v>5292</v>
      </c>
      <c r="D381" s="138" t="s">
        <v>5231</v>
      </c>
      <c r="F381" s="138" t="s">
        <v>1386</v>
      </c>
      <c r="G381" s="154">
        <v>28898.62</v>
      </c>
    </row>
    <row r="382" spans="2:7" x14ac:dyDescent="0.25">
      <c r="B382" s="137">
        <v>7269</v>
      </c>
      <c r="C382" s="143" t="s">
        <v>2400</v>
      </c>
      <c r="D382" s="144" t="s">
        <v>2793</v>
      </c>
      <c r="E382" s="143"/>
      <c r="F382" s="143" t="s">
        <v>1386</v>
      </c>
      <c r="G382" s="150">
        <v>28802.43</v>
      </c>
    </row>
    <row r="383" spans="2:7" x14ac:dyDescent="0.25">
      <c r="B383" s="136">
        <v>5108</v>
      </c>
      <c r="C383" s="4" t="s">
        <v>5293</v>
      </c>
      <c r="D383" s="138" t="s">
        <v>5234</v>
      </c>
      <c r="F383" s="138" t="s">
        <v>1386</v>
      </c>
      <c r="G383" s="154">
        <v>28685.07</v>
      </c>
    </row>
    <row r="384" spans="2:7" x14ac:dyDescent="0.25">
      <c r="B384" s="136" t="s">
        <v>5294</v>
      </c>
      <c r="C384" s="4" t="s">
        <v>5295</v>
      </c>
      <c r="D384" s="138" t="s">
        <v>5231</v>
      </c>
      <c r="F384" s="138" t="s">
        <v>1386</v>
      </c>
      <c r="G384" s="154">
        <v>28647.02</v>
      </c>
    </row>
    <row r="385" spans="2:7" x14ac:dyDescent="0.25">
      <c r="B385" s="136" t="s">
        <v>2811</v>
      </c>
      <c r="C385" s="4" t="s">
        <v>2950</v>
      </c>
      <c r="D385" s="138" t="s">
        <v>2939</v>
      </c>
      <c r="E385" s="138" t="s">
        <v>203</v>
      </c>
      <c r="F385" s="138" t="s">
        <v>1386</v>
      </c>
      <c r="G385" s="154">
        <v>28625.51</v>
      </c>
    </row>
    <row r="386" spans="2:7" x14ac:dyDescent="0.25">
      <c r="B386" s="136" t="s">
        <v>3930</v>
      </c>
      <c r="C386" s="4" t="s">
        <v>3931</v>
      </c>
      <c r="D386" s="138" t="s">
        <v>3876</v>
      </c>
      <c r="E386" s="138" t="s">
        <v>199</v>
      </c>
      <c r="F386" s="138" t="s">
        <v>1386</v>
      </c>
      <c r="G386" s="154">
        <v>28426.31</v>
      </c>
    </row>
    <row r="387" spans="2:7" x14ac:dyDescent="0.25">
      <c r="B387" s="136" t="s">
        <v>4423</v>
      </c>
      <c r="C387" s="4" t="s">
        <v>4424</v>
      </c>
      <c r="D387" s="138" t="s">
        <v>4355</v>
      </c>
      <c r="E387" s="138" t="s">
        <v>203</v>
      </c>
      <c r="F387" s="138" t="s">
        <v>1386</v>
      </c>
      <c r="G387" s="154">
        <v>28311.56</v>
      </c>
    </row>
    <row r="388" spans="2:7" x14ac:dyDescent="0.25">
      <c r="B388" s="137">
        <v>9020</v>
      </c>
      <c r="C388" s="143" t="s">
        <v>1173</v>
      </c>
      <c r="D388" s="144" t="s">
        <v>1596</v>
      </c>
      <c r="E388" s="144"/>
      <c r="F388" s="144" t="s">
        <v>1386</v>
      </c>
      <c r="G388" s="150">
        <v>28273.48</v>
      </c>
    </row>
    <row r="389" spans="2:7" x14ac:dyDescent="0.25">
      <c r="B389" s="136" t="s">
        <v>5296</v>
      </c>
      <c r="C389" s="4" t="s">
        <v>5297</v>
      </c>
      <c r="D389" s="138" t="s">
        <v>5241</v>
      </c>
      <c r="E389" s="138" t="s">
        <v>203</v>
      </c>
      <c r="F389" s="138" t="s">
        <v>1386</v>
      </c>
      <c r="G389" s="154">
        <v>27999.82</v>
      </c>
    </row>
    <row r="390" spans="2:7" x14ac:dyDescent="0.25">
      <c r="B390" s="136" t="s">
        <v>3482</v>
      </c>
      <c r="C390" s="4" t="s">
        <v>3483</v>
      </c>
      <c r="D390" s="138" t="s">
        <v>3421</v>
      </c>
      <c r="E390" s="138" t="s">
        <v>203</v>
      </c>
      <c r="F390" s="138" t="s">
        <v>1386</v>
      </c>
      <c r="G390" s="154">
        <v>27869.45</v>
      </c>
    </row>
    <row r="391" spans="2:7" x14ac:dyDescent="0.25">
      <c r="B391" s="136" t="s">
        <v>2951</v>
      </c>
      <c r="C391" s="4" t="s">
        <v>2952</v>
      </c>
      <c r="D391" s="138" t="s">
        <v>2939</v>
      </c>
      <c r="F391" s="138" t="s">
        <v>1386</v>
      </c>
      <c r="G391" s="154">
        <v>27792.17</v>
      </c>
    </row>
    <row r="392" spans="2:7" x14ac:dyDescent="0.25">
      <c r="B392" s="137" t="s">
        <v>2043</v>
      </c>
      <c r="C392" s="143" t="s">
        <v>2044</v>
      </c>
      <c r="D392" s="144" t="s">
        <v>1716</v>
      </c>
      <c r="E392" s="144"/>
      <c r="F392" s="144" t="s">
        <v>1386</v>
      </c>
      <c r="G392" s="150">
        <v>27669.03</v>
      </c>
    </row>
    <row r="393" spans="2:7" x14ac:dyDescent="0.25">
      <c r="B393" s="137" t="s">
        <v>2505</v>
      </c>
      <c r="C393" s="143" t="s">
        <v>2506</v>
      </c>
      <c r="D393" s="144" t="s">
        <v>2793</v>
      </c>
      <c r="E393" s="143"/>
      <c r="F393" s="143" t="s">
        <v>1386</v>
      </c>
      <c r="G393" s="150">
        <v>27574.5</v>
      </c>
    </row>
    <row r="394" spans="2:7" x14ac:dyDescent="0.25">
      <c r="B394" s="137" t="s">
        <v>1242</v>
      </c>
      <c r="C394" s="143" t="s">
        <v>1416</v>
      </c>
      <c r="D394" s="144" t="s">
        <v>1385</v>
      </c>
      <c r="E394" s="144" t="s">
        <v>199</v>
      </c>
      <c r="F394" s="144" t="s">
        <v>1386</v>
      </c>
      <c r="G394" s="150">
        <v>27573.18</v>
      </c>
    </row>
    <row r="395" spans="2:7" x14ac:dyDescent="0.25">
      <c r="B395" s="137">
        <v>8604</v>
      </c>
      <c r="C395" s="143" t="s">
        <v>872</v>
      </c>
      <c r="D395" s="144" t="s">
        <v>980</v>
      </c>
      <c r="E395" s="144"/>
      <c r="F395" s="144" t="s">
        <v>981</v>
      </c>
      <c r="G395" s="150">
        <v>27415.64</v>
      </c>
    </row>
    <row r="396" spans="2:7" x14ac:dyDescent="0.25">
      <c r="B396" s="136" t="s">
        <v>4425</v>
      </c>
      <c r="C396" s="4" t="s">
        <v>4426</v>
      </c>
      <c r="D396" s="138" t="s">
        <v>4355</v>
      </c>
      <c r="F396" s="138" t="s">
        <v>1386</v>
      </c>
      <c r="G396" s="154">
        <v>27379</v>
      </c>
    </row>
    <row r="397" spans="2:7" x14ac:dyDescent="0.25">
      <c r="B397" s="136" t="s">
        <v>5298</v>
      </c>
      <c r="C397" s="4" t="s">
        <v>5299</v>
      </c>
      <c r="D397" s="138" t="s">
        <v>5241</v>
      </c>
      <c r="E397" s="138" t="s">
        <v>199</v>
      </c>
      <c r="F397" s="138" t="s">
        <v>1386</v>
      </c>
      <c r="G397" s="154">
        <v>27346.69</v>
      </c>
    </row>
    <row r="398" spans="2:7" x14ac:dyDescent="0.25">
      <c r="B398" s="136" t="s">
        <v>4427</v>
      </c>
      <c r="C398" s="4" t="s">
        <v>4428</v>
      </c>
      <c r="D398" s="138" t="s">
        <v>4355</v>
      </c>
      <c r="E398" s="138" t="s">
        <v>199</v>
      </c>
      <c r="F398" s="138" t="s">
        <v>1386</v>
      </c>
      <c r="G398" s="154">
        <v>27121.73</v>
      </c>
    </row>
    <row r="399" spans="2:7" x14ac:dyDescent="0.25">
      <c r="B399" s="136" t="s">
        <v>3484</v>
      </c>
      <c r="C399" s="4" t="s">
        <v>3485</v>
      </c>
      <c r="D399" s="138" t="s">
        <v>3421</v>
      </c>
      <c r="F399" s="138" t="s">
        <v>1386</v>
      </c>
      <c r="G399" s="154">
        <v>26891.99</v>
      </c>
    </row>
    <row r="400" spans="2:7" x14ac:dyDescent="0.25">
      <c r="B400" s="137" t="s">
        <v>1976</v>
      </c>
      <c r="C400" s="143" t="s">
        <v>1977</v>
      </c>
      <c r="D400" s="144" t="s">
        <v>1716</v>
      </c>
      <c r="E400" s="144"/>
      <c r="F400" s="144" t="s">
        <v>1386</v>
      </c>
      <c r="G400" s="150">
        <v>26874.06</v>
      </c>
    </row>
    <row r="401" spans="2:7" x14ac:dyDescent="0.25">
      <c r="B401" s="137" t="s">
        <v>2212</v>
      </c>
      <c r="C401" s="143" t="s">
        <v>2751</v>
      </c>
      <c r="D401" s="144" t="s">
        <v>2793</v>
      </c>
      <c r="E401" s="143" t="s">
        <v>203</v>
      </c>
      <c r="F401" s="143" t="s">
        <v>1386</v>
      </c>
      <c r="G401" s="150">
        <v>26745.68</v>
      </c>
    </row>
    <row r="402" spans="2:7" x14ac:dyDescent="0.25">
      <c r="B402" s="137">
        <v>6723</v>
      </c>
      <c r="C402" s="143" t="s">
        <v>2389</v>
      </c>
      <c r="D402" s="144" t="s">
        <v>2793</v>
      </c>
      <c r="E402" s="143"/>
      <c r="F402" s="143" t="s">
        <v>1386</v>
      </c>
      <c r="G402" s="150">
        <v>26688.6</v>
      </c>
    </row>
    <row r="403" spans="2:7" x14ac:dyDescent="0.25">
      <c r="B403" s="136">
        <v>1347</v>
      </c>
      <c r="C403" s="4" t="s">
        <v>4429</v>
      </c>
      <c r="D403" s="138" t="s">
        <v>4355</v>
      </c>
      <c r="F403" s="138" t="s">
        <v>1386</v>
      </c>
      <c r="G403" s="154">
        <v>26409.93</v>
      </c>
    </row>
    <row r="404" spans="2:7" x14ac:dyDescent="0.25">
      <c r="B404" s="137" t="s">
        <v>956</v>
      </c>
      <c r="C404" s="143" t="s">
        <v>957</v>
      </c>
      <c r="D404" s="144" t="s">
        <v>980</v>
      </c>
      <c r="E404" s="144"/>
      <c r="F404" s="144" t="s">
        <v>981</v>
      </c>
      <c r="G404" s="150">
        <v>26373.19</v>
      </c>
    </row>
    <row r="405" spans="2:7" x14ac:dyDescent="0.25">
      <c r="B405" s="137" t="s">
        <v>1771</v>
      </c>
      <c r="C405" s="143" t="s">
        <v>1772</v>
      </c>
      <c r="D405" s="144" t="s">
        <v>1716</v>
      </c>
      <c r="E405" s="144" t="s">
        <v>199</v>
      </c>
      <c r="F405" s="144" t="s">
        <v>1386</v>
      </c>
      <c r="G405" s="150">
        <v>26367.19</v>
      </c>
    </row>
    <row r="406" spans="2:7" x14ac:dyDescent="0.25">
      <c r="B406" s="136" t="s">
        <v>4430</v>
      </c>
      <c r="C406" s="4" t="s">
        <v>4431</v>
      </c>
      <c r="D406" s="138" t="s">
        <v>4355</v>
      </c>
      <c r="E406" s="138" t="s">
        <v>199</v>
      </c>
      <c r="F406" s="138" t="s">
        <v>1386</v>
      </c>
      <c r="G406" s="154">
        <v>26304.51</v>
      </c>
    </row>
    <row r="407" spans="2:7" x14ac:dyDescent="0.25">
      <c r="B407" s="137">
        <v>4901</v>
      </c>
      <c r="C407" s="143" t="s">
        <v>2361</v>
      </c>
      <c r="D407" s="144" t="s">
        <v>2793</v>
      </c>
      <c r="E407" s="143"/>
      <c r="F407" s="143" t="s">
        <v>1386</v>
      </c>
      <c r="G407" s="150">
        <v>26235.85</v>
      </c>
    </row>
    <row r="408" spans="2:7" x14ac:dyDescent="0.25">
      <c r="B408" s="136" t="s">
        <v>4432</v>
      </c>
      <c r="C408" s="4" t="s">
        <v>4433</v>
      </c>
      <c r="D408" s="138" t="s">
        <v>4355</v>
      </c>
      <c r="E408" s="138" t="s">
        <v>203</v>
      </c>
      <c r="F408" s="138" t="s">
        <v>1386</v>
      </c>
      <c r="G408" s="154">
        <v>26099.25</v>
      </c>
    </row>
    <row r="409" spans="2:7" x14ac:dyDescent="0.25">
      <c r="B409" s="136" t="s">
        <v>5300</v>
      </c>
      <c r="C409" s="4" t="s">
        <v>5301</v>
      </c>
      <c r="D409" s="138" t="s">
        <v>5231</v>
      </c>
      <c r="F409" s="138" t="s">
        <v>1386</v>
      </c>
      <c r="G409" s="154">
        <v>26017.78</v>
      </c>
    </row>
    <row r="410" spans="2:7" x14ac:dyDescent="0.25">
      <c r="B410" s="137" t="s">
        <v>1253</v>
      </c>
      <c r="C410" s="143" t="s">
        <v>1417</v>
      </c>
      <c r="D410" s="144" t="s">
        <v>1385</v>
      </c>
      <c r="E410" s="144"/>
      <c r="F410" s="144" t="s">
        <v>1386</v>
      </c>
      <c r="G410" s="150">
        <v>26004.26</v>
      </c>
    </row>
    <row r="411" spans="2:7" x14ac:dyDescent="0.25">
      <c r="B411" s="137" t="s">
        <v>1874</v>
      </c>
      <c r="C411" s="143" t="s">
        <v>1875</v>
      </c>
      <c r="D411" s="144" t="s">
        <v>1716</v>
      </c>
      <c r="E411" s="144" t="s">
        <v>199</v>
      </c>
      <c r="F411" s="144" t="s">
        <v>1386</v>
      </c>
      <c r="G411" s="150">
        <v>25970.94</v>
      </c>
    </row>
    <row r="412" spans="2:7" x14ac:dyDescent="0.25">
      <c r="B412" s="136" t="s">
        <v>6027</v>
      </c>
      <c r="C412" s="4" t="s">
        <v>6028</v>
      </c>
      <c r="D412" s="138" t="s">
        <v>5985</v>
      </c>
      <c r="E412" s="138" t="s">
        <v>203</v>
      </c>
      <c r="F412" s="138" t="s">
        <v>1386</v>
      </c>
      <c r="G412" s="154">
        <v>25925.4</v>
      </c>
    </row>
    <row r="413" spans="2:7" x14ac:dyDescent="0.25">
      <c r="B413" s="137" t="s">
        <v>2432</v>
      </c>
      <c r="C413" s="143" t="s">
        <v>2433</v>
      </c>
      <c r="D413" s="144" t="s">
        <v>2793</v>
      </c>
      <c r="E413" s="143"/>
      <c r="F413" s="143" t="s">
        <v>1386</v>
      </c>
      <c r="G413" s="150">
        <v>25905.919999999998</v>
      </c>
    </row>
    <row r="414" spans="2:7" x14ac:dyDescent="0.25">
      <c r="B414" s="137" t="s">
        <v>2067</v>
      </c>
      <c r="C414" s="143" t="s">
        <v>2068</v>
      </c>
      <c r="D414" s="144" t="s">
        <v>1716</v>
      </c>
      <c r="E414" s="144" t="s">
        <v>199</v>
      </c>
      <c r="F414" s="144" t="s">
        <v>1386</v>
      </c>
      <c r="G414" s="150">
        <v>25798.58</v>
      </c>
    </row>
    <row r="415" spans="2:7" x14ac:dyDescent="0.25">
      <c r="B415" s="136" t="s">
        <v>3932</v>
      </c>
      <c r="C415" s="4" t="s">
        <v>3933</v>
      </c>
      <c r="D415" s="138" t="s">
        <v>3876</v>
      </c>
      <c r="F415" s="138" t="s">
        <v>1386</v>
      </c>
      <c r="G415" s="154">
        <v>25685.72</v>
      </c>
    </row>
    <row r="416" spans="2:7" x14ac:dyDescent="0.25">
      <c r="B416" s="137">
        <v>8308</v>
      </c>
      <c r="C416" s="143" t="s">
        <v>854</v>
      </c>
      <c r="D416" s="144" t="s">
        <v>980</v>
      </c>
      <c r="E416" s="144"/>
      <c r="F416" s="144" t="s">
        <v>981</v>
      </c>
      <c r="G416" s="150">
        <v>25655.07</v>
      </c>
    </row>
    <row r="417" spans="2:7" x14ac:dyDescent="0.25">
      <c r="B417" s="137">
        <v>9022</v>
      </c>
      <c r="C417" s="143" t="s">
        <v>1171</v>
      </c>
      <c r="D417" s="144" t="s">
        <v>1596</v>
      </c>
      <c r="E417" s="144"/>
      <c r="F417" s="144" t="s">
        <v>1386</v>
      </c>
      <c r="G417" s="150">
        <v>25620.45</v>
      </c>
    </row>
    <row r="418" spans="2:7" x14ac:dyDescent="0.25">
      <c r="B418" s="136" t="s">
        <v>4434</v>
      </c>
      <c r="C418" s="4" t="s">
        <v>4435</v>
      </c>
      <c r="D418" s="138" t="s">
        <v>4355</v>
      </c>
      <c r="E418" s="138" t="s">
        <v>199</v>
      </c>
      <c r="F418" s="138" t="s">
        <v>1386</v>
      </c>
      <c r="G418" s="154">
        <v>25542.55</v>
      </c>
    </row>
    <row r="419" spans="2:7" x14ac:dyDescent="0.25">
      <c r="B419" s="137" t="s">
        <v>1256</v>
      </c>
      <c r="C419" s="143" t="s">
        <v>1418</v>
      </c>
      <c r="D419" s="144" t="s">
        <v>1385</v>
      </c>
      <c r="E419" s="144" t="s">
        <v>203</v>
      </c>
      <c r="F419" s="144" t="s">
        <v>1386</v>
      </c>
      <c r="G419" s="150">
        <v>25521.31</v>
      </c>
    </row>
    <row r="420" spans="2:7" x14ac:dyDescent="0.25">
      <c r="B420" s="137" t="s">
        <v>1284</v>
      </c>
      <c r="C420" s="143" t="s">
        <v>1419</v>
      </c>
      <c r="D420" s="144" t="s">
        <v>1385</v>
      </c>
      <c r="E420" s="144"/>
      <c r="F420" s="144" t="s">
        <v>1420</v>
      </c>
      <c r="G420" s="150">
        <v>25492.69</v>
      </c>
    </row>
    <row r="421" spans="2:7" x14ac:dyDescent="0.25">
      <c r="B421" s="137">
        <v>4503</v>
      </c>
      <c r="C421" s="143" t="s">
        <v>2165</v>
      </c>
      <c r="D421" s="144" t="s">
        <v>1716</v>
      </c>
      <c r="E421" s="144"/>
      <c r="F421" s="144" t="s">
        <v>1386</v>
      </c>
      <c r="G421" s="150">
        <v>25426.93</v>
      </c>
    </row>
    <row r="422" spans="2:7" x14ac:dyDescent="0.25">
      <c r="B422" s="136" t="s">
        <v>3206</v>
      </c>
      <c r="C422" s="4" t="s">
        <v>3207</v>
      </c>
      <c r="D422" s="138" t="s">
        <v>3195</v>
      </c>
      <c r="E422" s="138" t="s">
        <v>199</v>
      </c>
      <c r="F422" s="138" t="s">
        <v>1386</v>
      </c>
      <c r="G422" s="154">
        <v>25303.08</v>
      </c>
    </row>
    <row r="423" spans="2:7" x14ac:dyDescent="0.25">
      <c r="B423" s="137" t="s">
        <v>1421</v>
      </c>
      <c r="C423" s="143" t="s">
        <v>1422</v>
      </c>
      <c r="D423" s="144" t="s">
        <v>1385</v>
      </c>
      <c r="E423" s="144"/>
      <c r="F423" s="144" t="s">
        <v>1386</v>
      </c>
      <c r="G423" s="150">
        <v>25108.03</v>
      </c>
    </row>
    <row r="424" spans="2:7" x14ac:dyDescent="0.25">
      <c r="B424" s="137">
        <v>6762</v>
      </c>
      <c r="C424" s="143" t="s">
        <v>1167</v>
      </c>
      <c r="D424" s="144" t="s">
        <v>1596</v>
      </c>
      <c r="E424" s="144"/>
      <c r="F424" s="144" t="s">
        <v>1386</v>
      </c>
      <c r="G424" s="150">
        <v>25069.09</v>
      </c>
    </row>
    <row r="425" spans="2:7" x14ac:dyDescent="0.25">
      <c r="B425" s="136">
        <v>8830</v>
      </c>
      <c r="C425" s="4" t="s">
        <v>2885</v>
      </c>
      <c r="D425" s="138" t="s">
        <v>2939</v>
      </c>
      <c r="F425" s="138" t="s">
        <v>1386</v>
      </c>
      <c r="G425" s="154">
        <v>24956.84</v>
      </c>
    </row>
    <row r="426" spans="2:7" x14ac:dyDescent="0.25">
      <c r="B426" s="136" t="s">
        <v>5302</v>
      </c>
      <c r="C426" s="4" t="s">
        <v>5303</v>
      </c>
      <c r="D426" s="138" t="s">
        <v>5241</v>
      </c>
      <c r="E426" s="138" t="s">
        <v>203</v>
      </c>
      <c r="F426" s="138" t="s">
        <v>1386</v>
      </c>
      <c r="G426" s="154">
        <v>24893.4</v>
      </c>
    </row>
    <row r="427" spans="2:7" x14ac:dyDescent="0.25">
      <c r="B427" s="136" t="s">
        <v>4436</v>
      </c>
      <c r="C427" s="4" t="s">
        <v>4437</v>
      </c>
      <c r="D427" s="138" t="s">
        <v>4355</v>
      </c>
      <c r="F427" s="138" t="s">
        <v>1386</v>
      </c>
      <c r="G427" s="154">
        <v>24739.9</v>
      </c>
    </row>
    <row r="428" spans="2:7" x14ac:dyDescent="0.25">
      <c r="B428" s="136" t="s">
        <v>6029</v>
      </c>
      <c r="C428" s="4" t="s">
        <v>6030</v>
      </c>
      <c r="D428" s="138" t="s">
        <v>5985</v>
      </c>
      <c r="F428" s="138" t="s">
        <v>1386</v>
      </c>
      <c r="G428" s="154">
        <v>24724.84</v>
      </c>
    </row>
    <row r="429" spans="2:7" x14ac:dyDescent="0.25">
      <c r="B429" s="137" t="s">
        <v>2191</v>
      </c>
      <c r="C429" s="143" t="s">
        <v>2467</v>
      </c>
      <c r="D429" s="144" t="s">
        <v>2793</v>
      </c>
      <c r="E429" s="143" t="s">
        <v>199</v>
      </c>
      <c r="F429" s="143" t="s">
        <v>1386</v>
      </c>
      <c r="G429" s="150">
        <v>24676.31</v>
      </c>
    </row>
    <row r="430" spans="2:7" x14ac:dyDescent="0.25">
      <c r="B430" s="137" t="s">
        <v>838</v>
      </c>
      <c r="C430" s="143" t="s">
        <v>1002</v>
      </c>
      <c r="D430" s="144" t="s">
        <v>980</v>
      </c>
      <c r="E430" s="144" t="s">
        <v>203</v>
      </c>
      <c r="F430" s="144" t="s">
        <v>981</v>
      </c>
      <c r="G430" s="150">
        <v>24556.720000000001</v>
      </c>
    </row>
    <row r="431" spans="2:7" x14ac:dyDescent="0.25">
      <c r="B431" s="137" t="s">
        <v>2598</v>
      </c>
      <c r="C431" s="143" t="s">
        <v>2599</v>
      </c>
      <c r="D431" s="144" t="s">
        <v>2793</v>
      </c>
      <c r="E431" s="143"/>
      <c r="F431" s="143" t="s">
        <v>1386</v>
      </c>
      <c r="G431" s="150">
        <v>24484.04</v>
      </c>
    </row>
    <row r="432" spans="2:7" x14ac:dyDescent="0.25">
      <c r="B432" s="136" t="s">
        <v>3486</v>
      </c>
      <c r="C432" s="4" t="s">
        <v>3487</v>
      </c>
      <c r="D432" s="138" t="s">
        <v>3421</v>
      </c>
      <c r="F432" s="138" t="s">
        <v>1386</v>
      </c>
      <c r="G432" s="154">
        <v>24272.74</v>
      </c>
    </row>
    <row r="433" spans="2:7" x14ac:dyDescent="0.25">
      <c r="B433" s="136" t="s">
        <v>2820</v>
      </c>
      <c r="C433" s="4" t="s">
        <v>2953</v>
      </c>
      <c r="D433" s="138" t="s">
        <v>2939</v>
      </c>
      <c r="E433" s="138" t="s">
        <v>203</v>
      </c>
      <c r="F433" s="138" t="s">
        <v>1386</v>
      </c>
      <c r="G433" s="154">
        <v>24120.79</v>
      </c>
    </row>
    <row r="434" spans="2:7" x14ac:dyDescent="0.25">
      <c r="B434" s="137" t="s">
        <v>1423</v>
      </c>
      <c r="C434" s="143" t="s">
        <v>1424</v>
      </c>
      <c r="D434" s="144" t="s">
        <v>1385</v>
      </c>
      <c r="E434" s="144"/>
      <c r="F434" s="144" t="s">
        <v>1386</v>
      </c>
      <c r="G434" s="150">
        <v>24079.42</v>
      </c>
    </row>
    <row r="435" spans="2:7" x14ac:dyDescent="0.25">
      <c r="B435" s="136" t="s">
        <v>5304</v>
      </c>
      <c r="C435" s="4" t="s">
        <v>5305</v>
      </c>
      <c r="D435" s="138" t="s">
        <v>5231</v>
      </c>
      <c r="E435" s="138" t="s">
        <v>199</v>
      </c>
      <c r="F435" s="138" t="s">
        <v>1386</v>
      </c>
      <c r="G435" s="154">
        <v>24006.86</v>
      </c>
    </row>
    <row r="436" spans="2:7" x14ac:dyDescent="0.25">
      <c r="B436" s="136" t="s">
        <v>3934</v>
      </c>
      <c r="C436" s="4" t="s">
        <v>3935</v>
      </c>
      <c r="D436" s="138" t="s">
        <v>3876</v>
      </c>
      <c r="F436" s="138" t="s">
        <v>1386</v>
      </c>
      <c r="G436" s="154">
        <v>23988.87</v>
      </c>
    </row>
    <row r="437" spans="2:7" x14ac:dyDescent="0.25">
      <c r="B437" s="137" t="s">
        <v>1954</v>
      </c>
      <c r="C437" s="143" t="s">
        <v>1955</v>
      </c>
      <c r="D437" s="144" t="s">
        <v>1716</v>
      </c>
      <c r="E437" s="144" t="s">
        <v>203</v>
      </c>
      <c r="F437" s="144" t="s">
        <v>1386</v>
      </c>
      <c r="G437" s="150">
        <v>23973.51</v>
      </c>
    </row>
    <row r="438" spans="2:7" x14ac:dyDescent="0.25">
      <c r="B438" s="136" t="s">
        <v>5306</v>
      </c>
      <c r="C438" s="4" t="s">
        <v>5307</v>
      </c>
      <c r="D438" s="138" t="s">
        <v>5241</v>
      </c>
      <c r="E438" s="138" t="s">
        <v>199</v>
      </c>
      <c r="F438" s="138" t="s">
        <v>1386</v>
      </c>
      <c r="G438" s="154">
        <v>23788.39</v>
      </c>
    </row>
    <row r="439" spans="2:7" x14ac:dyDescent="0.25">
      <c r="B439" s="136" t="s">
        <v>2812</v>
      </c>
      <c r="C439" s="4" t="s">
        <v>2954</v>
      </c>
      <c r="D439" s="138" t="s">
        <v>2939</v>
      </c>
      <c r="E439" s="138" t="s">
        <v>203</v>
      </c>
      <c r="F439" s="138" t="s">
        <v>1386</v>
      </c>
      <c r="G439" s="154">
        <v>23730.02</v>
      </c>
    </row>
    <row r="440" spans="2:7" x14ac:dyDescent="0.25">
      <c r="B440" s="136" t="s">
        <v>2803</v>
      </c>
      <c r="C440" s="4" t="s">
        <v>2955</v>
      </c>
      <c r="D440" s="138" t="s">
        <v>2939</v>
      </c>
      <c r="E440" s="138" t="s">
        <v>203</v>
      </c>
      <c r="F440" s="138" t="s">
        <v>1386</v>
      </c>
      <c r="G440" s="154">
        <v>23650.14</v>
      </c>
    </row>
    <row r="441" spans="2:7" x14ac:dyDescent="0.25">
      <c r="B441" s="137" t="s">
        <v>2265</v>
      </c>
      <c r="C441" s="143" t="s">
        <v>2560</v>
      </c>
      <c r="D441" s="144" t="s">
        <v>2793</v>
      </c>
      <c r="E441" s="143" t="s">
        <v>199</v>
      </c>
      <c r="F441" s="143" t="s">
        <v>1386</v>
      </c>
      <c r="G441" s="150">
        <v>23604.65</v>
      </c>
    </row>
    <row r="442" spans="2:7" x14ac:dyDescent="0.25">
      <c r="B442" s="136">
        <v>1605</v>
      </c>
      <c r="C442" s="4" t="s">
        <v>4438</v>
      </c>
      <c r="D442" s="138" t="s">
        <v>4355</v>
      </c>
      <c r="F442" s="138" t="s">
        <v>1386</v>
      </c>
      <c r="G442" s="154">
        <v>23554.1</v>
      </c>
    </row>
    <row r="443" spans="2:7" x14ac:dyDescent="0.25">
      <c r="B443" s="136" t="s">
        <v>3936</v>
      </c>
      <c r="C443" s="4" t="s">
        <v>3937</v>
      </c>
      <c r="D443" s="138" t="s">
        <v>3876</v>
      </c>
      <c r="E443" s="138" t="s">
        <v>203</v>
      </c>
      <c r="F443" s="138" t="s">
        <v>1386</v>
      </c>
      <c r="G443" s="154">
        <v>23325.759999999998</v>
      </c>
    </row>
    <row r="444" spans="2:7" x14ac:dyDescent="0.25">
      <c r="B444" s="136" t="s">
        <v>5308</v>
      </c>
      <c r="C444" s="4" t="s">
        <v>5309</v>
      </c>
      <c r="D444" s="138" t="s">
        <v>5231</v>
      </c>
      <c r="E444" s="138" t="s">
        <v>199</v>
      </c>
      <c r="F444" s="138" t="s">
        <v>1386</v>
      </c>
      <c r="G444" s="154">
        <v>23265.27</v>
      </c>
    </row>
    <row r="445" spans="2:7" x14ac:dyDescent="0.25">
      <c r="B445" s="137" t="s">
        <v>1747</v>
      </c>
      <c r="C445" s="143" t="s">
        <v>1748</v>
      </c>
      <c r="D445" s="144" t="s">
        <v>1716</v>
      </c>
      <c r="E445" s="144" t="s">
        <v>203</v>
      </c>
      <c r="F445" s="144" t="s">
        <v>1386</v>
      </c>
      <c r="G445" s="150">
        <v>23240.06</v>
      </c>
    </row>
    <row r="446" spans="2:7" x14ac:dyDescent="0.25">
      <c r="B446" s="137" t="s">
        <v>2259</v>
      </c>
      <c r="C446" s="143" t="s">
        <v>2770</v>
      </c>
      <c r="D446" s="144" t="s">
        <v>2793</v>
      </c>
      <c r="E446" s="143" t="s">
        <v>199</v>
      </c>
      <c r="F446" s="143" t="s">
        <v>1386</v>
      </c>
      <c r="G446" s="150">
        <v>23125.87</v>
      </c>
    </row>
    <row r="447" spans="2:7" x14ac:dyDescent="0.25">
      <c r="B447" s="136" t="s">
        <v>5005</v>
      </c>
      <c r="C447" s="4" t="s">
        <v>5006</v>
      </c>
      <c r="D447" s="138" t="s">
        <v>4986</v>
      </c>
      <c r="F447" s="138" t="s">
        <v>1386</v>
      </c>
      <c r="G447" s="154">
        <v>22991.63</v>
      </c>
    </row>
    <row r="448" spans="2:7" x14ac:dyDescent="0.25">
      <c r="B448" s="136" t="s">
        <v>3488</v>
      </c>
      <c r="C448" s="4" t="s">
        <v>3489</v>
      </c>
      <c r="D448" s="138" t="s">
        <v>3421</v>
      </c>
      <c r="F448" s="138" t="s">
        <v>1386</v>
      </c>
      <c r="G448" s="154">
        <v>22959.06</v>
      </c>
    </row>
    <row r="449" spans="2:7" x14ac:dyDescent="0.25">
      <c r="B449" s="136" t="s">
        <v>3938</v>
      </c>
      <c r="C449" s="4" t="s">
        <v>3939</v>
      </c>
      <c r="D449" s="138" t="s">
        <v>3876</v>
      </c>
      <c r="E449" s="138" t="s">
        <v>203</v>
      </c>
      <c r="F449" s="138" t="s">
        <v>1386</v>
      </c>
      <c r="G449" s="154">
        <v>22916.31</v>
      </c>
    </row>
    <row r="450" spans="2:7" x14ac:dyDescent="0.25">
      <c r="B450" s="136">
        <v>500440</v>
      </c>
      <c r="C450" s="4" t="s">
        <v>4439</v>
      </c>
      <c r="D450" s="138" t="s">
        <v>4355</v>
      </c>
      <c r="F450" s="138" t="s">
        <v>1386</v>
      </c>
      <c r="G450" s="154">
        <v>22873.03</v>
      </c>
    </row>
    <row r="451" spans="2:7" x14ac:dyDescent="0.25">
      <c r="B451" s="136" t="s">
        <v>4487</v>
      </c>
      <c r="C451" s="4" t="s">
        <v>5007</v>
      </c>
      <c r="D451" s="138" t="s">
        <v>4986</v>
      </c>
      <c r="F451" s="138" t="s">
        <v>1386</v>
      </c>
      <c r="G451" s="154">
        <v>22767.119999999999</v>
      </c>
    </row>
    <row r="452" spans="2:7" x14ac:dyDescent="0.25">
      <c r="B452" s="137" t="s">
        <v>1425</v>
      </c>
      <c r="C452" s="143" t="s">
        <v>1426</v>
      </c>
      <c r="D452" s="144" t="s">
        <v>1385</v>
      </c>
      <c r="E452" s="144"/>
      <c r="F452" s="144" t="s">
        <v>1386</v>
      </c>
      <c r="G452" s="150">
        <v>22721.279999999999</v>
      </c>
    </row>
    <row r="453" spans="2:7" x14ac:dyDescent="0.25">
      <c r="B453" s="137">
        <v>8309</v>
      </c>
      <c r="C453" s="143" t="s">
        <v>919</v>
      </c>
      <c r="D453" s="144" t="s">
        <v>980</v>
      </c>
      <c r="E453" s="144"/>
      <c r="F453" s="144" t="s">
        <v>981</v>
      </c>
      <c r="G453" s="150">
        <v>22710.76</v>
      </c>
    </row>
    <row r="454" spans="2:7" x14ac:dyDescent="0.25">
      <c r="B454" s="136" t="s">
        <v>5310</v>
      </c>
      <c r="C454" s="4" t="s">
        <v>5311</v>
      </c>
      <c r="D454" s="138" t="s">
        <v>5241</v>
      </c>
      <c r="E454" s="138" t="s">
        <v>199</v>
      </c>
      <c r="F454" s="138" t="s">
        <v>1386</v>
      </c>
      <c r="G454" s="154">
        <v>22708.26</v>
      </c>
    </row>
    <row r="455" spans="2:7" x14ac:dyDescent="0.25">
      <c r="B455" s="136" t="s">
        <v>3940</v>
      </c>
      <c r="C455" s="4" t="s">
        <v>3941</v>
      </c>
      <c r="D455" s="138" t="s">
        <v>3876</v>
      </c>
      <c r="F455" s="138" t="s">
        <v>1386</v>
      </c>
      <c r="G455" s="154">
        <v>22690.720000000001</v>
      </c>
    </row>
    <row r="456" spans="2:7" x14ac:dyDescent="0.25">
      <c r="B456" s="137" t="s">
        <v>2248</v>
      </c>
      <c r="C456" s="143" t="s">
        <v>2755</v>
      </c>
      <c r="D456" s="144" t="s">
        <v>2793</v>
      </c>
      <c r="E456" s="143" t="s">
        <v>203</v>
      </c>
      <c r="F456" s="143" t="s">
        <v>1386</v>
      </c>
      <c r="G456" s="150">
        <v>22678.13</v>
      </c>
    </row>
    <row r="457" spans="2:7" x14ac:dyDescent="0.25">
      <c r="B457" s="137" t="s">
        <v>2287</v>
      </c>
      <c r="C457" s="143" t="s">
        <v>2497</v>
      </c>
      <c r="D457" s="144" t="s">
        <v>2793</v>
      </c>
      <c r="E457" s="143"/>
      <c r="F457" s="143" t="s">
        <v>1386</v>
      </c>
      <c r="G457" s="150">
        <v>22549.040000000001</v>
      </c>
    </row>
    <row r="458" spans="2:7" x14ac:dyDescent="0.25">
      <c r="B458" s="136" t="s">
        <v>2808</v>
      </c>
      <c r="C458" s="4" t="s">
        <v>2956</v>
      </c>
      <c r="D458" s="138" t="s">
        <v>2939</v>
      </c>
      <c r="E458" s="138" t="s">
        <v>203</v>
      </c>
      <c r="F458" s="138" t="s">
        <v>1386</v>
      </c>
      <c r="G458" s="154">
        <v>22486.95</v>
      </c>
    </row>
    <row r="459" spans="2:7" x14ac:dyDescent="0.25">
      <c r="B459" s="136" t="s">
        <v>5312</v>
      </c>
      <c r="C459" s="4" t="s">
        <v>5313</v>
      </c>
      <c r="D459" s="138" t="s">
        <v>5241</v>
      </c>
      <c r="E459" s="138" t="s">
        <v>203</v>
      </c>
      <c r="F459" s="138" t="s">
        <v>1386</v>
      </c>
      <c r="G459" s="154">
        <v>22455.119999999999</v>
      </c>
    </row>
    <row r="460" spans="2:7" x14ac:dyDescent="0.25">
      <c r="B460" s="136" t="s">
        <v>4440</v>
      </c>
      <c r="C460" s="4" t="s">
        <v>4441</v>
      </c>
      <c r="D460" s="138" t="s">
        <v>4355</v>
      </c>
      <c r="E460" s="138" t="s">
        <v>203</v>
      </c>
      <c r="F460" s="138" t="s">
        <v>1386</v>
      </c>
      <c r="G460" s="154">
        <v>22399.4</v>
      </c>
    </row>
    <row r="461" spans="2:7" x14ac:dyDescent="0.25">
      <c r="B461" s="136" t="s">
        <v>3942</v>
      </c>
      <c r="C461" s="4" t="s">
        <v>3943</v>
      </c>
      <c r="D461" s="138" t="s">
        <v>3876</v>
      </c>
      <c r="F461" s="138" t="s">
        <v>1386</v>
      </c>
      <c r="G461" s="154">
        <v>22245.97</v>
      </c>
    </row>
    <row r="462" spans="2:7" x14ac:dyDescent="0.25">
      <c r="B462" s="137" t="s">
        <v>2492</v>
      </c>
      <c r="C462" s="143" t="s">
        <v>2493</v>
      </c>
      <c r="D462" s="144" t="s">
        <v>2793</v>
      </c>
      <c r="E462" s="143"/>
      <c r="F462" s="143" t="s">
        <v>1386</v>
      </c>
      <c r="G462" s="150">
        <v>22230.52</v>
      </c>
    </row>
    <row r="463" spans="2:7" x14ac:dyDescent="0.25">
      <c r="B463" s="136" t="s">
        <v>2492</v>
      </c>
      <c r="C463" s="4" t="s">
        <v>2493</v>
      </c>
      <c r="D463" s="138" t="s">
        <v>3195</v>
      </c>
      <c r="F463" s="138" t="s">
        <v>1386</v>
      </c>
      <c r="G463" s="154">
        <v>22230.52</v>
      </c>
    </row>
    <row r="464" spans="2:7" x14ac:dyDescent="0.25">
      <c r="B464" s="136">
        <v>505200</v>
      </c>
      <c r="C464" s="4" t="s">
        <v>3490</v>
      </c>
      <c r="D464" s="138" t="s">
        <v>3421</v>
      </c>
      <c r="F464" s="138" t="s">
        <v>1386</v>
      </c>
      <c r="G464" s="154">
        <v>22112.7</v>
      </c>
    </row>
    <row r="465" spans="2:7" x14ac:dyDescent="0.25">
      <c r="B465" s="137">
        <v>5401</v>
      </c>
      <c r="C465" s="143" t="s">
        <v>2380</v>
      </c>
      <c r="D465" s="144" t="s">
        <v>2793</v>
      </c>
      <c r="E465" s="143"/>
      <c r="F465" s="143" t="s">
        <v>1386</v>
      </c>
      <c r="G465" s="150">
        <v>22022.21</v>
      </c>
    </row>
    <row r="466" spans="2:7" x14ac:dyDescent="0.25">
      <c r="B466" s="137" t="s">
        <v>1807</v>
      </c>
      <c r="C466" s="143" t="s">
        <v>1808</v>
      </c>
      <c r="D466" s="144" t="s">
        <v>1716</v>
      </c>
      <c r="E466" s="144"/>
      <c r="F466" s="144" t="s">
        <v>1386</v>
      </c>
      <c r="G466" s="150">
        <v>21863.27</v>
      </c>
    </row>
    <row r="467" spans="2:7" x14ac:dyDescent="0.25">
      <c r="B467" s="136" t="s">
        <v>1807</v>
      </c>
      <c r="C467" s="4" t="s">
        <v>1808</v>
      </c>
      <c r="D467" s="138" t="s">
        <v>5985</v>
      </c>
      <c r="F467" s="138" t="s">
        <v>1386</v>
      </c>
      <c r="G467" s="154">
        <v>21863.27</v>
      </c>
    </row>
    <row r="468" spans="2:7" x14ac:dyDescent="0.25">
      <c r="B468" s="137" t="s">
        <v>2273</v>
      </c>
      <c r="C468" s="143" t="s">
        <v>2536</v>
      </c>
      <c r="D468" s="144" t="s">
        <v>2793</v>
      </c>
      <c r="E468" s="143" t="s">
        <v>203</v>
      </c>
      <c r="F468" s="143" t="s">
        <v>1386</v>
      </c>
      <c r="G468" s="150">
        <v>21813.64</v>
      </c>
    </row>
    <row r="469" spans="2:7" x14ac:dyDescent="0.25">
      <c r="B469" s="137" t="s">
        <v>831</v>
      </c>
      <c r="C469" s="143" t="s">
        <v>1003</v>
      </c>
      <c r="D469" s="144" t="s">
        <v>980</v>
      </c>
      <c r="E469" s="144"/>
      <c r="F469" s="144" t="s">
        <v>981</v>
      </c>
      <c r="G469" s="150">
        <v>21758.19</v>
      </c>
    </row>
    <row r="470" spans="2:7" x14ac:dyDescent="0.25">
      <c r="B470" s="136">
        <v>1925</v>
      </c>
      <c r="C470" s="4" t="s">
        <v>5008</v>
      </c>
      <c r="D470" s="138" t="s">
        <v>4986</v>
      </c>
      <c r="F470" s="138" t="s">
        <v>1386</v>
      </c>
      <c r="G470" s="154">
        <v>21406.17</v>
      </c>
    </row>
    <row r="471" spans="2:7" x14ac:dyDescent="0.25">
      <c r="B471" s="137">
        <v>1010</v>
      </c>
      <c r="C471" s="143" t="s">
        <v>1605</v>
      </c>
      <c r="D471" s="144" t="s">
        <v>1596</v>
      </c>
      <c r="E471" s="144"/>
      <c r="F471" s="144" t="s">
        <v>1386</v>
      </c>
      <c r="G471" s="150">
        <v>21317.66</v>
      </c>
    </row>
    <row r="472" spans="2:7" x14ac:dyDescent="0.25">
      <c r="B472" s="136" t="s">
        <v>6031</v>
      </c>
      <c r="C472" s="4" t="s">
        <v>6032</v>
      </c>
      <c r="D472" s="138" t="s">
        <v>5985</v>
      </c>
      <c r="F472" s="138" t="s">
        <v>1386</v>
      </c>
      <c r="G472" s="154">
        <v>21296.47</v>
      </c>
    </row>
    <row r="473" spans="2:7" x14ac:dyDescent="0.25">
      <c r="B473" s="136" t="s">
        <v>3077</v>
      </c>
      <c r="C473" s="4" t="s">
        <v>3208</v>
      </c>
      <c r="D473" s="138" t="s">
        <v>3195</v>
      </c>
      <c r="F473" s="138" t="s">
        <v>1386</v>
      </c>
      <c r="G473" s="154">
        <v>21180.54</v>
      </c>
    </row>
    <row r="474" spans="2:7" x14ac:dyDescent="0.25">
      <c r="B474" s="136" t="s">
        <v>3491</v>
      </c>
      <c r="C474" s="4" t="s">
        <v>3492</v>
      </c>
      <c r="D474" s="138" t="s">
        <v>3421</v>
      </c>
      <c r="F474" s="138" t="s">
        <v>1386</v>
      </c>
      <c r="G474" s="154">
        <v>21008.560000000001</v>
      </c>
    </row>
    <row r="475" spans="2:7" x14ac:dyDescent="0.25">
      <c r="B475" s="137">
        <v>2802</v>
      </c>
      <c r="C475" s="143" t="s">
        <v>2350</v>
      </c>
      <c r="D475" s="144" t="s">
        <v>2793</v>
      </c>
      <c r="E475" s="143"/>
      <c r="F475" s="143" t="s">
        <v>1386</v>
      </c>
      <c r="G475" s="150">
        <v>21002.87</v>
      </c>
    </row>
    <row r="476" spans="2:7" x14ac:dyDescent="0.25">
      <c r="B476" s="137" t="s">
        <v>2270</v>
      </c>
      <c r="C476" s="143" t="s">
        <v>2742</v>
      </c>
      <c r="D476" s="144" t="s">
        <v>2793</v>
      </c>
      <c r="E476" s="143" t="s">
        <v>199</v>
      </c>
      <c r="F476" s="143" t="s">
        <v>1386</v>
      </c>
      <c r="G476" s="150">
        <v>20932.59</v>
      </c>
    </row>
    <row r="477" spans="2:7" x14ac:dyDescent="0.25">
      <c r="B477" s="136" t="s">
        <v>5314</v>
      </c>
      <c r="C477" s="4" t="s">
        <v>5315</v>
      </c>
      <c r="D477" s="138" t="s">
        <v>5231</v>
      </c>
      <c r="E477" s="138" t="s">
        <v>203</v>
      </c>
      <c r="F477" s="138" t="s">
        <v>1386</v>
      </c>
      <c r="G477" s="154">
        <v>20664.87</v>
      </c>
    </row>
    <row r="478" spans="2:7" x14ac:dyDescent="0.25">
      <c r="B478" s="136" t="s">
        <v>4442</v>
      </c>
      <c r="C478" s="4" t="s">
        <v>4443</v>
      </c>
      <c r="D478" s="138" t="s">
        <v>4355</v>
      </c>
      <c r="E478" s="138" t="s">
        <v>203</v>
      </c>
      <c r="F478" s="138" t="s">
        <v>1386</v>
      </c>
      <c r="G478" s="154">
        <v>20643.439999999999</v>
      </c>
    </row>
    <row r="479" spans="2:7" x14ac:dyDescent="0.25">
      <c r="B479" s="136" t="s">
        <v>3944</v>
      </c>
      <c r="C479" s="4" t="s">
        <v>3945</v>
      </c>
      <c r="D479" s="138" t="s">
        <v>3876</v>
      </c>
      <c r="F479" s="138" t="s">
        <v>1386</v>
      </c>
      <c r="G479" s="154">
        <v>20637.580000000002</v>
      </c>
    </row>
    <row r="480" spans="2:7" x14ac:dyDescent="0.25">
      <c r="B480" s="136" t="s">
        <v>3946</v>
      </c>
      <c r="C480" s="4" t="s">
        <v>3947</v>
      </c>
      <c r="D480" s="138" t="s">
        <v>3876</v>
      </c>
      <c r="F480" s="138" t="s">
        <v>1386</v>
      </c>
      <c r="G480" s="154">
        <v>20607.060000000001</v>
      </c>
    </row>
    <row r="481" spans="2:7" x14ac:dyDescent="0.25">
      <c r="B481" s="136" t="s">
        <v>6033</v>
      </c>
      <c r="C481" s="4" t="s">
        <v>6034</v>
      </c>
      <c r="D481" s="138" t="s">
        <v>5985</v>
      </c>
      <c r="F481" s="138" t="s">
        <v>1386</v>
      </c>
      <c r="G481" s="154">
        <v>20593.57</v>
      </c>
    </row>
    <row r="482" spans="2:7" x14ac:dyDescent="0.25">
      <c r="B482" s="137" t="s">
        <v>1829</v>
      </c>
      <c r="C482" s="143" t="s">
        <v>1830</v>
      </c>
      <c r="D482" s="144" t="s">
        <v>1716</v>
      </c>
      <c r="E482" s="144" t="s">
        <v>199</v>
      </c>
      <c r="F482" s="144" t="s">
        <v>1386</v>
      </c>
      <c r="G482" s="150">
        <v>20586.189999999999</v>
      </c>
    </row>
    <row r="483" spans="2:7" x14ac:dyDescent="0.25">
      <c r="B483" s="136">
        <v>4543</v>
      </c>
      <c r="C483" s="4" t="s">
        <v>5009</v>
      </c>
      <c r="D483" s="138" t="s">
        <v>4986</v>
      </c>
      <c r="F483" s="138" t="s">
        <v>1386</v>
      </c>
      <c r="G483" s="154">
        <v>20547.25</v>
      </c>
    </row>
    <row r="484" spans="2:7" x14ac:dyDescent="0.25">
      <c r="B484" s="136" t="s">
        <v>6035</v>
      </c>
      <c r="C484" s="4" t="s">
        <v>6036</v>
      </c>
      <c r="D484" s="138" t="s">
        <v>5985</v>
      </c>
      <c r="F484" s="138" t="s">
        <v>1386</v>
      </c>
      <c r="G484" s="154">
        <v>20534.98</v>
      </c>
    </row>
    <row r="485" spans="2:7" x14ac:dyDescent="0.25">
      <c r="B485" s="136" t="s">
        <v>3948</v>
      </c>
      <c r="C485" s="4" t="s">
        <v>3949</v>
      </c>
      <c r="D485" s="138" t="s">
        <v>3876</v>
      </c>
      <c r="F485" s="138" t="s">
        <v>1386</v>
      </c>
      <c r="G485" s="154">
        <v>20449.650000000001</v>
      </c>
    </row>
    <row r="486" spans="2:7" x14ac:dyDescent="0.25">
      <c r="B486" s="136" t="s">
        <v>3493</v>
      </c>
      <c r="C486" s="4" t="s">
        <v>3494</v>
      </c>
      <c r="D486" s="138" t="s">
        <v>3421</v>
      </c>
      <c r="E486" s="138" t="s">
        <v>203</v>
      </c>
      <c r="F486" s="138" t="s">
        <v>1386</v>
      </c>
      <c r="G486" s="154">
        <v>20439.54</v>
      </c>
    </row>
    <row r="487" spans="2:7" x14ac:dyDescent="0.25">
      <c r="B487" s="136" t="s">
        <v>4444</v>
      </c>
      <c r="C487" s="4" t="s">
        <v>4445</v>
      </c>
      <c r="D487" s="138" t="s">
        <v>4355</v>
      </c>
      <c r="E487" s="138" t="s">
        <v>199</v>
      </c>
      <c r="F487" s="138" t="s">
        <v>1386</v>
      </c>
      <c r="G487" s="154">
        <v>20435.97</v>
      </c>
    </row>
    <row r="488" spans="2:7" x14ac:dyDescent="0.25">
      <c r="B488" s="136" t="s">
        <v>140</v>
      </c>
      <c r="C488" s="4" t="s">
        <v>4446</v>
      </c>
      <c r="D488" s="138" t="s">
        <v>4355</v>
      </c>
      <c r="E488" s="138" t="s">
        <v>203</v>
      </c>
      <c r="F488" s="138" t="s">
        <v>1386</v>
      </c>
      <c r="G488" s="154">
        <v>20375.63</v>
      </c>
    </row>
    <row r="489" spans="2:7" x14ac:dyDescent="0.25">
      <c r="B489" s="137" t="s">
        <v>1998</v>
      </c>
      <c r="C489" s="143" t="s">
        <v>1999</v>
      </c>
      <c r="D489" s="144" t="s">
        <v>1716</v>
      </c>
      <c r="E489" s="144" t="s">
        <v>199</v>
      </c>
      <c r="F489" s="144" t="s">
        <v>1386</v>
      </c>
      <c r="G489" s="150">
        <v>20360.25</v>
      </c>
    </row>
    <row r="490" spans="2:7" x14ac:dyDescent="0.25">
      <c r="B490" s="136" t="s">
        <v>5316</v>
      </c>
      <c r="C490" s="4" t="s">
        <v>5317</v>
      </c>
      <c r="D490" s="138" t="s">
        <v>5241</v>
      </c>
      <c r="E490" s="138" t="s">
        <v>203</v>
      </c>
      <c r="F490" s="138" t="s">
        <v>1386</v>
      </c>
      <c r="G490" s="154">
        <v>20328.349999999999</v>
      </c>
    </row>
    <row r="491" spans="2:7" x14ac:dyDescent="0.25">
      <c r="B491" s="136" t="s">
        <v>3950</v>
      </c>
      <c r="C491" s="4" t="s">
        <v>3951</v>
      </c>
      <c r="D491" s="138" t="s">
        <v>3876</v>
      </c>
      <c r="E491" s="138" t="s">
        <v>199</v>
      </c>
      <c r="F491" s="138" t="s">
        <v>1386</v>
      </c>
      <c r="G491" s="154">
        <v>20271.2</v>
      </c>
    </row>
    <row r="492" spans="2:7" x14ac:dyDescent="0.25">
      <c r="B492" s="134" t="s">
        <v>240</v>
      </c>
      <c r="C492" s="6" t="s">
        <v>241</v>
      </c>
      <c r="D492" s="140">
        <v>46050</v>
      </c>
      <c r="E492" s="141" t="s">
        <v>203</v>
      </c>
      <c r="F492" s="142">
        <v>46381</v>
      </c>
      <c r="G492" s="151">
        <v>20241.469999999998</v>
      </c>
    </row>
    <row r="493" spans="2:7" x14ac:dyDescent="0.25">
      <c r="B493" s="136" t="s">
        <v>5318</v>
      </c>
      <c r="C493" s="4" t="s">
        <v>5319</v>
      </c>
      <c r="D493" s="138" t="s">
        <v>5231</v>
      </c>
      <c r="E493" s="138" t="s">
        <v>203</v>
      </c>
      <c r="F493" s="138" t="s">
        <v>1386</v>
      </c>
      <c r="G493" s="154">
        <v>20238.8</v>
      </c>
    </row>
    <row r="494" spans="2:7" x14ac:dyDescent="0.25">
      <c r="B494" s="136" t="s">
        <v>2957</v>
      </c>
      <c r="C494" s="4" t="s">
        <v>2958</v>
      </c>
      <c r="D494" s="138" t="s">
        <v>2939</v>
      </c>
      <c r="F494" s="138" t="s">
        <v>1386</v>
      </c>
      <c r="G494" s="154">
        <v>20204.97</v>
      </c>
    </row>
    <row r="495" spans="2:7" x14ac:dyDescent="0.25">
      <c r="B495" s="134" t="s">
        <v>155</v>
      </c>
      <c r="C495" s="6" t="s">
        <v>242</v>
      </c>
      <c r="D495" s="140">
        <v>46050</v>
      </c>
      <c r="E495" s="141"/>
      <c r="F495" s="142">
        <v>46381</v>
      </c>
      <c r="G495" s="151">
        <v>20158.8</v>
      </c>
    </row>
    <row r="496" spans="2:7" x14ac:dyDescent="0.25">
      <c r="B496" s="136" t="s">
        <v>3209</v>
      </c>
      <c r="C496" s="4" t="s">
        <v>3210</v>
      </c>
      <c r="D496" s="138" t="s">
        <v>3195</v>
      </c>
      <c r="E496" s="138" t="s">
        <v>199</v>
      </c>
      <c r="F496" s="138" t="s">
        <v>1386</v>
      </c>
      <c r="G496" s="154">
        <v>20150.150000000001</v>
      </c>
    </row>
    <row r="497" spans="2:7" x14ac:dyDescent="0.25">
      <c r="B497" s="137" t="s">
        <v>1792</v>
      </c>
      <c r="C497" s="143" t="s">
        <v>1793</v>
      </c>
      <c r="D497" s="144" t="s">
        <v>1716</v>
      </c>
      <c r="E497" s="144"/>
      <c r="F497" s="144" t="s">
        <v>1386</v>
      </c>
      <c r="G497" s="150">
        <v>20120.439999999999</v>
      </c>
    </row>
    <row r="498" spans="2:7" x14ac:dyDescent="0.25">
      <c r="B498" s="136" t="s">
        <v>5320</v>
      </c>
      <c r="C498" s="4" t="s">
        <v>5321</v>
      </c>
      <c r="D498" s="138" t="s">
        <v>5241</v>
      </c>
      <c r="E498" s="138" t="s">
        <v>199</v>
      </c>
      <c r="F498" s="138" t="s">
        <v>1386</v>
      </c>
      <c r="G498" s="154">
        <v>20118.97</v>
      </c>
    </row>
    <row r="499" spans="2:7" x14ac:dyDescent="0.25">
      <c r="B499" s="137" t="s">
        <v>2773</v>
      </c>
      <c r="C499" s="143" t="s">
        <v>2774</v>
      </c>
      <c r="D499" s="144" t="s">
        <v>2793</v>
      </c>
      <c r="E499" s="143"/>
      <c r="F499" s="143" t="s">
        <v>1386</v>
      </c>
      <c r="G499" s="150">
        <v>20069.939999999999</v>
      </c>
    </row>
    <row r="500" spans="2:7" x14ac:dyDescent="0.25">
      <c r="B500" s="136" t="s">
        <v>3495</v>
      </c>
      <c r="C500" s="4" t="s">
        <v>3496</v>
      </c>
      <c r="D500" s="138" t="s">
        <v>3421</v>
      </c>
      <c r="E500" s="138" t="s">
        <v>203</v>
      </c>
      <c r="F500" s="138" t="s">
        <v>1386</v>
      </c>
      <c r="G500" s="154">
        <v>20053.3</v>
      </c>
    </row>
    <row r="501" spans="2:7" x14ac:dyDescent="0.25">
      <c r="B501" s="136" t="s">
        <v>5322</v>
      </c>
      <c r="C501" s="4" t="s">
        <v>5323</v>
      </c>
      <c r="D501" s="138" t="s">
        <v>5241</v>
      </c>
      <c r="F501" s="138" t="s">
        <v>1386</v>
      </c>
      <c r="G501" s="154">
        <v>19989.11</v>
      </c>
    </row>
    <row r="502" spans="2:7" x14ac:dyDescent="0.25">
      <c r="B502" s="136" t="s">
        <v>3952</v>
      </c>
      <c r="C502" s="4" t="s">
        <v>3953</v>
      </c>
      <c r="D502" s="138" t="s">
        <v>3876</v>
      </c>
      <c r="F502" s="138" t="s">
        <v>1386</v>
      </c>
      <c r="G502" s="154">
        <v>19927.310000000001</v>
      </c>
    </row>
    <row r="503" spans="2:7" x14ac:dyDescent="0.25">
      <c r="B503" s="136" t="s">
        <v>4447</v>
      </c>
      <c r="C503" s="4" t="s">
        <v>4448</v>
      </c>
      <c r="D503" s="138" t="s">
        <v>4355</v>
      </c>
      <c r="E503" s="138" t="s">
        <v>203</v>
      </c>
      <c r="F503" s="138" t="s">
        <v>1386</v>
      </c>
      <c r="G503" s="154">
        <v>19918.599999999999</v>
      </c>
    </row>
    <row r="504" spans="2:7" x14ac:dyDescent="0.25">
      <c r="B504" s="136" t="s">
        <v>4449</v>
      </c>
      <c r="C504" s="4" t="s">
        <v>4450</v>
      </c>
      <c r="D504" s="138" t="s">
        <v>4355</v>
      </c>
      <c r="E504" s="138" t="s">
        <v>199</v>
      </c>
      <c r="F504" s="138" t="s">
        <v>1386</v>
      </c>
      <c r="G504" s="154">
        <v>19709.759999999998</v>
      </c>
    </row>
    <row r="505" spans="2:7" x14ac:dyDescent="0.25">
      <c r="B505" s="136" t="s">
        <v>4451</v>
      </c>
      <c r="C505" s="4" t="s">
        <v>4452</v>
      </c>
      <c r="D505" s="138" t="s">
        <v>4355</v>
      </c>
      <c r="F505" s="138" t="s">
        <v>1386</v>
      </c>
      <c r="G505" s="154">
        <v>19562.72</v>
      </c>
    </row>
    <row r="506" spans="2:7" x14ac:dyDescent="0.25">
      <c r="B506" s="137" t="s">
        <v>1223</v>
      </c>
      <c r="C506" s="143" t="s">
        <v>1427</v>
      </c>
      <c r="D506" s="144" t="s">
        <v>1385</v>
      </c>
      <c r="E506" s="144" t="s">
        <v>199</v>
      </c>
      <c r="F506" s="144" t="s">
        <v>1386</v>
      </c>
      <c r="G506" s="150">
        <v>19485.14</v>
      </c>
    </row>
    <row r="507" spans="2:7" x14ac:dyDescent="0.25">
      <c r="B507" s="136" t="s">
        <v>557</v>
      </c>
      <c r="C507" s="4" t="s">
        <v>2959</v>
      </c>
      <c r="D507" s="138" t="s">
        <v>2939</v>
      </c>
      <c r="F507" s="138" t="s">
        <v>1386</v>
      </c>
      <c r="G507" s="154">
        <v>19382.34</v>
      </c>
    </row>
    <row r="508" spans="2:7" x14ac:dyDescent="0.25">
      <c r="B508" s="136">
        <v>1928</v>
      </c>
      <c r="C508" s="4" t="s">
        <v>5010</v>
      </c>
      <c r="D508" s="138" t="s">
        <v>4986</v>
      </c>
      <c r="F508" s="138" t="s">
        <v>1386</v>
      </c>
      <c r="G508" s="154">
        <v>19295.97</v>
      </c>
    </row>
    <row r="509" spans="2:7" x14ac:dyDescent="0.25">
      <c r="B509" s="136">
        <v>7532</v>
      </c>
      <c r="C509" s="4" t="s">
        <v>4453</v>
      </c>
      <c r="D509" s="138" t="s">
        <v>4355</v>
      </c>
      <c r="F509" s="138" t="s">
        <v>1386</v>
      </c>
      <c r="G509" s="154">
        <v>18958.89</v>
      </c>
    </row>
    <row r="510" spans="2:7" x14ac:dyDescent="0.25">
      <c r="B510" s="136" t="s">
        <v>3954</v>
      </c>
      <c r="C510" s="4" t="s">
        <v>3955</v>
      </c>
      <c r="D510" s="138" t="s">
        <v>3876</v>
      </c>
      <c r="E510" s="138" t="s">
        <v>199</v>
      </c>
      <c r="F510" s="138" t="s">
        <v>1386</v>
      </c>
      <c r="G510" s="154">
        <v>18932.63</v>
      </c>
    </row>
    <row r="511" spans="2:7" x14ac:dyDescent="0.25">
      <c r="B511" s="137" t="s">
        <v>1225</v>
      </c>
      <c r="C511" s="143" t="s">
        <v>1428</v>
      </c>
      <c r="D511" s="144" t="s">
        <v>1385</v>
      </c>
      <c r="E511" s="144" t="s">
        <v>199</v>
      </c>
      <c r="F511" s="144" t="s">
        <v>1386</v>
      </c>
      <c r="G511" s="150">
        <v>18878.29</v>
      </c>
    </row>
    <row r="512" spans="2:7" x14ac:dyDescent="0.25">
      <c r="B512" s="136" t="s">
        <v>5324</v>
      </c>
      <c r="C512" s="4" t="s">
        <v>5325</v>
      </c>
      <c r="D512" s="138" t="s">
        <v>5231</v>
      </c>
      <c r="E512" s="138" t="s">
        <v>199</v>
      </c>
      <c r="F512" s="138" t="s">
        <v>1386</v>
      </c>
      <c r="G512" s="154">
        <v>18875.310000000001</v>
      </c>
    </row>
    <row r="513" spans="2:7" x14ac:dyDescent="0.25">
      <c r="B513" s="134" t="s">
        <v>243</v>
      </c>
      <c r="C513" s="6" t="s">
        <v>244</v>
      </c>
      <c r="D513" s="140">
        <v>46050</v>
      </c>
      <c r="E513" s="141"/>
      <c r="F513" s="142">
        <v>46381</v>
      </c>
      <c r="G513" s="151">
        <v>18872.009999999998</v>
      </c>
    </row>
    <row r="514" spans="2:7" x14ac:dyDescent="0.25">
      <c r="B514" s="136" t="s">
        <v>2960</v>
      </c>
      <c r="C514" s="4" t="s">
        <v>2961</v>
      </c>
      <c r="D514" s="138" t="s">
        <v>2939</v>
      </c>
      <c r="F514" s="138" t="s">
        <v>1386</v>
      </c>
      <c r="G514" s="154">
        <v>18784.41</v>
      </c>
    </row>
    <row r="515" spans="2:7" x14ac:dyDescent="0.25">
      <c r="B515" s="136" t="s">
        <v>3211</v>
      </c>
      <c r="C515" s="4" t="s">
        <v>3212</v>
      </c>
      <c r="D515" s="138" t="s">
        <v>3195</v>
      </c>
      <c r="F515" s="138" t="s">
        <v>1386</v>
      </c>
      <c r="G515" s="154">
        <v>18766.009999999998</v>
      </c>
    </row>
    <row r="516" spans="2:7" x14ac:dyDescent="0.25">
      <c r="B516" s="137" t="s">
        <v>2223</v>
      </c>
      <c r="C516" s="143" t="s">
        <v>2706</v>
      </c>
      <c r="D516" s="144" t="s">
        <v>2793</v>
      </c>
      <c r="E516" s="143" t="s">
        <v>203</v>
      </c>
      <c r="F516" s="143" t="s">
        <v>1386</v>
      </c>
      <c r="G516" s="150">
        <v>18735.02</v>
      </c>
    </row>
    <row r="517" spans="2:7" x14ac:dyDescent="0.25">
      <c r="B517" s="136" t="s">
        <v>5326</v>
      </c>
      <c r="C517" s="4" t="s">
        <v>5327</v>
      </c>
      <c r="D517" s="138" t="s">
        <v>5241</v>
      </c>
      <c r="F517" s="138" t="s">
        <v>1386</v>
      </c>
      <c r="G517" s="154">
        <v>18685.490000000002</v>
      </c>
    </row>
    <row r="518" spans="2:7" x14ac:dyDescent="0.25">
      <c r="B518" s="137">
        <v>500251</v>
      </c>
      <c r="C518" s="143" t="s">
        <v>2161</v>
      </c>
      <c r="D518" s="144" t="s">
        <v>1716</v>
      </c>
      <c r="E518" s="144"/>
      <c r="F518" s="144" t="s">
        <v>1386</v>
      </c>
      <c r="G518" s="150">
        <v>18671.490000000002</v>
      </c>
    </row>
    <row r="519" spans="2:7" x14ac:dyDescent="0.25">
      <c r="B519" s="137">
        <v>6971</v>
      </c>
      <c r="C519" s="143" t="s">
        <v>1172</v>
      </c>
      <c r="D519" s="144" t="s">
        <v>1596</v>
      </c>
      <c r="E519" s="144"/>
      <c r="F519" s="144" t="s">
        <v>1386</v>
      </c>
      <c r="G519" s="150">
        <v>18668.240000000002</v>
      </c>
    </row>
    <row r="520" spans="2:7" x14ac:dyDescent="0.25">
      <c r="B520" s="136" t="s">
        <v>4454</v>
      </c>
      <c r="C520" s="4" t="s">
        <v>4455</v>
      </c>
      <c r="D520" s="138" t="s">
        <v>4355</v>
      </c>
      <c r="F520" s="138" t="s">
        <v>1386</v>
      </c>
      <c r="G520" s="154">
        <v>18654.46</v>
      </c>
    </row>
    <row r="521" spans="2:7" x14ac:dyDescent="0.25">
      <c r="B521" s="137" t="s">
        <v>2051</v>
      </c>
      <c r="C521" s="143" t="s">
        <v>2052</v>
      </c>
      <c r="D521" s="144" t="s">
        <v>1716</v>
      </c>
      <c r="E521" s="144" t="s">
        <v>203</v>
      </c>
      <c r="F521" s="144" t="s">
        <v>1386</v>
      </c>
      <c r="G521" s="150">
        <v>18620.669999999998</v>
      </c>
    </row>
    <row r="522" spans="2:7" x14ac:dyDescent="0.25">
      <c r="B522" s="136" t="s">
        <v>3497</v>
      </c>
      <c r="C522" s="4" t="s">
        <v>3498</v>
      </c>
      <c r="D522" s="138" t="s">
        <v>3421</v>
      </c>
      <c r="F522" s="138" t="s">
        <v>1386</v>
      </c>
      <c r="G522" s="154">
        <v>18596.14</v>
      </c>
    </row>
    <row r="523" spans="2:7" x14ac:dyDescent="0.25">
      <c r="B523" s="136">
        <v>7203</v>
      </c>
      <c r="C523" s="4" t="s">
        <v>5328</v>
      </c>
      <c r="D523" s="138" t="s">
        <v>5231</v>
      </c>
      <c r="F523" s="138" t="s">
        <v>1386</v>
      </c>
      <c r="G523" s="154">
        <v>18523.61</v>
      </c>
    </row>
    <row r="524" spans="2:7" x14ac:dyDescent="0.25">
      <c r="B524" s="137" t="s">
        <v>1149</v>
      </c>
      <c r="C524" s="143" t="s">
        <v>1606</v>
      </c>
      <c r="D524" s="144" t="s">
        <v>1596</v>
      </c>
      <c r="E524" s="144" t="s">
        <v>203</v>
      </c>
      <c r="F524" s="144" t="s">
        <v>1386</v>
      </c>
      <c r="G524" s="150">
        <v>18514.240000000002</v>
      </c>
    </row>
    <row r="525" spans="2:7" x14ac:dyDescent="0.25">
      <c r="B525" s="134">
        <v>532343</v>
      </c>
      <c r="C525" s="6" t="s">
        <v>245</v>
      </c>
      <c r="D525" s="140">
        <v>46050</v>
      </c>
      <c r="E525" s="141"/>
      <c r="F525" s="142">
        <v>46381</v>
      </c>
      <c r="G525" s="151">
        <v>18491.78</v>
      </c>
    </row>
    <row r="526" spans="2:7" x14ac:dyDescent="0.25">
      <c r="B526" s="136">
        <v>7936</v>
      </c>
      <c r="C526" s="4" t="s">
        <v>3956</v>
      </c>
      <c r="D526" s="138" t="s">
        <v>3876</v>
      </c>
      <c r="F526" s="138" t="s">
        <v>1386</v>
      </c>
      <c r="G526" s="154">
        <v>18490.099999999999</v>
      </c>
    </row>
    <row r="527" spans="2:7" x14ac:dyDescent="0.25">
      <c r="B527" s="137" t="s">
        <v>1251</v>
      </c>
      <c r="C527" s="143" t="s">
        <v>1429</v>
      </c>
      <c r="D527" s="144" t="s">
        <v>1385</v>
      </c>
      <c r="E527" s="144" t="s">
        <v>199</v>
      </c>
      <c r="F527" s="144" t="s">
        <v>1386</v>
      </c>
      <c r="G527" s="150">
        <v>18480.34</v>
      </c>
    </row>
    <row r="528" spans="2:7" x14ac:dyDescent="0.25">
      <c r="B528" s="136" t="s">
        <v>3499</v>
      </c>
      <c r="C528" s="4" t="s">
        <v>3500</v>
      </c>
      <c r="D528" s="138" t="s">
        <v>3421</v>
      </c>
      <c r="E528" s="138" t="s">
        <v>199</v>
      </c>
      <c r="F528" s="138" t="s">
        <v>1386</v>
      </c>
      <c r="G528" s="154">
        <v>18468.939999999999</v>
      </c>
    </row>
    <row r="529" spans="2:7" x14ac:dyDescent="0.25">
      <c r="B529" s="137" t="s">
        <v>1274</v>
      </c>
      <c r="C529" s="143" t="s">
        <v>1430</v>
      </c>
      <c r="D529" s="144" t="s">
        <v>1385</v>
      </c>
      <c r="E529" s="144"/>
      <c r="F529" s="144" t="s">
        <v>1386</v>
      </c>
      <c r="G529" s="150">
        <v>18398</v>
      </c>
    </row>
    <row r="530" spans="2:7" x14ac:dyDescent="0.25">
      <c r="B530" s="136" t="s">
        <v>4456</v>
      </c>
      <c r="C530" s="4" t="s">
        <v>4457</v>
      </c>
      <c r="D530" s="138" t="s">
        <v>4355</v>
      </c>
      <c r="F530" s="138" t="s">
        <v>1386</v>
      </c>
      <c r="G530" s="154">
        <v>18385.82</v>
      </c>
    </row>
    <row r="531" spans="2:7" x14ac:dyDescent="0.25">
      <c r="B531" s="134" t="s">
        <v>246</v>
      </c>
      <c r="C531" s="6" t="s">
        <v>247</v>
      </c>
      <c r="D531" s="140">
        <v>46050</v>
      </c>
      <c r="E531" s="141"/>
      <c r="F531" s="142">
        <v>46381</v>
      </c>
      <c r="G531" s="151">
        <v>18165.7</v>
      </c>
    </row>
    <row r="532" spans="2:7" x14ac:dyDescent="0.25">
      <c r="B532" s="137" t="s">
        <v>2277</v>
      </c>
      <c r="C532" s="143" t="s">
        <v>2733</v>
      </c>
      <c r="D532" s="144" t="s">
        <v>2793</v>
      </c>
      <c r="E532" s="143"/>
      <c r="F532" s="143" t="s">
        <v>1386</v>
      </c>
      <c r="G532" s="150">
        <v>18122.599999999999</v>
      </c>
    </row>
    <row r="533" spans="2:7" x14ac:dyDescent="0.25">
      <c r="B533" s="134">
        <v>2303</v>
      </c>
      <c r="C533" s="6" t="s">
        <v>248</v>
      </c>
      <c r="D533" s="140">
        <v>46050</v>
      </c>
      <c r="E533" s="141" t="s">
        <v>203</v>
      </c>
      <c r="F533" s="142">
        <v>46381</v>
      </c>
      <c r="G533" s="151">
        <v>18106.32</v>
      </c>
    </row>
    <row r="534" spans="2:7" x14ac:dyDescent="0.25">
      <c r="B534" s="136" t="s">
        <v>3957</v>
      </c>
      <c r="C534" s="4" t="s">
        <v>3958</v>
      </c>
      <c r="D534" s="138" t="s">
        <v>3876</v>
      </c>
      <c r="E534" s="138" t="s">
        <v>203</v>
      </c>
      <c r="F534" s="138" t="s">
        <v>1386</v>
      </c>
      <c r="G534" s="154">
        <v>17935.25</v>
      </c>
    </row>
    <row r="535" spans="2:7" x14ac:dyDescent="0.25">
      <c r="B535" s="136" t="s">
        <v>3959</v>
      </c>
      <c r="C535" s="4" t="s">
        <v>3960</v>
      </c>
      <c r="D535" s="138" t="s">
        <v>3876</v>
      </c>
      <c r="E535" s="138" t="s">
        <v>199</v>
      </c>
      <c r="F535" s="138" t="s">
        <v>1386</v>
      </c>
      <c r="G535" s="154">
        <v>17901.060000000001</v>
      </c>
    </row>
    <row r="536" spans="2:7" x14ac:dyDescent="0.25">
      <c r="B536" s="136">
        <v>3659</v>
      </c>
      <c r="C536" s="4" t="s">
        <v>4458</v>
      </c>
      <c r="D536" s="138" t="s">
        <v>4355</v>
      </c>
      <c r="F536" s="138" t="s">
        <v>1386</v>
      </c>
      <c r="G536" s="154">
        <v>17896.37</v>
      </c>
    </row>
    <row r="537" spans="2:7" x14ac:dyDescent="0.25">
      <c r="B537" s="137">
        <v>1150</v>
      </c>
      <c r="C537" s="143" t="s">
        <v>1607</v>
      </c>
      <c r="D537" s="144" t="s">
        <v>1596</v>
      </c>
      <c r="E537" s="144"/>
      <c r="F537" s="144" t="s">
        <v>1386</v>
      </c>
      <c r="G537" s="150">
        <v>17890.95</v>
      </c>
    </row>
    <row r="538" spans="2:7" x14ac:dyDescent="0.25">
      <c r="B538" s="137">
        <v>1060</v>
      </c>
      <c r="C538" s="143" t="s">
        <v>1213</v>
      </c>
      <c r="D538" s="144" t="s">
        <v>1596</v>
      </c>
      <c r="E538" s="144"/>
      <c r="F538" s="144" t="s">
        <v>1386</v>
      </c>
      <c r="G538" s="150">
        <v>17805.849999999999</v>
      </c>
    </row>
    <row r="539" spans="2:7" x14ac:dyDescent="0.25">
      <c r="B539" s="136" t="s">
        <v>5329</v>
      </c>
      <c r="C539" s="4" t="s">
        <v>5330</v>
      </c>
      <c r="D539" s="138" t="s">
        <v>5231</v>
      </c>
      <c r="F539" s="138" t="s">
        <v>1386</v>
      </c>
      <c r="G539" s="154">
        <v>17796.09</v>
      </c>
    </row>
    <row r="540" spans="2:7" x14ac:dyDescent="0.25">
      <c r="B540" s="137">
        <v>4452</v>
      </c>
      <c r="C540" s="143" t="s">
        <v>2356</v>
      </c>
      <c r="D540" s="144" t="s">
        <v>2793</v>
      </c>
      <c r="E540" s="143"/>
      <c r="F540" s="143" t="s">
        <v>1386</v>
      </c>
      <c r="G540" s="150">
        <v>17760.21</v>
      </c>
    </row>
    <row r="541" spans="2:7" x14ac:dyDescent="0.25">
      <c r="B541" s="137" t="s">
        <v>2002</v>
      </c>
      <c r="C541" s="143" t="s">
        <v>2003</v>
      </c>
      <c r="D541" s="144" t="s">
        <v>1716</v>
      </c>
      <c r="E541" s="144" t="s">
        <v>199</v>
      </c>
      <c r="F541" s="144" t="s">
        <v>1386</v>
      </c>
      <c r="G541" s="150">
        <v>17696.39</v>
      </c>
    </row>
    <row r="542" spans="2:7" x14ac:dyDescent="0.25">
      <c r="B542" s="136" t="s">
        <v>5331</v>
      </c>
      <c r="C542" s="4" t="s">
        <v>5332</v>
      </c>
      <c r="D542" s="138" t="s">
        <v>5241</v>
      </c>
      <c r="E542" s="138" t="s">
        <v>203</v>
      </c>
      <c r="F542" s="138" t="s">
        <v>1386</v>
      </c>
      <c r="G542" s="154">
        <v>17680.97</v>
      </c>
    </row>
    <row r="543" spans="2:7" x14ac:dyDescent="0.25">
      <c r="B543" s="137" t="s">
        <v>2220</v>
      </c>
      <c r="C543" s="143" t="s">
        <v>2780</v>
      </c>
      <c r="D543" s="144" t="s">
        <v>2793</v>
      </c>
      <c r="E543" s="143" t="s">
        <v>199</v>
      </c>
      <c r="F543" s="143" t="s">
        <v>1386</v>
      </c>
      <c r="G543" s="150">
        <v>17647.490000000002</v>
      </c>
    </row>
    <row r="544" spans="2:7" x14ac:dyDescent="0.25">
      <c r="B544" s="136" t="s">
        <v>6037</v>
      </c>
      <c r="C544" s="4" t="s">
        <v>6038</v>
      </c>
      <c r="D544" s="138" t="s">
        <v>5985</v>
      </c>
      <c r="E544" s="138" t="s">
        <v>203</v>
      </c>
      <c r="F544" s="138" t="s">
        <v>1386</v>
      </c>
      <c r="G544" s="154">
        <v>17634.5</v>
      </c>
    </row>
    <row r="545" spans="2:7" x14ac:dyDescent="0.25">
      <c r="B545" s="136" t="s">
        <v>2962</v>
      </c>
      <c r="C545" s="4" t="s">
        <v>2963</v>
      </c>
      <c r="D545" s="138" t="s">
        <v>2939</v>
      </c>
      <c r="F545" s="138" t="s">
        <v>1386</v>
      </c>
      <c r="G545" s="154">
        <v>17630.689999999999</v>
      </c>
    </row>
    <row r="546" spans="2:7" x14ac:dyDescent="0.25">
      <c r="B546" s="136" t="s">
        <v>3213</v>
      </c>
      <c r="C546" s="4" t="s">
        <v>3214</v>
      </c>
      <c r="D546" s="138" t="s">
        <v>3195</v>
      </c>
      <c r="F546" s="138" t="s">
        <v>1386</v>
      </c>
      <c r="G546" s="154">
        <v>17608.310000000001</v>
      </c>
    </row>
    <row r="547" spans="2:7" x14ac:dyDescent="0.25">
      <c r="B547" s="136" t="s">
        <v>4459</v>
      </c>
      <c r="C547" s="4" t="s">
        <v>4460</v>
      </c>
      <c r="D547" s="138" t="s">
        <v>4355</v>
      </c>
      <c r="F547" s="138" t="s">
        <v>1386</v>
      </c>
      <c r="G547" s="154">
        <v>17598.57</v>
      </c>
    </row>
    <row r="548" spans="2:7" x14ac:dyDescent="0.25">
      <c r="B548" s="136" t="s">
        <v>3501</v>
      </c>
      <c r="C548" s="4" t="s">
        <v>3502</v>
      </c>
      <c r="D548" s="138" t="s">
        <v>3421</v>
      </c>
      <c r="E548" s="138" t="s">
        <v>203</v>
      </c>
      <c r="F548" s="138" t="s">
        <v>1386</v>
      </c>
      <c r="G548" s="154">
        <v>17579.98</v>
      </c>
    </row>
    <row r="549" spans="2:7" x14ac:dyDescent="0.25">
      <c r="B549" s="137" t="s">
        <v>1004</v>
      </c>
      <c r="C549" s="143" t="s">
        <v>1005</v>
      </c>
      <c r="D549" s="144" t="s">
        <v>980</v>
      </c>
      <c r="E549" s="144" t="s">
        <v>203</v>
      </c>
      <c r="F549" s="144" t="s">
        <v>981</v>
      </c>
      <c r="G549" s="150">
        <v>17579.82</v>
      </c>
    </row>
    <row r="550" spans="2:7" x14ac:dyDescent="0.25">
      <c r="B550" s="136" t="s">
        <v>4461</v>
      </c>
      <c r="C550" s="4" t="s">
        <v>4462</v>
      </c>
      <c r="D550" s="138" t="s">
        <v>4355</v>
      </c>
      <c r="F550" s="138" t="s">
        <v>1386</v>
      </c>
      <c r="G550" s="154">
        <v>17576.45</v>
      </c>
    </row>
    <row r="551" spans="2:7" x14ac:dyDescent="0.25">
      <c r="B551" s="137" t="s">
        <v>1006</v>
      </c>
      <c r="C551" s="143" t="s">
        <v>1007</v>
      </c>
      <c r="D551" s="144" t="s">
        <v>980</v>
      </c>
      <c r="E551" s="144"/>
      <c r="F551" s="144" t="s">
        <v>981</v>
      </c>
      <c r="G551" s="150">
        <v>17568.25</v>
      </c>
    </row>
    <row r="552" spans="2:7" x14ac:dyDescent="0.25">
      <c r="B552" s="136" t="s">
        <v>4463</v>
      </c>
      <c r="C552" s="4" t="s">
        <v>4464</v>
      </c>
      <c r="D552" s="138" t="s">
        <v>4355</v>
      </c>
      <c r="E552" s="138" t="s">
        <v>199</v>
      </c>
      <c r="F552" s="138" t="s">
        <v>1386</v>
      </c>
      <c r="G552" s="154">
        <v>17560.150000000001</v>
      </c>
    </row>
    <row r="553" spans="2:7" x14ac:dyDescent="0.25">
      <c r="B553" s="136" t="s">
        <v>5333</v>
      </c>
      <c r="C553" s="4" t="s">
        <v>5334</v>
      </c>
      <c r="D553" s="138" t="s">
        <v>5231</v>
      </c>
      <c r="E553" s="138" t="s">
        <v>199</v>
      </c>
      <c r="F553" s="138" t="s">
        <v>1386</v>
      </c>
      <c r="G553" s="154">
        <v>17556.560000000001</v>
      </c>
    </row>
    <row r="554" spans="2:7" x14ac:dyDescent="0.25">
      <c r="B554" s="137" t="s">
        <v>1008</v>
      </c>
      <c r="C554" s="143" t="s">
        <v>1009</v>
      </c>
      <c r="D554" s="144" t="s">
        <v>980</v>
      </c>
      <c r="E554" s="144"/>
      <c r="F554" s="144" t="s">
        <v>981</v>
      </c>
      <c r="G554" s="150">
        <v>17553.240000000002</v>
      </c>
    </row>
    <row r="555" spans="2:7" x14ac:dyDescent="0.25">
      <c r="B555" s="137" t="s">
        <v>1844</v>
      </c>
      <c r="C555" s="143" t="s">
        <v>1845</v>
      </c>
      <c r="D555" s="144" t="s">
        <v>1716</v>
      </c>
      <c r="E555" s="144"/>
      <c r="F555" s="144" t="s">
        <v>1386</v>
      </c>
      <c r="G555" s="150">
        <v>17542.46</v>
      </c>
    </row>
    <row r="556" spans="2:7" x14ac:dyDescent="0.25">
      <c r="B556" s="136" t="s">
        <v>3961</v>
      </c>
      <c r="C556" s="4" t="s">
        <v>3962</v>
      </c>
      <c r="D556" s="138" t="s">
        <v>3876</v>
      </c>
      <c r="F556" s="138" t="s">
        <v>1386</v>
      </c>
      <c r="G556" s="154">
        <v>17540.560000000001</v>
      </c>
    </row>
    <row r="557" spans="2:7" x14ac:dyDescent="0.25">
      <c r="B557" s="136" t="s">
        <v>4465</v>
      </c>
      <c r="C557" s="4" t="s">
        <v>4466</v>
      </c>
      <c r="D557" s="138" t="s">
        <v>4355</v>
      </c>
      <c r="E557" s="138" t="s">
        <v>199</v>
      </c>
      <c r="F557" s="138" t="s">
        <v>1386</v>
      </c>
      <c r="G557" s="154">
        <v>17503.7</v>
      </c>
    </row>
    <row r="558" spans="2:7" x14ac:dyDescent="0.25">
      <c r="B558" s="137">
        <v>4689</v>
      </c>
      <c r="C558" s="143" t="s">
        <v>2163</v>
      </c>
      <c r="D558" s="144" t="s">
        <v>1716</v>
      </c>
      <c r="E558" s="144"/>
      <c r="F558" s="144" t="s">
        <v>1386</v>
      </c>
      <c r="G558" s="150">
        <v>17495.169999999998</v>
      </c>
    </row>
    <row r="559" spans="2:7" x14ac:dyDescent="0.25">
      <c r="B559" s="136">
        <v>2502</v>
      </c>
      <c r="C559" s="4" t="s">
        <v>4467</v>
      </c>
      <c r="D559" s="138" t="s">
        <v>4355</v>
      </c>
      <c r="F559" s="138" t="s">
        <v>1386</v>
      </c>
      <c r="G559" s="154">
        <v>17430.95</v>
      </c>
    </row>
    <row r="560" spans="2:7" x14ac:dyDescent="0.25">
      <c r="B560" s="137" t="s">
        <v>1721</v>
      </c>
      <c r="C560" s="143" t="s">
        <v>1722</v>
      </c>
      <c r="D560" s="144" t="s">
        <v>1716</v>
      </c>
      <c r="E560" s="144"/>
      <c r="F560" s="144" t="s">
        <v>1386</v>
      </c>
      <c r="G560" s="150">
        <v>17269.57</v>
      </c>
    </row>
    <row r="561" spans="2:7" x14ac:dyDescent="0.25">
      <c r="B561" s="134" t="s">
        <v>190</v>
      </c>
      <c r="C561" s="6" t="s">
        <v>249</v>
      </c>
      <c r="D561" s="140">
        <v>46050</v>
      </c>
      <c r="E561" s="141"/>
      <c r="F561" s="142">
        <v>46381</v>
      </c>
      <c r="G561" s="151">
        <v>17261.419999999998</v>
      </c>
    </row>
    <row r="562" spans="2:7" x14ac:dyDescent="0.25">
      <c r="B562" s="137" t="s">
        <v>1289</v>
      </c>
      <c r="C562" s="143" t="s">
        <v>1431</v>
      </c>
      <c r="D562" s="144" t="s">
        <v>1385</v>
      </c>
      <c r="E562" s="144" t="s">
        <v>203</v>
      </c>
      <c r="F562" s="144" t="s">
        <v>1386</v>
      </c>
      <c r="G562" s="150">
        <v>17204.900000000001</v>
      </c>
    </row>
    <row r="563" spans="2:7" x14ac:dyDescent="0.25">
      <c r="B563" s="137" t="s">
        <v>1432</v>
      </c>
      <c r="C563" s="143" t="s">
        <v>1433</v>
      </c>
      <c r="D563" s="144" t="s">
        <v>1385</v>
      </c>
      <c r="E563" s="144"/>
      <c r="F563" s="144" t="s">
        <v>1386</v>
      </c>
      <c r="G563" s="150">
        <v>17191.86</v>
      </c>
    </row>
    <row r="564" spans="2:7" x14ac:dyDescent="0.25">
      <c r="B564" s="137" t="s">
        <v>2031</v>
      </c>
      <c r="C564" s="143" t="s">
        <v>2032</v>
      </c>
      <c r="D564" s="144" t="s">
        <v>1716</v>
      </c>
      <c r="E564" s="144"/>
      <c r="F564" s="144" t="s">
        <v>1386</v>
      </c>
      <c r="G564" s="150">
        <v>17174.810000000001</v>
      </c>
    </row>
    <row r="565" spans="2:7" x14ac:dyDescent="0.25">
      <c r="B565" s="136" t="s">
        <v>6039</v>
      </c>
      <c r="C565" s="4" t="s">
        <v>6040</v>
      </c>
      <c r="D565" s="138" t="s">
        <v>5985</v>
      </c>
      <c r="E565" s="138" t="s">
        <v>199</v>
      </c>
      <c r="F565" s="138" t="s">
        <v>1386</v>
      </c>
      <c r="G565" s="154">
        <v>17171.18</v>
      </c>
    </row>
    <row r="566" spans="2:7" x14ac:dyDescent="0.25">
      <c r="B566" s="136" t="s">
        <v>4468</v>
      </c>
      <c r="C566" s="4" t="s">
        <v>4469</v>
      </c>
      <c r="D566" s="138" t="s">
        <v>4355</v>
      </c>
      <c r="E566" s="138" t="s">
        <v>203</v>
      </c>
      <c r="F566" s="138" t="s">
        <v>1386</v>
      </c>
      <c r="G566" s="154">
        <v>17153.57</v>
      </c>
    </row>
    <row r="567" spans="2:7" x14ac:dyDescent="0.25">
      <c r="B567" s="137" t="s">
        <v>2025</v>
      </c>
      <c r="C567" s="143" t="s">
        <v>2026</v>
      </c>
      <c r="D567" s="144" t="s">
        <v>1716</v>
      </c>
      <c r="E567" s="144" t="s">
        <v>203</v>
      </c>
      <c r="F567" s="144" t="s">
        <v>1386</v>
      </c>
      <c r="G567" s="150">
        <v>17153.009999999998</v>
      </c>
    </row>
    <row r="568" spans="2:7" x14ac:dyDescent="0.25">
      <c r="B568" s="137" t="s">
        <v>2263</v>
      </c>
      <c r="C568" s="143" t="s">
        <v>2574</v>
      </c>
      <c r="D568" s="144" t="s">
        <v>2793</v>
      </c>
      <c r="E568" s="143" t="s">
        <v>199</v>
      </c>
      <c r="F568" s="143" t="s">
        <v>1386</v>
      </c>
      <c r="G568" s="150">
        <v>17133.48</v>
      </c>
    </row>
    <row r="569" spans="2:7" x14ac:dyDescent="0.25">
      <c r="B569" s="137">
        <v>7832</v>
      </c>
      <c r="C569" s="143" t="s">
        <v>2139</v>
      </c>
      <c r="D569" s="144" t="s">
        <v>1716</v>
      </c>
      <c r="E569" s="144"/>
      <c r="F569" s="144" t="s">
        <v>1386</v>
      </c>
      <c r="G569" s="150">
        <v>17085.16</v>
      </c>
    </row>
    <row r="570" spans="2:7" x14ac:dyDescent="0.25">
      <c r="B570" s="134" t="s">
        <v>188</v>
      </c>
      <c r="C570" s="6" t="s">
        <v>250</v>
      </c>
      <c r="D570" s="140">
        <v>46050</v>
      </c>
      <c r="E570" s="141"/>
      <c r="F570" s="142">
        <v>46381</v>
      </c>
      <c r="G570" s="151">
        <v>17079.099999999999</v>
      </c>
    </row>
    <row r="571" spans="2:7" x14ac:dyDescent="0.25">
      <c r="B571" s="137" t="s">
        <v>1334</v>
      </c>
      <c r="C571" s="143" t="s">
        <v>1378</v>
      </c>
      <c r="D571" s="144" t="s">
        <v>1385</v>
      </c>
      <c r="E571" s="144"/>
      <c r="F571" s="144" t="s">
        <v>1386</v>
      </c>
      <c r="G571" s="150">
        <v>17075.900000000001</v>
      </c>
    </row>
    <row r="572" spans="2:7" x14ac:dyDescent="0.25">
      <c r="B572" s="136" t="s">
        <v>3079</v>
      </c>
      <c r="C572" s="4" t="s">
        <v>3215</v>
      </c>
      <c r="D572" s="138" t="s">
        <v>3195</v>
      </c>
      <c r="E572" s="138" t="s">
        <v>199</v>
      </c>
      <c r="F572" s="138" t="s">
        <v>1386</v>
      </c>
      <c r="G572" s="154">
        <v>17073.63</v>
      </c>
    </row>
    <row r="573" spans="2:7" x14ac:dyDescent="0.25">
      <c r="B573" s="136" t="s">
        <v>5335</v>
      </c>
      <c r="C573" s="4" t="s">
        <v>5336</v>
      </c>
      <c r="D573" s="138" t="s">
        <v>5241</v>
      </c>
      <c r="E573" s="138" t="s">
        <v>203</v>
      </c>
      <c r="F573" s="138" t="s">
        <v>1386</v>
      </c>
      <c r="G573" s="154">
        <v>17067.47</v>
      </c>
    </row>
    <row r="574" spans="2:7" x14ac:dyDescent="0.25">
      <c r="B574" s="137" t="s">
        <v>1938</v>
      </c>
      <c r="C574" s="143" t="s">
        <v>1939</v>
      </c>
      <c r="D574" s="144" t="s">
        <v>1716</v>
      </c>
      <c r="E574" s="144" t="s">
        <v>203</v>
      </c>
      <c r="F574" s="144" t="s">
        <v>1386</v>
      </c>
      <c r="G574" s="150">
        <v>17055.54</v>
      </c>
    </row>
    <row r="575" spans="2:7" x14ac:dyDescent="0.25">
      <c r="B575" s="137" t="s">
        <v>1960</v>
      </c>
      <c r="C575" s="143" t="s">
        <v>1961</v>
      </c>
      <c r="D575" s="144" t="s">
        <v>1716</v>
      </c>
      <c r="E575" s="144" t="s">
        <v>199</v>
      </c>
      <c r="F575" s="144" t="s">
        <v>1386</v>
      </c>
      <c r="G575" s="150">
        <v>17032.93</v>
      </c>
    </row>
    <row r="576" spans="2:7" x14ac:dyDescent="0.25">
      <c r="B576" s="137" t="s">
        <v>1151</v>
      </c>
      <c r="C576" s="143" t="s">
        <v>1608</v>
      </c>
      <c r="D576" s="144" t="s">
        <v>1596</v>
      </c>
      <c r="E576" s="144" t="s">
        <v>203</v>
      </c>
      <c r="F576" s="144" t="s">
        <v>1386</v>
      </c>
      <c r="G576" s="150">
        <v>16986</v>
      </c>
    </row>
    <row r="577" spans="2:7" x14ac:dyDescent="0.25">
      <c r="B577" s="136" t="s">
        <v>3503</v>
      </c>
      <c r="C577" s="4" t="s">
        <v>3504</v>
      </c>
      <c r="D577" s="138" t="s">
        <v>3421</v>
      </c>
      <c r="E577" s="138" t="s">
        <v>203</v>
      </c>
      <c r="F577" s="138" t="s">
        <v>1386</v>
      </c>
      <c r="G577" s="154">
        <v>16959.73</v>
      </c>
    </row>
    <row r="578" spans="2:7" x14ac:dyDescent="0.25">
      <c r="B578" s="136" t="s">
        <v>3963</v>
      </c>
      <c r="C578" s="4" t="s">
        <v>3964</v>
      </c>
      <c r="D578" s="138" t="s">
        <v>3876</v>
      </c>
      <c r="E578" s="138" t="s">
        <v>199</v>
      </c>
      <c r="F578" s="138" t="s">
        <v>1386</v>
      </c>
      <c r="G578" s="154">
        <v>16940.71</v>
      </c>
    </row>
    <row r="579" spans="2:7" x14ac:dyDescent="0.25">
      <c r="B579" s="137" t="s">
        <v>1434</v>
      </c>
      <c r="C579" s="143" t="s">
        <v>1435</v>
      </c>
      <c r="D579" s="144" t="s">
        <v>1385</v>
      </c>
      <c r="E579" s="144"/>
      <c r="F579" s="144" t="s">
        <v>1386</v>
      </c>
      <c r="G579" s="150">
        <v>16892.57</v>
      </c>
    </row>
    <row r="580" spans="2:7" x14ac:dyDescent="0.25">
      <c r="B580" s="137">
        <v>500570</v>
      </c>
      <c r="C580" s="143" t="s">
        <v>2365</v>
      </c>
      <c r="D580" s="144" t="s">
        <v>2793</v>
      </c>
      <c r="E580" s="143"/>
      <c r="F580" s="143" t="s">
        <v>1386</v>
      </c>
      <c r="G580" s="150">
        <v>16870.72</v>
      </c>
    </row>
    <row r="581" spans="2:7" x14ac:dyDescent="0.25">
      <c r="B581" s="136" t="s">
        <v>2964</v>
      </c>
      <c r="C581" s="4" t="s">
        <v>2965</v>
      </c>
      <c r="D581" s="138" t="s">
        <v>2939</v>
      </c>
      <c r="F581" s="138" t="s">
        <v>1386</v>
      </c>
      <c r="G581" s="154">
        <v>16840.919999999998</v>
      </c>
    </row>
    <row r="582" spans="2:7" x14ac:dyDescent="0.25">
      <c r="B582" s="136" t="s">
        <v>3965</v>
      </c>
      <c r="C582" s="4" t="s">
        <v>3966</v>
      </c>
      <c r="D582" s="138" t="s">
        <v>3876</v>
      </c>
      <c r="E582" s="138" t="s">
        <v>199</v>
      </c>
      <c r="F582" s="138" t="s">
        <v>1386</v>
      </c>
      <c r="G582" s="154">
        <v>16338.01</v>
      </c>
    </row>
    <row r="583" spans="2:7" x14ac:dyDescent="0.25">
      <c r="B583" s="136" t="s">
        <v>3967</v>
      </c>
      <c r="C583" s="4" t="s">
        <v>3968</v>
      </c>
      <c r="D583" s="138" t="s">
        <v>3876</v>
      </c>
      <c r="F583" s="138" t="s">
        <v>1386</v>
      </c>
      <c r="G583" s="154">
        <v>16285.48</v>
      </c>
    </row>
    <row r="584" spans="2:7" x14ac:dyDescent="0.25">
      <c r="B584" s="136" t="s">
        <v>5337</v>
      </c>
      <c r="C584" s="4" t="s">
        <v>5338</v>
      </c>
      <c r="D584" s="138" t="s">
        <v>5231</v>
      </c>
      <c r="F584" s="138" t="s">
        <v>1386</v>
      </c>
      <c r="G584" s="154">
        <v>16267.19</v>
      </c>
    </row>
    <row r="585" spans="2:7" x14ac:dyDescent="0.25">
      <c r="B585" s="136" t="s">
        <v>3505</v>
      </c>
      <c r="C585" s="4" t="s">
        <v>3506</v>
      </c>
      <c r="D585" s="138" t="s">
        <v>3421</v>
      </c>
      <c r="F585" s="138" t="s">
        <v>1386</v>
      </c>
      <c r="G585" s="154">
        <v>16258.33</v>
      </c>
    </row>
    <row r="586" spans="2:7" x14ac:dyDescent="0.25">
      <c r="B586" s="134" t="s">
        <v>187</v>
      </c>
      <c r="C586" s="6" t="s">
        <v>251</v>
      </c>
      <c r="D586" s="140">
        <v>46050</v>
      </c>
      <c r="E586" s="141"/>
      <c r="F586" s="142">
        <v>46381</v>
      </c>
      <c r="G586" s="151">
        <v>16204.39</v>
      </c>
    </row>
    <row r="587" spans="2:7" x14ac:dyDescent="0.25">
      <c r="B587" s="137" t="s">
        <v>187</v>
      </c>
      <c r="C587" s="143" t="s">
        <v>251</v>
      </c>
      <c r="D587" s="144" t="s">
        <v>2793</v>
      </c>
      <c r="E587" s="143"/>
      <c r="F587" s="143" t="s">
        <v>1386</v>
      </c>
      <c r="G587" s="150">
        <v>16204.39</v>
      </c>
    </row>
    <row r="588" spans="2:7" x14ac:dyDescent="0.25">
      <c r="B588" s="136" t="s">
        <v>5339</v>
      </c>
      <c r="C588" s="4" t="s">
        <v>5340</v>
      </c>
      <c r="D588" s="138" t="s">
        <v>5231</v>
      </c>
      <c r="E588" s="138" t="s">
        <v>199</v>
      </c>
      <c r="F588" s="138" t="s">
        <v>1386</v>
      </c>
      <c r="G588" s="154">
        <v>16196.38</v>
      </c>
    </row>
    <row r="589" spans="2:7" x14ac:dyDescent="0.25">
      <c r="B589" s="136" t="s">
        <v>3507</v>
      </c>
      <c r="C589" s="4" t="s">
        <v>3508</v>
      </c>
      <c r="D589" s="138" t="s">
        <v>3421</v>
      </c>
      <c r="F589" s="138" t="s">
        <v>1386</v>
      </c>
      <c r="G589" s="154">
        <v>16195.1</v>
      </c>
    </row>
    <row r="590" spans="2:7" x14ac:dyDescent="0.25">
      <c r="B590" s="136">
        <v>4612</v>
      </c>
      <c r="C590" s="4" t="s">
        <v>5011</v>
      </c>
      <c r="D590" s="138" t="s">
        <v>4986</v>
      </c>
      <c r="F590" s="138" t="s">
        <v>1386</v>
      </c>
      <c r="G590" s="154">
        <v>16101.33</v>
      </c>
    </row>
    <row r="591" spans="2:7" x14ac:dyDescent="0.25">
      <c r="B591" s="137" t="s">
        <v>1835</v>
      </c>
      <c r="C591" s="143" t="s">
        <v>1836</v>
      </c>
      <c r="D591" s="144" t="s">
        <v>1716</v>
      </c>
      <c r="E591" s="144" t="s">
        <v>203</v>
      </c>
      <c r="F591" s="144" t="s">
        <v>1386</v>
      </c>
      <c r="G591" s="150">
        <v>16054.16</v>
      </c>
    </row>
    <row r="592" spans="2:7" x14ac:dyDescent="0.25">
      <c r="B592" s="137">
        <v>500425</v>
      </c>
      <c r="C592" s="143" t="s">
        <v>1010</v>
      </c>
      <c r="D592" s="144" t="s">
        <v>980</v>
      </c>
      <c r="E592" s="144"/>
      <c r="F592" s="144" t="s">
        <v>981</v>
      </c>
      <c r="G592" s="150">
        <v>16030.23</v>
      </c>
    </row>
    <row r="593" spans="2:7" x14ac:dyDescent="0.25">
      <c r="B593" s="136" t="s">
        <v>3969</v>
      </c>
      <c r="C593" s="4" t="s">
        <v>3970</v>
      </c>
      <c r="D593" s="138" t="s">
        <v>3876</v>
      </c>
      <c r="E593" s="138" t="s">
        <v>203</v>
      </c>
      <c r="F593" s="138" t="s">
        <v>1386</v>
      </c>
      <c r="G593" s="154">
        <v>16009.2</v>
      </c>
    </row>
    <row r="594" spans="2:7" x14ac:dyDescent="0.25">
      <c r="B594" s="137" t="s">
        <v>1888</v>
      </c>
      <c r="C594" s="143" t="s">
        <v>1889</v>
      </c>
      <c r="D594" s="144" t="s">
        <v>1716</v>
      </c>
      <c r="E594" s="144" t="s">
        <v>199</v>
      </c>
      <c r="F594" s="144" t="s">
        <v>1386</v>
      </c>
      <c r="G594" s="150">
        <v>16003.62</v>
      </c>
    </row>
    <row r="595" spans="2:7" x14ac:dyDescent="0.25">
      <c r="B595" s="134" t="s">
        <v>186</v>
      </c>
      <c r="C595" s="6" t="s">
        <v>252</v>
      </c>
      <c r="D595" s="140">
        <v>46050</v>
      </c>
      <c r="E595" s="141" t="s">
        <v>199</v>
      </c>
      <c r="F595" s="142">
        <v>46381</v>
      </c>
      <c r="G595" s="151">
        <v>15989.539999999999</v>
      </c>
    </row>
    <row r="596" spans="2:7" x14ac:dyDescent="0.25">
      <c r="B596" s="137" t="s">
        <v>1436</v>
      </c>
      <c r="C596" s="143" t="s">
        <v>1437</v>
      </c>
      <c r="D596" s="144" t="s">
        <v>1385</v>
      </c>
      <c r="E596" s="144"/>
      <c r="F596" s="144" t="s">
        <v>1386</v>
      </c>
      <c r="G596" s="150">
        <v>15945.22</v>
      </c>
    </row>
    <row r="597" spans="2:7" x14ac:dyDescent="0.25">
      <c r="B597" s="136" t="s">
        <v>3971</v>
      </c>
      <c r="C597" s="4" t="s">
        <v>3972</v>
      </c>
      <c r="D597" s="138" t="s">
        <v>3876</v>
      </c>
      <c r="F597" s="138" t="s">
        <v>1386</v>
      </c>
      <c r="G597" s="154">
        <v>15935.93</v>
      </c>
    </row>
    <row r="598" spans="2:7" x14ac:dyDescent="0.25">
      <c r="B598" s="136" t="s">
        <v>3973</v>
      </c>
      <c r="C598" s="4" t="s">
        <v>3974</v>
      </c>
      <c r="D598" s="138" t="s">
        <v>3876</v>
      </c>
      <c r="F598" s="138" t="s">
        <v>1386</v>
      </c>
      <c r="G598" s="154">
        <v>15914.98</v>
      </c>
    </row>
    <row r="599" spans="2:7" x14ac:dyDescent="0.25">
      <c r="B599" s="137" t="s">
        <v>1011</v>
      </c>
      <c r="C599" s="143" t="s">
        <v>1012</v>
      </c>
      <c r="D599" s="144" t="s">
        <v>980</v>
      </c>
      <c r="E599" s="144"/>
      <c r="F599" s="144" t="s">
        <v>981</v>
      </c>
      <c r="G599" s="150">
        <v>15911.95</v>
      </c>
    </row>
    <row r="600" spans="2:7" x14ac:dyDescent="0.25">
      <c r="B600" s="137">
        <v>9503</v>
      </c>
      <c r="C600" s="143" t="s">
        <v>1013</v>
      </c>
      <c r="D600" s="144" t="s">
        <v>980</v>
      </c>
      <c r="E600" s="144"/>
      <c r="F600" s="144" t="s">
        <v>981</v>
      </c>
      <c r="G600" s="150">
        <v>15905.22</v>
      </c>
    </row>
    <row r="601" spans="2:7" x14ac:dyDescent="0.25">
      <c r="B601" s="136" t="s">
        <v>6041</v>
      </c>
      <c r="C601" s="4" t="s">
        <v>6042</v>
      </c>
      <c r="D601" s="138" t="s">
        <v>5985</v>
      </c>
      <c r="E601" s="138" t="s">
        <v>199</v>
      </c>
      <c r="F601" s="138" t="s">
        <v>1386</v>
      </c>
      <c r="G601" s="154">
        <v>15860.67</v>
      </c>
    </row>
    <row r="602" spans="2:7" x14ac:dyDescent="0.25">
      <c r="B602" s="136" t="s">
        <v>3216</v>
      </c>
      <c r="C602" s="4" t="s">
        <v>3217</v>
      </c>
      <c r="D602" s="138" t="s">
        <v>3195</v>
      </c>
      <c r="F602" s="138" t="s">
        <v>1386</v>
      </c>
      <c r="G602" s="154">
        <v>15821.76</v>
      </c>
    </row>
    <row r="603" spans="2:7" x14ac:dyDescent="0.25">
      <c r="B603" s="136" t="s">
        <v>3509</v>
      </c>
      <c r="C603" s="4" t="s">
        <v>3510</v>
      </c>
      <c r="D603" s="138" t="s">
        <v>3421</v>
      </c>
      <c r="E603" s="138" t="s">
        <v>203</v>
      </c>
      <c r="F603" s="138" t="s">
        <v>1386</v>
      </c>
      <c r="G603" s="154">
        <v>15810.74</v>
      </c>
    </row>
    <row r="604" spans="2:7" x14ac:dyDescent="0.25">
      <c r="B604" s="136" t="s">
        <v>4470</v>
      </c>
      <c r="C604" s="4" t="s">
        <v>4471</v>
      </c>
      <c r="D604" s="138" t="s">
        <v>4355</v>
      </c>
      <c r="E604" s="138" t="s">
        <v>199</v>
      </c>
      <c r="F604" s="138" t="s">
        <v>1386</v>
      </c>
      <c r="G604" s="154">
        <v>15794.46</v>
      </c>
    </row>
    <row r="605" spans="2:7" x14ac:dyDescent="0.25">
      <c r="B605" s="136" t="s">
        <v>6043</v>
      </c>
      <c r="C605" s="4" t="s">
        <v>6044</v>
      </c>
      <c r="D605" s="138" t="s">
        <v>5985</v>
      </c>
      <c r="F605" s="138" t="s">
        <v>1386</v>
      </c>
      <c r="G605" s="154">
        <v>15791.3</v>
      </c>
    </row>
    <row r="606" spans="2:7" x14ac:dyDescent="0.25">
      <c r="B606" s="136" t="s">
        <v>3975</v>
      </c>
      <c r="C606" s="4" t="s">
        <v>3976</v>
      </c>
      <c r="D606" s="138" t="s">
        <v>3876</v>
      </c>
      <c r="F606" s="138" t="s">
        <v>1386</v>
      </c>
      <c r="G606" s="154">
        <v>15764.71</v>
      </c>
    </row>
    <row r="607" spans="2:7" x14ac:dyDescent="0.25">
      <c r="B607" s="136" t="s">
        <v>2806</v>
      </c>
      <c r="C607" s="4" t="s">
        <v>2966</v>
      </c>
      <c r="D607" s="138" t="s">
        <v>2939</v>
      </c>
      <c r="E607" s="138" t="s">
        <v>203</v>
      </c>
      <c r="F607" s="138" t="s">
        <v>1386</v>
      </c>
      <c r="G607" s="154">
        <v>15740.65</v>
      </c>
    </row>
    <row r="608" spans="2:7" x14ac:dyDescent="0.25">
      <c r="B608" s="136" t="s">
        <v>3218</v>
      </c>
      <c r="C608" s="4" t="s">
        <v>3219</v>
      </c>
      <c r="D608" s="138" t="s">
        <v>3195</v>
      </c>
      <c r="F608" s="138" t="s">
        <v>1386</v>
      </c>
      <c r="G608" s="154">
        <v>15721.18</v>
      </c>
    </row>
    <row r="609" spans="2:7" x14ac:dyDescent="0.25">
      <c r="B609" s="136" t="s">
        <v>3218</v>
      </c>
      <c r="C609" s="4" t="s">
        <v>3219</v>
      </c>
      <c r="D609" s="138" t="s">
        <v>5231</v>
      </c>
      <c r="F609" s="138" t="s">
        <v>1386</v>
      </c>
      <c r="G609" s="154">
        <v>15721.18</v>
      </c>
    </row>
    <row r="610" spans="2:7" x14ac:dyDescent="0.25">
      <c r="B610" s="137" t="s">
        <v>2197</v>
      </c>
      <c r="C610" s="143" t="s">
        <v>2595</v>
      </c>
      <c r="D610" s="144" t="s">
        <v>2793</v>
      </c>
      <c r="E610" s="143" t="s">
        <v>199</v>
      </c>
      <c r="F610" s="143" t="s">
        <v>1386</v>
      </c>
      <c r="G610" s="150">
        <v>15702.96</v>
      </c>
    </row>
    <row r="611" spans="2:7" x14ac:dyDescent="0.25">
      <c r="B611" s="137" t="s">
        <v>2250</v>
      </c>
      <c r="C611" s="143" t="s">
        <v>2672</v>
      </c>
      <c r="D611" s="144" t="s">
        <v>2793</v>
      </c>
      <c r="E611" s="143" t="s">
        <v>199</v>
      </c>
      <c r="F611" s="143" t="s">
        <v>1386</v>
      </c>
      <c r="G611" s="150">
        <v>15696.54</v>
      </c>
    </row>
    <row r="612" spans="2:7" x14ac:dyDescent="0.25">
      <c r="B612" s="136" t="s">
        <v>5341</v>
      </c>
      <c r="C612" s="4" t="s">
        <v>5342</v>
      </c>
      <c r="D612" s="138" t="s">
        <v>5241</v>
      </c>
      <c r="E612" s="138" t="s">
        <v>203</v>
      </c>
      <c r="F612" s="138" t="s">
        <v>1386</v>
      </c>
      <c r="G612" s="154">
        <v>15663.46</v>
      </c>
    </row>
    <row r="613" spans="2:7" x14ac:dyDescent="0.25">
      <c r="B613" s="136" t="s">
        <v>6045</v>
      </c>
      <c r="C613" s="4" t="s">
        <v>6046</v>
      </c>
      <c r="D613" s="138" t="s">
        <v>5985</v>
      </c>
      <c r="E613" s="138" t="s">
        <v>203</v>
      </c>
      <c r="F613" s="138" t="s">
        <v>1386</v>
      </c>
      <c r="G613" s="154">
        <v>15635.07</v>
      </c>
    </row>
    <row r="614" spans="2:7" x14ac:dyDescent="0.25">
      <c r="B614" s="136" t="s">
        <v>3977</v>
      </c>
      <c r="C614" s="4" t="s">
        <v>3978</v>
      </c>
      <c r="D614" s="138" t="s">
        <v>3876</v>
      </c>
      <c r="E614" s="138" t="s">
        <v>203</v>
      </c>
      <c r="F614" s="138" t="s">
        <v>1386</v>
      </c>
      <c r="G614" s="154">
        <v>15592.81</v>
      </c>
    </row>
    <row r="615" spans="2:7" x14ac:dyDescent="0.25">
      <c r="B615" s="136" t="s">
        <v>6047</v>
      </c>
      <c r="C615" s="4" t="s">
        <v>6048</v>
      </c>
      <c r="D615" s="138" t="s">
        <v>5985</v>
      </c>
      <c r="F615" s="138" t="s">
        <v>1386</v>
      </c>
      <c r="G615" s="154">
        <v>15523.66</v>
      </c>
    </row>
    <row r="616" spans="2:7" x14ac:dyDescent="0.25">
      <c r="B616" s="136" t="s">
        <v>4472</v>
      </c>
      <c r="C616" s="4" t="s">
        <v>4473</v>
      </c>
      <c r="D616" s="138" t="s">
        <v>4355</v>
      </c>
      <c r="E616" s="138" t="s">
        <v>203</v>
      </c>
      <c r="F616" s="138" t="s">
        <v>1386</v>
      </c>
      <c r="G616" s="154">
        <v>15508.28</v>
      </c>
    </row>
    <row r="617" spans="2:7" x14ac:dyDescent="0.25">
      <c r="B617" s="134" t="s">
        <v>184</v>
      </c>
      <c r="C617" s="6" t="s">
        <v>253</v>
      </c>
      <c r="D617" s="140">
        <v>46050</v>
      </c>
      <c r="E617" s="141" t="s">
        <v>203</v>
      </c>
      <c r="F617" s="142">
        <v>46381</v>
      </c>
      <c r="G617" s="151">
        <v>15477.13</v>
      </c>
    </row>
    <row r="618" spans="2:7" x14ac:dyDescent="0.25">
      <c r="B618" s="137" t="s">
        <v>1438</v>
      </c>
      <c r="C618" s="143" t="s">
        <v>1439</v>
      </c>
      <c r="D618" s="144" t="s">
        <v>1385</v>
      </c>
      <c r="E618" s="144"/>
      <c r="F618" s="144" t="s">
        <v>1386</v>
      </c>
      <c r="G618" s="150">
        <v>15459.66</v>
      </c>
    </row>
    <row r="619" spans="2:7" x14ac:dyDescent="0.25">
      <c r="B619" s="137" t="s">
        <v>1132</v>
      </c>
      <c r="C619" s="143" t="s">
        <v>1609</v>
      </c>
      <c r="D619" s="144" t="s">
        <v>1596</v>
      </c>
      <c r="E619" s="144" t="s">
        <v>199</v>
      </c>
      <c r="F619" s="144" t="s">
        <v>1386</v>
      </c>
      <c r="G619" s="150">
        <v>15454.49</v>
      </c>
    </row>
    <row r="620" spans="2:7" x14ac:dyDescent="0.25">
      <c r="B620" s="137" t="s">
        <v>960</v>
      </c>
      <c r="C620" s="143" t="s">
        <v>961</v>
      </c>
      <c r="D620" s="144" t="s">
        <v>980</v>
      </c>
      <c r="E620" s="144"/>
      <c r="F620" s="144" t="s">
        <v>981</v>
      </c>
      <c r="G620" s="150">
        <v>15374.99</v>
      </c>
    </row>
    <row r="621" spans="2:7" x14ac:dyDescent="0.25">
      <c r="B621" s="136" t="s">
        <v>4474</v>
      </c>
      <c r="C621" s="4" t="s">
        <v>4475</v>
      </c>
      <c r="D621" s="138" t="s">
        <v>4355</v>
      </c>
      <c r="F621" s="138" t="s">
        <v>1386</v>
      </c>
      <c r="G621" s="154">
        <v>15356.18</v>
      </c>
    </row>
    <row r="622" spans="2:7" x14ac:dyDescent="0.25">
      <c r="B622" s="136" t="s">
        <v>6049</v>
      </c>
      <c r="C622" s="4" t="s">
        <v>6050</v>
      </c>
      <c r="D622" s="138" t="s">
        <v>5985</v>
      </c>
      <c r="F622" s="138" t="s">
        <v>1386</v>
      </c>
      <c r="G622" s="154">
        <v>15350.51</v>
      </c>
    </row>
    <row r="623" spans="2:7" x14ac:dyDescent="0.25">
      <c r="B623" s="137" t="s">
        <v>1717</v>
      </c>
      <c r="C623" s="143" t="s">
        <v>1718</v>
      </c>
      <c r="D623" s="144" t="s">
        <v>1716</v>
      </c>
      <c r="E623" s="144" t="s">
        <v>203</v>
      </c>
      <c r="F623" s="144" t="s">
        <v>1386</v>
      </c>
      <c r="G623" s="150">
        <v>15343.26</v>
      </c>
    </row>
    <row r="624" spans="2:7" x14ac:dyDescent="0.25">
      <c r="B624" s="137" t="s">
        <v>1964</v>
      </c>
      <c r="C624" s="143" t="s">
        <v>1965</v>
      </c>
      <c r="D624" s="144" t="s">
        <v>1716</v>
      </c>
      <c r="E624" s="144" t="s">
        <v>199</v>
      </c>
      <c r="F624" s="144" t="s">
        <v>1386</v>
      </c>
      <c r="G624" s="150">
        <v>15324.29</v>
      </c>
    </row>
    <row r="625" spans="2:7" x14ac:dyDescent="0.25">
      <c r="B625" s="137" t="s">
        <v>2685</v>
      </c>
      <c r="C625" s="143" t="s">
        <v>2686</v>
      </c>
      <c r="D625" s="144" t="s">
        <v>2793</v>
      </c>
      <c r="E625" s="143"/>
      <c r="F625" s="143" t="s">
        <v>1386</v>
      </c>
      <c r="G625" s="150">
        <v>15322.29</v>
      </c>
    </row>
    <row r="626" spans="2:7" x14ac:dyDescent="0.25">
      <c r="B626" s="136" t="s">
        <v>4476</v>
      </c>
      <c r="C626" s="4" t="s">
        <v>4477</v>
      </c>
      <c r="D626" s="138" t="s">
        <v>4355</v>
      </c>
      <c r="E626" s="138" t="s">
        <v>199</v>
      </c>
      <c r="F626" s="138" t="s">
        <v>1386</v>
      </c>
      <c r="G626" s="154">
        <v>15300.29</v>
      </c>
    </row>
    <row r="627" spans="2:7" x14ac:dyDescent="0.25">
      <c r="B627" s="136" t="s">
        <v>5343</v>
      </c>
      <c r="C627" s="4" t="s">
        <v>5344</v>
      </c>
      <c r="D627" s="138" t="s">
        <v>5241</v>
      </c>
      <c r="E627" s="138" t="s">
        <v>203</v>
      </c>
      <c r="F627" s="138" t="s">
        <v>1386</v>
      </c>
      <c r="G627" s="154">
        <v>15219.73</v>
      </c>
    </row>
    <row r="628" spans="2:7" x14ac:dyDescent="0.25">
      <c r="B628" s="136" t="s">
        <v>3511</v>
      </c>
      <c r="C628" s="4" t="s">
        <v>3512</v>
      </c>
      <c r="D628" s="138" t="s">
        <v>3421</v>
      </c>
      <c r="E628" s="138" t="s">
        <v>199</v>
      </c>
      <c r="F628" s="138" t="s">
        <v>1386</v>
      </c>
      <c r="G628" s="154">
        <v>15154.2</v>
      </c>
    </row>
    <row r="629" spans="2:7" x14ac:dyDescent="0.25">
      <c r="B629" s="137" t="s">
        <v>2278</v>
      </c>
      <c r="C629" s="143" t="s">
        <v>2789</v>
      </c>
      <c r="D629" s="144" t="s">
        <v>2793</v>
      </c>
      <c r="E629" s="143" t="s">
        <v>203</v>
      </c>
      <c r="F629" s="143" t="s">
        <v>1386</v>
      </c>
      <c r="G629" s="150">
        <v>15132.43</v>
      </c>
    </row>
    <row r="630" spans="2:7" x14ac:dyDescent="0.25">
      <c r="B630" s="136" t="s">
        <v>5345</v>
      </c>
      <c r="C630" s="4" t="s">
        <v>5346</v>
      </c>
      <c r="D630" s="138" t="s">
        <v>5231</v>
      </c>
      <c r="F630" s="138" t="s">
        <v>1386</v>
      </c>
      <c r="G630" s="154">
        <v>15079.24</v>
      </c>
    </row>
    <row r="631" spans="2:7" x14ac:dyDescent="0.25">
      <c r="B631" s="137" t="s">
        <v>1300</v>
      </c>
      <c r="C631" s="143" t="s">
        <v>1440</v>
      </c>
      <c r="D631" s="144" t="s">
        <v>1385</v>
      </c>
      <c r="E631" s="144"/>
      <c r="F631" s="144" t="s">
        <v>1386</v>
      </c>
      <c r="G631" s="150">
        <v>15067.3</v>
      </c>
    </row>
    <row r="632" spans="2:7" x14ac:dyDescent="0.25">
      <c r="B632" s="136" t="s">
        <v>4478</v>
      </c>
      <c r="C632" s="4" t="s">
        <v>4479</v>
      </c>
      <c r="D632" s="138" t="s">
        <v>4355</v>
      </c>
      <c r="E632" s="138" t="s">
        <v>203</v>
      </c>
      <c r="F632" s="138" t="s">
        <v>1386</v>
      </c>
      <c r="G632" s="154">
        <v>15065.83</v>
      </c>
    </row>
    <row r="633" spans="2:7" x14ac:dyDescent="0.25">
      <c r="B633" s="137" t="s">
        <v>1441</v>
      </c>
      <c r="C633" s="143" t="s">
        <v>1442</v>
      </c>
      <c r="D633" s="144" t="s">
        <v>1385</v>
      </c>
      <c r="E633" s="144"/>
      <c r="F633" s="144" t="s">
        <v>1386</v>
      </c>
      <c r="G633" s="150">
        <v>15034.83</v>
      </c>
    </row>
    <row r="634" spans="2:7" x14ac:dyDescent="0.25">
      <c r="B634" s="136" t="s">
        <v>1441</v>
      </c>
      <c r="C634" s="4" t="s">
        <v>1442</v>
      </c>
      <c r="D634" s="138" t="s">
        <v>3421</v>
      </c>
      <c r="F634" s="138" t="s">
        <v>1386</v>
      </c>
      <c r="G634" s="154">
        <v>15034.83</v>
      </c>
    </row>
    <row r="635" spans="2:7" x14ac:dyDescent="0.25">
      <c r="B635" s="137">
        <v>4091</v>
      </c>
      <c r="C635" s="143" t="s">
        <v>2167</v>
      </c>
      <c r="D635" s="144" t="s">
        <v>1716</v>
      </c>
      <c r="E635" s="144"/>
      <c r="F635" s="144" t="s">
        <v>1386</v>
      </c>
      <c r="G635" s="150">
        <v>15011.19</v>
      </c>
    </row>
    <row r="636" spans="2:7" x14ac:dyDescent="0.25">
      <c r="B636" s="137" t="s">
        <v>1974</v>
      </c>
      <c r="C636" s="143" t="s">
        <v>1975</v>
      </c>
      <c r="D636" s="144" t="s">
        <v>1716</v>
      </c>
      <c r="E636" s="144" t="s">
        <v>199</v>
      </c>
      <c r="F636" s="144" t="s">
        <v>1386</v>
      </c>
      <c r="G636" s="150">
        <v>14967.46</v>
      </c>
    </row>
    <row r="637" spans="2:7" x14ac:dyDescent="0.25">
      <c r="B637" s="137" t="s">
        <v>1014</v>
      </c>
      <c r="C637" s="143" t="s">
        <v>1015</v>
      </c>
      <c r="D637" s="144" t="s">
        <v>980</v>
      </c>
      <c r="E637" s="144"/>
      <c r="F637" s="144" t="s">
        <v>981</v>
      </c>
      <c r="G637" s="150">
        <v>14965.4</v>
      </c>
    </row>
    <row r="638" spans="2:7" x14ac:dyDescent="0.25">
      <c r="B638" s="136" t="s">
        <v>3220</v>
      </c>
      <c r="C638" s="4" t="s">
        <v>3221</v>
      </c>
      <c r="D638" s="138" t="s">
        <v>3195</v>
      </c>
      <c r="E638" s="138" t="s">
        <v>199</v>
      </c>
      <c r="F638" s="138" t="s">
        <v>1386</v>
      </c>
      <c r="G638" s="154">
        <v>14959.26</v>
      </c>
    </row>
    <row r="639" spans="2:7" x14ac:dyDescent="0.25">
      <c r="B639" s="136" t="s">
        <v>3513</v>
      </c>
      <c r="C639" s="4" t="s">
        <v>3514</v>
      </c>
      <c r="D639" s="138" t="s">
        <v>3421</v>
      </c>
      <c r="E639" s="138" t="s">
        <v>203</v>
      </c>
      <c r="F639" s="138" t="s">
        <v>1386</v>
      </c>
      <c r="G639" s="154">
        <v>14949.28</v>
      </c>
    </row>
    <row r="640" spans="2:7" x14ac:dyDescent="0.25">
      <c r="B640" s="136" t="s">
        <v>3073</v>
      </c>
      <c r="C640" s="4" t="s">
        <v>3222</v>
      </c>
      <c r="D640" s="138" t="s">
        <v>3195</v>
      </c>
      <c r="E640" s="138" t="s">
        <v>203</v>
      </c>
      <c r="F640" s="138" t="s">
        <v>1386</v>
      </c>
      <c r="G640" s="154">
        <v>14945.66</v>
      </c>
    </row>
    <row r="641" spans="2:7" x14ac:dyDescent="0.25">
      <c r="B641" s="136" t="s">
        <v>5347</v>
      </c>
      <c r="C641" s="4" t="s">
        <v>5348</v>
      </c>
      <c r="D641" s="138" t="s">
        <v>5231</v>
      </c>
      <c r="E641" s="138" t="s">
        <v>199</v>
      </c>
      <c r="F641" s="138" t="s">
        <v>1386</v>
      </c>
      <c r="G641" s="154">
        <v>14942.35</v>
      </c>
    </row>
    <row r="642" spans="2:7" x14ac:dyDescent="0.25">
      <c r="B642" s="136">
        <v>2887</v>
      </c>
      <c r="C642" s="4" t="s">
        <v>6357</v>
      </c>
      <c r="D642" s="138" t="s">
        <v>6353</v>
      </c>
      <c r="F642" s="138" t="s">
        <v>1386</v>
      </c>
      <c r="G642" s="154">
        <v>14923.53</v>
      </c>
    </row>
    <row r="643" spans="2:7" x14ac:dyDescent="0.25">
      <c r="B643" s="136" t="s">
        <v>3979</v>
      </c>
      <c r="C643" s="4" t="s">
        <v>3980</v>
      </c>
      <c r="D643" s="138" t="s">
        <v>3876</v>
      </c>
      <c r="F643" s="138" t="s">
        <v>1386</v>
      </c>
      <c r="G643" s="154">
        <v>14880.81</v>
      </c>
    </row>
    <row r="644" spans="2:7" x14ac:dyDescent="0.25">
      <c r="B644" s="137">
        <v>511243</v>
      </c>
      <c r="C644" s="143" t="s">
        <v>1016</v>
      </c>
      <c r="D644" s="144" t="s">
        <v>980</v>
      </c>
      <c r="E644" s="144"/>
      <c r="F644" s="144" t="s">
        <v>981</v>
      </c>
      <c r="G644" s="150">
        <v>14880.03</v>
      </c>
    </row>
    <row r="645" spans="2:7" x14ac:dyDescent="0.25">
      <c r="B645" s="137">
        <v>500490</v>
      </c>
      <c r="C645" s="143" t="s">
        <v>2157</v>
      </c>
      <c r="D645" s="144" t="s">
        <v>1716</v>
      </c>
      <c r="E645" s="144"/>
      <c r="F645" s="144" t="s">
        <v>1386</v>
      </c>
      <c r="G645" s="150">
        <v>14819.65</v>
      </c>
    </row>
    <row r="646" spans="2:7" x14ac:dyDescent="0.25">
      <c r="B646" s="136">
        <v>2020</v>
      </c>
      <c r="C646" s="4" t="s">
        <v>6051</v>
      </c>
      <c r="D646" s="138" t="s">
        <v>5985</v>
      </c>
      <c r="F646" s="138" t="s">
        <v>1386</v>
      </c>
      <c r="G646" s="154">
        <v>14799.55</v>
      </c>
    </row>
    <row r="647" spans="2:7" x14ac:dyDescent="0.25">
      <c r="B647" s="136">
        <v>9735</v>
      </c>
      <c r="C647" s="4" t="s">
        <v>5012</v>
      </c>
      <c r="D647" s="138" t="s">
        <v>4986</v>
      </c>
      <c r="F647" s="138" t="s">
        <v>1386</v>
      </c>
      <c r="G647" s="154">
        <v>14795.83</v>
      </c>
    </row>
    <row r="648" spans="2:7" x14ac:dyDescent="0.25">
      <c r="B648" s="136">
        <v>6326</v>
      </c>
      <c r="C648" s="4" t="s">
        <v>4480</v>
      </c>
      <c r="D648" s="138" t="s">
        <v>4355</v>
      </c>
      <c r="F648" s="138" t="s">
        <v>1386</v>
      </c>
      <c r="G648" s="154">
        <v>14795.03</v>
      </c>
    </row>
    <row r="649" spans="2:7" x14ac:dyDescent="0.25">
      <c r="B649" s="137" t="s">
        <v>1443</v>
      </c>
      <c r="C649" s="143" t="s">
        <v>1444</v>
      </c>
      <c r="D649" s="144" t="s">
        <v>1716</v>
      </c>
      <c r="E649" s="144"/>
      <c r="F649" s="144" t="s">
        <v>1386</v>
      </c>
      <c r="G649" s="150">
        <v>14767.96</v>
      </c>
    </row>
    <row r="650" spans="2:7" x14ac:dyDescent="0.25">
      <c r="B650" s="137" t="s">
        <v>1443</v>
      </c>
      <c r="C650" s="143" t="s">
        <v>1444</v>
      </c>
      <c r="D650" s="144" t="s">
        <v>1385</v>
      </c>
      <c r="E650" s="144"/>
      <c r="F650" s="144" t="s">
        <v>1386</v>
      </c>
      <c r="G650" s="150">
        <v>14767.96</v>
      </c>
    </row>
    <row r="651" spans="2:7" x14ac:dyDescent="0.25">
      <c r="B651" s="136" t="s">
        <v>3515</v>
      </c>
      <c r="C651" s="4" t="s">
        <v>3516</v>
      </c>
      <c r="D651" s="138" t="s">
        <v>3421</v>
      </c>
      <c r="E651" s="138" t="s">
        <v>203</v>
      </c>
      <c r="F651" s="138" t="s">
        <v>1386</v>
      </c>
      <c r="G651" s="154">
        <v>14735.01</v>
      </c>
    </row>
    <row r="652" spans="2:7" x14ac:dyDescent="0.25">
      <c r="B652" s="136" t="s">
        <v>5254</v>
      </c>
      <c r="C652" s="4" t="s">
        <v>5349</v>
      </c>
      <c r="D652" s="138" t="s">
        <v>5231</v>
      </c>
      <c r="E652" s="138" t="s">
        <v>199</v>
      </c>
      <c r="F652" s="138" t="s">
        <v>1386</v>
      </c>
      <c r="G652" s="154">
        <v>14723.19</v>
      </c>
    </row>
    <row r="653" spans="2:7" x14ac:dyDescent="0.25">
      <c r="B653" s="136" t="s">
        <v>5350</v>
      </c>
      <c r="C653" s="4" t="s">
        <v>5351</v>
      </c>
      <c r="D653" s="138" t="s">
        <v>5231</v>
      </c>
      <c r="E653" s="138" t="s">
        <v>199</v>
      </c>
      <c r="F653" s="138" t="s">
        <v>1386</v>
      </c>
      <c r="G653" s="154">
        <v>14654.65</v>
      </c>
    </row>
    <row r="654" spans="2:7" x14ac:dyDescent="0.25">
      <c r="B654" s="137" t="s">
        <v>1735</v>
      </c>
      <c r="C654" s="143" t="s">
        <v>1736</v>
      </c>
      <c r="D654" s="144" t="s">
        <v>1716</v>
      </c>
      <c r="E654" s="144"/>
      <c r="F654" s="144" t="s">
        <v>1386</v>
      </c>
      <c r="G654" s="150">
        <v>14621.4</v>
      </c>
    </row>
    <row r="655" spans="2:7" x14ac:dyDescent="0.25">
      <c r="B655" s="136" t="s">
        <v>4481</v>
      </c>
      <c r="C655" s="4" t="s">
        <v>4482</v>
      </c>
      <c r="D655" s="138" t="s">
        <v>4355</v>
      </c>
      <c r="F655" s="138" t="s">
        <v>1386</v>
      </c>
      <c r="G655" s="154">
        <v>14594.13</v>
      </c>
    </row>
    <row r="656" spans="2:7" x14ac:dyDescent="0.25">
      <c r="B656" s="136" t="s">
        <v>3981</v>
      </c>
      <c r="C656" s="4" t="s">
        <v>3982</v>
      </c>
      <c r="D656" s="138" t="s">
        <v>3876</v>
      </c>
      <c r="F656" s="138" t="s">
        <v>1386</v>
      </c>
      <c r="G656" s="154">
        <v>14592.82</v>
      </c>
    </row>
    <row r="657" spans="2:7" x14ac:dyDescent="0.25">
      <c r="B657" s="136" t="s">
        <v>5163</v>
      </c>
      <c r="C657" s="4" t="s">
        <v>5352</v>
      </c>
      <c r="D657" s="138" t="s">
        <v>5231</v>
      </c>
      <c r="E657" s="138" t="s">
        <v>199</v>
      </c>
      <c r="F657" s="138" t="s">
        <v>1386</v>
      </c>
      <c r="G657" s="154">
        <v>14592.14</v>
      </c>
    </row>
    <row r="658" spans="2:7" x14ac:dyDescent="0.25">
      <c r="B658" s="136" t="s">
        <v>5353</v>
      </c>
      <c r="C658" s="4" t="s">
        <v>5354</v>
      </c>
      <c r="D658" s="138" t="s">
        <v>5231</v>
      </c>
      <c r="F658" s="138" t="s">
        <v>1386</v>
      </c>
      <c r="G658" s="154">
        <v>14587.25</v>
      </c>
    </row>
    <row r="659" spans="2:7" x14ac:dyDescent="0.25">
      <c r="B659" s="136" t="s">
        <v>5355</v>
      </c>
      <c r="C659" s="4" t="s">
        <v>5356</v>
      </c>
      <c r="D659" s="138" t="s">
        <v>5241</v>
      </c>
      <c r="F659" s="138" t="s">
        <v>1386</v>
      </c>
      <c r="G659" s="154">
        <v>14577.68</v>
      </c>
    </row>
    <row r="660" spans="2:7" x14ac:dyDescent="0.25">
      <c r="B660" s="137" t="s">
        <v>2656</v>
      </c>
      <c r="C660" s="143" t="s">
        <v>2657</v>
      </c>
      <c r="D660" s="144" t="s">
        <v>2793</v>
      </c>
      <c r="E660" s="143"/>
      <c r="F660" s="143" t="s">
        <v>1386</v>
      </c>
      <c r="G660" s="150">
        <v>14575.43</v>
      </c>
    </row>
    <row r="661" spans="2:7" x14ac:dyDescent="0.25">
      <c r="B661" s="137" t="s">
        <v>1797</v>
      </c>
      <c r="C661" s="143" t="s">
        <v>1798</v>
      </c>
      <c r="D661" s="144" t="s">
        <v>1716</v>
      </c>
      <c r="E661" s="144"/>
      <c r="F661" s="144" t="s">
        <v>1386</v>
      </c>
      <c r="G661" s="150">
        <v>14562.99</v>
      </c>
    </row>
    <row r="662" spans="2:7" x14ac:dyDescent="0.25">
      <c r="B662" s="136" t="s">
        <v>4483</v>
      </c>
      <c r="C662" s="4" t="s">
        <v>4484</v>
      </c>
      <c r="D662" s="138" t="s">
        <v>4355</v>
      </c>
      <c r="E662" s="138" t="s">
        <v>203</v>
      </c>
      <c r="F662" s="138" t="s">
        <v>1386</v>
      </c>
      <c r="G662" s="154">
        <v>14539.49</v>
      </c>
    </row>
    <row r="663" spans="2:7" x14ac:dyDescent="0.25">
      <c r="B663" s="136" t="s">
        <v>6052</v>
      </c>
      <c r="C663" s="4" t="s">
        <v>6053</v>
      </c>
      <c r="D663" s="138" t="s">
        <v>5985</v>
      </c>
      <c r="E663" s="138" t="s">
        <v>203</v>
      </c>
      <c r="F663" s="138" t="s">
        <v>1386</v>
      </c>
      <c r="G663" s="154">
        <v>14505.75</v>
      </c>
    </row>
    <row r="664" spans="2:7" x14ac:dyDescent="0.25">
      <c r="B664" s="136" t="s">
        <v>5357</v>
      </c>
      <c r="C664" s="4" t="s">
        <v>5358</v>
      </c>
      <c r="D664" s="138" t="s">
        <v>5241</v>
      </c>
      <c r="F664" s="138" t="s">
        <v>1386</v>
      </c>
      <c r="G664" s="154">
        <v>14500.07</v>
      </c>
    </row>
    <row r="665" spans="2:7" x14ac:dyDescent="0.25">
      <c r="B665" s="137" t="s">
        <v>1777</v>
      </c>
      <c r="C665" s="143" t="s">
        <v>1778</v>
      </c>
      <c r="D665" s="144" t="s">
        <v>1716</v>
      </c>
      <c r="E665" s="144" t="s">
        <v>199</v>
      </c>
      <c r="F665" s="144" t="s">
        <v>1386</v>
      </c>
      <c r="G665" s="150">
        <v>14431.17</v>
      </c>
    </row>
    <row r="666" spans="2:7" x14ac:dyDescent="0.25">
      <c r="B666" s="136" t="s">
        <v>4485</v>
      </c>
      <c r="C666" s="4" t="s">
        <v>4486</v>
      </c>
      <c r="D666" s="138" t="s">
        <v>4355</v>
      </c>
      <c r="F666" s="138" t="s">
        <v>1386</v>
      </c>
      <c r="G666" s="154">
        <v>14321.71</v>
      </c>
    </row>
    <row r="667" spans="2:7" x14ac:dyDescent="0.25">
      <c r="B667" s="136" t="s">
        <v>5359</v>
      </c>
      <c r="C667" s="4" t="s">
        <v>5360</v>
      </c>
      <c r="D667" s="138" t="s">
        <v>5231</v>
      </c>
      <c r="E667" s="138" t="s">
        <v>199</v>
      </c>
      <c r="F667" s="138" t="s">
        <v>1386</v>
      </c>
      <c r="G667" s="154">
        <v>14297.81</v>
      </c>
    </row>
    <row r="668" spans="2:7" x14ac:dyDescent="0.25">
      <c r="B668" s="136" t="s">
        <v>5361</v>
      </c>
      <c r="C668" s="4" t="s">
        <v>5362</v>
      </c>
      <c r="D668" s="138" t="s">
        <v>5234</v>
      </c>
      <c r="F668" s="138" t="s">
        <v>1386</v>
      </c>
      <c r="G668" s="154">
        <v>14294.92</v>
      </c>
    </row>
    <row r="669" spans="2:7" x14ac:dyDescent="0.25">
      <c r="B669" s="137">
        <v>300803</v>
      </c>
      <c r="C669" s="143" t="s">
        <v>1017</v>
      </c>
      <c r="D669" s="144" t="s">
        <v>994</v>
      </c>
      <c r="E669" s="144"/>
      <c r="F669" s="144" t="s">
        <v>981</v>
      </c>
      <c r="G669" s="150">
        <v>14276.91</v>
      </c>
    </row>
    <row r="670" spans="2:7" x14ac:dyDescent="0.25">
      <c r="B670" s="137" t="s">
        <v>1610</v>
      </c>
      <c r="C670" s="143" t="s">
        <v>1611</v>
      </c>
      <c r="D670" s="144" t="s">
        <v>1596</v>
      </c>
      <c r="E670" s="144"/>
      <c r="F670" s="144" t="s">
        <v>1386</v>
      </c>
      <c r="G670" s="150">
        <v>14222.32</v>
      </c>
    </row>
    <row r="671" spans="2:7" x14ac:dyDescent="0.25">
      <c r="B671" s="137">
        <v>500400</v>
      </c>
      <c r="C671" s="143" t="s">
        <v>2159</v>
      </c>
      <c r="D671" s="144" t="s">
        <v>1716</v>
      </c>
      <c r="E671" s="144"/>
      <c r="F671" s="144" t="s">
        <v>1386</v>
      </c>
      <c r="G671" s="150">
        <v>14211.42</v>
      </c>
    </row>
    <row r="672" spans="2:7" x14ac:dyDescent="0.25">
      <c r="B672" s="136" t="s">
        <v>5363</v>
      </c>
      <c r="C672" s="4" t="s">
        <v>5364</v>
      </c>
      <c r="D672" s="138" t="s">
        <v>5241</v>
      </c>
      <c r="E672" s="138" t="s">
        <v>203</v>
      </c>
      <c r="F672" s="138" t="s">
        <v>1386</v>
      </c>
      <c r="G672" s="154">
        <v>14210.81</v>
      </c>
    </row>
    <row r="673" spans="2:7" x14ac:dyDescent="0.25">
      <c r="B673" s="136" t="s">
        <v>3983</v>
      </c>
      <c r="C673" s="4" t="s">
        <v>3984</v>
      </c>
      <c r="D673" s="138" t="s">
        <v>3876</v>
      </c>
      <c r="F673" s="138" t="s">
        <v>1386</v>
      </c>
      <c r="G673" s="154">
        <v>14199.46</v>
      </c>
    </row>
    <row r="674" spans="2:7" x14ac:dyDescent="0.25">
      <c r="B674" s="134" t="s">
        <v>183</v>
      </c>
      <c r="C674" s="6" t="s">
        <v>254</v>
      </c>
      <c r="D674" s="140">
        <v>46050</v>
      </c>
      <c r="E674" s="141" t="s">
        <v>199</v>
      </c>
      <c r="F674" s="142">
        <v>46381</v>
      </c>
      <c r="G674" s="151">
        <v>14161.449999999999</v>
      </c>
    </row>
    <row r="675" spans="2:7" x14ac:dyDescent="0.25">
      <c r="B675" s="137" t="s">
        <v>2105</v>
      </c>
      <c r="C675" s="143" t="s">
        <v>2106</v>
      </c>
      <c r="D675" s="144" t="s">
        <v>1716</v>
      </c>
      <c r="E675" s="144"/>
      <c r="F675" s="144" t="s">
        <v>1386</v>
      </c>
      <c r="G675" s="150">
        <v>14140.24</v>
      </c>
    </row>
    <row r="676" spans="2:7" x14ac:dyDescent="0.25">
      <c r="B676" s="137" t="s">
        <v>2249</v>
      </c>
      <c r="C676" s="143" t="s">
        <v>2602</v>
      </c>
      <c r="D676" s="144" t="s">
        <v>2793</v>
      </c>
      <c r="E676" s="143" t="s">
        <v>203</v>
      </c>
      <c r="F676" s="143" t="s">
        <v>1386</v>
      </c>
      <c r="G676" s="150">
        <v>14130.48</v>
      </c>
    </row>
    <row r="677" spans="2:7" x14ac:dyDescent="0.25">
      <c r="B677" s="137" t="s">
        <v>1330</v>
      </c>
      <c r="C677" s="143" t="s">
        <v>1374</v>
      </c>
      <c r="D677" s="144" t="s">
        <v>1385</v>
      </c>
      <c r="E677" s="144"/>
      <c r="F677" s="144" t="s">
        <v>1386</v>
      </c>
      <c r="G677" s="150">
        <v>14119.94</v>
      </c>
    </row>
    <row r="678" spans="2:7" x14ac:dyDescent="0.25">
      <c r="B678" s="136" t="s">
        <v>4487</v>
      </c>
      <c r="C678" s="4" t="s">
        <v>4488</v>
      </c>
      <c r="D678" s="138" t="s">
        <v>4355</v>
      </c>
      <c r="E678" s="138" t="s">
        <v>203</v>
      </c>
      <c r="F678" s="138" t="s">
        <v>1386</v>
      </c>
      <c r="G678" s="154">
        <v>14035.34</v>
      </c>
    </row>
    <row r="679" spans="2:7" x14ac:dyDescent="0.25">
      <c r="B679" s="137" t="s">
        <v>2244</v>
      </c>
      <c r="C679" s="143" t="s">
        <v>2700</v>
      </c>
      <c r="D679" s="144" t="s">
        <v>2793</v>
      </c>
      <c r="E679" s="143" t="s">
        <v>203</v>
      </c>
      <c r="F679" s="143" t="s">
        <v>1386</v>
      </c>
      <c r="G679" s="150">
        <v>14018.69</v>
      </c>
    </row>
    <row r="680" spans="2:7" x14ac:dyDescent="0.25">
      <c r="B680" s="136" t="s">
        <v>3223</v>
      </c>
      <c r="C680" s="4" t="s">
        <v>3224</v>
      </c>
      <c r="D680" s="138" t="s">
        <v>3195</v>
      </c>
      <c r="F680" s="138" t="s">
        <v>1386</v>
      </c>
      <c r="G680" s="154">
        <v>14000.88</v>
      </c>
    </row>
    <row r="681" spans="2:7" x14ac:dyDescent="0.25">
      <c r="B681" s="137" t="s">
        <v>1445</v>
      </c>
      <c r="C681" s="143" t="s">
        <v>1446</v>
      </c>
      <c r="D681" s="144" t="s">
        <v>1385</v>
      </c>
      <c r="E681" s="144" t="s">
        <v>199</v>
      </c>
      <c r="F681" s="144" t="s">
        <v>1386</v>
      </c>
      <c r="G681" s="150">
        <v>13991.57</v>
      </c>
    </row>
    <row r="682" spans="2:7" x14ac:dyDescent="0.25">
      <c r="B682" s="136" t="s">
        <v>5365</v>
      </c>
      <c r="C682" s="4" t="s">
        <v>5366</v>
      </c>
      <c r="D682" s="138" t="s">
        <v>5231</v>
      </c>
      <c r="E682" s="138" t="s">
        <v>203</v>
      </c>
      <c r="F682" s="138" t="s">
        <v>1386</v>
      </c>
      <c r="G682" s="154">
        <v>13985.52</v>
      </c>
    </row>
    <row r="683" spans="2:7" x14ac:dyDescent="0.25">
      <c r="B683" s="136" t="s">
        <v>3517</v>
      </c>
      <c r="C683" s="4" t="s">
        <v>3518</v>
      </c>
      <c r="D683" s="138" t="s">
        <v>3421</v>
      </c>
      <c r="F683" s="138" t="s">
        <v>1386</v>
      </c>
      <c r="G683" s="154">
        <v>13928.66</v>
      </c>
    </row>
    <row r="684" spans="2:7" x14ac:dyDescent="0.25">
      <c r="B684" s="136">
        <v>7020</v>
      </c>
      <c r="C684" s="4" t="s">
        <v>6054</v>
      </c>
      <c r="D684" s="138" t="s">
        <v>5985</v>
      </c>
      <c r="F684" s="138" t="s">
        <v>1386</v>
      </c>
      <c r="G684" s="154">
        <v>13909.48</v>
      </c>
    </row>
    <row r="685" spans="2:7" x14ac:dyDescent="0.25">
      <c r="B685" s="136" t="s">
        <v>3985</v>
      </c>
      <c r="C685" s="4" t="s">
        <v>3986</v>
      </c>
      <c r="D685" s="138" t="s">
        <v>3876</v>
      </c>
      <c r="F685" s="138" t="s">
        <v>1386</v>
      </c>
      <c r="G685" s="154">
        <v>13906.55</v>
      </c>
    </row>
    <row r="686" spans="2:7" x14ac:dyDescent="0.25">
      <c r="B686" s="136">
        <v>7733</v>
      </c>
      <c r="C686" s="4" t="s">
        <v>5013</v>
      </c>
      <c r="D686" s="138" t="s">
        <v>4986</v>
      </c>
      <c r="F686" s="138" t="s">
        <v>1386</v>
      </c>
      <c r="G686" s="154">
        <v>13904.25</v>
      </c>
    </row>
    <row r="687" spans="2:7" x14ac:dyDescent="0.25">
      <c r="B687" s="136" t="s">
        <v>5367</v>
      </c>
      <c r="C687" s="4" t="s">
        <v>5368</v>
      </c>
      <c r="D687" s="138" t="s">
        <v>5231</v>
      </c>
      <c r="F687" s="138" t="s">
        <v>1386</v>
      </c>
      <c r="G687" s="154">
        <v>13879.6</v>
      </c>
    </row>
    <row r="688" spans="2:7" x14ac:dyDescent="0.25">
      <c r="B688" s="136" t="s">
        <v>2967</v>
      </c>
      <c r="C688" s="4" t="s">
        <v>2968</v>
      </c>
      <c r="D688" s="138" t="s">
        <v>2939</v>
      </c>
      <c r="F688" s="138" t="s">
        <v>1386</v>
      </c>
      <c r="G688" s="154">
        <v>13873.21</v>
      </c>
    </row>
    <row r="689" spans="2:7" x14ac:dyDescent="0.25">
      <c r="B689" s="136" t="s">
        <v>3987</v>
      </c>
      <c r="C689" s="4" t="s">
        <v>3988</v>
      </c>
      <c r="D689" s="138" t="s">
        <v>3876</v>
      </c>
      <c r="E689" s="138" t="s">
        <v>203</v>
      </c>
      <c r="F689" s="138" t="s">
        <v>1386</v>
      </c>
      <c r="G689" s="154">
        <v>13844.21</v>
      </c>
    </row>
    <row r="690" spans="2:7" x14ac:dyDescent="0.25">
      <c r="B690" s="136" t="s">
        <v>4489</v>
      </c>
      <c r="C690" s="4" t="s">
        <v>4490</v>
      </c>
      <c r="D690" s="138" t="s">
        <v>4355</v>
      </c>
      <c r="F690" s="138" t="s">
        <v>1386</v>
      </c>
      <c r="G690" s="154">
        <v>13823.06</v>
      </c>
    </row>
    <row r="691" spans="2:7" x14ac:dyDescent="0.25">
      <c r="B691" s="136" t="s">
        <v>5014</v>
      </c>
      <c r="C691" s="4" t="s">
        <v>5015</v>
      </c>
      <c r="D691" s="138" t="s">
        <v>4986</v>
      </c>
      <c r="F691" s="138" t="s">
        <v>1386</v>
      </c>
      <c r="G691" s="154">
        <v>13811.69</v>
      </c>
    </row>
    <row r="692" spans="2:7" x14ac:dyDescent="0.25">
      <c r="B692" s="136" t="s">
        <v>5016</v>
      </c>
      <c r="C692" s="4" t="s">
        <v>5017</v>
      </c>
      <c r="D692" s="138" t="s">
        <v>4986</v>
      </c>
      <c r="F692" s="138" t="s">
        <v>1386</v>
      </c>
      <c r="G692" s="154">
        <v>13804.33</v>
      </c>
    </row>
    <row r="693" spans="2:7" x14ac:dyDescent="0.25">
      <c r="B693" s="136" t="s">
        <v>5369</v>
      </c>
      <c r="C693" s="4" t="s">
        <v>5370</v>
      </c>
      <c r="D693" s="138" t="s">
        <v>5241</v>
      </c>
      <c r="E693" s="138" t="s">
        <v>199</v>
      </c>
      <c r="F693" s="138" t="s">
        <v>1420</v>
      </c>
      <c r="G693" s="154">
        <v>13755.78</v>
      </c>
    </row>
    <row r="694" spans="2:7" x14ac:dyDescent="0.25">
      <c r="B694" s="136">
        <v>4755</v>
      </c>
      <c r="C694" s="4" t="s">
        <v>4491</v>
      </c>
      <c r="D694" s="138" t="s">
        <v>4355</v>
      </c>
      <c r="F694" s="138" t="s">
        <v>1386</v>
      </c>
      <c r="G694" s="154">
        <v>13729.84</v>
      </c>
    </row>
    <row r="695" spans="2:7" x14ac:dyDescent="0.25">
      <c r="B695" s="137" t="s">
        <v>2187</v>
      </c>
      <c r="C695" s="143" t="s">
        <v>2601</v>
      </c>
      <c r="D695" s="144" t="s">
        <v>2793</v>
      </c>
      <c r="E695" s="143" t="s">
        <v>199</v>
      </c>
      <c r="F695" s="143" t="s">
        <v>1386</v>
      </c>
      <c r="G695" s="150">
        <v>13724.14</v>
      </c>
    </row>
    <row r="696" spans="2:7" x14ac:dyDescent="0.25">
      <c r="B696" s="137" t="s">
        <v>2285</v>
      </c>
      <c r="C696" s="143" t="s">
        <v>2552</v>
      </c>
      <c r="D696" s="144" t="s">
        <v>2793</v>
      </c>
      <c r="E696" s="143" t="s">
        <v>199</v>
      </c>
      <c r="F696" s="143" t="s">
        <v>1386</v>
      </c>
      <c r="G696" s="150">
        <v>13721.56</v>
      </c>
    </row>
    <row r="697" spans="2:7" x14ac:dyDescent="0.25">
      <c r="B697" s="137" t="s">
        <v>1240</v>
      </c>
      <c r="C697" s="143" t="s">
        <v>1447</v>
      </c>
      <c r="D697" s="144" t="s">
        <v>1385</v>
      </c>
      <c r="E697" s="144" t="s">
        <v>203</v>
      </c>
      <c r="F697" s="144" t="s">
        <v>1386</v>
      </c>
      <c r="G697" s="150">
        <v>13675.48</v>
      </c>
    </row>
    <row r="698" spans="2:7" x14ac:dyDescent="0.25">
      <c r="B698" s="137" t="s">
        <v>1936</v>
      </c>
      <c r="C698" s="143" t="s">
        <v>1937</v>
      </c>
      <c r="D698" s="144" t="s">
        <v>1716</v>
      </c>
      <c r="E698" s="144"/>
      <c r="F698" s="144" t="s">
        <v>1386</v>
      </c>
      <c r="G698" s="150">
        <v>13672.97</v>
      </c>
    </row>
    <row r="699" spans="2:7" x14ac:dyDescent="0.25">
      <c r="B699" s="136" t="s">
        <v>5371</v>
      </c>
      <c r="C699" s="4" t="s">
        <v>5372</v>
      </c>
      <c r="D699" s="138" t="s">
        <v>5241</v>
      </c>
      <c r="E699" s="138" t="s">
        <v>203</v>
      </c>
      <c r="F699" s="138" t="s">
        <v>1386</v>
      </c>
      <c r="G699" s="154">
        <v>13646.45</v>
      </c>
    </row>
    <row r="700" spans="2:7" x14ac:dyDescent="0.25">
      <c r="B700" s="136" t="s">
        <v>3059</v>
      </c>
      <c r="C700" s="4" t="s">
        <v>2969</v>
      </c>
      <c r="D700" s="138" t="s">
        <v>2939</v>
      </c>
      <c r="F700" s="138" t="s">
        <v>1386</v>
      </c>
      <c r="G700" s="154">
        <v>13607.32</v>
      </c>
    </row>
    <row r="701" spans="2:7" x14ac:dyDescent="0.25">
      <c r="B701" s="136" t="s">
        <v>3989</v>
      </c>
      <c r="C701" s="4" t="s">
        <v>3990</v>
      </c>
      <c r="D701" s="138" t="s">
        <v>3876</v>
      </c>
      <c r="E701" s="138" t="s">
        <v>199</v>
      </c>
      <c r="F701" s="138" t="s">
        <v>1386</v>
      </c>
      <c r="G701" s="154">
        <v>13590.84</v>
      </c>
    </row>
    <row r="702" spans="2:7" x14ac:dyDescent="0.25">
      <c r="B702" s="136" t="s">
        <v>5373</v>
      </c>
      <c r="C702" s="4" t="s">
        <v>5374</v>
      </c>
      <c r="D702" s="138" t="s">
        <v>5231</v>
      </c>
      <c r="E702" s="138" t="s">
        <v>199</v>
      </c>
      <c r="F702" s="138" t="s">
        <v>1420</v>
      </c>
      <c r="G702" s="154">
        <v>13551.96</v>
      </c>
    </row>
    <row r="703" spans="2:7" x14ac:dyDescent="0.25">
      <c r="B703" s="137" t="s">
        <v>2306</v>
      </c>
      <c r="C703" s="143" t="s">
        <v>2759</v>
      </c>
      <c r="D703" s="144" t="s">
        <v>2793</v>
      </c>
      <c r="E703" s="143" t="s">
        <v>199</v>
      </c>
      <c r="F703" s="143" t="s">
        <v>1386</v>
      </c>
      <c r="G703" s="150">
        <v>13526.28</v>
      </c>
    </row>
    <row r="704" spans="2:7" x14ac:dyDescent="0.25">
      <c r="B704" s="136" t="s">
        <v>5018</v>
      </c>
      <c r="C704" s="4" t="s">
        <v>5019</v>
      </c>
      <c r="D704" s="138" t="s">
        <v>4986</v>
      </c>
      <c r="F704" s="138" t="s">
        <v>1386</v>
      </c>
      <c r="G704" s="154">
        <v>13468.75</v>
      </c>
    </row>
    <row r="705" spans="2:7" x14ac:dyDescent="0.25">
      <c r="B705" s="137" t="s">
        <v>1152</v>
      </c>
      <c r="C705" s="143" t="s">
        <v>1612</v>
      </c>
      <c r="D705" s="144" t="s">
        <v>1596</v>
      </c>
      <c r="E705" s="144" t="s">
        <v>199</v>
      </c>
      <c r="F705" s="144" t="s">
        <v>1386</v>
      </c>
      <c r="G705" s="150">
        <v>13460.67</v>
      </c>
    </row>
    <row r="706" spans="2:7" x14ac:dyDescent="0.25">
      <c r="B706" s="137">
        <v>1080</v>
      </c>
      <c r="C706" s="143" t="s">
        <v>1448</v>
      </c>
      <c r="D706" s="144" t="s">
        <v>1385</v>
      </c>
      <c r="E706" s="144"/>
      <c r="F706" s="144" t="s">
        <v>1386</v>
      </c>
      <c r="G706" s="150">
        <v>13448.87</v>
      </c>
    </row>
    <row r="707" spans="2:7" x14ac:dyDescent="0.25">
      <c r="B707" s="137" t="s">
        <v>1613</v>
      </c>
      <c r="C707" s="143" t="s">
        <v>1614</v>
      </c>
      <c r="D707" s="144" t="s">
        <v>1596</v>
      </c>
      <c r="E707" s="144"/>
      <c r="F707" s="144" t="s">
        <v>1386</v>
      </c>
      <c r="G707" s="150">
        <v>13406.95</v>
      </c>
    </row>
    <row r="708" spans="2:7" x14ac:dyDescent="0.25">
      <c r="B708" s="136">
        <v>500420</v>
      </c>
      <c r="C708" s="4" t="s">
        <v>5020</v>
      </c>
      <c r="D708" s="138" t="s">
        <v>4986</v>
      </c>
      <c r="F708" s="138" t="s">
        <v>1386</v>
      </c>
      <c r="G708" s="154">
        <v>13395.92</v>
      </c>
    </row>
    <row r="709" spans="2:7" x14ac:dyDescent="0.25">
      <c r="B709" s="134" t="s">
        <v>181</v>
      </c>
      <c r="C709" s="6" t="s">
        <v>255</v>
      </c>
      <c r="D709" s="140">
        <v>46050</v>
      </c>
      <c r="E709" s="141"/>
      <c r="F709" s="142">
        <v>46381</v>
      </c>
      <c r="G709" s="151">
        <v>13329.5</v>
      </c>
    </row>
    <row r="710" spans="2:7" x14ac:dyDescent="0.25">
      <c r="B710" s="137" t="s">
        <v>1018</v>
      </c>
      <c r="C710" s="143" t="s">
        <v>1019</v>
      </c>
      <c r="D710" s="144" t="s">
        <v>980</v>
      </c>
      <c r="E710" s="144"/>
      <c r="F710" s="144" t="s">
        <v>981</v>
      </c>
      <c r="G710" s="150">
        <v>13281.33</v>
      </c>
    </row>
    <row r="711" spans="2:7" x14ac:dyDescent="0.25">
      <c r="B711" s="136" t="s">
        <v>6055</v>
      </c>
      <c r="C711" s="4" t="s">
        <v>6056</v>
      </c>
      <c r="D711" s="138" t="s">
        <v>5985</v>
      </c>
      <c r="E711" s="138" t="s">
        <v>199</v>
      </c>
      <c r="F711" s="138" t="s">
        <v>1386</v>
      </c>
      <c r="G711" s="154">
        <v>13264.6</v>
      </c>
    </row>
    <row r="712" spans="2:7" x14ac:dyDescent="0.25">
      <c r="B712" s="136" t="s">
        <v>5375</v>
      </c>
      <c r="C712" s="4" t="s">
        <v>5376</v>
      </c>
      <c r="D712" s="138" t="s">
        <v>5231</v>
      </c>
      <c r="F712" s="138" t="s">
        <v>1386</v>
      </c>
      <c r="G712" s="154">
        <v>13221.21</v>
      </c>
    </row>
    <row r="713" spans="2:7" x14ac:dyDescent="0.25">
      <c r="B713" s="136" t="s">
        <v>5377</v>
      </c>
      <c r="C713" s="4" t="s">
        <v>5378</v>
      </c>
      <c r="D713" s="138" t="s">
        <v>5241</v>
      </c>
      <c r="E713" s="138" t="s">
        <v>199</v>
      </c>
      <c r="F713" s="138" t="s">
        <v>1386</v>
      </c>
      <c r="G713" s="154">
        <v>13221.05</v>
      </c>
    </row>
    <row r="714" spans="2:7" x14ac:dyDescent="0.25">
      <c r="B714" s="136" t="s">
        <v>5379</v>
      </c>
      <c r="C714" s="4" t="s">
        <v>5380</v>
      </c>
      <c r="D714" s="138" t="s">
        <v>5231</v>
      </c>
      <c r="E714" s="138" t="s">
        <v>199</v>
      </c>
      <c r="F714" s="138" t="s">
        <v>1386</v>
      </c>
      <c r="G714" s="154">
        <v>13188.59</v>
      </c>
    </row>
    <row r="715" spans="2:7" x14ac:dyDescent="0.25">
      <c r="B715" s="136" t="s">
        <v>516</v>
      </c>
      <c r="C715" s="4" t="s">
        <v>2970</v>
      </c>
      <c r="D715" s="138" t="s">
        <v>2939</v>
      </c>
      <c r="F715" s="138" t="s">
        <v>1386</v>
      </c>
      <c r="G715" s="154">
        <v>13184.99</v>
      </c>
    </row>
    <row r="716" spans="2:7" x14ac:dyDescent="0.25">
      <c r="B716" s="136" t="s">
        <v>133</v>
      </c>
      <c r="C716" s="4" t="s">
        <v>5381</v>
      </c>
      <c r="D716" s="138" t="s">
        <v>5231</v>
      </c>
      <c r="F716" s="138" t="s">
        <v>1386</v>
      </c>
      <c r="G716" s="154">
        <v>13173.29</v>
      </c>
    </row>
    <row r="717" spans="2:7" x14ac:dyDescent="0.25">
      <c r="B717" s="137" t="s">
        <v>1449</v>
      </c>
      <c r="C717" s="143" t="s">
        <v>1450</v>
      </c>
      <c r="D717" s="144" t="s">
        <v>1385</v>
      </c>
      <c r="E717" s="144"/>
      <c r="F717" s="144" t="s">
        <v>1386</v>
      </c>
      <c r="G717" s="150">
        <v>13141.51</v>
      </c>
    </row>
    <row r="718" spans="2:7" x14ac:dyDescent="0.25">
      <c r="B718" s="137" t="s">
        <v>2529</v>
      </c>
      <c r="C718" s="143" t="s">
        <v>2530</v>
      </c>
      <c r="D718" s="144" t="s">
        <v>2793</v>
      </c>
      <c r="E718" s="143"/>
      <c r="F718" s="143" t="s">
        <v>1386</v>
      </c>
      <c r="G718" s="150">
        <v>13140.7</v>
      </c>
    </row>
    <row r="719" spans="2:7" x14ac:dyDescent="0.25">
      <c r="B719" s="137" t="s">
        <v>1020</v>
      </c>
      <c r="C719" s="143" t="s">
        <v>1021</v>
      </c>
      <c r="D719" s="144" t="s">
        <v>994</v>
      </c>
      <c r="E719" s="144"/>
      <c r="F719" s="144" t="s">
        <v>981</v>
      </c>
      <c r="G719" s="150">
        <v>13135.49</v>
      </c>
    </row>
    <row r="720" spans="2:7" x14ac:dyDescent="0.25">
      <c r="B720" s="136" t="s">
        <v>5382</v>
      </c>
      <c r="C720" s="4" t="s">
        <v>5383</v>
      </c>
      <c r="D720" s="138" t="s">
        <v>5231</v>
      </c>
      <c r="E720" s="138" t="s">
        <v>199</v>
      </c>
      <c r="F720" s="138" t="s">
        <v>1420</v>
      </c>
      <c r="G720" s="154">
        <v>13116.69</v>
      </c>
    </row>
    <row r="721" spans="2:7" x14ac:dyDescent="0.25">
      <c r="B721" s="137" t="s">
        <v>2335</v>
      </c>
      <c r="C721" s="143" t="s">
        <v>2630</v>
      </c>
      <c r="D721" s="144" t="s">
        <v>2793</v>
      </c>
      <c r="E721" s="143"/>
      <c r="F721" s="143" t="s">
        <v>1386</v>
      </c>
      <c r="G721" s="150">
        <v>13091.55</v>
      </c>
    </row>
    <row r="722" spans="2:7" x14ac:dyDescent="0.25">
      <c r="B722" s="137" t="s">
        <v>1131</v>
      </c>
      <c r="C722" s="143" t="s">
        <v>1615</v>
      </c>
      <c r="D722" s="144" t="s">
        <v>1596</v>
      </c>
      <c r="E722" s="144" t="s">
        <v>199</v>
      </c>
      <c r="F722" s="144" t="s">
        <v>1386</v>
      </c>
      <c r="G722" s="150">
        <v>13077.03</v>
      </c>
    </row>
    <row r="723" spans="2:7" x14ac:dyDescent="0.25">
      <c r="B723" s="137" t="s">
        <v>2203</v>
      </c>
      <c r="C723" s="143" t="s">
        <v>2705</v>
      </c>
      <c r="D723" s="144" t="s">
        <v>2793</v>
      </c>
      <c r="E723" s="143" t="s">
        <v>199</v>
      </c>
      <c r="F723" s="143" t="s">
        <v>1386</v>
      </c>
      <c r="G723" s="150">
        <v>13050.87</v>
      </c>
    </row>
    <row r="724" spans="2:7" x14ac:dyDescent="0.25">
      <c r="B724" s="136" t="s">
        <v>4492</v>
      </c>
      <c r="C724" s="4" t="s">
        <v>4493</v>
      </c>
      <c r="D724" s="138" t="s">
        <v>4355</v>
      </c>
      <c r="E724" s="138" t="s">
        <v>203</v>
      </c>
      <c r="F724" s="138" t="s">
        <v>1386</v>
      </c>
      <c r="G724" s="154">
        <v>13045.48</v>
      </c>
    </row>
    <row r="725" spans="2:7" x14ac:dyDescent="0.25">
      <c r="B725" s="136" t="s">
        <v>3991</v>
      </c>
      <c r="C725" s="4" t="s">
        <v>3992</v>
      </c>
      <c r="D725" s="138" t="s">
        <v>3876</v>
      </c>
      <c r="F725" s="138" t="s">
        <v>1386</v>
      </c>
      <c r="G725" s="154">
        <v>12998</v>
      </c>
    </row>
    <row r="726" spans="2:7" x14ac:dyDescent="0.25">
      <c r="B726" s="136" t="s">
        <v>6057</v>
      </c>
      <c r="C726" s="4" t="s">
        <v>6058</v>
      </c>
      <c r="D726" s="138" t="s">
        <v>5985</v>
      </c>
      <c r="F726" s="138" t="s">
        <v>1386</v>
      </c>
      <c r="G726" s="154">
        <v>12991.49</v>
      </c>
    </row>
    <row r="727" spans="2:7" x14ac:dyDescent="0.25">
      <c r="B727" s="136" t="s">
        <v>3519</v>
      </c>
      <c r="C727" s="4" t="s">
        <v>3520</v>
      </c>
      <c r="D727" s="138" t="s">
        <v>3421</v>
      </c>
      <c r="F727" s="138" t="s">
        <v>1386</v>
      </c>
      <c r="G727" s="154">
        <v>12991.42</v>
      </c>
    </row>
    <row r="728" spans="2:7" x14ac:dyDescent="0.25">
      <c r="B728" s="137" t="s">
        <v>2703</v>
      </c>
      <c r="C728" s="143" t="s">
        <v>2704</v>
      </c>
      <c r="D728" s="144" t="s">
        <v>2793</v>
      </c>
      <c r="E728" s="143" t="s">
        <v>199</v>
      </c>
      <c r="F728" s="143" t="s">
        <v>1386</v>
      </c>
      <c r="G728" s="150">
        <v>12978.56</v>
      </c>
    </row>
    <row r="729" spans="2:7" x14ac:dyDescent="0.25">
      <c r="B729" s="136" t="s">
        <v>3993</v>
      </c>
      <c r="C729" s="4" t="s">
        <v>3994</v>
      </c>
      <c r="D729" s="138" t="s">
        <v>3876</v>
      </c>
      <c r="F729" s="138" t="s">
        <v>1386</v>
      </c>
      <c r="G729" s="154">
        <v>12913.39</v>
      </c>
    </row>
    <row r="730" spans="2:7" x14ac:dyDescent="0.25">
      <c r="B730" s="137" t="s">
        <v>1022</v>
      </c>
      <c r="C730" s="143" t="s">
        <v>1023</v>
      </c>
      <c r="D730" s="144" t="s">
        <v>980</v>
      </c>
      <c r="E730" s="144"/>
      <c r="F730" s="144" t="s">
        <v>981</v>
      </c>
      <c r="G730" s="150">
        <v>12909.86</v>
      </c>
    </row>
    <row r="731" spans="2:7" x14ac:dyDescent="0.25">
      <c r="B731" s="137" t="s">
        <v>2065</v>
      </c>
      <c r="C731" s="143" t="s">
        <v>2066</v>
      </c>
      <c r="D731" s="144" t="s">
        <v>1716</v>
      </c>
      <c r="E731" s="144" t="s">
        <v>203</v>
      </c>
      <c r="F731" s="144" t="s">
        <v>1386</v>
      </c>
      <c r="G731" s="150">
        <v>12745.31</v>
      </c>
    </row>
    <row r="732" spans="2:7" x14ac:dyDescent="0.25">
      <c r="B732" s="136" t="s">
        <v>4494</v>
      </c>
      <c r="C732" s="4" t="s">
        <v>4495</v>
      </c>
      <c r="D732" s="138" t="s">
        <v>4355</v>
      </c>
      <c r="E732" s="138" t="s">
        <v>199</v>
      </c>
      <c r="F732" s="138" t="s">
        <v>1386</v>
      </c>
      <c r="G732" s="154">
        <v>12731.73</v>
      </c>
    </row>
    <row r="733" spans="2:7" x14ac:dyDescent="0.25">
      <c r="B733" s="137" t="s">
        <v>1958</v>
      </c>
      <c r="C733" s="143" t="s">
        <v>1959</v>
      </c>
      <c r="D733" s="144" t="s">
        <v>1716</v>
      </c>
      <c r="E733" s="144" t="s">
        <v>203</v>
      </c>
      <c r="F733" s="144" t="s">
        <v>1386</v>
      </c>
      <c r="G733" s="150">
        <v>12701.04</v>
      </c>
    </row>
    <row r="734" spans="2:7" x14ac:dyDescent="0.25">
      <c r="B734" s="136" t="s">
        <v>2921</v>
      </c>
      <c r="C734" s="4" t="s">
        <v>2922</v>
      </c>
      <c r="D734" s="138" t="s">
        <v>2939</v>
      </c>
      <c r="F734" s="138" t="s">
        <v>1386</v>
      </c>
      <c r="G734" s="154">
        <v>12692.15</v>
      </c>
    </row>
    <row r="735" spans="2:7" x14ac:dyDescent="0.25">
      <c r="B735" s="136">
        <v>517334</v>
      </c>
      <c r="C735" s="4" t="s">
        <v>3521</v>
      </c>
      <c r="D735" s="138" t="s">
        <v>3421</v>
      </c>
      <c r="F735" s="138" t="s">
        <v>1386</v>
      </c>
      <c r="G735" s="154">
        <v>12678.98</v>
      </c>
    </row>
    <row r="736" spans="2:7" x14ac:dyDescent="0.25">
      <c r="B736" s="137" t="s">
        <v>1916</v>
      </c>
      <c r="C736" s="143" t="s">
        <v>1917</v>
      </c>
      <c r="D736" s="144" t="s">
        <v>1716</v>
      </c>
      <c r="E736" s="144" t="s">
        <v>203</v>
      </c>
      <c r="F736" s="144" t="s">
        <v>1386</v>
      </c>
      <c r="G736" s="150">
        <v>12572.98</v>
      </c>
    </row>
    <row r="737" spans="2:7" x14ac:dyDescent="0.25">
      <c r="B737" s="136" t="s">
        <v>3225</v>
      </c>
      <c r="C737" s="4" t="s">
        <v>3226</v>
      </c>
      <c r="D737" s="138" t="s">
        <v>3195</v>
      </c>
      <c r="E737" s="138" t="s">
        <v>203</v>
      </c>
      <c r="F737" s="138" t="s">
        <v>1386</v>
      </c>
      <c r="G737" s="154">
        <v>12556.17</v>
      </c>
    </row>
    <row r="738" spans="2:7" x14ac:dyDescent="0.25">
      <c r="B738" s="134" t="s">
        <v>180</v>
      </c>
      <c r="C738" s="6" t="s">
        <v>256</v>
      </c>
      <c r="D738" s="140">
        <v>46050</v>
      </c>
      <c r="E738" s="141"/>
      <c r="F738" s="142">
        <v>46381</v>
      </c>
      <c r="G738" s="151">
        <v>12517.769999999999</v>
      </c>
    </row>
    <row r="739" spans="2:7" x14ac:dyDescent="0.25">
      <c r="B739" s="136" t="s">
        <v>6358</v>
      </c>
      <c r="C739" s="4" t="s">
        <v>6359</v>
      </c>
      <c r="D739" s="138" t="s">
        <v>6353</v>
      </c>
      <c r="F739" s="138" t="s">
        <v>1386</v>
      </c>
      <c r="G739" s="154">
        <v>12472.17</v>
      </c>
    </row>
    <row r="740" spans="2:7" x14ac:dyDescent="0.25">
      <c r="B740" s="136" t="s">
        <v>3995</v>
      </c>
      <c r="C740" s="4" t="s">
        <v>3996</v>
      </c>
      <c r="D740" s="138" t="s">
        <v>3876</v>
      </c>
      <c r="F740" s="138" t="s">
        <v>1386</v>
      </c>
      <c r="G740" s="154">
        <v>12468.87</v>
      </c>
    </row>
    <row r="741" spans="2:7" x14ac:dyDescent="0.25">
      <c r="B741" s="137" t="s">
        <v>1024</v>
      </c>
      <c r="C741" s="143" t="s">
        <v>1025</v>
      </c>
      <c r="D741" s="144" t="s">
        <v>980</v>
      </c>
      <c r="E741" s="144"/>
      <c r="F741" s="144" t="s">
        <v>981</v>
      </c>
      <c r="G741" s="150">
        <v>12454.45</v>
      </c>
    </row>
    <row r="742" spans="2:7" x14ac:dyDescent="0.25">
      <c r="B742" s="137" t="s">
        <v>2236</v>
      </c>
      <c r="C742" s="143" t="s">
        <v>2556</v>
      </c>
      <c r="D742" s="144" t="s">
        <v>2793</v>
      </c>
      <c r="E742" s="143" t="s">
        <v>199</v>
      </c>
      <c r="F742" s="143" t="s">
        <v>1386</v>
      </c>
      <c r="G742" s="150">
        <v>12412.2</v>
      </c>
    </row>
    <row r="743" spans="2:7" x14ac:dyDescent="0.25">
      <c r="B743" s="137" t="s">
        <v>1302</v>
      </c>
      <c r="C743" s="143" t="s">
        <v>1451</v>
      </c>
      <c r="D743" s="144" t="s">
        <v>1385</v>
      </c>
      <c r="E743" s="144" t="s">
        <v>199</v>
      </c>
      <c r="F743" s="144" t="s">
        <v>1386</v>
      </c>
      <c r="G743" s="150">
        <v>12401.59</v>
      </c>
    </row>
    <row r="744" spans="2:7" x14ac:dyDescent="0.25">
      <c r="B744" s="136">
        <v>9435</v>
      </c>
      <c r="C744" s="4" t="s">
        <v>4496</v>
      </c>
      <c r="D744" s="138" t="s">
        <v>4355</v>
      </c>
      <c r="F744" s="138" t="s">
        <v>1386</v>
      </c>
      <c r="G744" s="154">
        <v>12385.15</v>
      </c>
    </row>
    <row r="745" spans="2:7" x14ac:dyDescent="0.25">
      <c r="B745" s="136">
        <v>500002</v>
      </c>
      <c r="C745" s="4" t="s">
        <v>6059</v>
      </c>
      <c r="D745" s="138" t="s">
        <v>5985</v>
      </c>
      <c r="F745" s="138" t="s">
        <v>1386</v>
      </c>
      <c r="G745" s="154">
        <v>12369.81</v>
      </c>
    </row>
    <row r="746" spans="2:7" x14ac:dyDescent="0.25">
      <c r="B746" s="137" t="s">
        <v>954</v>
      </c>
      <c r="C746" s="143" t="s">
        <v>955</v>
      </c>
      <c r="D746" s="144" t="s">
        <v>980</v>
      </c>
      <c r="E746" s="144"/>
      <c r="F746" s="144" t="s">
        <v>981</v>
      </c>
      <c r="G746" s="150">
        <v>12369.15</v>
      </c>
    </row>
    <row r="747" spans="2:7" x14ac:dyDescent="0.25">
      <c r="B747" s="137" t="s">
        <v>833</v>
      </c>
      <c r="C747" s="143" t="s">
        <v>1026</v>
      </c>
      <c r="D747" s="144" t="s">
        <v>980</v>
      </c>
      <c r="E747" s="144" t="s">
        <v>203</v>
      </c>
      <c r="F747" s="144" t="s">
        <v>981</v>
      </c>
      <c r="G747" s="150">
        <v>12356.85</v>
      </c>
    </row>
    <row r="748" spans="2:7" x14ac:dyDescent="0.25">
      <c r="B748" s="136" t="s">
        <v>3997</v>
      </c>
      <c r="C748" s="4" t="s">
        <v>3998</v>
      </c>
      <c r="D748" s="138" t="s">
        <v>3876</v>
      </c>
      <c r="E748" s="138" t="s">
        <v>199</v>
      </c>
      <c r="F748" s="138" t="s">
        <v>1386</v>
      </c>
      <c r="G748" s="154">
        <v>12356.13</v>
      </c>
    </row>
    <row r="749" spans="2:7" x14ac:dyDescent="0.25">
      <c r="B749" s="137">
        <v>500480</v>
      </c>
      <c r="C749" s="143" t="s">
        <v>2158</v>
      </c>
      <c r="D749" s="144" t="s">
        <v>1716</v>
      </c>
      <c r="E749" s="144"/>
      <c r="F749" s="144" t="s">
        <v>1386</v>
      </c>
      <c r="G749" s="150">
        <v>12277.08</v>
      </c>
    </row>
    <row r="750" spans="2:7" x14ac:dyDescent="0.25">
      <c r="B750" s="136" t="s">
        <v>3227</v>
      </c>
      <c r="C750" s="4" t="s">
        <v>3228</v>
      </c>
      <c r="D750" s="138" t="s">
        <v>3195</v>
      </c>
      <c r="F750" s="138" t="s">
        <v>1386</v>
      </c>
      <c r="G750" s="154">
        <v>12258.72</v>
      </c>
    </row>
    <row r="751" spans="2:7" x14ac:dyDescent="0.25">
      <c r="B751" s="136">
        <v>8136</v>
      </c>
      <c r="C751" s="4" t="s">
        <v>4497</v>
      </c>
      <c r="D751" s="138" t="s">
        <v>4355</v>
      </c>
      <c r="F751" s="138" t="s">
        <v>1386</v>
      </c>
      <c r="G751" s="154">
        <v>12258.57</v>
      </c>
    </row>
    <row r="752" spans="2:7" x14ac:dyDescent="0.25">
      <c r="B752" s="136" t="s">
        <v>4498</v>
      </c>
      <c r="C752" s="4" t="s">
        <v>4499</v>
      </c>
      <c r="D752" s="138" t="s">
        <v>4355</v>
      </c>
      <c r="E752" s="138" t="s">
        <v>203</v>
      </c>
      <c r="F752" s="138" t="s">
        <v>1386</v>
      </c>
      <c r="G752" s="154">
        <v>12255</v>
      </c>
    </row>
    <row r="753" spans="2:7" x14ac:dyDescent="0.25">
      <c r="B753" s="136" t="s">
        <v>5384</v>
      </c>
      <c r="C753" s="4" t="s">
        <v>5385</v>
      </c>
      <c r="D753" s="138" t="s">
        <v>5231</v>
      </c>
      <c r="E753" s="138" t="s">
        <v>203</v>
      </c>
      <c r="F753" s="138" t="s">
        <v>1386</v>
      </c>
      <c r="G753" s="154">
        <v>12246.47</v>
      </c>
    </row>
    <row r="754" spans="2:7" x14ac:dyDescent="0.25">
      <c r="B754" s="137">
        <v>6920</v>
      </c>
      <c r="C754" s="143" t="s">
        <v>932</v>
      </c>
      <c r="D754" s="144" t="s">
        <v>980</v>
      </c>
      <c r="E754" s="144"/>
      <c r="F754" s="144" t="s">
        <v>981</v>
      </c>
      <c r="G754" s="150">
        <v>12223.53</v>
      </c>
    </row>
    <row r="755" spans="2:7" x14ac:dyDescent="0.25">
      <c r="B755" s="137" t="s">
        <v>1452</v>
      </c>
      <c r="C755" s="143" t="s">
        <v>1453</v>
      </c>
      <c r="D755" s="144" t="s">
        <v>1385</v>
      </c>
      <c r="E755" s="144" t="s">
        <v>199</v>
      </c>
      <c r="F755" s="144" t="s">
        <v>1386</v>
      </c>
      <c r="G755" s="150">
        <v>12214.15</v>
      </c>
    </row>
    <row r="756" spans="2:7" x14ac:dyDescent="0.25">
      <c r="B756" s="137" t="s">
        <v>829</v>
      </c>
      <c r="C756" s="143" t="s">
        <v>1027</v>
      </c>
      <c r="D756" s="144" t="s">
        <v>980</v>
      </c>
      <c r="E756" s="144" t="s">
        <v>203</v>
      </c>
      <c r="F756" s="144" t="s">
        <v>981</v>
      </c>
      <c r="G756" s="150">
        <v>12162.18</v>
      </c>
    </row>
    <row r="757" spans="2:7" x14ac:dyDescent="0.25">
      <c r="B757" s="137" t="s">
        <v>1846</v>
      </c>
      <c r="C757" s="143" t="s">
        <v>1847</v>
      </c>
      <c r="D757" s="144" t="s">
        <v>1716</v>
      </c>
      <c r="E757" s="144" t="s">
        <v>199</v>
      </c>
      <c r="F757" s="144" t="s">
        <v>1386</v>
      </c>
      <c r="G757" s="150">
        <v>12139.25</v>
      </c>
    </row>
    <row r="758" spans="2:7" x14ac:dyDescent="0.25">
      <c r="B758" s="136" t="s">
        <v>6360</v>
      </c>
      <c r="C758" s="4" t="s">
        <v>6361</v>
      </c>
      <c r="D758" s="138" t="s">
        <v>6353</v>
      </c>
      <c r="F758" s="138" t="s">
        <v>1386</v>
      </c>
      <c r="G758" s="154">
        <v>12118.75</v>
      </c>
    </row>
    <row r="759" spans="2:7" x14ac:dyDescent="0.25">
      <c r="B759" s="136" t="s">
        <v>6060</v>
      </c>
      <c r="C759" s="4" t="s">
        <v>6061</v>
      </c>
      <c r="D759" s="138" t="s">
        <v>5985</v>
      </c>
      <c r="E759" s="138" t="s">
        <v>199</v>
      </c>
      <c r="F759" s="138" t="s">
        <v>1386</v>
      </c>
      <c r="G759" s="154">
        <v>12106.51</v>
      </c>
    </row>
    <row r="760" spans="2:7" x14ac:dyDescent="0.25">
      <c r="B760" s="136" t="s">
        <v>6062</v>
      </c>
      <c r="C760" s="4" t="s">
        <v>6063</v>
      </c>
      <c r="D760" s="138" t="s">
        <v>5985</v>
      </c>
      <c r="F760" s="138" t="s">
        <v>1386</v>
      </c>
      <c r="G760" s="154">
        <v>12099.47</v>
      </c>
    </row>
    <row r="761" spans="2:7" x14ac:dyDescent="0.25">
      <c r="B761" s="137">
        <v>9531</v>
      </c>
      <c r="C761" s="143" t="s">
        <v>871</v>
      </c>
      <c r="D761" s="144" t="s">
        <v>980</v>
      </c>
      <c r="E761" s="144"/>
      <c r="F761" s="144" t="s">
        <v>981</v>
      </c>
      <c r="G761" s="150">
        <v>12076.93</v>
      </c>
    </row>
    <row r="762" spans="2:7" x14ac:dyDescent="0.25">
      <c r="B762" s="136" t="s">
        <v>3522</v>
      </c>
      <c r="C762" s="4" t="s">
        <v>3523</v>
      </c>
      <c r="D762" s="138" t="s">
        <v>3421</v>
      </c>
      <c r="F762" s="138" t="s">
        <v>1386</v>
      </c>
      <c r="G762" s="154">
        <v>12065.02</v>
      </c>
    </row>
    <row r="763" spans="2:7" x14ac:dyDescent="0.25">
      <c r="B763" s="136" t="s">
        <v>3229</v>
      </c>
      <c r="C763" s="4" t="s">
        <v>3230</v>
      </c>
      <c r="D763" s="138" t="s">
        <v>3195</v>
      </c>
      <c r="E763" s="138" t="s">
        <v>199</v>
      </c>
      <c r="F763" s="138" t="s">
        <v>1386</v>
      </c>
      <c r="G763" s="154">
        <v>12054.41</v>
      </c>
    </row>
    <row r="764" spans="2:7" x14ac:dyDescent="0.25">
      <c r="B764" s="134" t="s">
        <v>178</v>
      </c>
      <c r="C764" s="6" t="s">
        <v>257</v>
      </c>
      <c r="D764" s="140">
        <v>46050</v>
      </c>
      <c r="E764" s="141"/>
      <c r="F764" s="142">
        <v>46381</v>
      </c>
      <c r="G764" s="151">
        <v>12042.56</v>
      </c>
    </row>
    <row r="765" spans="2:7" x14ac:dyDescent="0.25">
      <c r="B765" s="136" t="s">
        <v>4631</v>
      </c>
      <c r="C765" s="4" t="s">
        <v>6064</v>
      </c>
      <c r="D765" s="138" t="s">
        <v>5985</v>
      </c>
      <c r="F765" s="138" t="s">
        <v>1386</v>
      </c>
      <c r="G765" s="154">
        <v>11733.29</v>
      </c>
    </row>
    <row r="766" spans="2:7" x14ac:dyDescent="0.25">
      <c r="B766" s="134" t="s">
        <v>258</v>
      </c>
      <c r="C766" s="6" t="s">
        <v>259</v>
      </c>
      <c r="D766" s="140">
        <v>46050</v>
      </c>
      <c r="E766" s="141"/>
      <c r="F766" s="142">
        <v>46381</v>
      </c>
      <c r="G766" s="151">
        <v>11723.82</v>
      </c>
    </row>
    <row r="767" spans="2:7" x14ac:dyDescent="0.25">
      <c r="B767" s="136" t="s">
        <v>3524</v>
      </c>
      <c r="C767" s="4" t="s">
        <v>3525</v>
      </c>
      <c r="D767" s="138" t="s">
        <v>3421</v>
      </c>
      <c r="E767" s="138" t="s">
        <v>199</v>
      </c>
      <c r="F767" s="138" t="s">
        <v>1386</v>
      </c>
      <c r="G767" s="154">
        <v>11708.32</v>
      </c>
    </row>
    <row r="768" spans="2:7" x14ac:dyDescent="0.25">
      <c r="B768" s="137">
        <v>543220</v>
      </c>
      <c r="C768" s="143" t="s">
        <v>2382</v>
      </c>
      <c r="D768" s="144" t="s">
        <v>2793</v>
      </c>
      <c r="E768" s="143"/>
      <c r="F768" s="143" t="s">
        <v>1386</v>
      </c>
      <c r="G768" s="150">
        <v>11707.34</v>
      </c>
    </row>
    <row r="769" spans="2:7" x14ac:dyDescent="0.25">
      <c r="B769" s="137" t="s">
        <v>1765</v>
      </c>
      <c r="C769" s="143" t="s">
        <v>1766</v>
      </c>
      <c r="D769" s="144" t="s">
        <v>1716</v>
      </c>
      <c r="E769" s="144" t="s">
        <v>203</v>
      </c>
      <c r="F769" s="144" t="s">
        <v>1386</v>
      </c>
      <c r="G769" s="150">
        <v>11674.43</v>
      </c>
    </row>
    <row r="770" spans="2:7" x14ac:dyDescent="0.25">
      <c r="B770" s="137" t="s">
        <v>1028</v>
      </c>
      <c r="C770" s="143" t="s">
        <v>1029</v>
      </c>
      <c r="D770" s="144" t="s">
        <v>980</v>
      </c>
      <c r="E770" s="144"/>
      <c r="F770" s="144" t="s">
        <v>981</v>
      </c>
      <c r="G770" s="150">
        <v>11664.84</v>
      </c>
    </row>
    <row r="771" spans="2:7" x14ac:dyDescent="0.25">
      <c r="B771" s="136">
        <v>2503</v>
      </c>
      <c r="C771" s="4" t="s">
        <v>5021</v>
      </c>
      <c r="D771" s="138" t="s">
        <v>4986</v>
      </c>
      <c r="F771" s="138" t="s">
        <v>1386</v>
      </c>
      <c r="G771" s="154">
        <v>11648.82</v>
      </c>
    </row>
    <row r="772" spans="2:7" x14ac:dyDescent="0.25">
      <c r="B772" s="137" t="s">
        <v>2736</v>
      </c>
      <c r="C772" s="143" t="s">
        <v>2737</v>
      </c>
      <c r="D772" s="144" t="s">
        <v>2793</v>
      </c>
      <c r="E772" s="143"/>
      <c r="F772" s="143" t="s">
        <v>1386</v>
      </c>
      <c r="G772" s="150">
        <v>11644.75</v>
      </c>
    </row>
    <row r="773" spans="2:7" x14ac:dyDescent="0.25">
      <c r="B773" s="136">
        <v>8795</v>
      </c>
      <c r="C773" s="4" t="s">
        <v>4500</v>
      </c>
      <c r="D773" s="138" t="s">
        <v>4355</v>
      </c>
      <c r="F773" s="138" t="s">
        <v>1386</v>
      </c>
      <c r="G773" s="154">
        <v>11636.47</v>
      </c>
    </row>
    <row r="774" spans="2:7" x14ac:dyDescent="0.25">
      <c r="B774" s="136">
        <v>8113</v>
      </c>
      <c r="C774" s="4" t="s">
        <v>3999</v>
      </c>
      <c r="D774" s="138" t="s">
        <v>3876</v>
      </c>
      <c r="F774" s="138" t="s">
        <v>1386</v>
      </c>
      <c r="G774" s="154">
        <v>11632.46</v>
      </c>
    </row>
    <row r="775" spans="2:7" x14ac:dyDescent="0.25">
      <c r="B775" s="136">
        <v>8113</v>
      </c>
      <c r="C775" s="4" t="s">
        <v>3999</v>
      </c>
      <c r="D775" s="138" t="s">
        <v>4355</v>
      </c>
      <c r="F775" s="138" t="s">
        <v>1386</v>
      </c>
      <c r="G775" s="154">
        <v>11632.46</v>
      </c>
    </row>
    <row r="776" spans="2:7" x14ac:dyDescent="0.25">
      <c r="B776" s="136" t="s">
        <v>6065</v>
      </c>
      <c r="C776" s="4" t="s">
        <v>6066</v>
      </c>
      <c r="D776" s="138" t="s">
        <v>5985</v>
      </c>
      <c r="E776" s="138" t="s">
        <v>203</v>
      </c>
      <c r="F776" s="138" t="s">
        <v>1386</v>
      </c>
      <c r="G776" s="154">
        <v>11631.33</v>
      </c>
    </row>
    <row r="777" spans="2:7" x14ac:dyDescent="0.25">
      <c r="B777" s="136">
        <v>6383</v>
      </c>
      <c r="C777" s="4" t="s">
        <v>4501</v>
      </c>
      <c r="D777" s="138" t="s">
        <v>4355</v>
      </c>
      <c r="F777" s="138" t="s">
        <v>1386</v>
      </c>
      <c r="G777" s="154">
        <v>11626.67</v>
      </c>
    </row>
    <row r="778" spans="2:7" x14ac:dyDescent="0.25">
      <c r="B778" s="136" t="s">
        <v>5386</v>
      </c>
      <c r="C778" s="4" t="s">
        <v>5387</v>
      </c>
      <c r="D778" s="138" t="s">
        <v>5231</v>
      </c>
      <c r="E778" s="138" t="s">
        <v>199</v>
      </c>
      <c r="F778" s="138" t="s">
        <v>1386</v>
      </c>
      <c r="G778" s="154">
        <v>11626.35</v>
      </c>
    </row>
    <row r="779" spans="2:7" x14ac:dyDescent="0.25">
      <c r="B779" s="136">
        <v>500850</v>
      </c>
      <c r="C779" s="4" t="s">
        <v>4502</v>
      </c>
      <c r="D779" s="138" t="s">
        <v>4355</v>
      </c>
      <c r="F779" s="138" t="s">
        <v>1386</v>
      </c>
      <c r="G779" s="154">
        <v>11619.39</v>
      </c>
    </row>
    <row r="780" spans="2:7" x14ac:dyDescent="0.25">
      <c r="B780" s="136" t="s">
        <v>2823</v>
      </c>
      <c r="C780" s="4" t="s">
        <v>2971</v>
      </c>
      <c r="D780" s="138" t="s">
        <v>2939</v>
      </c>
      <c r="E780" s="138" t="s">
        <v>203</v>
      </c>
      <c r="F780" s="138" t="s">
        <v>1386</v>
      </c>
      <c r="G780" s="154">
        <v>11611.56</v>
      </c>
    </row>
    <row r="781" spans="2:7" x14ac:dyDescent="0.25">
      <c r="B781" s="137" t="s">
        <v>1030</v>
      </c>
      <c r="C781" s="143" t="s">
        <v>1031</v>
      </c>
      <c r="D781" s="144" t="s">
        <v>980</v>
      </c>
      <c r="E781" s="144"/>
      <c r="F781" s="144" t="s">
        <v>981</v>
      </c>
      <c r="G781" s="150">
        <v>11610.65</v>
      </c>
    </row>
    <row r="782" spans="2:7" x14ac:dyDescent="0.25">
      <c r="B782" s="136">
        <v>8593</v>
      </c>
      <c r="C782" s="4" t="s">
        <v>5022</v>
      </c>
      <c r="D782" s="138" t="s">
        <v>4986</v>
      </c>
      <c r="F782" s="138" t="s">
        <v>1386</v>
      </c>
      <c r="G782" s="154">
        <v>11599.82</v>
      </c>
    </row>
    <row r="783" spans="2:7" x14ac:dyDescent="0.25">
      <c r="B783" s="137">
        <v>1140</v>
      </c>
      <c r="C783" s="143" t="s">
        <v>1214</v>
      </c>
      <c r="D783" s="144" t="s">
        <v>1596</v>
      </c>
      <c r="E783" s="144"/>
      <c r="F783" s="144" t="s">
        <v>1386</v>
      </c>
      <c r="G783" s="150">
        <v>11582.46</v>
      </c>
    </row>
    <row r="784" spans="2:7" x14ac:dyDescent="0.25">
      <c r="B784" s="136" t="s">
        <v>6067</v>
      </c>
      <c r="C784" s="4" t="s">
        <v>6068</v>
      </c>
      <c r="D784" s="138" t="s">
        <v>5985</v>
      </c>
      <c r="E784" s="138" t="s">
        <v>203</v>
      </c>
      <c r="F784" s="138" t="s">
        <v>1386</v>
      </c>
      <c r="G784" s="154">
        <v>11554.03</v>
      </c>
    </row>
    <row r="785" spans="2:7" x14ac:dyDescent="0.25">
      <c r="B785" s="136" t="s">
        <v>4503</v>
      </c>
      <c r="C785" s="4" t="s">
        <v>4504</v>
      </c>
      <c r="D785" s="138" t="s">
        <v>4355</v>
      </c>
      <c r="F785" s="138" t="s">
        <v>1386</v>
      </c>
      <c r="G785" s="154">
        <v>11529.35</v>
      </c>
    </row>
    <row r="786" spans="2:7" x14ac:dyDescent="0.25">
      <c r="B786" s="136" t="s">
        <v>4000</v>
      </c>
      <c r="C786" s="4" t="s">
        <v>4001</v>
      </c>
      <c r="D786" s="138" t="s">
        <v>3876</v>
      </c>
      <c r="E786" s="138" t="s">
        <v>203</v>
      </c>
      <c r="F786" s="138" t="s">
        <v>1386</v>
      </c>
      <c r="G786" s="154">
        <v>11510.87</v>
      </c>
    </row>
    <row r="787" spans="2:7" x14ac:dyDescent="0.25">
      <c r="B787" s="136">
        <v>6823</v>
      </c>
      <c r="C787" s="4" t="s">
        <v>3133</v>
      </c>
      <c r="D787" s="138" t="s">
        <v>3195</v>
      </c>
      <c r="F787" s="138" t="s">
        <v>1386</v>
      </c>
      <c r="G787" s="154">
        <v>11484.2</v>
      </c>
    </row>
    <row r="788" spans="2:7" x14ac:dyDescent="0.25">
      <c r="B788" s="136" t="s">
        <v>6069</v>
      </c>
      <c r="C788" s="4" t="s">
        <v>6070</v>
      </c>
      <c r="D788" s="138" t="s">
        <v>5985</v>
      </c>
      <c r="E788" s="138" t="s">
        <v>203</v>
      </c>
      <c r="F788" s="138" t="s">
        <v>1386</v>
      </c>
      <c r="G788" s="154">
        <v>11478.88</v>
      </c>
    </row>
    <row r="789" spans="2:7" x14ac:dyDescent="0.25">
      <c r="B789" s="136" t="s">
        <v>3526</v>
      </c>
      <c r="C789" s="4" t="s">
        <v>3527</v>
      </c>
      <c r="D789" s="138" t="s">
        <v>3421</v>
      </c>
      <c r="F789" s="138" t="s">
        <v>1386</v>
      </c>
      <c r="G789" s="154">
        <v>11461.28</v>
      </c>
    </row>
    <row r="790" spans="2:7" x14ac:dyDescent="0.25">
      <c r="B790" s="137" t="s">
        <v>1224</v>
      </c>
      <c r="C790" s="143" t="s">
        <v>1454</v>
      </c>
      <c r="D790" s="144" t="s">
        <v>1385</v>
      </c>
      <c r="E790" s="144" t="s">
        <v>199</v>
      </c>
      <c r="F790" s="144" t="s">
        <v>1386</v>
      </c>
      <c r="G790" s="150">
        <v>11450.32</v>
      </c>
    </row>
    <row r="791" spans="2:7" x14ac:dyDescent="0.25">
      <c r="B791" s="137" t="s">
        <v>1263</v>
      </c>
      <c r="C791" s="143" t="s">
        <v>1455</v>
      </c>
      <c r="D791" s="144" t="s">
        <v>1385</v>
      </c>
      <c r="E791" s="144" t="s">
        <v>199</v>
      </c>
      <c r="F791" s="144" t="s">
        <v>1386</v>
      </c>
      <c r="G791" s="150">
        <v>11443.77</v>
      </c>
    </row>
    <row r="792" spans="2:7" x14ac:dyDescent="0.25">
      <c r="B792" s="137" t="s">
        <v>2119</v>
      </c>
      <c r="C792" s="143" t="s">
        <v>2120</v>
      </c>
      <c r="D792" s="144" t="s">
        <v>1716</v>
      </c>
      <c r="E792" s="144"/>
      <c r="F792" s="144" t="s">
        <v>1386</v>
      </c>
      <c r="G792" s="150">
        <v>11443.3</v>
      </c>
    </row>
    <row r="793" spans="2:7" x14ac:dyDescent="0.25">
      <c r="B793" s="134" t="s">
        <v>176</v>
      </c>
      <c r="C793" s="6" t="s">
        <v>260</v>
      </c>
      <c r="D793" s="140">
        <v>46050</v>
      </c>
      <c r="E793" s="141"/>
      <c r="F793" s="142">
        <v>46048</v>
      </c>
      <c r="G793" s="151">
        <v>11384.16</v>
      </c>
    </row>
    <row r="794" spans="2:7" x14ac:dyDescent="0.25">
      <c r="B794" s="136" t="s">
        <v>3231</v>
      </c>
      <c r="C794" s="4" t="s">
        <v>3232</v>
      </c>
      <c r="D794" s="138" t="s">
        <v>3195</v>
      </c>
      <c r="F794" s="138" t="s">
        <v>1386</v>
      </c>
      <c r="G794" s="154">
        <v>11367.44</v>
      </c>
    </row>
    <row r="795" spans="2:7" x14ac:dyDescent="0.25">
      <c r="B795" s="136" t="s">
        <v>4002</v>
      </c>
      <c r="C795" s="4" t="s">
        <v>4003</v>
      </c>
      <c r="D795" s="138" t="s">
        <v>3876</v>
      </c>
      <c r="E795" s="138" t="s">
        <v>199</v>
      </c>
      <c r="F795" s="138" t="s">
        <v>1386</v>
      </c>
      <c r="G795" s="154">
        <v>11355.96</v>
      </c>
    </row>
    <row r="796" spans="2:7" x14ac:dyDescent="0.25">
      <c r="B796" s="136" t="s">
        <v>5388</v>
      </c>
      <c r="C796" s="4" t="s">
        <v>5389</v>
      </c>
      <c r="D796" s="138" t="s">
        <v>5231</v>
      </c>
      <c r="F796" s="138" t="s">
        <v>1386</v>
      </c>
      <c r="G796" s="154">
        <v>11342.72</v>
      </c>
    </row>
    <row r="797" spans="2:7" x14ac:dyDescent="0.25">
      <c r="B797" s="136" t="s">
        <v>5388</v>
      </c>
      <c r="C797" s="4" t="s">
        <v>5389</v>
      </c>
      <c r="D797" s="138" t="s">
        <v>5985</v>
      </c>
      <c r="F797" s="138" t="s">
        <v>1386</v>
      </c>
      <c r="G797" s="154">
        <v>11342.72</v>
      </c>
    </row>
    <row r="798" spans="2:7" x14ac:dyDescent="0.25">
      <c r="B798" s="136" t="s">
        <v>5390</v>
      </c>
      <c r="C798" s="4" t="s">
        <v>5391</v>
      </c>
      <c r="D798" s="138" t="s">
        <v>5234</v>
      </c>
      <c r="F798" s="138" t="s">
        <v>1386</v>
      </c>
      <c r="G798" s="154">
        <v>11282.77</v>
      </c>
    </row>
    <row r="799" spans="2:7" x14ac:dyDescent="0.25">
      <c r="B799" s="137">
        <v>9532</v>
      </c>
      <c r="C799" s="143" t="s">
        <v>1185</v>
      </c>
      <c r="D799" s="144" t="s">
        <v>1596</v>
      </c>
      <c r="E799" s="144"/>
      <c r="F799" s="144" t="s">
        <v>1386</v>
      </c>
      <c r="G799" s="150">
        <v>11248.27</v>
      </c>
    </row>
    <row r="800" spans="2:7" x14ac:dyDescent="0.25">
      <c r="B800" s="136" t="s">
        <v>2718</v>
      </c>
      <c r="C800" s="4" t="s">
        <v>4004</v>
      </c>
      <c r="D800" s="138" t="s">
        <v>3876</v>
      </c>
      <c r="E800" s="138" t="s">
        <v>199</v>
      </c>
      <c r="F800" s="138" t="s">
        <v>1386</v>
      </c>
      <c r="G800" s="154">
        <v>11246.75</v>
      </c>
    </row>
    <row r="801" spans="2:7" x14ac:dyDescent="0.25">
      <c r="B801" s="136" t="s">
        <v>4505</v>
      </c>
      <c r="C801" s="4" t="s">
        <v>4506</v>
      </c>
      <c r="D801" s="138" t="s">
        <v>4355</v>
      </c>
      <c r="F801" s="138" t="s">
        <v>1386</v>
      </c>
      <c r="G801" s="154">
        <v>11230.13</v>
      </c>
    </row>
    <row r="802" spans="2:7" x14ac:dyDescent="0.25">
      <c r="B802" s="136">
        <v>6361</v>
      </c>
      <c r="C802" s="4" t="s">
        <v>5023</v>
      </c>
      <c r="D802" s="138" t="s">
        <v>4986</v>
      </c>
      <c r="F802" s="138" t="s">
        <v>1386</v>
      </c>
      <c r="G802" s="154">
        <v>11225.97</v>
      </c>
    </row>
    <row r="803" spans="2:7" x14ac:dyDescent="0.25">
      <c r="B803" s="136" t="s">
        <v>5024</v>
      </c>
      <c r="C803" s="4" t="s">
        <v>5025</v>
      </c>
      <c r="D803" s="138" t="s">
        <v>4986</v>
      </c>
      <c r="F803" s="138" t="s">
        <v>1386</v>
      </c>
      <c r="G803" s="154">
        <v>11224.59</v>
      </c>
    </row>
    <row r="804" spans="2:7" x14ac:dyDescent="0.25">
      <c r="B804" s="137" t="s">
        <v>1298</v>
      </c>
      <c r="C804" s="143" t="s">
        <v>1456</v>
      </c>
      <c r="D804" s="144" t="s">
        <v>1385</v>
      </c>
      <c r="E804" s="144" t="s">
        <v>203</v>
      </c>
      <c r="F804" s="144" t="s">
        <v>1386</v>
      </c>
      <c r="G804" s="150">
        <v>11203</v>
      </c>
    </row>
    <row r="805" spans="2:7" x14ac:dyDescent="0.25">
      <c r="B805" s="136" t="s">
        <v>3146</v>
      </c>
      <c r="C805" s="4" t="s">
        <v>3147</v>
      </c>
      <c r="D805" s="138" t="s">
        <v>3195</v>
      </c>
      <c r="F805" s="138" t="s">
        <v>1386</v>
      </c>
      <c r="G805" s="154">
        <v>11201.5</v>
      </c>
    </row>
    <row r="806" spans="2:7" x14ac:dyDescent="0.25">
      <c r="B806" s="136" t="s">
        <v>4005</v>
      </c>
      <c r="C806" s="4" t="s">
        <v>4006</v>
      </c>
      <c r="D806" s="138" t="s">
        <v>3876</v>
      </c>
      <c r="F806" s="138" t="s">
        <v>1386</v>
      </c>
      <c r="G806" s="154">
        <v>11155.46</v>
      </c>
    </row>
    <row r="807" spans="2:7" x14ac:dyDescent="0.25">
      <c r="B807" s="137" t="s">
        <v>2219</v>
      </c>
      <c r="C807" s="143" t="s">
        <v>2585</v>
      </c>
      <c r="D807" s="144" t="s">
        <v>2793</v>
      </c>
      <c r="E807" s="143" t="s">
        <v>203</v>
      </c>
      <c r="F807" s="143" t="s">
        <v>1386</v>
      </c>
      <c r="G807" s="150">
        <v>11153.76</v>
      </c>
    </row>
    <row r="808" spans="2:7" x14ac:dyDescent="0.25">
      <c r="B808" s="137" t="s">
        <v>1932</v>
      </c>
      <c r="C808" s="143" t="s">
        <v>1933</v>
      </c>
      <c r="D808" s="144" t="s">
        <v>1716</v>
      </c>
      <c r="E808" s="144" t="s">
        <v>199</v>
      </c>
      <c r="F808" s="144" t="s">
        <v>1386</v>
      </c>
      <c r="G808" s="150">
        <v>11144.47</v>
      </c>
    </row>
    <row r="809" spans="2:7" x14ac:dyDescent="0.25">
      <c r="B809" s="137" t="s">
        <v>2269</v>
      </c>
      <c r="C809" s="143" t="s">
        <v>2541</v>
      </c>
      <c r="D809" s="144" t="s">
        <v>2793</v>
      </c>
      <c r="E809" s="143" t="s">
        <v>199</v>
      </c>
      <c r="F809" s="143" t="s">
        <v>1386</v>
      </c>
      <c r="G809" s="150">
        <v>11134.05</v>
      </c>
    </row>
    <row r="810" spans="2:7" x14ac:dyDescent="0.25">
      <c r="B810" s="137" t="s">
        <v>1282</v>
      </c>
      <c r="C810" s="143" t="s">
        <v>1457</v>
      </c>
      <c r="D810" s="144" t="s">
        <v>1385</v>
      </c>
      <c r="E810" s="144"/>
      <c r="F810" s="144" t="s">
        <v>1386</v>
      </c>
      <c r="G810" s="150">
        <v>11125.43</v>
      </c>
    </row>
    <row r="811" spans="2:7" x14ac:dyDescent="0.25">
      <c r="B811" s="136" t="s">
        <v>6071</v>
      </c>
      <c r="C811" s="4" t="s">
        <v>6072</v>
      </c>
      <c r="D811" s="138" t="s">
        <v>5985</v>
      </c>
      <c r="E811" s="138" t="s">
        <v>199</v>
      </c>
      <c r="F811" s="138" t="s">
        <v>1386</v>
      </c>
      <c r="G811" s="154">
        <v>11120.98</v>
      </c>
    </row>
    <row r="812" spans="2:7" x14ac:dyDescent="0.25">
      <c r="B812" s="137" t="s">
        <v>2740</v>
      </c>
      <c r="C812" s="143" t="s">
        <v>2741</v>
      </c>
      <c r="D812" s="144" t="s">
        <v>2793</v>
      </c>
      <c r="E812" s="143"/>
      <c r="F812" s="143" t="s">
        <v>1386</v>
      </c>
      <c r="G812" s="150">
        <v>11120.19</v>
      </c>
    </row>
    <row r="813" spans="2:7" x14ac:dyDescent="0.25">
      <c r="B813" s="136" t="s">
        <v>3528</v>
      </c>
      <c r="C813" s="4" t="s">
        <v>3529</v>
      </c>
      <c r="D813" s="138" t="s">
        <v>3421</v>
      </c>
      <c r="E813" s="138" t="s">
        <v>199</v>
      </c>
      <c r="F813" s="138" t="s">
        <v>1386</v>
      </c>
      <c r="G813" s="154">
        <v>11101.03</v>
      </c>
    </row>
    <row r="814" spans="2:7" x14ac:dyDescent="0.25">
      <c r="B814" s="137" t="s">
        <v>2027</v>
      </c>
      <c r="C814" s="143" t="s">
        <v>2028</v>
      </c>
      <c r="D814" s="144" t="s">
        <v>1716</v>
      </c>
      <c r="E814" s="144" t="s">
        <v>199</v>
      </c>
      <c r="F814" s="144" t="s">
        <v>1386</v>
      </c>
      <c r="G814" s="150">
        <v>11093.82</v>
      </c>
    </row>
    <row r="815" spans="2:7" x14ac:dyDescent="0.25">
      <c r="B815" s="136" t="s">
        <v>5026</v>
      </c>
      <c r="C815" s="4" t="s">
        <v>5027</v>
      </c>
      <c r="D815" s="138" t="s">
        <v>4986</v>
      </c>
      <c r="F815" s="138" t="s">
        <v>1386</v>
      </c>
      <c r="G815" s="154">
        <v>11084.88</v>
      </c>
    </row>
    <row r="816" spans="2:7" x14ac:dyDescent="0.25">
      <c r="B816" s="136" t="s">
        <v>6073</v>
      </c>
      <c r="C816" s="4" t="s">
        <v>6074</v>
      </c>
      <c r="D816" s="138" t="s">
        <v>5985</v>
      </c>
      <c r="E816" s="138" t="s">
        <v>199</v>
      </c>
      <c r="F816" s="138" t="s">
        <v>1386</v>
      </c>
      <c r="G816" s="154">
        <v>11063.36</v>
      </c>
    </row>
    <row r="817" spans="2:7" x14ac:dyDescent="0.25">
      <c r="B817" s="136" t="s">
        <v>3530</v>
      </c>
      <c r="C817" s="4" t="s">
        <v>3531</v>
      </c>
      <c r="D817" s="138" t="s">
        <v>3421</v>
      </c>
      <c r="F817" s="138" t="s">
        <v>1386</v>
      </c>
      <c r="G817" s="154">
        <v>11044.3</v>
      </c>
    </row>
    <row r="818" spans="2:7" x14ac:dyDescent="0.25">
      <c r="B818" s="136" t="s">
        <v>2828</v>
      </c>
      <c r="C818" s="4" t="s">
        <v>2972</v>
      </c>
      <c r="D818" s="138" t="s">
        <v>2939</v>
      </c>
      <c r="E818" s="138" t="s">
        <v>203</v>
      </c>
      <c r="F818" s="138" t="s">
        <v>1386</v>
      </c>
      <c r="G818" s="154">
        <v>11042.2</v>
      </c>
    </row>
    <row r="819" spans="2:7" x14ac:dyDescent="0.25">
      <c r="B819" s="136" t="s">
        <v>2927</v>
      </c>
      <c r="C819" s="4" t="s">
        <v>2928</v>
      </c>
      <c r="D819" s="138" t="s">
        <v>2939</v>
      </c>
      <c r="F819" s="138" t="s">
        <v>1386</v>
      </c>
      <c r="G819" s="154">
        <v>11037.99</v>
      </c>
    </row>
    <row r="820" spans="2:7" x14ac:dyDescent="0.25">
      <c r="B820" s="137" t="s">
        <v>2275</v>
      </c>
      <c r="C820" s="143" t="s">
        <v>2781</v>
      </c>
      <c r="D820" s="144" t="s">
        <v>2793</v>
      </c>
      <c r="E820" s="143" t="s">
        <v>203</v>
      </c>
      <c r="F820" s="143" t="s">
        <v>1386</v>
      </c>
      <c r="G820" s="150">
        <v>11036.98</v>
      </c>
    </row>
    <row r="821" spans="2:7" x14ac:dyDescent="0.25">
      <c r="B821" s="137">
        <v>8601</v>
      </c>
      <c r="C821" s="143" t="s">
        <v>1162</v>
      </c>
      <c r="D821" s="144" t="s">
        <v>1596</v>
      </c>
      <c r="E821" s="144"/>
      <c r="F821" s="144" t="s">
        <v>1386</v>
      </c>
      <c r="G821" s="150">
        <v>11033.39</v>
      </c>
    </row>
    <row r="822" spans="2:7" x14ac:dyDescent="0.25">
      <c r="B822" s="137" t="s">
        <v>2482</v>
      </c>
      <c r="C822" s="143" t="s">
        <v>2483</v>
      </c>
      <c r="D822" s="144" t="s">
        <v>2793</v>
      </c>
      <c r="E822" s="143"/>
      <c r="F822" s="143" t="s">
        <v>1386</v>
      </c>
      <c r="G822" s="150">
        <v>11016.36</v>
      </c>
    </row>
    <row r="823" spans="2:7" x14ac:dyDescent="0.25">
      <c r="B823" s="137" t="s">
        <v>2768</v>
      </c>
      <c r="C823" s="143" t="s">
        <v>2769</v>
      </c>
      <c r="D823" s="144" t="s">
        <v>2793</v>
      </c>
      <c r="E823" s="143"/>
      <c r="F823" s="143" t="s">
        <v>1386</v>
      </c>
      <c r="G823" s="150">
        <v>11007.05</v>
      </c>
    </row>
    <row r="824" spans="2:7" x14ac:dyDescent="0.25">
      <c r="B824" s="136" t="s">
        <v>5392</v>
      </c>
      <c r="C824" s="4" t="s">
        <v>5393</v>
      </c>
      <c r="D824" s="138" t="s">
        <v>5241</v>
      </c>
      <c r="F824" s="138" t="s">
        <v>1386</v>
      </c>
      <c r="G824" s="154">
        <v>10976.77</v>
      </c>
    </row>
    <row r="825" spans="2:7" x14ac:dyDescent="0.25">
      <c r="B825" s="137" t="s">
        <v>2315</v>
      </c>
      <c r="C825" s="143" t="s">
        <v>2642</v>
      </c>
      <c r="D825" s="144" t="s">
        <v>2793</v>
      </c>
      <c r="E825" s="143"/>
      <c r="F825" s="143" t="s">
        <v>1386</v>
      </c>
      <c r="G825" s="150">
        <v>10946.77</v>
      </c>
    </row>
    <row r="826" spans="2:7" x14ac:dyDescent="0.25">
      <c r="B826" s="136" t="s">
        <v>6075</v>
      </c>
      <c r="C826" s="4" t="s">
        <v>6076</v>
      </c>
      <c r="D826" s="138" t="s">
        <v>5985</v>
      </c>
      <c r="F826" s="138" t="s">
        <v>1386</v>
      </c>
      <c r="G826" s="154">
        <v>10940.85</v>
      </c>
    </row>
    <row r="827" spans="2:7" x14ac:dyDescent="0.25">
      <c r="B827" s="137" t="s">
        <v>712</v>
      </c>
      <c r="C827" s="143" t="s">
        <v>2717</v>
      </c>
      <c r="D827" s="144" t="s">
        <v>2793</v>
      </c>
      <c r="E827" s="143"/>
      <c r="F827" s="143" t="s">
        <v>1386</v>
      </c>
      <c r="G827" s="150">
        <v>10938.66</v>
      </c>
    </row>
    <row r="828" spans="2:7" x14ac:dyDescent="0.25">
      <c r="B828" s="136" t="s">
        <v>3532</v>
      </c>
      <c r="C828" s="4" t="s">
        <v>3533</v>
      </c>
      <c r="D828" s="138" t="s">
        <v>3421</v>
      </c>
      <c r="F828" s="138" t="s">
        <v>1386</v>
      </c>
      <c r="G828" s="154">
        <v>10918.21</v>
      </c>
    </row>
    <row r="829" spans="2:7" x14ac:dyDescent="0.25">
      <c r="B829" s="136" t="s">
        <v>4507</v>
      </c>
      <c r="C829" s="4" t="s">
        <v>4508</v>
      </c>
      <c r="D829" s="138" t="s">
        <v>4355</v>
      </c>
      <c r="E829" s="138" t="s">
        <v>199</v>
      </c>
      <c r="F829" s="138" t="s">
        <v>1386</v>
      </c>
      <c r="G829" s="154">
        <v>10917.51</v>
      </c>
    </row>
    <row r="830" spans="2:7" x14ac:dyDescent="0.25">
      <c r="B830" s="137" t="s">
        <v>1146</v>
      </c>
      <c r="C830" s="143" t="s">
        <v>1616</v>
      </c>
      <c r="D830" s="144" t="s">
        <v>1596</v>
      </c>
      <c r="E830" s="144" t="s">
        <v>203</v>
      </c>
      <c r="F830" s="144" t="s">
        <v>1386</v>
      </c>
      <c r="G830" s="150">
        <v>10916.63</v>
      </c>
    </row>
    <row r="831" spans="2:7" x14ac:dyDescent="0.25">
      <c r="B831" s="137" t="s">
        <v>1990</v>
      </c>
      <c r="C831" s="143" t="s">
        <v>1991</v>
      </c>
      <c r="D831" s="144" t="s">
        <v>1716</v>
      </c>
      <c r="E831" s="144"/>
      <c r="F831" s="144" t="s">
        <v>1386</v>
      </c>
      <c r="G831" s="150">
        <v>10894.84</v>
      </c>
    </row>
    <row r="832" spans="2:7" x14ac:dyDescent="0.25">
      <c r="B832" s="136" t="s">
        <v>5394</v>
      </c>
      <c r="C832" s="4" t="s">
        <v>5395</v>
      </c>
      <c r="D832" s="138" t="s">
        <v>5241</v>
      </c>
      <c r="F832" s="138" t="s">
        <v>1386</v>
      </c>
      <c r="G832" s="154">
        <v>10871.42</v>
      </c>
    </row>
    <row r="833" spans="2:7" x14ac:dyDescent="0.25">
      <c r="B833" s="136" t="s">
        <v>4509</v>
      </c>
      <c r="C833" s="4" t="s">
        <v>4510</v>
      </c>
      <c r="D833" s="138" t="s">
        <v>4355</v>
      </c>
      <c r="E833" s="138" t="s">
        <v>199</v>
      </c>
      <c r="F833" s="138" t="s">
        <v>1386</v>
      </c>
      <c r="G833" s="154">
        <v>10863.86</v>
      </c>
    </row>
    <row r="834" spans="2:7" x14ac:dyDescent="0.25">
      <c r="B834" s="136" t="s">
        <v>2973</v>
      </c>
      <c r="C834" s="4" t="s">
        <v>2974</v>
      </c>
      <c r="D834" s="138" t="s">
        <v>2939</v>
      </c>
      <c r="F834" s="138" t="s">
        <v>1386</v>
      </c>
      <c r="G834" s="154">
        <v>10800.61</v>
      </c>
    </row>
    <row r="835" spans="2:7" x14ac:dyDescent="0.25">
      <c r="B835" s="136" t="s">
        <v>3534</v>
      </c>
      <c r="C835" s="4" t="s">
        <v>3535</v>
      </c>
      <c r="D835" s="138" t="s">
        <v>3421</v>
      </c>
      <c r="E835" s="138" t="s">
        <v>199</v>
      </c>
      <c r="F835" s="138" t="s">
        <v>1386</v>
      </c>
      <c r="G835" s="154">
        <v>10792.33</v>
      </c>
    </row>
    <row r="836" spans="2:7" x14ac:dyDescent="0.25">
      <c r="B836" s="136" t="s">
        <v>4511</v>
      </c>
      <c r="C836" s="4" t="s">
        <v>4512</v>
      </c>
      <c r="D836" s="138" t="s">
        <v>4355</v>
      </c>
      <c r="F836" s="138" t="s">
        <v>1386</v>
      </c>
      <c r="G836" s="154">
        <v>10774.54</v>
      </c>
    </row>
    <row r="837" spans="2:7" x14ac:dyDescent="0.25">
      <c r="B837" s="137" t="s">
        <v>1136</v>
      </c>
      <c r="C837" s="143" t="s">
        <v>1617</v>
      </c>
      <c r="D837" s="144" t="s">
        <v>1596</v>
      </c>
      <c r="E837" s="144"/>
      <c r="F837" s="144" t="s">
        <v>1386</v>
      </c>
      <c r="G837" s="150">
        <v>10758.31</v>
      </c>
    </row>
    <row r="838" spans="2:7" x14ac:dyDescent="0.25">
      <c r="B838" s="136">
        <v>2059</v>
      </c>
      <c r="C838" s="4" t="s">
        <v>5396</v>
      </c>
      <c r="D838" s="138" t="s">
        <v>5231</v>
      </c>
      <c r="F838" s="138" t="s">
        <v>1386</v>
      </c>
      <c r="G838" s="154">
        <v>10702.08</v>
      </c>
    </row>
    <row r="839" spans="2:7" x14ac:dyDescent="0.25">
      <c r="B839" s="136" t="s">
        <v>3225</v>
      </c>
      <c r="C839" s="4" t="s">
        <v>6077</v>
      </c>
      <c r="D839" s="138" t="s">
        <v>5985</v>
      </c>
      <c r="F839" s="138" t="s">
        <v>1386</v>
      </c>
      <c r="G839" s="154">
        <v>10663.16</v>
      </c>
    </row>
    <row r="840" spans="2:7" x14ac:dyDescent="0.25">
      <c r="B840" s="136" t="s">
        <v>3536</v>
      </c>
      <c r="C840" s="4" t="s">
        <v>3537</v>
      </c>
      <c r="D840" s="138" t="s">
        <v>3421</v>
      </c>
      <c r="E840" s="138" t="s">
        <v>203</v>
      </c>
      <c r="F840" s="138" t="s">
        <v>1386</v>
      </c>
      <c r="G840" s="154">
        <v>10642.25</v>
      </c>
    </row>
    <row r="841" spans="2:7" x14ac:dyDescent="0.25">
      <c r="B841" s="137" t="s">
        <v>1264</v>
      </c>
      <c r="C841" s="143" t="s">
        <v>1458</v>
      </c>
      <c r="D841" s="144" t="s">
        <v>1385</v>
      </c>
      <c r="E841" s="144" t="s">
        <v>199</v>
      </c>
      <c r="F841" s="144" t="s">
        <v>1386</v>
      </c>
      <c r="G841" s="150">
        <v>10628.01</v>
      </c>
    </row>
    <row r="842" spans="2:7" x14ac:dyDescent="0.25">
      <c r="B842" s="136" t="s">
        <v>5028</v>
      </c>
      <c r="C842" s="4" t="s">
        <v>5029</v>
      </c>
      <c r="D842" s="138" t="s">
        <v>4986</v>
      </c>
      <c r="F842" s="138" t="s">
        <v>1386</v>
      </c>
      <c r="G842" s="154">
        <v>10618.53</v>
      </c>
    </row>
    <row r="843" spans="2:7" x14ac:dyDescent="0.25">
      <c r="B843" s="136" t="s">
        <v>3993</v>
      </c>
      <c r="C843" s="4" t="s">
        <v>5397</v>
      </c>
      <c r="D843" s="138" t="s">
        <v>5241</v>
      </c>
      <c r="F843" s="138" t="s">
        <v>1386</v>
      </c>
      <c r="G843" s="154">
        <v>10612.13</v>
      </c>
    </row>
    <row r="844" spans="2:7" x14ac:dyDescent="0.25">
      <c r="B844" s="136" t="s">
        <v>3538</v>
      </c>
      <c r="C844" s="4" t="s">
        <v>3539</v>
      </c>
      <c r="D844" s="138" t="s">
        <v>3421</v>
      </c>
      <c r="F844" s="138" t="s">
        <v>1386</v>
      </c>
      <c r="G844" s="154">
        <v>10611.91</v>
      </c>
    </row>
    <row r="845" spans="2:7" x14ac:dyDescent="0.25">
      <c r="B845" s="136" t="s">
        <v>3538</v>
      </c>
      <c r="C845" s="4" t="s">
        <v>3539</v>
      </c>
      <c r="D845" s="138" t="s">
        <v>3876</v>
      </c>
      <c r="F845" s="138" t="s">
        <v>1386</v>
      </c>
      <c r="G845" s="154">
        <v>10611.91</v>
      </c>
    </row>
    <row r="846" spans="2:7" x14ac:dyDescent="0.25">
      <c r="B846" s="136">
        <v>7550</v>
      </c>
      <c r="C846" s="4" t="s">
        <v>4513</v>
      </c>
      <c r="D846" s="138" t="s">
        <v>4355</v>
      </c>
      <c r="F846" s="138" t="s">
        <v>1386</v>
      </c>
      <c r="G846" s="154">
        <v>10600.32</v>
      </c>
    </row>
    <row r="847" spans="2:7" x14ac:dyDescent="0.25">
      <c r="B847" s="137" t="s">
        <v>2222</v>
      </c>
      <c r="C847" s="143" t="s">
        <v>2677</v>
      </c>
      <c r="D847" s="144" t="s">
        <v>2793</v>
      </c>
      <c r="E847" s="143"/>
      <c r="F847" s="143" t="s">
        <v>1386</v>
      </c>
      <c r="G847" s="150">
        <v>10593.27</v>
      </c>
    </row>
    <row r="848" spans="2:7" x14ac:dyDescent="0.25">
      <c r="B848" s="134" t="s">
        <v>175</v>
      </c>
      <c r="C848" s="6" t="s">
        <v>261</v>
      </c>
      <c r="D848" s="140">
        <v>46050</v>
      </c>
      <c r="E848" s="141" t="s">
        <v>199</v>
      </c>
      <c r="F848" s="142">
        <v>46381</v>
      </c>
      <c r="G848" s="151">
        <v>10584.779999999999</v>
      </c>
    </row>
    <row r="849" spans="2:7" x14ac:dyDescent="0.25">
      <c r="B849" s="136" t="s">
        <v>3540</v>
      </c>
      <c r="C849" s="4" t="s">
        <v>3541</v>
      </c>
      <c r="D849" s="138" t="s">
        <v>3421</v>
      </c>
      <c r="E849" s="138" t="s">
        <v>203</v>
      </c>
      <c r="F849" s="138" t="s">
        <v>1386</v>
      </c>
      <c r="G849" s="154">
        <v>10504.82</v>
      </c>
    </row>
    <row r="850" spans="2:7" x14ac:dyDescent="0.25">
      <c r="B850" s="136">
        <v>500257</v>
      </c>
      <c r="C850" s="4" t="s">
        <v>4514</v>
      </c>
      <c r="D850" s="138" t="s">
        <v>4355</v>
      </c>
      <c r="F850" s="138" t="s">
        <v>1386</v>
      </c>
      <c r="G850" s="154">
        <v>10499.22</v>
      </c>
    </row>
    <row r="851" spans="2:7" x14ac:dyDescent="0.25">
      <c r="B851" s="137" t="s">
        <v>1222</v>
      </c>
      <c r="C851" s="143" t="s">
        <v>1201</v>
      </c>
      <c r="D851" s="144" t="s">
        <v>1596</v>
      </c>
      <c r="E851" s="144"/>
      <c r="F851" s="144" t="s">
        <v>1386</v>
      </c>
      <c r="G851" s="150">
        <v>10489.07</v>
      </c>
    </row>
    <row r="852" spans="2:7" x14ac:dyDescent="0.25">
      <c r="B852" s="136" t="s">
        <v>5398</v>
      </c>
      <c r="C852" s="4" t="s">
        <v>5399</v>
      </c>
      <c r="D852" s="138" t="s">
        <v>5231</v>
      </c>
      <c r="E852" s="138" t="s">
        <v>199</v>
      </c>
      <c r="F852" s="138" t="s">
        <v>1386</v>
      </c>
      <c r="G852" s="154">
        <v>10482.780000000001</v>
      </c>
    </row>
    <row r="853" spans="2:7" x14ac:dyDescent="0.25">
      <c r="B853" s="137">
        <v>9502</v>
      </c>
      <c r="C853" s="143" t="s">
        <v>1187</v>
      </c>
      <c r="D853" s="144" t="s">
        <v>1596</v>
      </c>
      <c r="E853" s="144"/>
      <c r="F853" s="144" t="s">
        <v>1386</v>
      </c>
      <c r="G853" s="150">
        <v>10469.58</v>
      </c>
    </row>
    <row r="854" spans="2:7" x14ac:dyDescent="0.25">
      <c r="B854" s="137">
        <v>3008</v>
      </c>
      <c r="C854" s="143" t="s">
        <v>262</v>
      </c>
      <c r="D854" s="144" t="s">
        <v>1596</v>
      </c>
      <c r="E854" s="144"/>
      <c r="F854" s="144" t="s">
        <v>1386</v>
      </c>
      <c r="G854" s="150">
        <v>10468.01</v>
      </c>
    </row>
    <row r="855" spans="2:7" x14ac:dyDescent="0.25">
      <c r="B855" s="134">
        <v>3008</v>
      </c>
      <c r="C855" s="6" t="s">
        <v>262</v>
      </c>
      <c r="D855" s="140">
        <v>46050</v>
      </c>
      <c r="E855" s="141"/>
      <c r="F855" s="142">
        <v>46381</v>
      </c>
      <c r="G855" s="151">
        <v>10468.01</v>
      </c>
    </row>
    <row r="856" spans="2:7" x14ac:dyDescent="0.25">
      <c r="B856" s="136" t="s">
        <v>2821</v>
      </c>
      <c r="C856" s="4" t="s">
        <v>2975</v>
      </c>
      <c r="D856" s="138" t="s">
        <v>2939</v>
      </c>
      <c r="F856" s="138" t="s">
        <v>1386</v>
      </c>
      <c r="G856" s="154">
        <v>10457.280000000001</v>
      </c>
    </row>
    <row r="857" spans="2:7" x14ac:dyDescent="0.25">
      <c r="B857" s="137">
        <v>2413</v>
      </c>
      <c r="C857" s="143" t="s">
        <v>2171</v>
      </c>
      <c r="D857" s="144" t="s">
        <v>1716</v>
      </c>
      <c r="E857" s="144"/>
      <c r="F857" s="144" t="s">
        <v>1386</v>
      </c>
      <c r="G857" s="150">
        <v>10393.459999999999</v>
      </c>
    </row>
    <row r="858" spans="2:7" x14ac:dyDescent="0.25">
      <c r="B858" s="136" t="s">
        <v>4007</v>
      </c>
      <c r="C858" s="4" t="s">
        <v>4008</v>
      </c>
      <c r="D858" s="138" t="s">
        <v>3876</v>
      </c>
      <c r="E858" s="138" t="s">
        <v>199</v>
      </c>
      <c r="F858" s="138" t="s">
        <v>1386</v>
      </c>
      <c r="G858" s="154">
        <v>10381.99</v>
      </c>
    </row>
    <row r="859" spans="2:7" x14ac:dyDescent="0.25">
      <c r="B859" s="136" t="s">
        <v>2051</v>
      </c>
      <c r="C859" s="4" t="s">
        <v>4009</v>
      </c>
      <c r="D859" s="138" t="s">
        <v>3876</v>
      </c>
      <c r="F859" s="138" t="s">
        <v>1386</v>
      </c>
      <c r="G859" s="154">
        <v>10376.129999999999</v>
      </c>
    </row>
    <row r="860" spans="2:7" x14ac:dyDescent="0.25">
      <c r="B860" s="136" t="s">
        <v>6078</v>
      </c>
      <c r="C860" s="4" t="s">
        <v>6079</v>
      </c>
      <c r="D860" s="138" t="s">
        <v>5985</v>
      </c>
      <c r="E860" s="138" t="s">
        <v>199</v>
      </c>
      <c r="F860" s="138" t="s">
        <v>1386</v>
      </c>
      <c r="G860" s="154">
        <v>10352.129999999999</v>
      </c>
    </row>
    <row r="861" spans="2:7" x14ac:dyDescent="0.25">
      <c r="B861" s="136" t="s">
        <v>4515</v>
      </c>
      <c r="C861" s="4" t="s">
        <v>4516</v>
      </c>
      <c r="D861" s="138" t="s">
        <v>4355</v>
      </c>
      <c r="E861" s="138" t="s">
        <v>199</v>
      </c>
      <c r="F861" s="138" t="s">
        <v>1386</v>
      </c>
      <c r="G861" s="154">
        <v>10346.42</v>
      </c>
    </row>
    <row r="862" spans="2:7" x14ac:dyDescent="0.25">
      <c r="B862" s="137" t="s">
        <v>1966</v>
      </c>
      <c r="C862" s="143" t="s">
        <v>1967</v>
      </c>
      <c r="D862" s="144" t="s">
        <v>1716</v>
      </c>
      <c r="E862" s="144"/>
      <c r="F862" s="144" t="s">
        <v>1386</v>
      </c>
      <c r="G862" s="150">
        <v>10340.94</v>
      </c>
    </row>
    <row r="863" spans="2:7" x14ac:dyDescent="0.25">
      <c r="B863" s="136" t="s">
        <v>4517</v>
      </c>
      <c r="C863" s="4" t="s">
        <v>4518</v>
      </c>
      <c r="D863" s="138" t="s">
        <v>4355</v>
      </c>
      <c r="F863" s="138" t="s">
        <v>1386</v>
      </c>
      <c r="G863" s="154">
        <v>10327.379999999999</v>
      </c>
    </row>
    <row r="864" spans="2:7" x14ac:dyDescent="0.25">
      <c r="B864" s="136" t="s">
        <v>4010</v>
      </c>
      <c r="C864" s="4" t="s">
        <v>4011</v>
      </c>
      <c r="D864" s="138" t="s">
        <v>3876</v>
      </c>
      <c r="E864" s="138" t="s">
        <v>199</v>
      </c>
      <c r="F864" s="138" t="s">
        <v>1386</v>
      </c>
      <c r="G864" s="154">
        <v>10293.58</v>
      </c>
    </row>
    <row r="865" spans="2:7" x14ac:dyDescent="0.25">
      <c r="B865" s="136">
        <v>7181</v>
      </c>
      <c r="C865" s="4" t="s">
        <v>5030</v>
      </c>
      <c r="D865" s="138" t="s">
        <v>4986</v>
      </c>
      <c r="F865" s="138" t="s">
        <v>1386</v>
      </c>
      <c r="G865" s="154">
        <v>10280.36</v>
      </c>
    </row>
    <row r="866" spans="2:7" x14ac:dyDescent="0.25">
      <c r="B866" s="136" t="s">
        <v>3542</v>
      </c>
      <c r="C866" s="4" t="s">
        <v>3543</v>
      </c>
      <c r="D866" s="138" t="s">
        <v>3421</v>
      </c>
      <c r="E866" s="138" t="s">
        <v>203</v>
      </c>
      <c r="F866" s="138" t="s">
        <v>1386</v>
      </c>
      <c r="G866" s="154">
        <v>10251.19</v>
      </c>
    </row>
    <row r="867" spans="2:7" x14ac:dyDescent="0.25">
      <c r="B867" s="137" t="s">
        <v>1737</v>
      </c>
      <c r="C867" s="143" t="s">
        <v>1738</v>
      </c>
      <c r="D867" s="144" t="s">
        <v>1716</v>
      </c>
      <c r="E867" s="144" t="s">
        <v>199</v>
      </c>
      <c r="F867" s="144" t="s">
        <v>1386</v>
      </c>
      <c r="G867" s="150">
        <v>10209.19</v>
      </c>
    </row>
    <row r="868" spans="2:7" x14ac:dyDescent="0.25">
      <c r="B868" s="136" t="s">
        <v>5031</v>
      </c>
      <c r="C868" s="4" t="s">
        <v>5032</v>
      </c>
      <c r="D868" s="138" t="s">
        <v>4986</v>
      </c>
      <c r="F868" s="138" t="s">
        <v>1386</v>
      </c>
      <c r="G868" s="154">
        <v>10203.74</v>
      </c>
    </row>
    <row r="869" spans="2:7" x14ac:dyDescent="0.25">
      <c r="B869" s="136" t="s">
        <v>4519</v>
      </c>
      <c r="C869" s="4" t="s">
        <v>4520</v>
      </c>
      <c r="D869" s="138" t="s">
        <v>4355</v>
      </c>
      <c r="F869" s="138" t="s">
        <v>1386</v>
      </c>
      <c r="G869" s="154">
        <v>10194.42</v>
      </c>
    </row>
    <row r="870" spans="2:7" x14ac:dyDescent="0.25">
      <c r="B870" s="137" t="s">
        <v>2444</v>
      </c>
      <c r="C870" s="143" t="s">
        <v>2445</v>
      </c>
      <c r="D870" s="144" t="s">
        <v>2793</v>
      </c>
      <c r="E870" s="143"/>
      <c r="F870" s="143" t="s">
        <v>1386</v>
      </c>
      <c r="G870" s="150">
        <v>10191.629999999999</v>
      </c>
    </row>
    <row r="871" spans="2:7" x14ac:dyDescent="0.25">
      <c r="B871" s="137" t="s">
        <v>2426</v>
      </c>
      <c r="C871" s="143" t="s">
        <v>2427</v>
      </c>
      <c r="D871" s="144" t="s">
        <v>2793</v>
      </c>
      <c r="E871" s="143"/>
      <c r="F871" s="143" t="s">
        <v>1386</v>
      </c>
      <c r="G871" s="150">
        <v>10148.75</v>
      </c>
    </row>
    <row r="872" spans="2:7" x14ac:dyDescent="0.25">
      <c r="B872" s="136" t="s">
        <v>5400</v>
      </c>
      <c r="C872" s="4" t="s">
        <v>5401</v>
      </c>
      <c r="D872" s="138" t="s">
        <v>5231</v>
      </c>
      <c r="E872" s="138" t="s">
        <v>199</v>
      </c>
      <c r="F872" s="138" t="s">
        <v>1386</v>
      </c>
      <c r="G872" s="154">
        <v>10037.870000000001</v>
      </c>
    </row>
    <row r="873" spans="2:7" x14ac:dyDescent="0.25">
      <c r="B873" s="136">
        <v>5838</v>
      </c>
      <c r="C873" s="4" t="s">
        <v>3088</v>
      </c>
      <c r="D873" s="138" t="s">
        <v>3195</v>
      </c>
      <c r="F873" s="138" t="s">
        <v>1386</v>
      </c>
      <c r="G873" s="154">
        <v>9905.89</v>
      </c>
    </row>
    <row r="874" spans="2:7" x14ac:dyDescent="0.25">
      <c r="B874" s="136" t="s">
        <v>6080</v>
      </c>
      <c r="C874" s="4" t="s">
        <v>6081</v>
      </c>
      <c r="D874" s="138" t="s">
        <v>5985</v>
      </c>
      <c r="E874" s="138" t="s">
        <v>203</v>
      </c>
      <c r="F874" s="138" t="s">
        <v>1386</v>
      </c>
      <c r="G874" s="154">
        <v>9874.26</v>
      </c>
    </row>
    <row r="875" spans="2:7" x14ac:dyDescent="0.25">
      <c r="B875" s="136" t="s">
        <v>4012</v>
      </c>
      <c r="C875" s="4" t="s">
        <v>4013</v>
      </c>
      <c r="D875" s="138" t="s">
        <v>3876</v>
      </c>
      <c r="F875" s="138" t="s">
        <v>1386</v>
      </c>
      <c r="G875" s="154">
        <v>9845.6</v>
      </c>
    </row>
    <row r="876" spans="2:7" x14ac:dyDescent="0.25">
      <c r="B876" s="137" t="s">
        <v>1811</v>
      </c>
      <c r="C876" s="143" t="s">
        <v>1812</v>
      </c>
      <c r="D876" s="144" t="s">
        <v>1716</v>
      </c>
      <c r="E876" s="144" t="s">
        <v>199</v>
      </c>
      <c r="F876" s="144" t="s">
        <v>1386</v>
      </c>
      <c r="G876" s="150">
        <v>9839.5</v>
      </c>
    </row>
    <row r="877" spans="2:7" x14ac:dyDescent="0.25">
      <c r="B877" s="137" t="s">
        <v>1864</v>
      </c>
      <c r="C877" s="143" t="s">
        <v>1865</v>
      </c>
      <c r="D877" s="144" t="s">
        <v>1716</v>
      </c>
      <c r="E877" s="144"/>
      <c r="F877" s="144" t="s">
        <v>1386</v>
      </c>
      <c r="G877" s="150">
        <v>9835.7900000000009</v>
      </c>
    </row>
    <row r="878" spans="2:7" x14ac:dyDescent="0.25">
      <c r="B878" s="137" t="s">
        <v>826</v>
      </c>
      <c r="C878" s="143" t="s">
        <v>1032</v>
      </c>
      <c r="D878" s="144" t="s">
        <v>980</v>
      </c>
      <c r="E878" s="144" t="s">
        <v>203</v>
      </c>
      <c r="F878" s="144" t="s">
        <v>981</v>
      </c>
      <c r="G878" s="150">
        <v>9832.09</v>
      </c>
    </row>
    <row r="879" spans="2:7" x14ac:dyDescent="0.25">
      <c r="B879" s="137" t="s">
        <v>2520</v>
      </c>
      <c r="C879" s="143" t="s">
        <v>2521</v>
      </c>
      <c r="D879" s="144" t="s">
        <v>2793</v>
      </c>
      <c r="E879" s="143"/>
      <c r="F879" s="143" t="s">
        <v>1386</v>
      </c>
      <c r="G879" s="150">
        <v>9830.41</v>
      </c>
    </row>
    <row r="880" spans="2:7" x14ac:dyDescent="0.25">
      <c r="B880" s="136">
        <v>9843</v>
      </c>
      <c r="C880" s="4" t="s">
        <v>5033</v>
      </c>
      <c r="D880" s="138" t="s">
        <v>4986</v>
      </c>
      <c r="F880" s="138" t="s">
        <v>1386</v>
      </c>
      <c r="G880" s="154">
        <v>9824.7999999999993</v>
      </c>
    </row>
    <row r="881" spans="2:7" x14ac:dyDescent="0.25">
      <c r="B881" s="137" t="s">
        <v>1799</v>
      </c>
      <c r="C881" s="143" t="s">
        <v>1800</v>
      </c>
      <c r="D881" s="144" t="s">
        <v>1716</v>
      </c>
      <c r="E881" s="144" t="s">
        <v>199</v>
      </c>
      <c r="F881" s="144" t="s">
        <v>1386</v>
      </c>
      <c r="G881" s="150">
        <v>9819.4</v>
      </c>
    </row>
    <row r="882" spans="2:7" x14ac:dyDescent="0.25">
      <c r="B882" s="137">
        <v>9021</v>
      </c>
      <c r="C882" s="143" t="s">
        <v>1357</v>
      </c>
      <c r="D882" s="144" t="s">
        <v>1385</v>
      </c>
      <c r="E882" s="144"/>
      <c r="F882" s="144" t="s">
        <v>1386</v>
      </c>
      <c r="G882" s="150">
        <v>9813.2900000000009</v>
      </c>
    </row>
    <row r="883" spans="2:7" x14ac:dyDescent="0.25">
      <c r="B883" s="137" t="s">
        <v>1761</v>
      </c>
      <c r="C883" s="143" t="s">
        <v>1762</v>
      </c>
      <c r="D883" s="144" t="s">
        <v>1716</v>
      </c>
      <c r="E883" s="144"/>
      <c r="F883" s="144" t="s">
        <v>1386</v>
      </c>
      <c r="G883" s="150">
        <v>9800.9</v>
      </c>
    </row>
    <row r="884" spans="2:7" x14ac:dyDescent="0.25">
      <c r="B884" s="137" t="s">
        <v>1033</v>
      </c>
      <c r="C884" s="143" t="s">
        <v>1034</v>
      </c>
      <c r="D884" s="144" t="s">
        <v>980</v>
      </c>
      <c r="E884" s="144"/>
      <c r="F884" s="144" t="s">
        <v>981</v>
      </c>
      <c r="G884" s="150">
        <v>9750.32</v>
      </c>
    </row>
    <row r="885" spans="2:7" x14ac:dyDescent="0.25">
      <c r="B885" s="136" t="s">
        <v>4014</v>
      </c>
      <c r="C885" s="4" t="s">
        <v>4015</v>
      </c>
      <c r="D885" s="138" t="s">
        <v>3876</v>
      </c>
      <c r="E885" s="138" t="s">
        <v>203</v>
      </c>
      <c r="F885" s="138" t="s">
        <v>1386</v>
      </c>
      <c r="G885" s="154">
        <v>9742.0499999999993</v>
      </c>
    </row>
    <row r="886" spans="2:7" x14ac:dyDescent="0.25">
      <c r="B886" s="136" t="s">
        <v>5034</v>
      </c>
      <c r="C886" s="4" t="s">
        <v>5035</v>
      </c>
      <c r="D886" s="138" t="s">
        <v>4986</v>
      </c>
      <c r="F886" s="138" t="s">
        <v>1386</v>
      </c>
      <c r="G886" s="154">
        <v>9731.2000000000007</v>
      </c>
    </row>
    <row r="887" spans="2:7" x14ac:dyDescent="0.25">
      <c r="B887" s="136" t="s">
        <v>4016</v>
      </c>
      <c r="C887" s="4" t="s">
        <v>4017</v>
      </c>
      <c r="D887" s="138" t="s">
        <v>3876</v>
      </c>
      <c r="E887" s="138" t="s">
        <v>203</v>
      </c>
      <c r="F887" s="138" t="s">
        <v>1386</v>
      </c>
      <c r="G887" s="154">
        <v>9720.17</v>
      </c>
    </row>
    <row r="888" spans="2:7" x14ac:dyDescent="0.25">
      <c r="B888" s="137" t="s">
        <v>2037</v>
      </c>
      <c r="C888" s="143" t="s">
        <v>2038</v>
      </c>
      <c r="D888" s="144" t="s">
        <v>1716</v>
      </c>
      <c r="E888" s="144"/>
      <c r="F888" s="144" t="s">
        <v>1386</v>
      </c>
      <c r="G888" s="150">
        <v>9714.39</v>
      </c>
    </row>
    <row r="889" spans="2:7" x14ac:dyDescent="0.25">
      <c r="B889" s="136" t="s">
        <v>4018</v>
      </c>
      <c r="C889" s="4" t="s">
        <v>4019</v>
      </c>
      <c r="D889" s="138" t="s">
        <v>3876</v>
      </c>
      <c r="F889" s="138" t="s">
        <v>1386</v>
      </c>
      <c r="G889" s="154">
        <v>9706.06</v>
      </c>
    </row>
    <row r="890" spans="2:7" x14ac:dyDescent="0.25">
      <c r="B890" s="136" t="s">
        <v>4020</v>
      </c>
      <c r="C890" s="4" t="s">
        <v>4021</v>
      </c>
      <c r="D890" s="138" t="s">
        <v>3876</v>
      </c>
      <c r="E890" s="138" t="s">
        <v>203</v>
      </c>
      <c r="F890" s="138" t="s">
        <v>1386</v>
      </c>
      <c r="G890" s="154">
        <v>9681.42</v>
      </c>
    </row>
    <row r="891" spans="2:7" x14ac:dyDescent="0.25">
      <c r="B891" s="134" t="s">
        <v>174</v>
      </c>
      <c r="C891" s="6" t="s">
        <v>263</v>
      </c>
      <c r="D891" s="140">
        <v>46050</v>
      </c>
      <c r="E891" s="141" t="s">
        <v>199</v>
      </c>
      <c r="F891" s="142">
        <v>46351</v>
      </c>
      <c r="G891" s="151">
        <v>9673.75</v>
      </c>
    </row>
    <row r="892" spans="2:7" x14ac:dyDescent="0.25">
      <c r="B892" s="136" t="s">
        <v>4022</v>
      </c>
      <c r="C892" s="4" t="s">
        <v>4023</v>
      </c>
      <c r="D892" s="138" t="s">
        <v>3876</v>
      </c>
      <c r="E892" s="138" t="s">
        <v>199</v>
      </c>
      <c r="F892" s="138" t="s">
        <v>1386</v>
      </c>
      <c r="G892" s="154">
        <v>9672.93</v>
      </c>
    </row>
    <row r="893" spans="2:7" x14ac:dyDescent="0.25">
      <c r="B893" s="136" t="s">
        <v>5402</v>
      </c>
      <c r="C893" s="4" t="s">
        <v>5403</v>
      </c>
      <c r="D893" s="138" t="s">
        <v>5231</v>
      </c>
      <c r="E893" s="138" t="s">
        <v>203</v>
      </c>
      <c r="F893" s="138" t="s">
        <v>1386</v>
      </c>
      <c r="G893" s="154">
        <v>9670.19</v>
      </c>
    </row>
    <row r="894" spans="2:7" x14ac:dyDescent="0.25">
      <c r="B894" s="137" t="s">
        <v>1817</v>
      </c>
      <c r="C894" s="143" t="s">
        <v>1818</v>
      </c>
      <c r="D894" s="144" t="s">
        <v>1716</v>
      </c>
      <c r="E894" s="144" t="s">
        <v>199</v>
      </c>
      <c r="F894" s="144" t="s">
        <v>1386</v>
      </c>
      <c r="G894" s="150">
        <v>9655.93</v>
      </c>
    </row>
    <row r="895" spans="2:7" x14ac:dyDescent="0.25">
      <c r="B895" s="137" t="s">
        <v>2087</v>
      </c>
      <c r="C895" s="143" t="s">
        <v>2088</v>
      </c>
      <c r="D895" s="144" t="s">
        <v>1716</v>
      </c>
      <c r="E895" s="144" t="s">
        <v>199</v>
      </c>
      <c r="F895" s="144" t="s">
        <v>1386</v>
      </c>
      <c r="G895" s="150">
        <v>9580.52</v>
      </c>
    </row>
    <row r="896" spans="2:7" x14ac:dyDescent="0.25">
      <c r="B896" s="136">
        <v>9024</v>
      </c>
      <c r="C896" s="4" t="s">
        <v>4521</v>
      </c>
      <c r="D896" s="138" t="s">
        <v>4355</v>
      </c>
      <c r="F896" s="138" t="s">
        <v>1386</v>
      </c>
      <c r="G896" s="154">
        <v>9571.2800000000007</v>
      </c>
    </row>
    <row r="897" spans="2:7" x14ac:dyDescent="0.25">
      <c r="B897" s="134" t="s">
        <v>173</v>
      </c>
      <c r="C897" s="6" t="s">
        <v>264</v>
      </c>
      <c r="D897" s="140">
        <v>46050</v>
      </c>
      <c r="E897" s="141"/>
      <c r="F897" s="142">
        <v>46381</v>
      </c>
      <c r="G897" s="151">
        <v>9561.1</v>
      </c>
    </row>
    <row r="898" spans="2:7" x14ac:dyDescent="0.25">
      <c r="B898" s="136" t="s">
        <v>4522</v>
      </c>
      <c r="C898" s="4" t="s">
        <v>4523</v>
      </c>
      <c r="D898" s="138" t="s">
        <v>4355</v>
      </c>
      <c r="E898" s="138" t="s">
        <v>203</v>
      </c>
      <c r="F898" s="138" t="s">
        <v>1386</v>
      </c>
      <c r="G898" s="154">
        <v>9548.98</v>
      </c>
    </row>
    <row r="899" spans="2:7" x14ac:dyDescent="0.25">
      <c r="B899" s="136" t="s">
        <v>4524</v>
      </c>
      <c r="C899" s="4" t="s">
        <v>4525</v>
      </c>
      <c r="D899" s="138" t="s">
        <v>4355</v>
      </c>
      <c r="E899" s="138" t="s">
        <v>199</v>
      </c>
      <c r="F899" s="138" t="s">
        <v>1386</v>
      </c>
      <c r="G899" s="154">
        <v>9537.23</v>
      </c>
    </row>
    <row r="900" spans="2:7" x14ac:dyDescent="0.25">
      <c r="B900" s="136">
        <v>2587</v>
      </c>
      <c r="C900" s="4" t="s">
        <v>4526</v>
      </c>
      <c r="D900" s="138" t="s">
        <v>4355</v>
      </c>
      <c r="F900" s="138" t="s">
        <v>1386</v>
      </c>
      <c r="G900" s="154">
        <v>9523.2000000000007</v>
      </c>
    </row>
    <row r="901" spans="2:7" x14ac:dyDescent="0.25">
      <c r="B901" s="136" t="s">
        <v>2976</v>
      </c>
      <c r="C901" s="4" t="s">
        <v>2977</v>
      </c>
      <c r="D901" s="138" t="s">
        <v>2939</v>
      </c>
      <c r="F901" s="138" t="s">
        <v>1386</v>
      </c>
      <c r="G901" s="154">
        <v>9511.89</v>
      </c>
    </row>
    <row r="902" spans="2:7" x14ac:dyDescent="0.25">
      <c r="B902" s="136" t="s">
        <v>3233</v>
      </c>
      <c r="C902" s="4" t="s">
        <v>3234</v>
      </c>
      <c r="D902" s="138" t="s">
        <v>3195</v>
      </c>
      <c r="F902" s="138" t="s">
        <v>1386</v>
      </c>
      <c r="G902" s="154">
        <v>9495.09</v>
      </c>
    </row>
    <row r="903" spans="2:7" x14ac:dyDescent="0.25">
      <c r="B903" s="137" t="s">
        <v>2200</v>
      </c>
      <c r="C903" s="143" t="s">
        <v>2648</v>
      </c>
      <c r="D903" s="144" t="s">
        <v>2793</v>
      </c>
      <c r="E903" s="143" t="s">
        <v>203</v>
      </c>
      <c r="F903" s="143" t="s">
        <v>1386</v>
      </c>
      <c r="G903" s="150">
        <v>9488.39</v>
      </c>
    </row>
    <row r="904" spans="2:7" x14ac:dyDescent="0.25">
      <c r="B904" s="136" t="s">
        <v>3544</v>
      </c>
      <c r="C904" s="4" t="s">
        <v>3545</v>
      </c>
      <c r="D904" s="138" t="s">
        <v>3421</v>
      </c>
      <c r="E904" s="138" t="s">
        <v>199</v>
      </c>
      <c r="F904" s="138" t="s">
        <v>1386</v>
      </c>
      <c r="G904" s="154">
        <v>9488.1299999999992</v>
      </c>
    </row>
    <row r="905" spans="2:7" x14ac:dyDescent="0.25">
      <c r="B905" s="137" t="s">
        <v>1781</v>
      </c>
      <c r="C905" s="143" t="s">
        <v>1782</v>
      </c>
      <c r="D905" s="144" t="s">
        <v>1716</v>
      </c>
      <c r="E905" s="144"/>
      <c r="F905" s="144" t="s">
        <v>1386</v>
      </c>
      <c r="G905" s="150">
        <v>9486.92</v>
      </c>
    </row>
    <row r="906" spans="2:7" x14ac:dyDescent="0.25">
      <c r="B906" s="137" t="s">
        <v>2324</v>
      </c>
      <c r="C906" s="143" t="s">
        <v>2504</v>
      </c>
      <c r="D906" s="144" t="s">
        <v>2793</v>
      </c>
      <c r="E906" s="143"/>
      <c r="F906" s="143" t="s">
        <v>1386</v>
      </c>
      <c r="G906" s="150">
        <v>9474.17</v>
      </c>
    </row>
    <row r="907" spans="2:7" x14ac:dyDescent="0.25">
      <c r="B907" s="137" t="s">
        <v>2274</v>
      </c>
      <c r="C907" s="143" t="s">
        <v>2676</v>
      </c>
      <c r="D907" s="144" t="s">
        <v>2793</v>
      </c>
      <c r="E907" s="143" t="s">
        <v>199</v>
      </c>
      <c r="F907" s="143" t="s">
        <v>1386</v>
      </c>
      <c r="G907" s="150">
        <v>9472.43</v>
      </c>
    </row>
    <row r="908" spans="2:7" x14ac:dyDescent="0.25">
      <c r="B908" s="136" t="s">
        <v>3070</v>
      </c>
      <c r="C908" s="4" t="s">
        <v>3235</v>
      </c>
      <c r="D908" s="138" t="s">
        <v>3195</v>
      </c>
      <c r="E908" s="138" t="s">
        <v>203</v>
      </c>
      <c r="F908" s="138" t="s">
        <v>1386</v>
      </c>
      <c r="G908" s="154">
        <v>9463.2999999999993</v>
      </c>
    </row>
    <row r="909" spans="2:7" x14ac:dyDescent="0.25">
      <c r="B909" s="137" t="s">
        <v>1035</v>
      </c>
      <c r="C909" s="143" t="s">
        <v>1036</v>
      </c>
      <c r="D909" s="144" t="s">
        <v>980</v>
      </c>
      <c r="E909" s="144"/>
      <c r="F909" s="144" t="s">
        <v>981</v>
      </c>
      <c r="G909" s="150">
        <v>9462.2999999999993</v>
      </c>
    </row>
    <row r="910" spans="2:7" x14ac:dyDescent="0.25">
      <c r="B910" s="136" t="s">
        <v>4024</v>
      </c>
      <c r="C910" s="4" t="s">
        <v>4025</v>
      </c>
      <c r="D910" s="138" t="s">
        <v>3876</v>
      </c>
      <c r="F910" s="138" t="s">
        <v>1386</v>
      </c>
      <c r="G910" s="154">
        <v>9429.34</v>
      </c>
    </row>
    <row r="911" spans="2:7" x14ac:dyDescent="0.25">
      <c r="B911" s="136" t="s">
        <v>4026</v>
      </c>
      <c r="C911" s="4" t="s">
        <v>4027</v>
      </c>
      <c r="D911" s="138" t="s">
        <v>3876</v>
      </c>
      <c r="E911" s="138" t="s">
        <v>199</v>
      </c>
      <c r="F911" s="138" t="s">
        <v>1386</v>
      </c>
      <c r="G911" s="154">
        <v>9419.34</v>
      </c>
    </row>
    <row r="912" spans="2:7" x14ac:dyDescent="0.25">
      <c r="B912" s="137" t="s">
        <v>1143</v>
      </c>
      <c r="C912" s="143" t="s">
        <v>1618</v>
      </c>
      <c r="D912" s="144" t="s">
        <v>1596</v>
      </c>
      <c r="E912" s="144" t="s">
        <v>199</v>
      </c>
      <c r="F912" s="144" t="s">
        <v>1386</v>
      </c>
      <c r="G912" s="150">
        <v>9377.94</v>
      </c>
    </row>
    <row r="913" spans="2:7" x14ac:dyDescent="0.25">
      <c r="B913" s="136" t="s">
        <v>6082</v>
      </c>
      <c r="C913" s="4" t="s">
        <v>6083</v>
      </c>
      <c r="D913" s="138" t="s">
        <v>5985</v>
      </c>
      <c r="F913" s="138" t="s">
        <v>1386</v>
      </c>
      <c r="G913" s="154">
        <v>9366.75</v>
      </c>
    </row>
    <row r="914" spans="2:7" x14ac:dyDescent="0.25">
      <c r="B914" s="137" t="s">
        <v>1037</v>
      </c>
      <c r="C914" s="143" t="s">
        <v>1038</v>
      </c>
      <c r="D914" s="144" t="s">
        <v>980</v>
      </c>
      <c r="E914" s="144"/>
      <c r="F914" s="144" t="s">
        <v>981</v>
      </c>
      <c r="G914" s="150">
        <v>9356.67</v>
      </c>
    </row>
    <row r="915" spans="2:7" x14ac:dyDescent="0.25">
      <c r="B915" s="136" t="s">
        <v>4028</v>
      </c>
      <c r="C915" s="4" t="s">
        <v>4029</v>
      </c>
      <c r="D915" s="138" t="s">
        <v>3876</v>
      </c>
      <c r="E915" s="138" t="s">
        <v>203</v>
      </c>
      <c r="F915" s="138" t="s">
        <v>1386</v>
      </c>
      <c r="G915" s="154">
        <v>9342.32</v>
      </c>
    </row>
    <row r="916" spans="2:7" x14ac:dyDescent="0.25">
      <c r="B916" s="137" t="s">
        <v>1039</v>
      </c>
      <c r="C916" s="143" t="s">
        <v>1040</v>
      </c>
      <c r="D916" s="144" t="s">
        <v>980</v>
      </c>
      <c r="E916" s="144"/>
      <c r="F916" s="144" t="s">
        <v>981</v>
      </c>
      <c r="G916" s="150">
        <v>9317.39</v>
      </c>
    </row>
    <row r="917" spans="2:7" x14ac:dyDescent="0.25">
      <c r="B917" s="136" t="s">
        <v>1039</v>
      </c>
      <c r="C917" s="4" t="s">
        <v>1040</v>
      </c>
      <c r="D917" s="138" t="s">
        <v>3876</v>
      </c>
      <c r="F917" s="138" t="s">
        <v>1386</v>
      </c>
      <c r="G917" s="154">
        <v>9317.39</v>
      </c>
    </row>
    <row r="918" spans="2:7" x14ac:dyDescent="0.25">
      <c r="B918" s="137" t="s">
        <v>1459</v>
      </c>
      <c r="C918" s="143" t="s">
        <v>1460</v>
      </c>
      <c r="D918" s="144" t="s">
        <v>1385</v>
      </c>
      <c r="E918" s="144"/>
      <c r="F918" s="144" t="s">
        <v>1386</v>
      </c>
      <c r="G918" s="150">
        <v>9249.98</v>
      </c>
    </row>
    <row r="919" spans="2:7" x14ac:dyDescent="0.25">
      <c r="B919" s="136" t="s">
        <v>5404</v>
      </c>
      <c r="C919" s="4" t="s">
        <v>5405</v>
      </c>
      <c r="D919" s="138" t="s">
        <v>5231</v>
      </c>
      <c r="F919" s="138" t="s">
        <v>1386</v>
      </c>
      <c r="G919" s="154">
        <v>9248.06</v>
      </c>
    </row>
    <row r="920" spans="2:7" x14ac:dyDescent="0.25">
      <c r="B920" s="136" t="s">
        <v>4527</v>
      </c>
      <c r="C920" s="4" t="s">
        <v>4528</v>
      </c>
      <c r="D920" s="138" t="s">
        <v>4355</v>
      </c>
      <c r="F920" s="138" t="s">
        <v>1386</v>
      </c>
      <c r="G920" s="154">
        <v>9224.56</v>
      </c>
    </row>
    <row r="921" spans="2:7" x14ac:dyDescent="0.25">
      <c r="B921" s="137">
        <v>7735</v>
      </c>
      <c r="C921" s="143" t="s">
        <v>930</v>
      </c>
      <c r="D921" s="144" t="s">
        <v>980</v>
      </c>
      <c r="E921" s="144"/>
      <c r="F921" s="144" t="s">
        <v>981</v>
      </c>
      <c r="G921" s="150">
        <v>9209.1</v>
      </c>
    </row>
    <row r="922" spans="2:7" x14ac:dyDescent="0.25">
      <c r="B922" s="136" t="s">
        <v>5406</v>
      </c>
      <c r="C922" s="4" t="s">
        <v>5407</v>
      </c>
      <c r="D922" s="138" t="s">
        <v>5231</v>
      </c>
      <c r="E922" s="138" t="s">
        <v>199</v>
      </c>
      <c r="F922" s="138" t="s">
        <v>1386</v>
      </c>
      <c r="G922" s="154">
        <v>9183.9</v>
      </c>
    </row>
    <row r="923" spans="2:7" x14ac:dyDescent="0.25">
      <c r="B923" s="136">
        <v>4523</v>
      </c>
      <c r="C923" s="4" t="s">
        <v>3119</v>
      </c>
      <c r="D923" s="138" t="s">
        <v>3195</v>
      </c>
      <c r="F923" s="138" t="s">
        <v>1386</v>
      </c>
      <c r="G923" s="154">
        <v>9163.7800000000007</v>
      </c>
    </row>
    <row r="924" spans="2:7" x14ac:dyDescent="0.25">
      <c r="B924" s="136" t="s">
        <v>4030</v>
      </c>
      <c r="C924" s="4" t="s">
        <v>4031</v>
      </c>
      <c r="D924" s="138" t="s">
        <v>3876</v>
      </c>
      <c r="E924" s="138" t="s">
        <v>199</v>
      </c>
      <c r="F924" s="138" t="s">
        <v>1386</v>
      </c>
      <c r="G924" s="154">
        <v>9134.58</v>
      </c>
    </row>
    <row r="925" spans="2:7" x14ac:dyDescent="0.25">
      <c r="B925" s="136" t="s">
        <v>4529</v>
      </c>
      <c r="C925" s="4" t="s">
        <v>4530</v>
      </c>
      <c r="D925" s="138" t="s">
        <v>4355</v>
      </c>
      <c r="E925" s="138" t="s">
        <v>199</v>
      </c>
      <c r="F925" s="138" t="s">
        <v>1386</v>
      </c>
      <c r="G925" s="154">
        <v>9134.48</v>
      </c>
    </row>
    <row r="926" spans="2:7" x14ac:dyDescent="0.25">
      <c r="B926" s="136" t="s">
        <v>2978</v>
      </c>
      <c r="C926" s="4" t="s">
        <v>2979</v>
      </c>
      <c r="D926" s="138" t="s">
        <v>2939</v>
      </c>
      <c r="F926" s="138" t="s">
        <v>1386</v>
      </c>
      <c r="G926" s="154">
        <v>9125.6200000000008</v>
      </c>
    </row>
    <row r="927" spans="2:7" x14ac:dyDescent="0.25">
      <c r="B927" s="137" t="s">
        <v>1972</v>
      </c>
      <c r="C927" s="143" t="s">
        <v>1973</v>
      </c>
      <c r="D927" s="144" t="s">
        <v>1716</v>
      </c>
      <c r="E927" s="144" t="s">
        <v>199</v>
      </c>
      <c r="F927" s="144" t="s">
        <v>1386</v>
      </c>
      <c r="G927" s="150">
        <v>9115.32</v>
      </c>
    </row>
    <row r="928" spans="2:7" x14ac:dyDescent="0.25">
      <c r="B928" s="136" t="s">
        <v>3546</v>
      </c>
      <c r="C928" s="4" t="s">
        <v>3547</v>
      </c>
      <c r="D928" s="138" t="s">
        <v>3421</v>
      </c>
      <c r="F928" s="138" t="s">
        <v>1386</v>
      </c>
      <c r="G928" s="154">
        <v>9083.43</v>
      </c>
    </row>
    <row r="929" spans="2:7" x14ac:dyDescent="0.25">
      <c r="B929" s="136" t="s">
        <v>6084</v>
      </c>
      <c r="C929" s="4" t="s">
        <v>6085</v>
      </c>
      <c r="D929" s="138" t="s">
        <v>5985</v>
      </c>
      <c r="F929" s="138" t="s">
        <v>1386</v>
      </c>
      <c r="G929" s="154">
        <v>9071.4599999999991</v>
      </c>
    </row>
    <row r="930" spans="2:7" x14ac:dyDescent="0.25">
      <c r="B930" s="137" t="s">
        <v>1461</v>
      </c>
      <c r="C930" s="143" t="s">
        <v>1462</v>
      </c>
      <c r="D930" s="144" t="s">
        <v>1385</v>
      </c>
      <c r="E930" s="144"/>
      <c r="F930" s="144" t="s">
        <v>1386</v>
      </c>
      <c r="G930" s="150">
        <v>9059.1299999999992</v>
      </c>
    </row>
    <row r="931" spans="2:7" x14ac:dyDescent="0.25">
      <c r="B931" s="137" t="s">
        <v>1850</v>
      </c>
      <c r="C931" s="143" t="s">
        <v>1851</v>
      </c>
      <c r="D931" s="144" t="s">
        <v>1716</v>
      </c>
      <c r="E931" s="144"/>
      <c r="F931" s="144" t="s">
        <v>1386</v>
      </c>
      <c r="G931" s="150">
        <v>9057.61</v>
      </c>
    </row>
    <row r="932" spans="2:7" x14ac:dyDescent="0.25">
      <c r="B932" s="137" t="s">
        <v>1278</v>
      </c>
      <c r="C932" s="143" t="s">
        <v>1463</v>
      </c>
      <c r="D932" s="144" t="s">
        <v>1385</v>
      </c>
      <c r="E932" s="144" t="s">
        <v>199</v>
      </c>
      <c r="F932" s="144" t="s">
        <v>1386</v>
      </c>
      <c r="G932" s="150">
        <v>9054.5400000000009</v>
      </c>
    </row>
    <row r="933" spans="2:7" x14ac:dyDescent="0.25">
      <c r="B933" s="136" t="s">
        <v>4032</v>
      </c>
      <c r="C933" s="4" t="s">
        <v>4033</v>
      </c>
      <c r="D933" s="138" t="s">
        <v>3876</v>
      </c>
      <c r="E933" s="138" t="s">
        <v>199</v>
      </c>
      <c r="F933" s="138" t="s">
        <v>1386</v>
      </c>
      <c r="G933" s="154">
        <v>9036.86</v>
      </c>
    </row>
    <row r="934" spans="2:7" x14ac:dyDescent="0.25">
      <c r="B934" s="136" t="s">
        <v>4034</v>
      </c>
      <c r="C934" s="4" t="s">
        <v>4035</v>
      </c>
      <c r="D934" s="138" t="s">
        <v>3876</v>
      </c>
      <c r="E934" s="138" t="s">
        <v>199</v>
      </c>
      <c r="F934" s="138" t="s">
        <v>1386</v>
      </c>
      <c r="G934" s="154">
        <v>9011.07</v>
      </c>
    </row>
    <row r="935" spans="2:7" x14ac:dyDescent="0.25">
      <c r="B935" s="136">
        <v>5713</v>
      </c>
      <c r="C935" s="4" t="s">
        <v>3092</v>
      </c>
      <c r="D935" s="138" t="s">
        <v>3195</v>
      </c>
      <c r="F935" s="138" t="s">
        <v>1386</v>
      </c>
      <c r="G935" s="154">
        <v>9002.73</v>
      </c>
    </row>
    <row r="936" spans="2:7" x14ac:dyDescent="0.25">
      <c r="B936" s="137">
        <v>9719</v>
      </c>
      <c r="C936" s="143" t="s">
        <v>849</v>
      </c>
      <c r="D936" s="144" t="s">
        <v>980</v>
      </c>
      <c r="E936" s="144"/>
      <c r="F936" s="144" t="s">
        <v>981</v>
      </c>
      <c r="G936" s="150">
        <v>8974.4599999999991</v>
      </c>
    </row>
    <row r="937" spans="2:7" x14ac:dyDescent="0.25">
      <c r="B937" s="136" t="s">
        <v>3548</v>
      </c>
      <c r="C937" s="4" t="s">
        <v>3549</v>
      </c>
      <c r="D937" s="138" t="s">
        <v>3421</v>
      </c>
      <c r="E937" s="138" t="s">
        <v>199</v>
      </c>
      <c r="F937" s="138" t="s">
        <v>1386</v>
      </c>
      <c r="G937" s="154">
        <v>8967.7199999999993</v>
      </c>
    </row>
    <row r="938" spans="2:7" x14ac:dyDescent="0.25">
      <c r="B938" s="137">
        <v>9202</v>
      </c>
      <c r="C938" s="143" t="s">
        <v>867</v>
      </c>
      <c r="D938" s="144" t="s">
        <v>980</v>
      </c>
      <c r="E938" s="144"/>
      <c r="F938" s="144" t="s">
        <v>981</v>
      </c>
      <c r="G938" s="150">
        <v>8964.9</v>
      </c>
    </row>
    <row r="939" spans="2:7" x14ac:dyDescent="0.25">
      <c r="B939" s="137" t="s">
        <v>1329</v>
      </c>
      <c r="C939" s="143" t="s">
        <v>1375</v>
      </c>
      <c r="D939" s="144" t="s">
        <v>1385</v>
      </c>
      <c r="E939" s="144"/>
      <c r="F939" s="144" t="s">
        <v>1386</v>
      </c>
      <c r="G939" s="150">
        <v>8944.35</v>
      </c>
    </row>
    <row r="940" spans="2:7" x14ac:dyDescent="0.25">
      <c r="B940" s="136" t="s">
        <v>3550</v>
      </c>
      <c r="C940" s="4" t="s">
        <v>3551</v>
      </c>
      <c r="D940" s="138" t="s">
        <v>3421</v>
      </c>
      <c r="E940" s="138" t="s">
        <v>199</v>
      </c>
      <c r="F940" s="138" t="s">
        <v>1386</v>
      </c>
      <c r="G940" s="154">
        <v>8937.65</v>
      </c>
    </row>
    <row r="941" spans="2:7" x14ac:dyDescent="0.25">
      <c r="B941" s="137" t="s">
        <v>2033</v>
      </c>
      <c r="C941" s="143" t="s">
        <v>2034</v>
      </c>
      <c r="D941" s="144" t="s">
        <v>1716</v>
      </c>
      <c r="E941" s="144"/>
      <c r="F941" s="144" t="s">
        <v>1386</v>
      </c>
      <c r="G941" s="150">
        <v>8937.2999999999993</v>
      </c>
    </row>
    <row r="942" spans="2:7" x14ac:dyDescent="0.25">
      <c r="B942" s="136">
        <v>7309</v>
      </c>
      <c r="C942" s="4" t="s">
        <v>3552</v>
      </c>
      <c r="D942" s="138" t="s">
        <v>3421</v>
      </c>
      <c r="F942" s="138" t="s">
        <v>1386</v>
      </c>
      <c r="G942" s="154">
        <v>8922.7900000000009</v>
      </c>
    </row>
    <row r="943" spans="2:7" x14ac:dyDescent="0.25">
      <c r="B943" s="137" t="s">
        <v>1769</v>
      </c>
      <c r="C943" s="143" t="s">
        <v>1770</v>
      </c>
      <c r="D943" s="144" t="s">
        <v>1716</v>
      </c>
      <c r="E943" s="144"/>
      <c r="F943" s="144" t="s">
        <v>1386</v>
      </c>
      <c r="G943" s="150">
        <v>8897.75</v>
      </c>
    </row>
    <row r="944" spans="2:7" x14ac:dyDescent="0.25">
      <c r="B944" s="137" t="s">
        <v>2216</v>
      </c>
      <c r="C944" s="143" t="s">
        <v>2567</v>
      </c>
      <c r="D944" s="144" t="s">
        <v>2793</v>
      </c>
      <c r="E944" s="143" t="s">
        <v>199</v>
      </c>
      <c r="F944" s="143" t="s">
        <v>1386</v>
      </c>
      <c r="G944" s="150">
        <v>8891.73</v>
      </c>
    </row>
    <row r="945" spans="2:7" x14ac:dyDescent="0.25">
      <c r="B945" s="137">
        <v>9107</v>
      </c>
      <c r="C945" s="143" t="s">
        <v>1370</v>
      </c>
      <c r="D945" s="144" t="s">
        <v>1385</v>
      </c>
      <c r="E945" s="144"/>
      <c r="F945" s="144" t="s">
        <v>1386</v>
      </c>
      <c r="G945" s="150">
        <v>8872.0499999999993</v>
      </c>
    </row>
    <row r="946" spans="2:7" x14ac:dyDescent="0.25">
      <c r="B946" s="134" t="s">
        <v>171</v>
      </c>
      <c r="C946" s="6" t="s">
        <v>265</v>
      </c>
      <c r="D946" s="140">
        <v>46050</v>
      </c>
      <c r="E946" s="141" t="s">
        <v>199</v>
      </c>
      <c r="F946" s="142">
        <v>46381</v>
      </c>
      <c r="G946" s="151">
        <v>8865.9699999999993</v>
      </c>
    </row>
    <row r="947" spans="2:7" x14ac:dyDescent="0.25">
      <c r="B947" s="136" t="s">
        <v>3553</v>
      </c>
      <c r="C947" s="4" t="s">
        <v>3554</v>
      </c>
      <c r="D947" s="138" t="s">
        <v>3421</v>
      </c>
      <c r="E947" s="138" t="s">
        <v>199</v>
      </c>
      <c r="F947" s="138" t="s">
        <v>1386</v>
      </c>
      <c r="G947" s="154">
        <v>8856.06</v>
      </c>
    </row>
    <row r="948" spans="2:7" x14ac:dyDescent="0.25">
      <c r="B948" s="136">
        <v>6525</v>
      </c>
      <c r="C948" s="4" t="s">
        <v>4531</v>
      </c>
      <c r="D948" s="138" t="s">
        <v>4355</v>
      </c>
      <c r="F948" s="138" t="s">
        <v>1386</v>
      </c>
      <c r="G948" s="154">
        <v>8850.2800000000007</v>
      </c>
    </row>
    <row r="949" spans="2:7" x14ac:dyDescent="0.25">
      <c r="B949" s="136" t="s">
        <v>6086</v>
      </c>
      <c r="C949" s="4" t="s">
        <v>6087</v>
      </c>
      <c r="D949" s="138" t="s">
        <v>5985</v>
      </c>
      <c r="E949" s="138" t="s">
        <v>199</v>
      </c>
      <c r="F949" s="138" t="s">
        <v>1386</v>
      </c>
      <c r="G949" s="154">
        <v>8847.16</v>
      </c>
    </row>
    <row r="950" spans="2:7" x14ac:dyDescent="0.25">
      <c r="B950" s="136" t="s">
        <v>5408</v>
      </c>
      <c r="C950" s="4" t="s">
        <v>5409</v>
      </c>
      <c r="D950" s="138" t="s">
        <v>5231</v>
      </c>
      <c r="F950" s="138" t="s">
        <v>1386</v>
      </c>
      <c r="G950" s="154">
        <v>8825.35</v>
      </c>
    </row>
    <row r="951" spans="2:7" x14ac:dyDescent="0.25">
      <c r="B951" s="137" t="s">
        <v>1619</v>
      </c>
      <c r="C951" s="143" t="s">
        <v>1191</v>
      </c>
      <c r="D951" s="144" t="s">
        <v>1596</v>
      </c>
      <c r="E951" s="144"/>
      <c r="F951" s="144" t="s">
        <v>1386</v>
      </c>
      <c r="G951" s="150">
        <v>8797.68</v>
      </c>
    </row>
    <row r="952" spans="2:7" x14ac:dyDescent="0.25">
      <c r="B952" s="136">
        <v>7202</v>
      </c>
      <c r="C952" s="4" t="s">
        <v>4532</v>
      </c>
      <c r="D952" s="138" t="s">
        <v>4355</v>
      </c>
      <c r="F952" s="138" t="s">
        <v>1386</v>
      </c>
      <c r="G952" s="154">
        <v>8796.44</v>
      </c>
    </row>
    <row r="953" spans="2:7" x14ac:dyDescent="0.25">
      <c r="B953" s="137" t="s">
        <v>2487</v>
      </c>
      <c r="C953" s="143" t="s">
        <v>2488</v>
      </c>
      <c r="D953" s="144" t="s">
        <v>2793</v>
      </c>
      <c r="E953" s="143" t="s">
        <v>199</v>
      </c>
      <c r="F953" s="143" t="s">
        <v>1386</v>
      </c>
      <c r="G953" s="150">
        <v>8776.6</v>
      </c>
    </row>
    <row r="954" spans="2:7" x14ac:dyDescent="0.25">
      <c r="B954" s="137" t="s">
        <v>2308</v>
      </c>
      <c r="C954" s="143" t="s">
        <v>2593</v>
      </c>
      <c r="D954" s="144" t="s">
        <v>2793</v>
      </c>
      <c r="E954" s="143" t="s">
        <v>203</v>
      </c>
      <c r="F954" s="143" t="s">
        <v>1386</v>
      </c>
      <c r="G954" s="150">
        <v>8749.58</v>
      </c>
    </row>
    <row r="955" spans="2:7" x14ac:dyDescent="0.25">
      <c r="B955" s="137">
        <v>4062</v>
      </c>
      <c r="C955" s="143" t="s">
        <v>1344</v>
      </c>
      <c r="D955" s="144" t="s">
        <v>1385</v>
      </c>
      <c r="E955" s="144"/>
      <c r="F955" s="144" t="s">
        <v>1386</v>
      </c>
      <c r="G955" s="150">
        <v>8731.1</v>
      </c>
    </row>
    <row r="956" spans="2:7" x14ac:dyDescent="0.25">
      <c r="B956" s="136" t="s">
        <v>5410</v>
      </c>
      <c r="C956" s="4" t="s">
        <v>5411</v>
      </c>
      <c r="D956" s="138" t="s">
        <v>5231</v>
      </c>
      <c r="E956" s="138" t="s">
        <v>203</v>
      </c>
      <c r="F956" s="138" t="s">
        <v>1386</v>
      </c>
      <c r="G956" s="154">
        <v>8727.15</v>
      </c>
    </row>
    <row r="957" spans="2:7" x14ac:dyDescent="0.25">
      <c r="B957" s="137">
        <v>7186</v>
      </c>
      <c r="C957" s="143" t="s">
        <v>2396</v>
      </c>
      <c r="D957" s="144" t="s">
        <v>2793</v>
      </c>
      <c r="E957" s="143"/>
      <c r="F957" s="143" t="s">
        <v>1386</v>
      </c>
      <c r="G957" s="150">
        <v>8721.64</v>
      </c>
    </row>
    <row r="958" spans="2:7" x14ac:dyDescent="0.25">
      <c r="B958" s="136" t="s">
        <v>4533</v>
      </c>
      <c r="C958" s="4" t="s">
        <v>4534</v>
      </c>
      <c r="D958" s="138" t="s">
        <v>4355</v>
      </c>
      <c r="F958" s="138" t="s">
        <v>1386</v>
      </c>
      <c r="G958" s="154">
        <v>8697.65</v>
      </c>
    </row>
    <row r="959" spans="2:7" x14ac:dyDescent="0.25">
      <c r="B959" s="137" t="s">
        <v>1783</v>
      </c>
      <c r="C959" s="143" t="s">
        <v>1784</v>
      </c>
      <c r="D959" s="144" t="s">
        <v>1716</v>
      </c>
      <c r="E959" s="144" t="s">
        <v>199</v>
      </c>
      <c r="F959" s="144" t="s">
        <v>1386</v>
      </c>
      <c r="G959" s="150">
        <v>8692.2900000000009</v>
      </c>
    </row>
    <row r="960" spans="2:7" x14ac:dyDescent="0.25">
      <c r="B960" s="137" t="s">
        <v>2190</v>
      </c>
      <c r="C960" s="143" t="s">
        <v>2481</v>
      </c>
      <c r="D960" s="144" t="s">
        <v>2793</v>
      </c>
      <c r="E960" s="143" t="s">
        <v>199</v>
      </c>
      <c r="F960" s="143" t="s">
        <v>1386</v>
      </c>
      <c r="G960" s="150">
        <v>8679.99</v>
      </c>
    </row>
    <row r="961" spans="2:7" x14ac:dyDescent="0.25">
      <c r="B961" s="137" t="s">
        <v>1787</v>
      </c>
      <c r="C961" s="143" t="s">
        <v>1788</v>
      </c>
      <c r="D961" s="144" t="s">
        <v>1716</v>
      </c>
      <c r="E961" s="144"/>
      <c r="F961" s="144" t="s">
        <v>1386</v>
      </c>
      <c r="G961" s="150">
        <v>8672.82</v>
      </c>
    </row>
    <row r="962" spans="2:7" x14ac:dyDescent="0.25">
      <c r="B962" s="137" t="s">
        <v>2194</v>
      </c>
      <c r="C962" s="143" t="s">
        <v>2750</v>
      </c>
      <c r="D962" s="144" t="s">
        <v>2793</v>
      </c>
      <c r="E962" s="143" t="s">
        <v>203</v>
      </c>
      <c r="F962" s="143" t="s">
        <v>1386</v>
      </c>
      <c r="G962" s="150">
        <v>8638.4599999999991</v>
      </c>
    </row>
    <row r="963" spans="2:7" x14ac:dyDescent="0.25">
      <c r="B963" s="137" t="s">
        <v>2111</v>
      </c>
      <c r="C963" s="143" t="s">
        <v>2112</v>
      </c>
      <c r="D963" s="144" t="s">
        <v>1716</v>
      </c>
      <c r="E963" s="144"/>
      <c r="F963" s="144" t="s">
        <v>1386</v>
      </c>
      <c r="G963" s="150">
        <v>8613.52</v>
      </c>
    </row>
    <row r="964" spans="2:7" x14ac:dyDescent="0.25">
      <c r="B964" s="137" t="s">
        <v>1940</v>
      </c>
      <c r="C964" s="143" t="s">
        <v>1941</v>
      </c>
      <c r="D964" s="144" t="s">
        <v>1716</v>
      </c>
      <c r="E964" s="144" t="s">
        <v>203</v>
      </c>
      <c r="F964" s="144" t="s">
        <v>1386</v>
      </c>
      <c r="G964" s="150">
        <v>8603.85</v>
      </c>
    </row>
    <row r="965" spans="2:7" x14ac:dyDescent="0.25">
      <c r="B965" s="137" t="s">
        <v>2224</v>
      </c>
      <c r="C965" s="143" t="s">
        <v>2682</v>
      </c>
      <c r="D965" s="144" t="s">
        <v>2793</v>
      </c>
      <c r="E965" s="143" t="s">
        <v>199</v>
      </c>
      <c r="F965" s="143" t="s">
        <v>1386</v>
      </c>
      <c r="G965" s="150">
        <v>8585.91</v>
      </c>
    </row>
    <row r="966" spans="2:7" x14ac:dyDescent="0.25">
      <c r="B966" s="135" t="s">
        <v>6088</v>
      </c>
      <c r="C966" s="4" t="s">
        <v>6089</v>
      </c>
      <c r="D966" s="138" t="s">
        <v>5985</v>
      </c>
      <c r="E966" s="138" t="s">
        <v>203</v>
      </c>
      <c r="F966" s="138" t="s">
        <v>1386</v>
      </c>
      <c r="G966" s="172">
        <v>8584.01</v>
      </c>
    </row>
    <row r="967" spans="2:7" x14ac:dyDescent="0.25">
      <c r="B967" s="135" t="s">
        <v>3555</v>
      </c>
      <c r="C967" s="4" t="s">
        <v>3556</v>
      </c>
      <c r="D967" s="138" t="s">
        <v>3421</v>
      </c>
      <c r="F967" s="138" t="s">
        <v>1386</v>
      </c>
      <c r="G967" s="172">
        <v>8580.49</v>
      </c>
    </row>
    <row r="968" spans="2:7" x14ac:dyDescent="0.25">
      <c r="B968" s="135" t="s">
        <v>4535</v>
      </c>
      <c r="C968" s="4" t="s">
        <v>4536</v>
      </c>
      <c r="D968" s="138" t="s">
        <v>4355</v>
      </c>
      <c r="E968" s="138" t="s">
        <v>199</v>
      </c>
      <c r="F968" s="138" t="s">
        <v>1386</v>
      </c>
      <c r="G968" s="172">
        <v>8575.7199999999993</v>
      </c>
    </row>
    <row r="969" spans="2:7" x14ac:dyDescent="0.25">
      <c r="B969" s="135">
        <v>5831</v>
      </c>
      <c r="C969" s="4" t="s">
        <v>4537</v>
      </c>
      <c r="D969" s="138" t="s">
        <v>4355</v>
      </c>
      <c r="F969" s="138" t="s">
        <v>1386</v>
      </c>
      <c r="G969" s="172">
        <v>8562.69</v>
      </c>
    </row>
    <row r="970" spans="2:7" x14ac:dyDescent="0.25">
      <c r="B970" s="135" t="s">
        <v>2980</v>
      </c>
      <c r="C970" s="4" t="s">
        <v>2981</v>
      </c>
      <c r="D970" s="138" t="s">
        <v>2939</v>
      </c>
      <c r="F970" s="138" t="s">
        <v>1386</v>
      </c>
      <c r="G970" s="172">
        <v>8556.1</v>
      </c>
    </row>
    <row r="971" spans="2:7" x14ac:dyDescent="0.25">
      <c r="B971" s="146">
        <v>532539</v>
      </c>
      <c r="C971" s="143" t="s">
        <v>2377</v>
      </c>
      <c r="D971" s="144" t="s">
        <v>2793</v>
      </c>
      <c r="E971" s="143"/>
      <c r="F971" s="143" t="s">
        <v>1386</v>
      </c>
      <c r="G971" s="152">
        <v>8549.69</v>
      </c>
    </row>
    <row r="972" spans="2:7" x14ac:dyDescent="0.25">
      <c r="B972" s="135" t="s">
        <v>4036</v>
      </c>
      <c r="C972" s="4" t="s">
        <v>4037</v>
      </c>
      <c r="D972" s="138" t="s">
        <v>3876</v>
      </c>
      <c r="E972" s="138" t="s">
        <v>199</v>
      </c>
      <c r="F972" s="138" t="s">
        <v>1386</v>
      </c>
      <c r="G972" s="172">
        <v>8521.68</v>
      </c>
    </row>
    <row r="973" spans="2:7" x14ac:dyDescent="0.25">
      <c r="B973" s="135" t="s">
        <v>3236</v>
      </c>
      <c r="C973" s="4" t="s">
        <v>3237</v>
      </c>
      <c r="D973" s="138" t="s">
        <v>3195</v>
      </c>
      <c r="E973" s="138" t="s">
        <v>199</v>
      </c>
      <c r="F973" s="138" t="s">
        <v>1386</v>
      </c>
      <c r="G973" s="172">
        <v>8520.76</v>
      </c>
    </row>
    <row r="974" spans="2:7" x14ac:dyDescent="0.25">
      <c r="B974" s="135">
        <v>7201</v>
      </c>
      <c r="C974" s="4" t="s">
        <v>4538</v>
      </c>
      <c r="D974" s="138" t="s">
        <v>4355</v>
      </c>
      <c r="F974" s="138" t="s">
        <v>1386</v>
      </c>
      <c r="G974" s="172">
        <v>8514.41</v>
      </c>
    </row>
    <row r="975" spans="2:7" x14ac:dyDescent="0.25">
      <c r="B975" s="135" t="s">
        <v>3083</v>
      </c>
      <c r="C975" s="4" t="s">
        <v>3238</v>
      </c>
      <c r="D975" s="138" t="s">
        <v>3195</v>
      </c>
      <c r="E975" s="138" t="s">
        <v>203</v>
      </c>
      <c r="F975" s="138" t="s">
        <v>1386</v>
      </c>
      <c r="G975" s="172">
        <v>8510.14</v>
      </c>
    </row>
    <row r="976" spans="2:7" x14ac:dyDescent="0.25">
      <c r="B976" s="146" t="s">
        <v>2605</v>
      </c>
      <c r="C976" s="143" t="s">
        <v>2606</v>
      </c>
      <c r="D976" s="144" t="s">
        <v>2793</v>
      </c>
      <c r="E976" s="143"/>
      <c r="F976" s="143" t="s">
        <v>1386</v>
      </c>
      <c r="G976" s="152">
        <v>8504.6</v>
      </c>
    </row>
    <row r="977" spans="2:7" x14ac:dyDescent="0.25">
      <c r="B977" s="147" t="s">
        <v>266</v>
      </c>
      <c r="C977" s="6" t="s">
        <v>267</v>
      </c>
      <c r="D977" s="140">
        <v>46050</v>
      </c>
      <c r="E977" s="141"/>
      <c r="F977" s="142">
        <v>46381</v>
      </c>
      <c r="G977" s="153">
        <v>8501.16</v>
      </c>
    </row>
    <row r="978" spans="2:7" x14ac:dyDescent="0.25">
      <c r="B978" s="146" t="s">
        <v>1041</v>
      </c>
      <c r="C978" s="143" t="s">
        <v>1042</v>
      </c>
      <c r="D978" s="144" t="s">
        <v>980</v>
      </c>
      <c r="E978" s="144"/>
      <c r="F978" s="144" t="s">
        <v>981</v>
      </c>
      <c r="G978" s="152">
        <v>8468.98</v>
      </c>
    </row>
    <row r="979" spans="2:7" x14ac:dyDescent="0.25">
      <c r="B979" s="135" t="s">
        <v>5412</v>
      </c>
      <c r="C979" s="4" t="s">
        <v>5413</v>
      </c>
      <c r="D979" s="138" t="s">
        <v>5241</v>
      </c>
      <c r="F979" s="138" t="s">
        <v>1386</v>
      </c>
      <c r="G979" s="172">
        <v>8464.51</v>
      </c>
    </row>
    <row r="980" spans="2:7" x14ac:dyDescent="0.25">
      <c r="B980" s="135" t="s">
        <v>4539</v>
      </c>
      <c r="C980" s="4" t="s">
        <v>4540</v>
      </c>
      <c r="D980" s="138" t="s">
        <v>4355</v>
      </c>
      <c r="E980" s="138" t="s">
        <v>203</v>
      </c>
      <c r="F980" s="138" t="s">
        <v>1386</v>
      </c>
      <c r="G980" s="172">
        <v>8461.52</v>
      </c>
    </row>
    <row r="981" spans="2:7" x14ac:dyDescent="0.25">
      <c r="B981" s="135">
        <v>4151</v>
      </c>
      <c r="C981" s="4" t="s">
        <v>3100</v>
      </c>
      <c r="D981" s="138" t="s">
        <v>3195</v>
      </c>
      <c r="F981" s="138" t="s">
        <v>1386</v>
      </c>
      <c r="G981" s="172">
        <v>8461.0300000000007</v>
      </c>
    </row>
    <row r="982" spans="2:7" x14ac:dyDescent="0.25">
      <c r="B982" s="135" t="s">
        <v>2818</v>
      </c>
      <c r="C982" s="4" t="s">
        <v>2982</v>
      </c>
      <c r="D982" s="138" t="s">
        <v>2939</v>
      </c>
      <c r="E982" s="138" t="s">
        <v>203</v>
      </c>
      <c r="F982" s="138" t="s">
        <v>1386</v>
      </c>
      <c r="G982" s="172">
        <v>8460.48</v>
      </c>
    </row>
    <row r="983" spans="2:7" x14ac:dyDescent="0.25">
      <c r="B983" s="135" t="s">
        <v>6362</v>
      </c>
      <c r="C983" s="4" t="s">
        <v>6363</v>
      </c>
      <c r="D983" s="138" t="s">
        <v>6353</v>
      </c>
      <c r="F983" s="138" t="s">
        <v>1386</v>
      </c>
      <c r="G983" s="172">
        <v>8459.2999999999993</v>
      </c>
    </row>
    <row r="984" spans="2:7" x14ac:dyDescent="0.25">
      <c r="B984" s="146" t="s">
        <v>2331</v>
      </c>
      <c r="C984" s="143" t="s">
        <v>2744</v>
      </c>
      <c r="D984" s="144" t="s">
        <v>2793</v>
      </c>
      <c r="E984" s="143"/>
      <c r="F984" s="143" t="s">
        <v>1386</v>
      </c>
      <c r="G984" s="152">
        <v>8409.26</v>
      </c>
    </row>
    <row r="985" spans="2:7" x14ac:dyDescent="0.25">
      <c r="B985" s="135" t="s">
        <v>2983</v>
      </c>
      <c r="C985" s="4" t="s">
        <v>2984</v>
      </c>
      <c r="D985" s="138" t="s">
        <v>2939</v>
      </c>
      <c r="F985" s="138" t="s">
        <v>1386</v>
      </c>
      <c r="G985" s="172">
        <v>8405.36</v>
      </c>
    </row>
    <row r="986" spans="2:7" x14ac:dyDescent="0.25">
      <c r="B986" s="135" t="s">
        <v>6090</v>
      </c>
      <c r="C986" s="4" t="s">
        <v>6091</v>
      </c>
      <c r="D986" s="138" t="s">
        <v>5985</v>
      </c>
      <c r="F986" s="138" t="s">
        <v>1386</v>
      </c>
      <c r="G986" s="172">
        <v>8404.34</v>
      </c>
    </row>
    <row r="987" spans="2:7" x14ac:dyDescent="0.25">
      <c r="B987" s="146" t="s">
        <v>2428</v>
      </c>
      <c r="C987" s="143" t="s">
        <v>2429</v>
      </c>
      <c r="D987" s="144" t="s">
        <v>2793</v>
      </c>
      <c r="E987" s="143"/>
      <c r="F987" s="143" t="s">
        <v>1386</v>
      </c>
      <c r="G987" s="152">
        <v>8399.36</v>
      </c>
    </row>
    <row r="988" spans="2:7" x14ac:dyDescent="0.25">
      <c r="B988" s="135">
        <v>5019</v>
      </c>
      <c r="C988" s="4" t="s">
        <v>3557</v>
      </c>
      <c r="D988" s="138" t="s">
        <v>3421</v>
      </c>
      <c r="F988" s="138" t="s">
        <v>1386</v>
      </c>
      <c r="G988" s="172">
        <v>8374.32</v>
      </c>
    </row>
    <row r="989" spans="2:7" x14ac:dyDescent="0.25">
      <c r="B989" s="146" t="s">
        <v>1043</v>
      </c>
      <c r="C989" s="143" t="s">
        <v>1044</v>
      </c>
      <c r="D989" s="144" t="s">
        <v>980</v>
      </c>
      <c r="E989" s="144"/>
      <c r="F989" s="144" t="s">
        <v>981</v>
      </c>
      <c r="G989" s="152">
        <v>8373.4699999999993</v>
      </c>
    </row>
    <row r="990" spans="2:7" x14ac:dyDescent="0.25">
      <c r="B990" s="146" t="s">
        <v>1763</v>
      </c>
      <c r="C990" s="143" t="s">
        <v>1764</v>
      </c>
      <c r="D990" s="144" t="s">
        <v>1716</v>
      </c>
      <c r="E990" s="144" t="s">
        <v>199</v>
      </c>
      <c r="F990" s="144" t="s">
        <v>1386</v>
      </c>
      <c r="G990" s="152">
        <v>8365.58</v>
      </c>
    </row>
    <row r="991" spans="2:7" x14ac:dyDescent="0.25">
      <c r="B991" s="146" t="s">
        <v>1620</v>
      </c>
      <c r="C991" s="143" t="s">
        <v>1621</v>
      </c>
      <c r="D991" s="144" t="s">
        <v>1596</v>
      </c>
      <c r="E991" s="144"/>
      <c r="F991" s="144" t="s">
        <v>1386</v>
      </c>
      <c r="G991" s="152">
        <v>8355.8700000000008</v>
      </c>
    </row>
    <row r="992" spans="2:7" x14ac:dyDescent="0.25">
      <c r="B992" s="146" t="s">
        <v>2464</v>
      </c>
      <c r="C992" s="143" t="s">
        <v>2465</v>
      </c>
      <c r="D992" s="144" t="s">
        <v>2793</v>
      </c>
      <c r="E992" s="143"/>
      <c r="F992" s="143" t="s">
        <v>1386</v>
      </c>
      <c r="G992" s="152">
        <v>8338.81</v>
      </c>
    </row>
    <row r="993" spans="2:7" x14ac:dyDescent="0.25">
      <c r="B993" s="147" t="s">
        <v>169</v>
      </c>
      <c r="C993" s="6" t="s">
        <v>268</v>
      </c>
      <c r="D993" s="140">
        <v>46050</v>
      </c>
      <c r="E993" s="141"/>
      <c r="F993" s="142">
        <v>46381</v>
      </c>
      <c r="G993" s="153">
        <v>8337.65</v>
      </c>
    </row>
    <row r="994" spans="2:7" x14ac:dyDescent="0.25">
      <c r="B994" s="135" t="s">
        <v>5036</v>
      </c>
      <c r="C994" s="4" t="s">
        <v>5037</v>
      </c>
      <c r="D994" s="138" t="s">
        <v>4986</v>
      </c>
      <c r="F994" s="138" t="s">
        <v>1386</v>
      </c>
      <c r="G994" s="172">
        <v>8337.09</v>
      </c>
    </row>
    <row r="995" spans="2:7" x14ac:dyDescent="0.25">
      <c r="B995" s="135" t="s">
        <v>4541</v>
      </c>
      <c r="C995" s="4" t="s">
        <v>4542</v>
      </c>
      <c r="D995" s="138" t="s">
        <v>4355</v>
      </c>
      <c r="F995" s="138" t="s">
        <v>1386</v>
      </c>
      <c r="G995" s="172">
        <v>8322.25</v>
      </c>
    </row>
    <row r="996" spans="2:7" x14ac:dyDescent="0.25">
      <c r="B996" s="135" t="s">
        <v>3239</v>
      </c>
      <c r="C996" s="4" t="s">
        <v>3240</v>
      </c>
      <c r="D996" s="138" t="s">
        <v>3195</v>
      </c>
      <c r="F996" s="138" t="s">
        <v>1386</v>
      </c>
      <c r="G996" s="172">
        <v>8317.3799999999992</v>
      </c>
    </row>
    <row r="997" spans="2:7" x14ac:dyDescent="0.25">
      <c r="B997" s="135" t="s">
        <v>5414</v>
      </c>
      <c r="C997" s="4" t="s">
        <v>5415</v>
      </c>
      <c r="D997" s="138" t="s">
        <v>5241</v>
      </c>
      <c r="F997" s="138" t="s">
        <v>1386</v>
      </c>
      <c r="G997" s="172">
        <v>8303.68</v>
      </c>
    </row>
    <row r="998" spans="2:7" x14ac:dyDescent="0.25">
      <c r="B998" s="146" t="s">
        <v>2422</v>
      </c>
      <c r="C998" s="143" t="s">
        <v>2423</v>
      </c>
      <c r="D998" s="144" t="s">
        <v>2793</v>
      </c>
      <c r="E998" s="143"/>
      <c r="F998" s="143" t="s">
        <v>1386</v>
      </c>
      <c r="G998" s="152">
        <v>8296.35</v>
      </c>
    </row>
    <row r="999" spans="2:7" x14ac:dyDescent="0.25">
      <c r="B999" s="146" t="s">
        <v>2330</v>
      </c>
      <c r="C999" s="143" t="s">
        <v>2673</v>
      </c>
      <c r="D999" s="144" t="s">
        <v>2793</v>
      </c>
      <c r="E999" s="143"/>
      <c r="F999" s="143" t="s">
        <v>1386</v>
      </c>
      <c r="G999" s="152">
        <v>8294.7199999999993</v>
      </c>
    </row>
    <row r="1000" spans="2:7" x14ac:dyDescent="0.25">
      <c r="B1000" s="135" t="s">
        <v>4038</v>
      </c>
      <c r="C1000" s="4" t="s">
        <v>4039</v>
      </c>
      <c r="D1000" s="138" t="s">
        <v>3876</v>
      </c>
      <c r="F1000" s="138" t="s">
        <v>1386</v>
      </c>
      <c r="G1000" s="172">
        <v>8272.73</v>
      </c>
    </row>
    <row r="1001" spans="2:7" x14ac:dyDescent="0.25">
      <c r="B1001" s="135" t="s">
        <v>5416</v>
      </c>
      <c r="C1001" s="4" t="s">
        <v>5417</v>
      </c>
      <c r="D1001" s="138" t="s">
        <v>5231</v>
      </c>
      <c r="E1001" s="138" t="s">
        <v>199</v>
      </c>
      <c r="F1001" s="138" t="s">
        <v>1386</v>
      </c>
      <c r="G1001" s="172">
        <v>8269.1200000000008</v>
      </c>
    </row>
    <row r="1002" spans="2:7" x14ac:dyDescent="0.25">
      <c r="B1002" s="146" t="s">
        <v>2101</v>
      </c>
      <c r="C1002" s="143" t="s">
        <v>2102</v>
      </c>
      <c r="D1002" s="144" t="s">
        <v>1716</v>
      </c>
      <c r="E1002" s="144"/>
      <c r="F1002" s="144" t="s">
        <v>1386</v>
      </c>
      <c r="G1002" s="152">
        <v>8267.67</v>
      </c>
    </row>
    <row r="1003" spans="2:7" x14ac:dyDescent="0.25">
      <c r="B1003" s="146" t="s">
        <v>2229</v>
      </c>
      <c r="C1003" s="143" t="s">
        <v>2675</v>
      </c>
      <c r="D1003" s="144" t="s">
        <v>2793</v>
      </c>
      <c r="E1003" s="143" t="s">
        <v>203</v>
      </c>
      <c r="F1003" s="143" t="s">
        <v>1386</v>
      </c>
      <c r="G1003" s="152">
        <v>8258.89</v>
      </c>
    </row>
    <row r="1004" spans="2:7" x14ac:dyDescent="0.25">
      <c r="B1004" s="146" t="s">
        <v>1293</v>
      </c>
      <c r="C1004" s="143" t="s">
        <v>1464</v>
      </c>
      <c r="D1004" s="144" t="s">
        <v>1385</v>
      </c>
      <c r="E1004" s="144" t="s">
        <v>199</v>
      </c>
      <c r="F1004" s="144" t="s">
        <v>1386</v>
      </c>
      <c r="G1004" s="152">
        <v>8258.15</v>
      </c>
    </row>
    <row r="1005" spans="2:7" x14ac:dyDescent="0.25">
      <c r="B1005" s="135">
        <v>1385</v>
      </c>
      <c r="C1005" s="4" t="s">
        <v>5038</v>
      </c>
      <c r="D1005" s="138" t="s">
        <v>4986</v>
      </c>
      <c r="F1005" s="138" t="s">
        <v>1386</v>
      </c>
      <c r="G1005" s="172">
        <v>8257.15</v>
      </c>
    </row>
    <row r="1006" spans="2:7" x14ac:dyDescent="0.25">
      <c r="B1006" s="135" t="s">
        <v>3241</v>
      </c>
      <c r="C1006" s="4" t="s">
        <v>3242</v>
      </c>
      <c r="D1006" s="138" t="s">
        <v>3195</v>
      </c>
      <c r="E1006" s="138" t="s">
        <v>199</v>
      </c>
      <c r="F1006" s="138" t="s">
        <v>1386</v>
      </c>
      <c r="G1006" s="172">
        <v>8231.02</v>
      </c>
    </row>
    <row r="1007" spans="2:7" x14ac:dyDescent="0.25">
      <c r="B1007" s="135" t="s">
        <v>4040</v>
      </c>
      <c r="C1007" s="4" t="s">
        <v>4041</v>
      </c>
      <c r="D1007" s="138" t="s">
        <v>3876</v>
      </c>
      <c r="E1007" s="138" t="s">
        <v>203</v>
      </c>
      <c r="F1007" s="138" t="s">
        <v>1386</v>
      </c>
      <c r="G1007" s="172">
        <v>8228.2800000000007</v>
      </c>
    </row>
    <row r="1008" spans="2:7" x14ac:dyDescent="0.25">
      <c r="B1008" s="146">
        <v>7701</v>
      </c>
      <c r="C1008" s="143" t="s">
        <v>2402</v>
      </c>
      <c r="D1008" s="144" t="s">
        <v>2793</v>
      </c>
      <c r="E1008" s="143"/>
      <c r="F1008" s="143" t="s">
        <v>1386</v>
      </c>
      <c r="G1008" s="152">
        <v>8207.67</v>
      </c>
    </row>
    <row r="1009" spans="2:7" x14ac:dyDescent="0.25">
      <c r="B1009" s="146">
        <v>526371</v>
      </c>
      <c r="C1009" s="143" t="s">
        <v>1465</v>
      </c>
      <c r="D1009" s="144" t="s">
        <v>1385</v>
      </c>
      <c r="E1009" s="144"/>
      <c r="F1009" s="144" t="s">
        <v>1386</v>
      </c>
      <c r="G1009" s="152">
        <v>8195.49</v>
      </c>
    </row>
    <row r="1010" spans="2:7" x14ac:dyDescent="0.25">
      <c r="B1010" s="135" t="s">
        <v>4042</v>
      </c>
      <c r="C1010" s="4" t="s">
        <v>4043</v>
      </c>
      <c r="D1010" s="138" t="s">
        <v>3876</v>
      </c>
      <c r="F1010" s="138" t="s">
        <v>1386</v>
      </c>
      <c r="G1010" s="172">
        <v>8186.62</v>
      </c>
    </row>
    <row r="1011" spans="2:7" x14ac:dyDescent="0.25">
      <c r="B1011" s="146">
        <v>3092</v>
      </c>
      <c r="C1011" s="143" t="s">
        <v>876</v>
      </c>
      <c r="D1011" s="144" t="s">
        <v>980</v>
      </c>
      <c r="E1011" s="144"/>
      <c r="F1011" s="144" t="s">
        <v>981</v>
      </c>
      <c r="G1011" s="152">
        <v>8164.87</v>
      </c>
    </row>
    <row r="1012" spans="2:7" x14ac:dyDescent="0.25">
      <c r="B1012" s="146">
        <v>6479</v>
      </c>
      <c r="C1012" s="143" t="s">
        <v>2386</v>
      </c>
      <c r="D1012" s="144" t="s">
        <v>2793</v>
      </c>
      <c r="E1012" s="143"/>
      <c r="F1012" s="143" t="s">
        <v>1386</v>
      </c>
      <c r="G1012" s="152">
        <v>8164.29</v>
      </c>
    </row>
    <row r="1013" spans="2:7" x14ac:dyDescent="0.25">
      <c r="B1013" s="135" t="s">
        <v>4543</v>
      </c>
      <c r="C1013" s="4" t="s">
        <v>4544</v>
      </c>
      <c r="D1013" s="138" t="s">
        <v>4355</v>
      </c>
      <c r="E1013" s="138" t="s">
        <v>199</v>
      </c>
      <c r="F1013" s="138" t="s">
        <v>1386</v>
      </c>
      <c r="G1013" s="172">
        <v>8162.8</v>
      </c>
    </row>
    <row r="1014" spans="2:7" x14ac:dyDescent="0.25">
      <c r="B1014" s="135" t="s">
        <v>3558</v>
      </c>
      <c r="C1014" s="4" t="s">
        <v>3559</v>
      </c>
      <c r="D1014" s="138" t="s">
        <v>3421</v>
      </c>
      <c r="F1014" s="138" t="s">
        <v>1386</v>
      </c>
      <c r="G1014" s="172">
        <v>8153.92</v>
      </c>
    </row>
    <row r="1015" spans="2:7" x14ac:dyDescent="0.25">
      <c r="B1015" s="135" t="s">
        <v>4044</v>
      </c>
      <c r="C1015" s="4" t="s">
        <v>4045</v>
      </c>
      <c r="D1015" s="138" t="s">
        <v>3876</v>
      </c>
      <c r="E1015" s="138" t="s">
        <v>203</v>
      </c>
      <c r="F1015" s="138" t="s">
        <v>1386</v>
      </c>
      <c r="G1015" s="172">
        <v>8139</v>
      </c>
    </row>
    <row r="1016" spans="2:7" x14ac:dyDescent="0.25">
      <c r="B1016" s="135">
        <v>8951</v>
      </c>
      <c r="C1016" s="4" t="s">
        <v>5418</v>
      </c>
      <c r="D1016" s="138" t="s">
        <v>5234</v>
      </c>
      <c r="F1016" s="138" t="s">
        <v>1386</v>
      </c>
      <c r="G1016" s="172">
        <v>8126.61</v>
      </c>
    </row>
    <row r="1017" spans="2:7" x14ac:dyDescent="0.25">
      <c r="B1017" s="146" t="s">
        <v>1045</v>
      </c>
      <c r="C1017" s="143" t="s">
        <v>1046</v>
      </c>
      <c r="D1017" s="144" t="s">
        <v>980</v>
      </c>
      <c r="E1017" s="144"/>
      <c r="F1017" s="144" t="s">
        <v>981</v>
      </c>
      <c r="G1017" s="152">
        <v>8117.9</v>
      </c>
    </row>
    <row r="1018" spans="2:7" x14ac:dyDescent="0.25">
      <c r="B1018" s="146">
        <v>539437</v>
      </c>
      <c r="C1018" s="143" t="s">
        <v>1047</v>
      </c>
      <c r="D1018" s="144" t="s">
        <v>994</v>
      </c>
      <c r="E1018" s="144"/>
      <c r="F1018" s="144" t="s">
        <v>981</v>
      </c>
      <c r="G1018" s="152">
        <v>8112.01</v>
      </c>
    </row>
    <row r="1019" spans="2:7" x14ac:dyDescent="0.25">
      <c r="B1019" s="146" t="s">
        <v>1739</v>
      </c>
      <c r="C1019" s="143" t="s">
        <v>1740</v>
      </c>
      <c r="D1019" s="144" t="s">
        <v>1716</v>
      </c>
      <c r="E1019" s="144" t="s">
        <v>199</v>
      </c>
      <c r="F1019" s="144" t="s">
        <v>1386</v>
      </c>
      <c r="G1019" s="152">
        <v>8108.94</v>
      </c>
    </row>
    <row r="1020" spans="2:7" x14ac:dyDescent="0.25">
      <c r="B1020" s="146" t="s">
        <v>2214</v>
      </c>
      <c r="C1020" s="143" t="s">
        <v>2469</v>
      </c>
      <c r="D1020" s="144" t="s">
        <v>2793</v>
      </c>
      <c r="E1020" s="143" t="s">
        <v>203</v>
      </c>
      <c r="F1020" s="143" t="s">
        <v>1386</v>
      </c>
      <c r="G1020" s="152">
        <v>8106.74</v>
      </c>
    </row>
    <row r="1021" spans="2:7" x14ac:dyDescent="0.25">
      <c r="B1021" s="135" t="s">
        <v>3560</v>
      </c>
      <c r="C1021" s="4" t="s">
        <v>3561</v>
      </c>
      <c r="D1021" s="138" t="s">
        <v>3421</v>
      </c>
      <c r="F1021" s="138" t="s">
        <v>1386</v>
      </c>
      <c r="G1021" s="172">
        <v>8102.04</v>
      </c>
    </row>
    <row r="1022" spans="2:7" x14ac:dyDescent="0.25">
      <c r="B1022" s="135" t="s">
        <v>4046</v>
      </c>
      <c r="C1022" s="4" t="s">
        <v>4047</v>
      </c>
      <c r="D1022" s="138" t="s">
        <v>3876</v>
      </c>
      <c r="E1022" s="138" t="s">
        <v>203</v>
      </c>
      <c r="F1022" s="138" t="s">
        <v>1386</v>
      </c>
      <c r="G1022" s="172">
        <v>8083.64</v>
      </c>
    </row>
    <row r="1023" spans="2:7" x14ac:dyDescent="0.25">
      <c r="B1023" s="135" t="s">
        <v>6092</v>
      </c>
      <c r="C1023" s="4" t="s">
        <v>6093</v>
      </c>
      <c r="D1023" s="138" t="s">
        <v>5985</v>
      </c>
      <c r="E1023" s="138" t="s">
        <v>203</v>
      </c>
      <c r="F1023" s="138" t="s">
        <v>1386</v>
      </c>
      <c r="G1023" s="172">
        <v>8068.71</v>
      </c>
    </row>
    <row r="1024" spans="2:7" x14ac:dyDescent="0.25">
      <c r="B1024" s="135" t="s">
        <v>5419</v>
      </c>
      <c r="C1024" s="4" t="s">
        <v>5420</v>
      </c>
      <c r="D1024" s="138" t="s">
        <v>5241</v>
      </c>
      <c r="E1024" s="138" t="s">
        <v>199</v>
      </c>
      <c r="F1024" s="138" t="s">
        <v>1386</v>
      </c>
      <c r="G1024" s="172">
        <v>8068.31</v>
      </c>
    </row>
    <row r="1025" spans="2:7" x14ac:dyDescent="0.25">
      <c r="B1025" s="135" t="s">
        <v>6364</v>
      </c>
      <c r="C1025" s="4" t="s">
        <v>6365</v>
      </c>
      <c r="D1025" s="138" t="s">
        <v>6353</v>
      </c>
      <c r="F1025" s="138" t="s">
        <v>1386</v>
      </c>
      <c r="G1025" s="172">
        <v>8043.25</v>
      </c>
    </row>
    <row r="1026" spans="2:7" x14ac:dyDescent="0.25">
      <c r="B1026" s="135" t="s">
        <v>5421</v>
      </c>
      <c r="C1026" s="4" t="s">
        <v>5422</v>
      </c>
      <c r="D1026" s="138" t="s">
        <v>5231</v>
      </c>
      <c r="F1026" s="138" t="s">
        <v>1386</v>
      </c>
      <c r="G1026" s="172">
        <v>8040.89</v>
      </c>
    </row>
    <row r="1027" spans="2:7" x14ac:dyDescent="0.25">
      <c r="B1027" s="135">
        <v>9684</v>
      </c>
      <c r="C1027" s="4" t="s">
        <v>2901</v>
      </c>
      <c r="D1027" s="138" t="s">
        <v>2939</v>
      </c>
      <c r="F1027" s="138" t="s">
        <v>1386</v>
      </c>
      <c r="G1027" s="172">
        <v>8036.29</v>
      </c>
    </row>
    <row r="1028" spans="2:7" x14ac:dyDescent="0.25">
      <c r="B1028" s="135" t="s">
        <v>3562</v>
      </c>
      <c r="C1028" s="4" t="s">
        <v>3563</v>
      </c>
      <c r="D1028" s="138" t="s">
        <v>3421</v>
      </c>
      <c r="E1028" s="138" t="s">
        <v>199</v>
      </c>
      <c r="F1028" s="138" t="s">
        <v>1386</v>
      </c>
      <c r="G1028" s="172">
        <v>8031.86</v>
      </c>
    </row>
    <row r="1029" spans="2:7" x14ac:dyDescent="0.25">
      <c r="B1029" s="135" t="s">
        <v>4545</v>
      </c>
      <c r="C1029" s="4" t="s">
        <v>4546</v>
      </c>
      <c r="D1029" s="138" t="s">
        <v>4355</v>
      </c>
      <c r="F1029" s="138" t="s">
        <v>1386</v>
      </c>
      <c r="G1029" s="172">
        <v>8030.8</v>
      </c>
    </row>
    <row r="1030" spans="2:7" x14ac:dyDescent="0.25">
      <c r="B1030" s="135" t="s">
        <v>4547</v>
      </c>
      <c r="C1030" s="4" t="s">
        <v>4548</v>
      </c>
      <c r="D1030" s="138" t="s">
        <v>4355</v>
      </c>
      <c r="E1030" s="138" t="s">
        <v>203</v>
      </c>
      <c r="F1030" s="138" t="s">
        <v>1386</v>
      </c>
      <c r="G1030" s="172">
        <v>8025.58</v>
      </c>
    </row>
    <row r="1031" spans="2:7" x14ac:dyDescent="0.25">
      <c r="B1031" s="147" t="s">
        <v>269</v>
      </c>
      <c r="C1031" s="6" t="s">
        <v>270</v>
      </c>
      <c r="D1031" s="140">
        <v>46050</v>
      </c>
      <c r="E1031" s="141"/>
      <c r="F1031" s="142">
        <v>46381</v>
      </c>
      <c r="G1031" s="153">
        <v>7991.8099999999995</v>
      </c>
    </row>
    <row r="1032" spans="2:7" x14ac:dyDescent="0.25">
      <c r="B1032" s="135" t="s">
        <v>6094</v>
      </c>
      <c r="C1032" s="4" t="s">
        <v>6095</v>
      </c>
      <c r="D1032" s="138" t="s">
        <v>5985</v>
      </c>
      <c r="E1032" s="138" t="s">
        <v>199</v>
      </c>
      <c r="F1032" s="138" t="s">
        <v>1386</v>
      </c>
      <c r="G1032" s="172">
        <v>7936.61</v>
      </c>
    </row>
    <row r="1033" spans="2:7" x14ac:dyDescent="0.25">
      <c r="B1033" s="135" t="s">
        <v>6096</v>
      </c>
      <c r="C1033" s="4" t="s">
        <v>6097</v>
      </c>
      <c r="D1033" s="138" t="s">
        <v>5985</v>
      </c>
      <c r="E1033" s="138" t="s">
        <v>199</v>
      </c>
      <c r="F1033" s="138" t="s">
        <v>1386</v>
      </c>
      <c r="G1033" s="172">
        <v>7932.55</v>
      </c>
    </row>
    <row r="1034" spans="2:7" x14ac:dyDescent="0.25">
      <c r="B1034" s="135" t="s">
        <v>4549</v>
      </c>
      <c r="C1034" s="4" t="s">
        <v>4550</v>
      </c>
      <c r="D1034" s="138" t="s">
        <v>4355</v>
      </c>
      <c r="E1034" s="138" t="s">
        <v>199</v>
      </c>
      <c r="F1034" s="138" t="s">
        <v>1386</v>
      </c>
      <c r="G1034" s="172">
        <v>7924.93</v>
      </c>
    </row>
    <row r="1035" spans="2:7" x14ac:dyDescent="0.25">
      <c r="B1035" s="146">
        <v>2801</v>
      </c>
      <c r="C1035" s="143" t="s">
        <v>2349</v>
      </c>
      <c r="D1035" s="144" t="s">
        <v>2793</v>
      </c>
      <c r="E1035" s="143"/>
      <c r="F1035" s="143" t="s">
        <v>1386</v>
      </c>
      <c r="G1035" s="152">
        <v>7905.38</v>
      </c>
    </row>
    <row r="1036" spans="2:7" x14ac:dyDescent="0.25">
      <c r="B1036" s="135" t="s">
        <v>5039</v>
      </c>
      <c r="C1036" s="4" t="s">
        <v>5040</v>
      </c>
      <c r="D1036" s="138" t="s">
        <v>4986</v>
      </c>
      <c r="F1036" s="138" t="s">
        <v>1386</v>
      </c>
      <c r="G1036" s="172">
        <v>7905</v>
      </c>
    </row>
    <row r="1037" spans="2:7" x14ac:dyDescent="0.25">
      <c r="B1037" s="135" t="s">
        <v>3564</v>
      </c>
      <c r="C1037" s="4" t="s">
        <v>3565</v>
      </c>
      <c r="D1037" s="138" t="s">
        <v>3421</v>
      </c>
      <c r="E1037" s="138" t="s">
        <v>203</v>
      </c>
      <c r="F1037" s="138" t="s">
        <v>1386</v>
      </c>
      <c r="G1037" s="172">
        <v>7900.21</v>
      </c>
    </row>
    <row r="1038" spans="2:7" x14ac:dyDescent="0.25">
      <c r="B1038" s="135" t="s">
        <v>5423</v>
      </c>
      <c r="C1038" s="4" t="s">
        <v>5424</v>
      </c>
      <c r="D1038" s="138" t="s">
        <v>5241</v>
      </c>
      <c r="F1038" s="138" t="s">
        <v>1386</v>
      </c>
      <c r="G1038" s="172">
        <v>7899.96</v>
      </c>
    </row>
    <row r="1039" spans="2:7" x14ac:dyDescent="0.25">
      <c r="B1039" s="135" t="s">
        <v>4048</v>
      </c>
      <c r="C1039" s="4" t="s">
        <v>4049</v>
      </c>
      <c r="D1039" s="138" t="s">
        <v>3876</v>
      </c>
      <c r="F1039" s="138" t="s">
        <v>1386</v>
      </c>
      <c r="G1039" s="172">
        <v>7887.4</v>
      </c>
    </row>
    <row r="1040" spans="2:7" x14ac:dyDescent="0.25">
      <c r="B1040" s="135" t="s">
        <v>4050</v>
      </c>
      <c r="C1040" s="4" t="s">
        <v>4051</v>
      </c>
      <c r="D1040" s="138" t="s">
        <v>3876</v>
      </c>
      <c r="E1040" s="138" t="s">
        <v>203</v>
      </c>
      <c r="F1040" s="138" t="s">
        <v>1386</v>
      </c>
      <c r="G1040" s="172">
        <v>7881.16</v>
      </c>
    </row>
    <row r="1041" spans="2:7" x14ac:dyDescent="0.25">
      <c r="B1041" s="146" t="s">
        <v>2794</v>
      </c>
      <c r="C1041" s="143" t="s">
        <v>2421</v>
      </c>
      <c r="D1041" s="144" t="s">
        <v>2793</v>
      </c>
      <c r="E1041" s="143"/>
      <c r="F1041" s="143" t="s">
        <v>1386</v>
      </c>
      <c r="G1041" s="152">
        <v>7880.42</v>
      </c>
    </row>
    <row r="1042" spans="2:7" x14ac:dyDescent="0.25">
      <c r="B1042" s="135" t="s">
        <v>3243</v>
      </c>
      <c r="C1042" s="4" t="s">
        <v>3244</v>
      </c>
      <c r="D1042" s="138" t="s">
        <v>3195</v>
      </c>
      <c r="E1042" s="138" t="s">
        <v>199</v>
      </c>
      <c r="F1042" s="138" t="s">
        <v>1386</v>
      </c>
      <c r="G1042" s="172">
        <v>7877.5</v>
      </c>
    </row>
    <row r="1043" spans="2:7" x14ac:dyDescent="0.25">
      <c r="B1043" s="135">
        <v>500493</v>
      </c>
      <c r="C1043" s="4" t="s">
        <v>4551</v>
      </c>
      <c r="D1043" s="138" t="s">
        <v>4355</v>
      </c>
      <c r="F1043" s="138" t="s">
        <v>1386</v>
      </c>
      <c r="G1043" s="172">
        <v>7872.65</v>
      </c>
    </row>
    <row r="1044" spans="2:7" x14ac:dyDescent="0.25">
      <c r="B1044" s="135" t="s">
        <v>3566</v>
      </c>
      <c r="C1044" s="4" t="s">
        <v>3567</v>
      </c>
      <c r="D1044" s="138" t="s">
        <v>3421</v>
      </c>
      <c r="F1044" s="138" t="s">
        <v>1386</v>
      </c>
      <c r="G1044" s="172">
        <v>7861.23</v>
      </c>
    </row>
    <row r="1045" spans="2:7" x14ac:dyDescent="0.25">
      <c r="B1045" s="135" t="s">
        <v>6366</v>
      </c>
      <c r="C1045" s="4" t="s">
        <v>6367</v>
      </c>
      <c r="D1045" s="138" t="s">
        <v>6353</v>
      </c>
      <c r="F1045" s="138" t="s">
        <v>1386</v>
      </c>
      <c r="G1045" s="172">
        <v>7860.82</v>
      </c>
    </row>
    <row r="1046" spans="2:7" x14ac:dyDescent="0.25">
      <c r="B1046" s="146" t="s">
        <v>2266</v>
      </c>
      <c r="C1046" s="143" t="s">
        <v>2573</v>
      </c>
      <c r="D1046" s="144" t="s">
        <v>2793</v>
      </c>
      <c r="E1046" s="143" t="s">
        <v>199</v>
      </c>
      <c r="F1046" s="143" t="s">
        <v>1386</v>
      </c>
      <c r="G1046" s="152">
        <v>7851.75</v>
      </c>
    </row>
    <row r="1047" spans="2:7" x14ac:dyDescent="0.25">
      <c r="B1047" s="146" t="s">
        <v>1259</v>
      </c>
      <c r="C1047" s="143" t="s">
        <v>1466</v>
      </c>
      <c r="D1047" s="144" t="s">
        <v>1385</v>
      </c>
      <c r="E1047" s="144" t="s">
        <v>199</v>
      </c>
      <c r="F1047" s="144" t="s">
        <v>1386</v>
      </c>
      <c r="G1047" s="152">
        <v>7848.16</v>
      </c>
    </row>
    <row r="1048" spans="2:7" x14ac:dyDescent="0.25">
      <c r="B1048" s="135" t="s">
        <v>3568</v>
      </c>
      <c r="C1048" s="4" t="s">
        <v>3569</v>
      </c>
      <c r="D1048" s="138" t="s">
        <v>3421</v>
      </c>
      <c r="F1048" s="138" t="s">
        <v>1386</v>
      </c>
      <c r="G1048" s="172">
        <v>7846.59</v>
      </c>
    </row>
    <row r="1049" spans="2:7" x14ac:dyDescent="0.25">
      <c r="B1049" s="135" t="s">
        <v>3245</v>
      </c>
      <c r="C1049" s="4" t="s">
        <v>3246</v>
      </c>
      <c r="D1049" s="138" t="s">
        <v>3195</v>
      </c>
      <c r="F1049" s="138" t="s">
        <v>1386</v>
      </c>
      <c r="G1049" s="172">
        <v>7838.32</v>
      </c>
    </row>
    <row r="1050" spans="2:7" x14ac:dyDescent="0.25">
      <c r="B1050" s="146" t="s">
        <v>2298</v>
      </c>
      <c r="C1050" s="143" t="s">
        <v>2728</v>
      </c>
      <c r="D1050" s="144" t="s">
        <v>2793</v>
      </c>
      <c r="E1050" s="143"/>
      <c r="F1050" s="143" t="s">
        <v>1386</v>
      </c>
      <c r="G1050" s="152">
        <v>7837.63</v>
      </c>
    </row>
    <row r="1051" spans="2:7" x14ac:dyDescent="0.25">
      <c r="B1051" s="135" t="s">
        <v>6098</v>
      </c>
      <c r="C1051" s="4" t="s">
        <v>6099</v>
      </c>
      <c r="D1051" s="138" t="s">
        <v>5985</v>
      </c>
      <c r="E1051" s="138" t="s">
        <v>199</v>
      </c>
      <c r="F1051" s="138" t="s">
        <v>1386</v>
      </c>
      <c r="G1051" s="172">
        <v>7836.52</v>
      </c>
    </row>
    <row r="1052" spans="2:7" x14ac:dyDescent="0.25">
      <c r="B1052" s="146" t="s">
        <v>2531</v>
      </c>
      <c r="C1052" s="143" t="s">
        <v>2532</v>
      </c>
      <c r="D1052" s="144" t="s">
        <v>2793</v>
      </c>
      <c r="E1052" s="143"/>
      <c r="F1052" s="143" t="s">
        <v>1386</v>
      </c>
      <c r="G1052" s="152">
        <v>7829.41</v>
      </c>
    </row>
    <row r="1053" spans="2:7" x14ac:dyDescent="0.25">
      <c r="B1053" s="147" t="s">
        <v>167</v>
      </c>
      <c r="C1053" s="6" t="s">
        <v>271</v>
      </c>
      <c r="D1053" s="140">
        <v>46050</v>
      </c>
      <c r="E1053" s="141"/>
      <c r="F1053" s="142">
        <v>46381</v>
      </c>
      <c r="G1053" s="153">
        <v>7829.3499999999995</v>
      </c>
    </row>
    <row r="1054" spans="2:7" x14ac:dyDescent="0.25">
      <c r="B1054" s="146">
        <v>4768</v>
      </c>
      <c r="C1054" s="143" t="s">
        <v>1169</v>
      </c>
      <c r="D1054" s="144" t="s">
        <v>1596</v>
      </c>
      <c r="E1054" s="144"/>
      <c r="F1054" s="144" t="s">
        <v>1386</v>
      </c>
      <c r="G1054" s="152">
        <v>7822.9</v>
      </c>
    </row>
    <row r="1055" spans="2:7" x14ac:dyDescent="0.25">
      <c r="B1055" s="135" t="s">
        <v>5425</v>
      </c>
      <c r="C1055" s="4" t="s">
        <v>5426</v>
      </c>
      <c r="D1055" s="138" t="s">
        <v>5231</v>
      </c>
      <c r="F1055" s="138" t="s">
        <v>1386</v>
      </c>
      <c r="G1055" s="172">
        <v>7817.63</v>
      </c>
    </row>
    <row r="1056" spans="2:7" x14ac:dyDescent="0.25">
      <c r="B1056" s="135">
        <v>3088</v>
      </c>
      <c r="C1056" s="4" t="s">
        <v>5041</v>
      </c>
      <c r="D1056" s="138" t="s">
        <v>4986</v>
      </c>
      <c r="F1056" s="138" t="s">
        <v>1386</v>
      </c>
      <c r="G1056" s="172">
        <v>7815.8</v>
      </c>
    </row>
    <row r="1057" spans="2:7" x14ac:dyDescent="0.25">
      <c r="B1057" s="146" t="s">
        <v>1870</v>
      </c>
      <c r="C1057" s="143" t="s">
        <v>1871</v>
      </c>
      <c r="D1057" s="144" t="s">
        <v>1716</v>
      </c>
      <c r="E1057" s="144" t="s">
        <v>199</v>
      </c>
      <c r="F1057" s="144" t="s">
        <v>1386</v>
      </c>
      <c r="G1057" s="152">
        <v>7803.65</v>
      </c>
    </row>
    <row r="1058" spans="2:7" x14ac:dyDescent="0.25">
      <c r="B1058" s="135">
        <v>2801</v>
      </c>
      <c r="C1058" s="4" t="s">
        <v>5427</v>
      </c>
      <c r="D1058" s="138" t="s">
        <v>5231</v>
      </c>
      <c r="F1058" s="138" t="s">
        <v>1386</v>
      </c>
      <c r="G1058" s="172">
        <v>7796.57</v>
      </c>
    </row>
    <row r="1059" spans="2:7" x14ac:dyDescent="0.25">
      <c r="B1059" s="135" t="s">
        <v>3570</v>
      </c>
      <c r="C1059" s="4" t="s">
        <v>3571</v>
      </c>
      <c r="D1059" s="138" t="s">
        <v>3421</v>
      </c>
      <c r="E1059" s="138" t="s">
        <v>199</v>
      </c>
      <c r="F1059" s="138" t="s">
        <v>1386</v>
      </c>
      <c r="G1059" s="172">
        <v>7795.87</v>
      </c>
    </row>
    <row r="1060" spans="2:7" x14ac:dyDescent="0.25">
      <c r="B1060" s="135" t="s">
        <v>5428</v>
      </c>
      <c r="C1060" s="4" t="s">
        <v>5429</v>
      </c>
      <c r="D1060" s="138" t="s">
        <v>5231</v>
      </c>
      <c r="F1060" s="138" t="s">
        <v>1386</v>
      </c>
      <c r="G1060" s="172">
        <v>7792.06</v>
      </c>
    </row>
    <row r="1061" spans="2:7" x14ac:dyDescent="0.25">
      <c r="B1061" s="135" t="s">
        <v>4552</v>
      </c>
      <c r="C1061" s="4" t="s">
        <v>4553</v>
      </c>
      <c r="D1061" s="138" t="s">
        <v>4355</v>
      </c>
      <c r="E1061" s="138" t="s">
        <v>203</v>
      </c>
      <c r="F1061" s="138" t="s">
        <v>1386</v>
      </c>
      <c r="G1061" s="172">
        <v>7789.86</v>
      </c>
    </row>
    <row r="1062" spans="2:7" x14ac:dyDescent="0.25">
      <c r="B1062" s="135" t="s">
        <v>5430</v>
      </c>
      <c r="C1062" s="4" t="s">
        <v>5431</v>
      </c>
      <c r="D1062" s="138" t="s">
        <v>5241</v>
      </c>
      <c r="E1062" s="138" t="s">
        <v>203</v>
      </c>
      <c r="F1062" s="138" t="s">
        <v>1386</v>
      </c>
      <c r="G1062" s="172">
        <v>7789.2</v>
      </c>
    </row>
    <row r="1063" spans="2:7" x14ac:dyDescent="0.25">
      <c r="B1063" s="147" t="s">
        <v>165</v>
      </c>
      <c r="C1063" s="6" t="s">
        <v>272</v>
      </c>
      <c r="D1063" s="140">
        <v>46050</v>
      </c>
      <c r="E1063" s="141" t="s">
        <v>199</v>
      </c>
      <c r="F1063" s="142">
        <v>46381</v>
      </c>
      <c r="G1063" s="153">
        <v>7788.58</v>
      </c>
    </row>
    <row r="1064" spans="2:7" x14ac:dyDescent="0.25">
      <c r="B1064" s="135" t="s">
        <v>4554</v>
      </c>
      <c r="C1064" s="4" t="s">
        <v>4555</v>
      </c>
      <c r="D1064" s="138" t="s">
        <v>4355</v>
      </c>
      <c r="E1064" s="138" t="s">
        <v>203</v>
      </c>
      <c r="F1064" s="138" t="s">
        <v>1386</v>
      </c>
      <c r="G1064" s="172">
        <v>7786.98</v>
      </c>
    </row>
    <row r="1065" spans="2:7" x14ac:dyDescent="0.25">
      <c r="B1065" s="146" t="s">
        <v>2757</v>
      </c>
      <c r="C1065" s="143" t="s">
        <v>2758</v>
      </c>
      <c r="D1065" s="144" t="s">
        <v>2793</v>
      </c>
      <c r="E1065" s="143"/>
      <c r="F1065" s="143" t="s">
        <v>1386</v>
      </c>
      <c r="G1065" s="152">
        <v>7786.36</v>
      </c>
    </row>
    <row r="1066" spans="2:7" x14ac:dyDescent="0.25">
      <c r="B1066" s="135">
        <v>4004</v>
      </c>
      <c r="C1066" s="4" t="s">
        <v>5042</v>
      </c>
      <c r="D1066" s="138" t="s">
        <v>4986</v>
      </c>
      <c r="F1066" s="138" t="s">
        <v>1386</v>
      </c>
      <c r="G1066" s="172">
        <v>7784.94</v>
      </c>
    </row>
    <row r="1067" spans="2:7" x14ac:dyDescent="0.25">
      <c r="B1067" s="146">
        <v>5334</v>
      </c>
      <c r="C1067" s="143" t="s">
        <v>875</v>
      </c>
      <c r="D1067" s="144" t="s">
        <v>980</v>
      </c>
      <c r="E1067" s="144"/>
      <c r="F1067" s="144" t="s">
        <v>981</v>
      </c>
      <c r="G1067" s="152">
        <v>7778.27</v>
      </c>
    </row>
    <row r="1068" spans="2:7" x14ac:dyDescent="0.25">
      <c r="B1068" s="135" t="s">
        <v>4052</v>
      </c>
      <c r="C1068" s="4" t="s">
        <v>4053</v>
      </c>
      <c r="D1068" s="138" t="s">
        <v>3876</v>
      </c>
      <c r="E1068" s="138" t="s">
        <v>199</v>
      </c>
      <c r="F1068" s="138" t="s">
        <v>1386</v>
      </c>
      <c r="G1068" s="172">
        <v>7773.72</v>
      </c>
    </row>
    <row r="1069" spans="2:7" x14ac:dyDescent="0.25">
      <c r="B1069" s="135" t="s">
        <v>3164</v>
      </c>
      <c r="C1069" s="4" t="s">
        <v>3165</v>
      </c>
      <c r="D1069" s="138" t="s">
        <v>3195</v>
      </c>
      <c r="F1069" s="138" t="s">
        <v>1386</v>
      </c>
      <c r="G1069" s="172">
        <v>7761.72</v>
      </c>
    </row>
    <row r="1070" spans="2:7" x14ac:dyDescent="0.25">
      <c r="B1070" s="146">
        <v>6841</v>
      </c>
      <c r="C1070" s="143" t="s">
        <v>1364</v>
      </c>
      <c r="D1070" s="144" t="s">
        <v>1385</v>
      </c>
      <c r="E1070" s="144"/>
      <c r="F1070" s="144" t="s">
        <v>1386</v>
      </c>
      <c r="G1070" s="152">
        <v>7756.23</v>
      </c>
    </row>
    <row r="1071" spans="2:7" x14ac:dyDescent="0.25">
      <c r="B1071" s="146">
        <v>5411</v>
      </c>
      <c r="C1071" s="143" t="s">
        <v>2381</v>
      </c>
      <c r="D1071" s="144" t="s">
        <v>2793</v>
      </c>
      <c r="E1071" s="143"/>
      <c r="F1071" s="143" t="s">
        <v>1386</v>
      </c>
      <c r="G1071" s="152">
        <v>7752.05</v>
      </c>
    </row>
    <row r="1072" spans="2:7" x14ac:dyDescent="0.25">
      <c r="B1072" s="146" t="s">
        <v>1872</v>
      </c>
      <c r="C1072" s="143" t="s">
        <v>1873</v>
      </c>
      <c r="D1072" s="144" t="s">
        <v>1716</v>
      </c>
      <c r="E1072" s="144" t="s">
        <v>199</v>
      </c>
      <c r="F1072" s="144" t="s">
        <v>1386</v>
      </c>
      <c r="G1072" s="152">
        <v>7748.08</v>
      </c>
    </row>
    <row r="1073" spans="2:7" x14ac:dyDescent="0.25">
      <c r="B1073" s="146" t="s">
        <v>2603</v>
      </c>
      <c r="C1073" s="143" t="s">
        <v>2604</v>
      </c>
      <c r="D1073" s="144" t="s">
        <v>2793</v>
      </c>
      <c r="E1073" s="143"/>
      <c r="F1073" s="143" t="s">
        <v>1386</v>
      </c>
      <c r="G1073" s="152">
        <v>7746.03</v>
      </c>
    </row>
    <row r="1074" spans="2:7" x14ac:dyDescent="0.25">
      <c r="B1074" s="146" t="s">
        <v>820</v>
      </c>
      <c r="C1074" s="143" t="s">
        <v>1048</v>
      </c>
      <c r="D1074" s="144" t="s">
        <v>980</v>
      </c>
      <c r="E1074" s="144"/>
      <c r="F1074" s="144" t="s">
        <v>981</v>
      </c>
      <c r="G1074" s="152">
        <v>7728.35</v>
      </c>
    </row>
    <row r="1075" spans="2:7" x14ac:dyDescent="0.25">
      <c r="B1075" s="135">
        <v>7912</v>
      </c>
      <c r="C1075" s="4" t="s">
        <v>5043</v>
      </c>
      <c r="D1075" s="138" t="s">
        <v>4986</v>
      </c>
      <c r="F1075" s="138" t="s">
        <v>1386</v>
      </c>
      <c r="G1075" s="172">
        <v>7686.3</v>
      </c>
    </row>
    <row r="1076" spans="2:7" x14ac:dyDescent="0.25">
      <c r="B1076" s="135" t="s">
        <v>6100</v>
      </c>
      <c r="C1076" s="4" t="s">
        <v>6101</v>
      </c>
      <c r="D1076" s="138" t="s">
        <v>5985</v>
      </c>
      <c r="F1076" s="138" t="s">
        <v>1386</v>
      </c>
      <c r="G1076" s="172">
        <v>7673.53</v>
      </c>
    </row>
    <row r="1077" spans="2:7" x14ac:dyDescent="0.25">
      <c r="B1077" s="135" t="s">
        <v>3068</v>
      </c>
      <c r="C1077" s="4" t="s">
        <v>3247</v>
      </c>
      <c r="D1077" s="138" t="s">
        <v>3195</v>
      </c>
      <c r="E1077" s="138" t="s">
        <v>199</v>
      </c>
      <c r="F1077" s="138" t="s">
        <v>1386</v>
      </c>
      <c r="G1077" s="172">
        <v>7662.31</v>
      </c>
    </row>
    <row r="1078" spans="2:7" x14ac:dyDescent="0.25">
      <c r="B1078" s="135" t="s">
        <v>4556</v>
      </c>
      <c r="C1078" s="4" t="s">
        <v>4557</v>
      </c>
      <c r="D1078" s="138" t="s">
        <v>4355</v>
      </c>
      <c r="E1078" s="138" t="s">
        <v>199</v>
      </c>
      <c r="F1078" s="138" t="s">
        <v>1386</v>
      </c>
      <c r="G1078" s="172">
        <v>7637.12</v>
      </c>
    </row>
    <row r="1079" spans="2:7" x14ac:dyDescent="0.25">
      <c r="B1079" s="146" t="s">
        <v>1467</v>
      </c>
      <c r="C1079" s="143" t="s">
        <v>1468</v>
      </c>
      <c r="D1079" s="144" t="s">
        <v>1385</v>
      </c>
      <c r="E1079" s="144"/>
      <c r="F1079" s="144" t="s">
        <v>1386</v>
      </c>
      <c r="G1079" s="152">
        <v>7620.1</v>
      </c>
    </row>
    <row r="1080" spans="2:7" x14ac:dyDescent="0.25">
      <c r="B1080" s="135" t="s">
        <v>5044</v>
      </c>
      <c r="C1080" s="4" t="s">
        <v>5045</v>
      </c>
      <c r="D1080" s="138" t="s">
        <v>4986</v>
      </c>
      <c r="F1080" s="138" t="s">
        <v>1386</v>
      </c>
      <c r="G1080" s="172">
        <v>7611.8</v>
      </c>
    </row>
    <row r="1081" spans="2:7" x14ac:dyDescent="0.25">
      <c r="B1081" s="146">
        <v>3064</v>
      </c>
      <c r="C1081" s="143" t="s">
        <v>1350</v>
      </c>
      <c r="D1081" s="144" t="s">
        <v>1385</v>
      </c>
      <c r="E1081" s="144"/>
      <c r="F1081" s="144" t="s">
        <v>1386</v>
      </c>
      <c r="G1081" s="152">
        <v>7611.26</v>
      </c>
    </row>
    <row r="1082" spans="2:7" x14ac:dyDescent="0.25">
      <c r="B1082" s="135" t="s">
        <v>668</v>
      </c>
      <c r="C1082" s="4" t="s">
        <v>5432</v>
      </c>
      <c r="D1082" s="138" t="s">
        <v>5231</v>
      </c>
      <c r="F1082" s="138" t="s">
        <v>1386</v>
      </c>
      <c r="G1082" s="172">
        <v>7604.97</v>
      </c>
    </row>
    <row r="1083" spans="2:7" x14ac:dyDescent="0.25">
      <c r="B1083" s="135" t="s">
        <v>5433</v>
      </c>
      <c r="C1083" s="4" t="s">
        <v>5434</v>
      </c>
      <c r="D1083" s="138" t="s">
        <v>5231</v>
      </c>
      <c r="F1083" s="138" t="s">
        <v>1386</v>
      </c>
      <c r="G1083" s="172">
        <v>7568.38</v>
      </c>
    </row>
    <row r="1084" spans="2:7" x14ac:dyDescent="0.25">
      <c r="B1084" s="135" t="s">
        <v>3248</v>
      </c>
      <c r="C1084" s="4" t="s">
        <v>3249</v>
      </c>
      <c r="D1084" s="138" t="s">
        <v>3195</v>
      </c>
      <c r="F1084" s="138" t="s">
        <v>1386</v>
      </c>
      <c r="G1084" s="172">
        <v>7530.93</v>
      </c>
    </row>
    <row r="1085" spans="2:7" x14ac:dyDescent="0.25">
      <c r="B1085" s="146" t="s">
        <v>2448</v>
      </c>
      <c r="C1085" s="143" t="s">
        <v>2449</v>
      </c>
      <c r="D1085" s="144" t="s">
        <v>2793</v>
      </c>
      <c r="E1085" s="143"/>
      <c r="F1085" s="143" t="s">
        <v>1386</v>
      </c>
      <c r="G1085" s="152">
        <v>7512.53</v>
      </c>
    </row>
    <row r="1086" spans="2:7" x14ac:dyDescent="0.25">
      <c r="B1086" s="135" t="s">
        <v>2448</v>
      </c>
      <c r="C1086" s="4" t="s">
        <v>2449</v>
      </c>
      <c r="D1086" s="138" t="s">
        <v>2939</v>
      </c>
      <c r="F1086" s="138" t="s">
        <v>1386</v>
      </c>
      <c r="G1086" s="172">
        <v>7512.53</v>
      </c>
    </row>
    <row r="1087" spans="2:7" x14ac:dyDescent="0.25">
      <c r="B1087" s="146" t="s">
        <v>2790</v>
      </c>
      <c r="C1087" s="143" t="s">
        <v>2791</v>
      </c>
      <c r="D1087" s="144" t="s">
        <v>2793</v>
      </c>
      <c r="E1087" s="143"/>
      <c r="F1087" s="143" t="s">
        <v>1386</v>
      </c>
      <c r="G1087" s="152">
        <v>7506.83</v>
      </c>
    </row>
    <row r="1088" spans="2:7" x14ac:dyDescent="0.25">
      <c r="B1088" s="146" t="s">
        <v>2329</v>
      </c>
      <c r="C1088" s="143" t="s">
        <v>2579</v>
      </c>
      <c r="D1088" s="144" t="s">
        <v>2793</v>
      </c>
      <c r="E1088" s="143"/>
      <c r="F1088" s="143" t="s">
        <v>1386</v>
      </c>
      <c r="G1088" s="152">
        <v>7460.81</v>
      </c>
    </row>
    <row r="1089" spans="2:7" x14ac:dyDescent="0.25">
      <c r="B1089" s="135" t="s">
        <v>5435</v>
      </c>
      <c r="C1089" s="4" t="s">
        <v>5436</v>
      </c>
      <c r="D1089" s="138" t="s">
        <v>5231</v>
      </c>
      <c r="E1089" s="138" t="s">
        <v>199</v>
      </c>
      <c r="F1089" s="138" t="s">
        <v>1386</v>
      </c>
      <c r="G1089" s="172">
        <v>7456.97</v>
      </c>
    </row>
    <row r="1090" spans="2:7" x14ac:dyDescent="0.25">
      <c r="B1090" s="146" t="s">
        <v>2474</v>
      </c>
      <c r="C1090" s="143" t="s">
        <v>2475</v>
      </c>
      <c r="D1090" s="144" t="s">
        <v>2793</v>
      </c>
      <c r="E1090" s="143"/>
      <c r="F1090" s="143" t="s">
        <v>1386</v>
      </c>
      <c r="G1090" s="152">
        <v>7448.53</v>
      </c>
    </row>
    <row r="1091" spans="2:7" x14ac:dyDescent="0.25">
      <c r="B1091" s="147" t="s">
        <v>163</v>
      </c>
      <c r="C1091" s="6" t="s">
        <v>273</v>
      </c>
      <c r="D1091" s="140">
        <v>46050</v>
      </c>
      <c r="E1091" s="141"/>
      <c r="F1091" s="142">
        <v>46381</v>
      </c>
      <c r="G1091" s="153">
        <v>7445.12</v>
      </c>
    </row>
    <row r="1092" spans="2:7" x14ac:dyDescent="0.25">
      <c r="B1092" s="146" t="s">
        <v>1942</v>
      </c>
      <c r="C1092" s="143" t="s">
        <v>1943</v>
      </c>
      <c r="D1092" s="144" t="s">
        <v>1716</v>
      </c>
      <c r="E1092" s="144" t="s">
        <v>199</v>
      </c>
      <c r="F1092" s="144" t="s">
        <v>1386</v>
      </c>
      <c r="G1092" s="152">
        <v>7432.86</v>
      </c>
    </row>
    <row r="1093" spans="2:7" x14ac:dyDescent="0.25">
      <c r="B1093" s="135" t="s">
        <v>3572</v>
      </c>
      <c r="C1093" s="4" t="s">
        <v>3573</v>
      </c>
      <c r="D1093" s="138" t="s">
        <v>3421</v>
      </c>
      <c r="F1093" s="138" t="s">
        <v>1386</v>
      </c>
      <c r="G1093" s="172">
        <v>7386.14</v>
      </c>
    </row>
    <row r="1094" spans="2:7" x14ac:dyDescent="0.25">
      <c r="B1094" s="146" t="s">
        <v>807</v>
      </c>
      <c r="C1094" s="143" t="s">
        <v>1049</v>
      </c>
      <c r="D1094" s="144" t="s">
        <v>980</v>
      </c>
      <c r="E1094" s="144" t="s">
        <v>203</v>
      </c>
      <c r="F1094" s="144" t="s">
        <v>981</v>
      </c>
      <c r="G1094" s="152">
        <v>7377.17</v>
      </c>
    </row>
    <row r="1095" spans="2:7" x14ac:dyDescent="0.25">
      <c r="B1095" s="146" t="s">
        <v>1218</v>
      </c>
      <c r="C1095" s="143" t="s">
        <v>1207</v>
      </c>
      <c r="D1095" s="144" t="s">
        <v>1596</v>
      </c>
      <c r="E1095" s="144"/>
      <c r="F1095" s="144" t="s">
        <v>1386</v>
      </c>
      <c r="G1095" s="152">
        <v>7374.71</v>
      </c>
    </row>
    <row r="1096" spans="2:7" x14ac:dyDescent="0.25">
      <c r="B1096" s="146">
        <v>509480</v>
      </c>
      <c r="C1096" s="143" t="s">
        <v>2367</v>
      </c>
      <c r="D1096" s="144" t="s">
        <v>2793</v>
      </c>
      <c r="E1096" s="143"/>
      <c r="F1096" s="143" t="s">
        <v>1386</v>
      </c>
      <c r="G1096" s="152">
        <v>7366.52</v>
      </c>
    </row>
    <row r="1097" spans="2:7" x14ac:dyDescent="0.25">
      <c r="B1097" s="147" t="s">
        <v>161</v>
      </c>
      <c r="C1097" s="6" t="s">
        <v>274</v>
      </c>
      <c r="D1097" s="140">
        <v>46050</v>
      </c>
      <c r="E1097" s="141" t="s">
        <v>203</v>
      </c>
      <c r="F1097" s="142">
        <v>46381</v>
      </c>
      <c r="G1097" s="153">
        <v>7361.25</v>
      </c>
    </row>
    <row r="1098" spans="2:7" x14ac:dyDescent="0.25">
      <c r="B1098" s="135" t="s">
        <v>6102</v>
      </c>
      <c r="C1098" s="4" t="s">
        <v>6103</v>
      </c>
      <c r="D1098" s="138" t="s">
        <v>5985</v>
      </c>
      <c r="E1098" s="138" t="s">
        <v>199</v>
      </c>
      <c r="F1098" s="138" t="s">
        <v>1386</v>
      </c>
      <c r="G1098" s="172">
        <v>7340.29</v>
      </c>
    </row>
    <row r="1099" spans="2:7" x14ac:dyDescent="0.25">
      <c r="B1099" s="135" t="s">
        <v>2726</v>
      </c>
      <c r="C1099" s="4" t="s">
        <v>5437</v>
      </c>
      <c r="D1099" s="138" t="s">
        <v>5231</v>
      </c>
      <c r="F1099" s="138" t="s">
        <v>1386</v>
      </c>
      <c r="G1099" s="172">
        <v>7336.96</v>
      </c>
    </row>
    <row r="1100" spans="2:7" x14ac:dyDescent="0.25">
      <c r="B1100" s="135" t="s">
        <v>4054</v>
      </c>
      <c r="C1100" s="4" t="s">
        <v>4055</v>
      </c>
      <c r="D1100" s="138" t="s">
        <v>3876</v>
      </c>
      <c r="F1100" s="138" t="s">
        <v>1386</v>
      </c>
      <c r="G1100" s="172">
        <v>7287.31</v>
      </c>
    </row>
    <row r="1101" spans="2:7" x14ac:dyDescent="0.25">
      <c r="B1101" s="146" t="s">
        <v>1622</v>
      </c>
      <c r="C1101" s="143" t="s">
        <v>1623</v>
      </c>
      <c r="D1101" s="144" t="s">
        <v>1596</v>
      </c>
      <c r="E1101" s="144"/>
      <c r="F1101" s="144" t="s">
        <v>1386</v>
      </c>
      <c r="G1101" s="152">
        <v>7252.37</v>
      </c>
    </row>
    <row r="1102" spans="2:7" x14ac:dyDescent="0.25">
      <c r="B1102" s="146">
        <v>512070</v>
      </c>
      <c r="C1102" s="143" t="s">
        <v>1624</v>
      </c>
      <c r="D1102" s="144" t="s">
        <v>1596</v>
      </c>
      <c r="E1102" s="144"/>
      <c r="F1102" s="144" t="s">
        <v>1386</v>
      </c>
      <c r="G1102" s="152">
        <v>7248.48</v>
      </c>
    </row>
    <row r="1103" spans="2:7" x14ac:dyDescent="0.25">
      <c r="B1103" s="135" t="s">
        <v>5438</v>
      </c>
      <c r="C1103" s="4" t="s">
        <v>5439</v>
      </c>
      <c r="D1103" s="138" t="s">
        <v>5231</v>
      </c>
      <c r="E1103" s="138" t="s">
        <v>203</v>
      </c>
      <c r="F1103" s="138" t="s">
        <v>1386</v>
      </c>
      <c r="G1103" s="172">
        <v>7241.79</v>
      </c>
    </row>
    <row r="1104" spans="2:7" x14ac:dyDescent="0.25">
      <c r="B1104" s="135" t="s">
        <v>6104</v>
      </c>
      <c r="C1104" s="4" t="s">
        <v>6105</v>
      </c>
      <c r="D1104" s="138" t="s">
        <v>5985</v>
      </c>
      <c r="F1104" s="138" t="s">
        <v>1386</v>
      </c>
      <c r="G1104" s="172">
        <v>7241.56</v>
      </c>
    </row>
    <row r="1105" spans="2:7" x14ac:dyDescent="0.25">
      <c r="B1105" s="135" t="s">
        <v>4056</v>
      </c>
      <c r="C1105" s="4" t="s">
        <v>4057</v>
      </c>
      <c r="D1105" s="138" t="s">
        <v>3876</v>
      </c>
      <c r="F1105" s="138" t="s">
        <v>1386</v>
      </c>
      <c r="G1105" s="172">
        <v>7239.44</v>
      </c>
    </row>
    <row r="1106" spans="2:7" x14ac:dyDescent="0.25">
      <c r="B1106" s="146" t="s">
        <v>1469</v>
      </c>
      <c r="C1106" s="143" t="s">
        <v>1470</v>
      </c>
      <c r="D1106" s="144" t="s">
        <v>1385</v>
      </c>
      <c r="E1106" s="144"/>
      <c r="F1106" s="144" t="s">
        <v>1386</v>
      </c>
      <c r="G1106" s="152">
        <v>7235.32</v>
      </c>
    </row>
    <row r="1107" spans="2:7" x14ac:dyDescent="0.25">
      <c r="B1107" s="135" t="s">
        <v>4058</v>
      </c>
      <c r="C1107" s="4" t="s">
        <v>4059</v>
      </c>
      <c r="D1107" s="138" t="s">
        <v>3876</v>
      </c>
      <c r="F1107" s="138" t="s">
        <v>1386</v>
      </c>
      <c r="G1107" s="172">
        <v>7225.77</v>
      </c>
    </row>
    <row r="1108" spans="2:7" x14ac:dyDescent="0.25">
      <c r="B1108" s="135" t="s">
        <v>5440</v>
      </c>
      <c r="C1108" s="4" t="s">
        <v>5441</v>
      </c>
      <c r="D1108" s="138" t="s">
        <v>5231</v>
      </c>
      <c r="F1108" s="138" t="s">
        <v>1386</v>
      </c>
      <c r="G1108" s="172">
        <v>7225.71</v>
      </c>
    </row>
    <row r="1109" spans="2:7" x14ac:dyDescent="0.25">
      <c r="B1109" s="135" t="s">
        <v>5442</v>
      </c>
      <c r="C1109" s="4" t="s">
        <v>5443</v>
      </c>
      <c r="D1109" s="138" t="s">
        <v>5241</v>
      </c>
      <c r="E1109" s="138" t="s">
        <v>199</v>
      </c>
      <c r="F1109" s="138" t="s">
        <v>1386</v>
      </c>
      <c r="G1109" s="172">
        <v>7224.43</v>
      </c>
    </row>
    <row r="1110" spans="2:7" x14ac:dyDescent="0.25">
      <c r="B1110" s="135" t="s">
        <v>2985</v>
      </c>
      <c r="C1110" s="4" t="s">
        <v>2986</v>
      </c>
      <c r="D1110" s="138" t="s">
        <v>2939</v>
      </c>
      <c r="F1110" s="138" t="s">
        <v>1386</v>
      </c>
      <c r="G1110" s="172">
        <v>7223.3</v>
      </c>
    </row>
    <row r="1111" spans="2:7" x14ac:dyDescent="0.25">
      <c r="B1111" s="135" t="s">
        <v>5444</v>
      </c>
      <c r="C1111" s="4" t="s">
        <v>5445</v>
      </c>
      <c r="D1111" s="138" t="s">
        <v>5231</v>
      </c>
      <c r="F1111" s="138" t="s">
        <v>1386</v>
      </c>
      <c r="G1111" s="172">
        <v>7211.02</v>
      </c>
    </row>
    <row r="1112" spans="2:7" x14ac:dyDescent="0.25">
      <c r="B1112" s="135" t="s">
        <v>4558</v>
      </c>
      <c r="C1112" s="4" t="s">
        <v>4559</v>
      </c>
      <c r="D1112" s="138" t="s">
        <v>4355</v>
      </c>
      <c r="E1112" s="138" t="s">
        <v>199</v>
      </c>
      <c r="F1112" s="138" t="s">
        <v>1386</v>
      </c>
      <c r="G1112" s="172">
        <v>7199.46</v>
      </c>
    </row>
    <row r="1113" spans="2:7" x14ac:dyDescent="0.25">
      <c r="B1113" s="146" t="s">
        <v>2227</v>
      </c>
      <c r="C1113" s="143" t="s">
        <v>2564</v>
      </c>
      <c r="D1113" s="144" t="s">
        <v>2793</v>
      </c>
      <c r="E1113" s="143" t="s">
        <v>203</v>
      </c>
      <c r="F1113" s="143" t="s">
        <v>1386</v>
      </c>
      <c r="G1113" s="152">
        <v>7194.75</v>
      </c>
    </row>
    <row r="1114" spans="2:7" x14ac:dyDescent="0.25">
      <c r="B1114" s="135" t="s">
        <v>5446</v>
      </c>
      <c r="C1114" s="4" t="s">
        <v>5447</v>
      </c>
      <c r="D1114" s="138" t="s">
        <v>5241</v>
      </c>
      <c r="E1114" s="138" t="s">
        <v>203</v>
      </c>
      <c r="F1114" s="138" t="s">
        <v>1386</v>
      </c>
      <c r="G1114" s="172">
        <v>7191.96</v>
      </c>
    </row>
    <row r="1115" spans="2:7" x14ac:dyDescent="0.25">
      <c r="B1115" s="135" t="s">
        <v>5448</v>
      </c>
      <c r="C1115" s="4" t="s">
        <v>5449</v>
      </c>
      <c r="D1115" s="138" t="s">
        <v>5231</v>
      </c>
      <c r="F1115" s="138" t="s">
        <v>1386</v>
      </c>
      <c r="G1115" s="172">
        <v>7186.24</v>
      </c>
    </row>
    <row r="1116" spans="2:7" x14ac:dyDescent="0.25">
      <c r="B1116" s="135" t="s">
        <v>4560</v>
      </c>
      <c r="C1116" s="4" t="s">
        <v>4561</v>
      </c>
      <c r="D1116" s="138" t="s">
        <v>4355</v>
      </c>
      <c r="F1116" s="138" t="s">
        <v>1386</v>
      </c>
      <c r="G1116" s="172">
        <v>7171.96</v>
      </c>
    </row>
    <row r="1117" spans="2:7" x14ac:dyDescent="0.25">
      <c r="B1117" s="135" t="s">
        <v>5450</v>
      </c>
      <c r="C1117" s="4" t="s">
        <v>5451</v>
      </c>
      <c r="D1117" s="138" t="s">
        <v>5231</v>
      </c>
      <c r="E1117" s="138" t="s">
        <v>203</v>
      </c>
      <c r="F1117" s="138" t="s">
        <v>1386</v>
      </c>
      <c r="G1117" s="172">
        <v>7164.01</v>
      </c>
    </row>
    <row r="1118" spans="2:7" x14ac:dyDescent="0.25">
      <c r="B1118" s="135" t="s">
        <v>5452</v>
      </c>
      <c r="C1118" s="4" t="s">
        <v>5453</v>
      </c>
      <c r="D1118" s="138" t="s">
        <v>5241</v>
      </c>
      <c r="E1118" s="138" t="s">
        <v>203</v>
      </c>
      <c r="F1118" s="138" t="s">
        <v>1386</v>
      </c>
      <c r="G1118" s="172">
        <v>7095.98</v>
      </c>
    </row>
    <row r="1119" spans="2:7" x14ac:dyDescent="0.25">
      <c r="B1119" s="135">
        <v>2888</v>
      </c>
      <c r="C1119" s="4" t="s">
        <v>5454</v>
      </c>
      <c r="D1119" s="138" t="s">
        <v>5231</v>
      </c>
      <c r="F1119" s="138" t="s">
        <v>1386</v>
      </c>
      <c r="G1119" s="172">
        <v>7092.47</v>
      </c>
    </row>
    <row r="1120" spans="2:7" x14ac:dyDescent="0.25">
      <c r="B1120" s="135" t="s">
        <v>2987</v>
      </c>
      <c r="C1120" s="4" t="s">
        <v>2988</v>
      </c>
      <c r="D1120" s="138" t="s">
        <v>2939</v>
      </c>
      <c r="F1120" s="138" t="s">
        <v>1386</v>
      </c>
      <c r="G1120" s="172">
        <v>7088.96</v>
      </c>
    </row>
    <row r="1121" spans="2:7" x14ac:dyDescent="0.25">
      <c r="B1121" s="135" t="s">
        <v>6106</v>
      </c>
      <c r="C1121" s="4" t="s">
        <v>6107</v>
      </c>
      <c r="D1121" s="138" t="s">
        <v>5985</v>
      </c>
      <c r="F1121" s="138" t="s">
        <v>1386</v>
      </c>
      <c r="G1121" s="172">
        <v>7082.7</v>
      </c>
    </row>
    <row r="1122" spans="2:7" x14ac:dyDescent="0.25">
      <c r="B1122" s="135" t="s">
        <v>3574</v>
      </c>
      <c r="C1122" s="4" t="s">
        <v>3575</v>
      </c>
      <c r="D1122" s="138" t="s">
        <v>3421</v>
      </c>
      <c r="E1122" s="138" t="s">
        <v>203</v>
      </c>
      <c r="F1122" s="138" t="s">
        <v>1386</v>
      </c>
      <c r="G1122" s="172">
        <v>7055.27</v>
      </c>
    </row>
    <row r="1123" spans="2:7" x14ac:dyDescent="0.25">
      <c r="B1123" s="146" t="s">
        <v>1745</v>
      </c>
      <c r="C1123" s="143" t="s">
        <v>1746</v>
      </c>
      <c r="D1123" s="144" t="s">
        <v>1716</v>
      </c>
      <c r="E1123" s="144" t="s">
        <v>199</v>
      </c>
      <c r="F1123" s="144" t="s">
        <v>1386</v>
      </c>
      <c r="G1123" s="152">
        <v>7025.46</v>
      </c>
    </row>
    <row r="1124" spans="2:7" x14ac:dyDescent="0.25">
      <c r="B1124" s="146" t="s">
        <v>1308</v>
      </c>
      <c r="C1124" s="143" t="s">
        <v>1471</v>
      </c>
      <c r="D1124" s="144" t="s">
        <v>1385</v>
      </c>
      <c r="E1124" s="144" t="s">
        <v>203</v>
      </c>
      <c r="F1124" s="144" t="s">
        <v>1386</v>
      </c>
      <c r="G1124" s="152">
        <v>7014.36</v>
      </c>
    </row>
    <row r="1125" spans="2:7" x14ac:dyDescent="0.25">
      <c r="B1125" s="135" t="s">
        <v>4562</v>
      </c>
      <c r="C1125" s="4" t="s">
        <v>4563</v>
      </c>
      <c r="D1125" s="138" t="s">
        <v>4355</v>
      </c>
      <c r="F1125" s="138" t="s">
        <v>1386</v>
      </c>
      <c r="G1125" s="172">
        <v>7003.16</v>
      </c>
    </row>
    <row r="1126" spans="2:7" x14ac:dyDescent="0.25">
      <c r="B1126" s="135" t="s">
        <v>3576</v>
      </c>
      <c r="C1126" s="4" t="s">
        <v>3577</v>
      </c>
      <c r="D1126" s="138" t="s">
        <v>3421</v>
      </c>
      <c r="F1126" s="138" t="s">
        <v>1386</v>
      </c>
      <c r="G1126" s="172">
        <v>6992.17</v>
      </c>
    </row>
    <row r="1127" spans="2:7" x14ac:dyDescent="0.25">
      <c r="B1127" s="147">
        <v>503100</v>
      </c>
      <c r="C1127" s="6" t="s">
        <v>275</v>
      </c>
      <c r="D1127" s="140">
        <v>46050</v>
      </c>
      <c r="E1127" s="141"/>
      <c r="F1127" s="142">
        <v>46381</v>
      </c>
      <c r="G1127" s="153">
        <v>6987.71</v>
      </c>
    </row>
    <row r="1128" spans="2:7" x14ac:dyDescent="0.25">
      <c r="B1128" s="135" t="s">
        <v>5355</v>
      </c>
      <c r="C1128" s="4" t="s">
        <v>5455</v>
      </c>
      <c r="D1128" s="138" t="s">
        <v>5241</v>
      </c>
      <c r="E1128" s="138" t="s">
        <v>203</v>
      </c>
      <c r="F1128" s="138" t="s">
        <v>1386</v>
      </c>
      <c r="G1128" s="172">
        <v>6975.46</v>
      </c>
    </row>
    <row r="1129" spans="2:7" x14ac:dyDescent="0.25">
      <c r="B1129" s="135">
        <v>4911</v>
      </c>
      <c r="C1129" s="4" t="s">
        <v>3578</v>
      </c>
      <c r="D1129" s="138" t="s">
        <v>3421</v>
      </c>
      <c r="F1129" s="138" t="s">
        <v>1386</v>
      </c>
      <c r="G1129" s="172">
        <v>6974.36</v>
      </c>
    </row>
    <row r="1130" spans="2:7" x14ac:dyDescent="0.25">
      <c r="B1130" s="135" t="s">
        <v>4060</v>
      </c>
      <c r="C1130" s="4" t="s">
        <v>4061</v>
      </c>
      <c r="D1130" s="138" t="s">
        <v>3876</v>
      </c>
      <c r="F1130" s="138" t="s">
        <v>1386</v>
      </c>
      <c r="G1130" s="172">
        <v>6974.34</v>
      </c>
    </row>
    <row r="1131" spans="2:7" x14ac:dyDescent="0.25">
      <c r="B1131" s="135" t="s">
        <v>3250</v>
      </c>
      <c r="C1131" s="4" t="s">
        <v>3251</v>
      </c>
      <c r="D1131" s="138" t="s">
        <v>3195</v>
      </c>
      <c r="F1131" s="138" t="s">
        <v>1386</v>
      </c>
      <c r="G1131" s="172">
        <v>6962.67</v>
      </c>
    </row>
    <row r="1132" spans="2:7" x14ac:dyDescent="0.25">
      <c r="B1132" s="135" t="s">
        <v>6108</v>
      </c>
      <c r="C1132" s="4" t="s">
        <v>6109</v>
      </c>
      <c r="D1132" s="138" t="s">
        <v>5985</v>
      </c>
      <c r="F1132" s="138" t="s">
        <v>1386</v>
      </c>
      <c r="G1132" s="172">
        <v>6958.08</v>
      </c>
    </row>
    <row r="1133" spans="2:7" x14ac:dyDescent="0.25">
      <c r="B1133" s="135" t="s">
        <v>5456</v>
      </c>
      <c r="C1133" s="4" t="s">
        <v>5457</v>
      </c>
      <c r="D1133" s="138" t="s">
        <v>5231</v>
      </c>
      <c r="E1133" s="138" t="s">
        <v>199</v>
      </c>
      <c r="F1133" s="138" t="s">
        <v>1386</v>
      </c>
      <c r="G1133" s="172">
        <v>6944.51</v>
      </c>
    </row>
    <row r="1134" spans="2:7" x14ac:dyDescent="0.25">
      <c r="B1134" s="135">
        <v>7911</v>
      </c>
      <c r="C1134" s="4" t="s">
        <v>5046</v>
      </c>
      <c r="D1134" s="138" t="s">
        <v>4986</v>
      </c>
      <c r="F1134" s="138" t="s">
        <v>1386</v>
      </c>
      <c r="G1134" s="172">
        <v>6937.55</v>
      </c>
    </row>
    <row r="1135" spans="2:7" x14ac:dyDescent="0.25">
      <c r="B1135" s="135" t="s">
        <v>6110</v>
      </c>
      <c r="C1135" s="4" t="s">
        <v>6111</v>
      </c>
      <c r="D1135" s="138" t="s">
        <v>5985</v>
      </c>
      <c r="E1135" s="138" t="s">
        <v>203</v>
      </c>
      <c r="F1135" s="138" t="s">
        <v>1386</v>
      </c>
      <c r="G1135" s="172">
        <v>6924.99</v>
      </c>
    </row>
    <row r="1136" spans="2:7" x14ac:dyDescent="0.25">
      <c r="B1136" s="146" t="s">
        <v>816</v>
      </c>
      <c r="C1136" s="143" t="s">
        <v>1050</v>
      </c>
      <c r="D1136" s="144" t="s">
        <v>980</v>
      </c>
      <c r="E1136" s="144"/>
      <c r="F1136" s="144" t="s">
        <v>981</v>
      </c>
      <c r="G1136" s="152">
        <v>6924.5</v>
      </c>
    </row>
    <row r="1137" spans="2:7" x14ac:dyDescent="0.25">
      <c r="B1137" s="146">
        <v>8331</v>
      </c>
      <c r="C1137" s="143" t="s">
        <v>1163</v>
      </c>
      <c r="D1137" s="144" t="s">
        <v>1596</v>
      </c>
      <c r="E1137" s="144"/>
      <c r="F1137" s="144" t="s">
        <v>1386</v>
      </c>
      <c r="G1137" s="152">
        <v>6921.95</v>
      </c>
    </row>
    <row r="1138" spans="2:7" x14ac:dyDescent="0.25">
      <c r="B1138" s="135" t="s">
        <v>501</v>
      </c>
      <c r="C1138" s="4" t="s">
        <v>4564</v>
      </c>
      <c r="D1138" s="138" t="s">
        <v>4355</v>
      </c>
      <c r="F1138" s="138" t="s">
        <v>1386</v>
      </c>
      <c r="G1138" s="172">
        <v>6914.53</v>
      </c>
    </row>
    <row r="1139" spans="2:7" x14ac:dyDescent="0.25">
      <c r="B1139" s="135" t="s">
        <v>4062</v>
      </c>
      <c r="C1139" s="4" t="s">
        <v>4063</v>
      </c>
      <c r="D1139" s="138" t="s">
        <v>3876</v>
      </c>
      <c r="F1139" s="138" t="s">
        <v>1386</v>
      </c>
      <c r="G1139" s="172">
        <v>6912.88</v>
      </c>
    </row>
    <row r="1140" spans="2:7" x14ac:dyDescent="0.25">
      <c r="B1140" s="135" t="s">
        <v>5458</v>
      </c>
      <c r="C1140" s="4" t="s">
        <v>5459</v>
      </c>
      <c r="D1140" s="138" t="s">
        <v>5231</v>
      </c>
      <c r="E1140" s="138" t="s">
        <v>199</v>
      </c>
      <c r="F1140" s="138" t="s">
        <v>1386</v>
      </c>
      <c r="G1140" s="172">
        <v>6909.23</v>
      </c>
    </row>
    <row r="1141" spans="2:7" x14ac:dyDescent="0.25">
      <c r="B1141" s="146" t="s">
        <v>2293</v>
      </c>
      <c r="C1141" s="143" t="s">
        <v>2519</v>
      </c>
      <c r="D1141" s="144" t="s">
        <v>2793</v>
      </c>
      <c r="E1141" s="143" t="s">
        <v>199</v>
      </c>
      <c r="F1141" s="143" t="s">
        <v>1386</v>
      </c>
      <c r="G1141" s="152">
        <v>6906.02</v>
      </c>
    </row>
    <row r="1142" spans="2:7" x14ac:dyDescent="0.25">
      <c r="B1142" s="135" t="s">
        <v>3579</v>
      </c>
      <c r="C1142" s="4" t="s">
        <v>3580</v>
      </c>
      <c r="D1142" s="138" t="s">
        <v>3421</v>
      </c>
      <c r="F1142" s="138" t="s">
        <v>1386</v>
      </c>
      <c r="G1142" s="172">
        <v>6905.68</v>
      </c>
    </row>
    <row r="1143" spans="2:7" x14ac:dyDescent="0.25">
      <c r="B1143" s="146" t="s">
        <v>1271</v>
      </c>
      <c r="C1143" s="143" t="s">
        <v>1472</v>
      </c>
      <c r="D1143" s="144" t="s">
        <v>1385</v>
      </c>
      <c r="E1143" s="144" t="s">
        <v>199</v>
      </c>
      <c r="F1143" s="144" t="s">
        <v>1386</v>
      </c>
      <c r="G1143" s="152">
        <v>6902.17</v>
      </c>
    </row>
    <row r="1144" spans="2:7" x14ac:dyDescent="0.25">
      <c r="B1144" s="135" t="s">
        <v>4064</v>
      </c>
      <c r="C1144" s="4" t="s">
        <v>4065</v>
      </c>
      <c r="D1144" s="138" t="s">
        <v>3876</v>
      </c>
      <c r="F1144" s="138" t="s">
        <v>1386</v>
      </c>
      <c r="G1144" s="172">
        <v>6896.68</v>
      </c>
    </row>
    <row r="1145" spans="2:7" x14ac:dyDescent="0.25">
      <c r="B1145" s="135" t="s">
        <v>4066</v>
      </c>
      <c r="C1145" s="4" t="s">
        <v>4067</v>
      </c>
      <c r="D1145" s="138" t="s">
        <v>3876</v>
      </c>
      <c r="F1145" s="138" t="s">
        <v>1386</v>
      </c>
      <c r="G1145" s="172">
        <v>6896.18</v>
      </c>
    </row>
    <row r="1146" spans="2:7" x14ac:dyDescent="0.25">
      <c r="B1146" s="147" t="s">
        <v>160</v>
      </c>
      <c r="C1146" s="6" t="s">
        <v>276</v>
      </c>
      <c r="D1146" s="140">
        <v>46050</v>
      </c>
      <c r="E1146" s="141" t="s">
        <v>203</v>
      </c>
      <c r="F1146" s="142">
        <v>46381</v>
      </c>
      <c r="G1146" s="153">
        <v>6846.5499999999993</v>
      </c>
    </row>
    <row r="1147" spans="2:7" x14ac:dyDescent="0.25">
      <c r="B1147" s="146" t="s">
        <v>2039</v>
      </c>
      <c r="C1147" s="143" t="s">
        <v>2040</v>
      </c>
      <c r="D1147" s="144" t="s">
        <v>1716</v>
      </c>
      <c r="E1147" s="144"/>
      <c r="F1147" s="144" t="s">
        <v>1386</v>
      </c>
      <c r="G1147" s="152">
        <v>6838.87</v>
      </c>
    </row>
    <row r="1148" spans="2:7" x14ac:dyDescent="0.25">
      <c r="B1148" s="135" t="s">
        <v>3060</v>
      </c>
      <c r="C1148" s="4" t="s">
        <v>2989</v>
      </c>
      <c r="D1148" s="138" t="s">
        <v>2939</v>
      </c>
      <c r="F1148" s="138" t="s">
        <v>1386</v>
      </c>
      <c r="G1148" s="172">
        <v>6834.99</v>
      </c>
    </row>
    <row r="1149" spans="2:7" x14ac:dyDescent="0.25">
      <c r="B1149" s="146" t="s">
        <v>1051</v>
      </c>
      <c r="C1149" s="143" t="s">
        <v>1052</v>
      </c>
      <c r="D1149" s="144" t="s">
        <v>980</v>
      </c>
      <c r="E1149" s="144"/>
      <c r="F1149" s="144" t="s">
        <v>981</v>
      </c>
      <c r="G1149" s="152">
        <v>6819.37</v>
      </c>
    </row>
    <row r="1150" spans="2:7" x14ac:dyDescent="0.25">
      <c r="B1150" s="135" t="s">
        <v>4565</v>
      </c>
      <c r="C1150" s="4" t="s">
        <v>4566</v>
      </c>
      <c r="D1150" s="138" t="s">
        <v>4355</v>
      </c>
      <c r="E1150" s="138" t="s">
        <v>199</v>
      </c>
      <c r="F1150" s="138" t="s">
        <v>1386</v>
      </c>
      <c r="G1150" s="172">
        <v>6813.54</v>
      </c>
    </row>
    <row r="1151" spans="2:7" x14ac:dyDescent="0.25">
      <c r="B1151" s="135" t="s">
        <v>6112</v>
      </c>
      <c r="C1151" s="4" t="s">
        <v>6113</v>
      </c>
      <c r="D1151" s="138" t="s">
        <v>5985</v>
      </c>
      <c r="E1151" s="138" t="s">
        <v>203</v>
      </c>
      <c r="F1151" s="138" t="s">
        <v>1386</v>
      </c>
      <c r="G1151" s="172">
        <v>6803.75</v>
      </c>
    </row>
    <row r="1152" spans="2:7" x14ac:dyDescent="0.25">
      <c r="B1152" s="147">
        <v>1942</v>
      </c>
      <c r="C1152" s="6" t="s">
        <v>277</v>
      </c>
      <c r="D1152" s="140">
        <v>46050</v>
      </c>
      <c r="E1152" s="141"/>
      <c r="F1152" s="142">
        <v>46381</v>
      </c>
      <c r="G1152" s="153">
        <v>6797.32</v>
      </c>
    </row>
    <row r="1153" spans="2:7" x14ac:dyDescent="0.25">
      <c r="B1153" s="135">
        <v>5706</v>
      </c>
      <c r="C1153" s="4" t="s">
        <v>3581</v>
      </c>
      <c r="D1153" s="138" t="s">
        <v>3421</v>
      </c>
      <c r="F1153" s="138" t="s">
        <v>1386</v>
      </c>
      <c r="G1153" s="172">
        <v>6779.99</v>
      </c>
    </row>
    <row r="1154" spans="2:7" x14ac:dyDescent="0.25">
      <c r="B1154" s="147" t="s">
        <v>158</v>
      </c>
      <c r="C1154" s="6" t="s">
        <v>278</v>
      </c>
      <c r="D1154" s="140">
        <v>46050</v>
      </c>
      <c r="E1154" s="141" t="s">
        <v>203</v>
      </c>
      <c r="F1154" s="142">
        <v>46381</v>
      </c>
      <c r="G1154" s="153">
        <v>6736.65</v>
      </c>
    </row>
    <row r="1155" spans="2:7" x14ac:dyDescent="0.25">
      <c r="B1155" s="146" t="s">
        <v>840</v>
      </c>
      <c r="C1155" s="143" t="s">
        <v>1053</v>
      </c>
      <c r="D1155" s="144" t="s">
        <v>980</v>
      </c>
      <c r="E1155" s="144" t="s">
        <v>203</v>
      </c>
      <c r="F1155" s="144" t="s">
        <v>981</v>
      </c>
      <c r="G1155" s="152">
        <v>6720.31</v>
      </c>
    </row>
    <row r="1156" spans="2:7" x14ac:dyDescent="0.25">
      <c r="B1156" s="135" t="s">
        <v>3596</v>
      </c>
      <c r="C1156" s="4" t="s">
        <v>5460</v>
      </c>
      <c r="D1156" s="138" t="s">
        <v>5231</v>
      </c>
      <c r="F1156" s="138" t="s">
        <v>1386</v>
      </c>
      <c r="G1156" s="172">
        <v>6707.27</v>
      </c>
    </row>
    <row r="1157" spans="2:7" x14ac:dyDescent="0.25">
      <c r="B1157" s="135" t="s">
        <v>5461</v>
      </c>
      <c r="C1157" s="4" t="s">
        <v>5462</v>
      </c>
      <c r="D1157" s="138" t="s">
        <v>5231</v>
      </c>
      <c r="F1157" s="138" t="s">
        <v>1386</v>
      </c>
      <c r="G1157" s="172">
        <v>6701.68</v>
      </c>
    </row>
    <row r="1158" spans="2:7" x14ac:dyDescent="0.25">
      <c r="B1158" s="135" t="s">
        <v>2814</v>
      </c>
      <c r="C1158" s="4" t="s">
        <v>2990</v>
      </c>
      <c r="D1158" s="138" t="s">
        <v>2939</v>
      </c>
      <c r="F1158" s="138" t="s">
        <v>1386</v>
      </c>
      <c r="G1158" s="172">
        <v>6699.42</v>
      </c>
    </row>
    <row r="1159" spans="2:7" x14ac:dyDescent="0.25">
      <c r="B1159" s="135" t="s">
        <v>6114</v>
      </c>
      <c r="C1159" s="4" t="s">
        <v>6115</v>
      </c>
      <c r="D1159" s="138" t="s">
        <v>5985</v>
      </c>
      <c r="F1159" s="138" t="s">
        <v>1386</v>
      </c>
      <c r="G1159" s="172">
        <v>6697.16</v>
      </c>
    </row>
    <row r="1160" spans="2:7" x14ac:dyDescent="0.25">
      <c r="B1160" s="135">
        <v>500488</v>
      </c>
      <c r="C1160" s="4" t="s">
        <v>4567</v>
      </c>
      <c r="D1160" s="138" t="s">
        <v>4355</v>
      </c>
      <c r="F1160" s="138" t="s">
        <v>1386</v>
      </c>
      <c r="G1160" s="172">
        <v>6653.99</v>
      </c>
    </row>
    <row r="1161" spans="2:7" x14ac:dyDescent="0.25">
      <c r="B1161" s="135" t="s">
        <v>4068</v>
      </c>
      <c r="C1161" s="4" t="s">
        <v>4069</v>
      </c>
      <c r="D1161" s="138" t="s">
        <v>3876</v>
      </c>
      <c r="F1161" s="138" t="s">
        <v>1386</v>
      </c>
      <c r="G1161" s="172">
        <v>6642.4</v>
      </c>
    </row>
    <row r="1162" spans="2:7" x14ac:dyDescent="0.25">
      <c r="B1162" s="135" t="s">
        <v>4070</v>
      </c>
      <c r="C1162" s="4" t="s">
        <v>4071</v>
      </c>
      <c r="D1162" s="138" t="s">
        <v>3876</v>
      </c>
      <c r="F1162" s="138" t="s">
        <v>1386</v>
      </c>
      <c r="G1162" s="172">
        <v>6632.63</v>
      </c>
    </row>
    <row r="1163" spans="2:7" x14ac:dyDescent="0.25">
      <c r="B1163" s="146" t="s">
        <v>1217</v>
      </c>
      <c r="C1163" s="143" t="s">
        <v>1197</v>
      </c>
      <c r="D1163" s="144" t="s">
        <v>1596</v>
      </c>
      <c r="E1163" s="144"/>
      <c r="F1163" s="144" t="s">
        <v>1386</v>
      </c>
      <c r="G1163" s="152">
        <v>6622.39</v>
      </c>
    </row>
    <row r="1164" spans="2:7" x14ac:dyDescent="0.25">
      <c r="B1164" s="135">
        <v>9005</v>
      </c>
      <c r="C1164" s="4" t="s">
        <v>3582</v>
      </c>
      <c r="D1164" s="138" t="s">
        <v>3421</v>
      </c>
      <c r="F1164" s="138" t="s">
        <v>1386</v>
      </c>
      <c r="G1164" s="172">
        <v>6618.68</v>
      </c>
    </row>
    <row r="1165" spans="2:7" x14ac:dyDescent="0.25">
      <c r="B1165" s="146" t="s">
        <v>1155</v>
      </c>
      <c r="C1165" s="143" t="s">
        <v>1625</v>
      </c>
      <c r="D1165" s="144" t="s">
        <v>1596</v>
      </c>
      <c r="E1165" s="144" t="s">
        <v>199</v>
      </c>
      <c r="F1165" s="144" t="s">
        <v>1386</v>
      </c>
      <c r="G1165" s="152">
        <v>6613.78</v>
      </c>
    </row>
    <row r="1166" spans="2:7" x14ac:dyDescent="0.25">
      <c r="B1166" s="135" t="s">
        <v>4072</v>
      </c>
      <c r="C1166" s="4" t="s">
        <v>4073</v>
      </c>
      <c r="D1166" s="138" t="s">
        <v>3876</v>
      </c>
      <c r="E1166" s="138" t="s">
        <v>199</v>
      </c>
      <c r="F1166" s="138" t="s">
        <v>1386</v>
      </c>
      <c r="G1166" s="172">
        <v>6608.15</v>
      </c>
    </row>
    <row r="1167" spans="2:7" x14ac:dyDescent="0.25">
      <c r="B1167" s="146" t="s">
        <v>2002</v>
      </c>
      <c r="C1167" s="143" t="s">
        <v>2004</v>
      </c>
      <c r="D1167" s="144" t="s">
        <v>1716</v>
      </c>
      <c r="E1167" s="144"/>
      <c r="F1167" s="144" t="s">
        <v>1386</v>
      </c>
      <c r="G1167" s="152">
        <v>6605.56</v>
      </c>
    </row>
    <row r="1168" spans="2:7" x14ac:dyDescent="0.25">
      <c r="B1168" s="135" t="s">
        <v>4074</v>
      </c>
      <c r="C1168" s="4" t="s">
        <v>4075</v>
      </c>
      <c r="D1168" s="138" t="s">
        <v>3876</v>
      </c>
      <c r="F1168" s="138" t="s">
        <v>1386</v>
      </c>
      <c r="G1168" s="172">
        <v>6593.99</v>
      </c>
    </row>
    <row r="1169" spans="2:7" x14ac:dyDescent="0.25">
      <c r="B1169" s="146" t="s">
        <v>2654</v>
      </c>
      <c r="C1169" s="143" t="s">
        <v>2655</v>
      </c>
      <c r="D1169" s="144" t="s">
        <v>2793</v>
      </c>
      <c r="E1169" s="143"/>
      <c r="F1169" s="143" t="s">
        <v>1386</v>
      </c>
      <c r="G1169" s="152">
        <v>6593.72</v>
      </c>
    </row>
    <row r="1170" spans="2:7" x14ac:dyDescent="0.25">
      <c r="B1170" s="146" t="s">
        <v>1473</v>
      </c>
      <c r="C1170" s="143" t="s">
        <v>1474</v>
      </c>
      <c r="D1170" s="144" t="s">
        <v>1385</v>
      </c>
      <c r="E1170" s="144"/>
      <c r="F1170" s="144" t="s">
        <v>1386</v>
      </c>
      <c r="G1170" s="152">
        <v>6581.6</v>
      </c>
    </row>
    <row r="1171" spans="2:7" x14ac:dyDescent="0.25">
      <c r="B1171" s="146">
        <v>4030</v>
      </c>
      <c r="C1171" s="143" t="s">
        <v>1626</v>
      </c>
      <c r="D1171" s="144" t="s">
        <v>1596</v>
      </c>
      <c r="E1171" s="144"/>
      <c r="F1171" s="144" t="s">
        <v>1386</v>
      </c>
      <c r="G1171" s="152">
        <v>6555.59</v>
      </c>
    </row>
    <row r="1172" spans="2:7" x14ac:dyDescent="0.25">
      <c r="B1172" s="135" t="s">
        <v>5463</v>
      </c>
      <c r="C1172" s="4" t="s">
        <v>5464</v>
      </c>
      <c r="D1172" s="138" t="s">
        <v>5231</v>
      </c>
      <c r="E1172" s="138" t="s">
        <v>203</v>
      </c>
      <c r="F1172" s="138" t="s">
        <v>1386</v>
      </c>
      <c r="G1172" s="172">
        <v>6517.48</v>
      </c>
    </row>
    <row r="1173" spans="2:7" x14ac:dyDescent="0.25">
      <c r="B1173" s="135" t="s">
        <v>4568</v>
      </c>
      <c r="C1173" s="4" t="s">
        <v>4569</v>
      </c>
      <c r="D1173" s="138" t="s">
        <v>4355</v>
      </c>
      <c r="F1173" s="138" t="s">
        <v>1386</v>
      </c>
      <c r="G1173" s="172">
        <v>6516.62</v>
      </c>
    </row>
    <row r="1174" spans="2:7" x14ac:dyDescent="0.25">
      <c r="B1174" s="135" t="s">
        <v>4076</v>
      </c>
      <c r="C1174" s="4" t="s">
        <v>4077</v>
      </c>
      <c r="D1174" s="138" t="s">
        <v>3876</v>
      </c>
      <c r="F1174" s="138" t="s">
        <v>1386</v>
      </c>
      <c r="G1174" s="172">
        <v>6502.64</v>
      </c>
    </row>
    <row r="1175" spans="2:7" x14ac:dyDescent="0.25">
      <c r="B1175" s="135">
        <v>3289</v>
      </c>
      <c r="C1175" s="4" t="s">
        <v>2897</v>
      </c>
      <c r="D1175" s="138" t="s">
        <v>2939</v>
      </c>
      <c r="F1175" s="138" t="s">
        <v>1386</v>
      </c>
      <c r="G1175" s="172">
        <v>6494.29</v>
      </c>
    </row>
    <row r="1176" spans="2:7" x14ac:dyDescent="0.25">
      <c r="B1176" s="135">
        <v>3288</v>
      </c>
      <c r="C1176" s="4" t="s">
        <v>3583</v>
      </c>
      <c r="D1176" s="138" t="s">
        <v>3421</v>
      </c>
      <c r="F1176" s="138" t="s">
        <v>1386</v>
      </c>
      <c r="G1176" s="172">
        <v>6492.12</v>
      </c>
    </row>
    <row r="1177" spans="2:7" x14ac:dyDescent="0.25">
      <c r="B1177" s="135" t="s">
        <v>2805</v>
      </c>
      <c r="C1177" s="4" t="s">
        <v>2991</v>
      </c>
      <c r="D1177" s="138" t="s">
        <v>2939</v>
      </c>
      <c r="E1177" s="138" t="s">
        <v>203</v>
      </c>
      <c r="F1177" s="138" t="s">
        <v>1386</v>
      </c>
      <c r="G1177" s="172">
        <v>6475.45</v>
      </c>
    </row>
    <row r="1178" spans="2:7" x14ac:dyDescent="0.25">
      <c r="B1178" s="146" t="s">
        <v>1475</v>
      </c>
      <c r="C1178" s="143" t="s">
        <v>1476</v>
      </c>
      <c r="D1178" s="144" t="s">
        <v>1385</v>
      </c>
      <c r="E1178" s="144"/>
      <c r="F1178" s="144" t="s">
        <v>1386</v>
      </c>
      <c r="G1178" s="152">
        <v>6455.71</v>
      </c>
    </row>
    <row r="1179" spans="2:7" x14ac:dyDescent="0.25">
      <c r="B1179" s="146" t="s">
        <v>2215</v>
      </c>
      <c r="C1179" s="143" t="s">
        <v>2707</v>
      </c>
      <c r="D1179" s="144" t="s">
        <v>2793</v>
      </c>
      <c r="E1179" s="143" t="s">
        <v>203</v>
      </c>
      <c r="F1179" s="143" t="s">
        <v>1386</v>
      </c>
      <c r="G1179" s="152">
        <v>6429.34</v>
      </c>
    </row>
    <row r="1180" spans="2:7" x14ac:dyDescent="0.25">
      <c r="B1180" s="146" t="s">
        <v>1269</v>
      </c>
      <c r="C1180" s="143" t="s">
        <v>1477</v>
      </c>
      <c r="D1180" s="144" t="s">
        <v>1385</v>
      </c>
      <c r="E1180" s="144" t="s">
        <v>199</v>
      </c>
      <c r="F1180" s="144" t="s">
        <v>1386</v>
      </c>
      <c r="G1180" s="152">
        <v>6422.19</v>
      </c>
    </row>
    <row r="1181" spans="2:7" x14ac:dyDescent="0.25">
      <c r="B1181" s="135" t="s">
        <v>6368</v>
      </c>
      <c r="C1181" s="4" t="s">
        <v>6369</v>
      </c>
      <c r="D1181" s="138" t="s">
        <v>6353</v>
      </c>
      <c r="F1181" s="138" t="s">
        <v>1386</v>
      </c>
      <c r="G1181" s="172">
        <v>6422</v>
      </c>
    </row>
    <row r="1182" spans="2:7" x14ac:dyDescent="0.25">
      <c r="B1182" s="135" t="s">
        <v>4570</v>
      </c>
      <c r="C1182" s="4" t="s">
        <v>4571</v>
      </c>
      <c r="D1182" s="138" t="s">
        <v>4355</v>
      </c>
      <c r="F1182" s="138" t="s">
        <v>1386</v>
      </c>
      <c r="G1182" s="172">
        <v>6420.14</v>
      </c>
    </row>
    <row r="1183" spans="2:7" x14ac:dyDescent="0.25">
      <c r="B1183" s="135" t="s">
        <v>5465</v>
      </c>
      <c r="C1183" s="4" t="s">
        <v>5466</v>
      </c>
      <c r="D1183" s="138" t="s">
        <v>5241</v>
      </c>
      <c r="F1183" s="138" t="s">
        <v>1386</v>
      </c>
      <c r="G1183" s="172">
        <v>6413</v>
      </c>
    </row>
    <row r="1184" spans="2:7" x14ac:dyDescent="0.25">
      <c r="B1184" s="135" t="s">
        <v>3584</v>
      </c>
      <c r="C1184" s="4" t="s">
        <v>3585</v>
      </c>
      <c r="D1184" s="138" t="s">
        <v>3421</v>
      </c>
      <c r="E1184" s="138" t="s">
        <v>199</v>
      </c>
      <c r="F1184" s="138" t="s">
        <v>1386</v>
      </c>
      <c r="G1184" s="172">
        <v>6393.64</v>
      </c>
    </row>
    <row r="1185" spans="2:7" x14ac:dyDescent="0.25">
      <c r="B1185" s="146" t="s">
        <v>1862</v>
      </c>
      <c r="C1185" s="143" t="s">
        <v>1863</v>
      </c>
      <c r="D1185" s="144" t="s">
        <v>1716</v>
      </c>
      <c r="E1185" s="144" t="s">
        <v>199</v>
      </c>
      <c r="F1185" s="144" t="s">
        <v>1386</v>
      </c>
      <c r="G1185" s="152">
        <v>6375.88</v>
      </c>
    </row>
    <row r="1186" spans="2:7" x14ac:dyDescent="0.25">
      <c r="B1186" s="135">
        <v>8439</v>
      </c>
      <c r="C1186" s="4" t="s">
        <v>2892</v>
      </c>
      <c r="D1186" s="138" t="s">
        <v>2939</v>
      </c>
      <c r="F1186" s="138" t="s">
        <v>1386</v>
      </c>
      <c r="G1186" s="172">
        <v>6370.87</v>
      </c>
    </row>
    <row r="1187" spans="2:7" x14ac:dyDescent="0.25">
      <c r="B1187" s="146" t="s">
        <v>1238</v>
      </c>
      <c r="C1187" s="143" t="s">
        <v>1478</v>
      </c>
      <c r="D1187" s="144" t="s">
        <v>1385</v>
      </c>
      <c r="E1187" s="144" t="s">
        <v>203</v>
      </c>
      <c r="F1187" s="144" t="s">
        <v>1386</v>
      </c>
      <c r="G1187" s="152">
        <v>6362.07</v>
      </c>
    </row>
    <row r="1188" spans="2:7" x14ac:dyDescent="0.25">
      <c r="B1188" s="135" t="s">
        <v>6116</v>
      </c>
      <c r="C1188" s="4" t="s">
        <v>6117</v>
      </c>
      <c r="D1188" s="138" t="s">
        <v>5985</v>
      </c>
      <c r="E1188" s="138" t="s">
        <v>199</v>
      </c>
      <c r="F1188" s="138" t="s">
        <v>1386</v>
      </c>
      <c r="G1188" s="172">
        <v>6356.97</v>
      </c>
    </row>
    <row r="1189" spans="2:7" x14ac:dyDescent="0.25">
      <c r="B1189" s="135" t="s">
        <v>5047</v>
      </c>
      <c r="C1189" s="4" t="s">
        <v>5048</v>
      </c>
      <c r="D1189" s="138" t="s">
        <v>4986</v>
      </c>
      <c r="F1189" s="138" t="s">
        <v>1386</v>
      </c>
      <c r="G1189" s="172">
        <v>6334.46</v>
      </c>
    </row>
    <row r="1190" spans="2:7" x14ac:dyDescent="0.25">
      <c r="B1190" s="146">
        <v>5844</v>
      </c>
      <c r="C1190" s="143" t="s">
        <v>866</v>
      </c>
      <c r="D1190" s="144" t="s">
        <v>980</v>
      </c>
      <c r="E1190" s="144"/>
      <c r="F1190" s="144" t="s">
        <v>981</v>
      </c>
      <c r="G1190" s="152">
        <v>6281.7</v>
      </c>
    </row>
    <row r="1191" spans="2:7" x14ac:dyDescent="0.25">
      <c r="B1191" s="146" t="s">
        <v>825</v>
      </c>
      <c r="C1191" s="143" t="s">
        <v>1054</v>
      </c>
      <c r="D1191" s="144" t="s">
        <v>994</v>
      </c>
      <c r="E1191" s="144"/>
      <c r="F1191" s="144" t="s">
        <v>981</v>
      </c>
      <c r="G1191" s="152">
        <v>6280.78</v>
      </c>
    </row>
    <row r="1192" spans="2:7" x14ac:dyDescent="0.25">
      <c r="B1192" s="146" t="s">
        <v>1896</v>
      </c>
      <c r="C1192" s="143" t="s">
        <v>1897</v>
      </c>
      <c r="D1192" s="144" t="s">
        <v>1716</v>
      </c>
      <c r="E1192" s="144" t="s">
        <v>203</v>
      </c>
      <c r="F1192" s="144" t="s">
        <v>1386</v>
      </c>
      <c r="G1192" s="152">
        <v>6271.62</v>
      </c>
    </row>
    <row r="1193" spans="2:7" x14ac:dyDescent="0.25">
      <c r="B1193" s="135" t="s">
        <v>3586</v>
      </c>
      <c r="C1193" s="4" t="s">
        <v>3587</v>
      </c>
      <c r="D1193" s="138" t="s">
        <v>3421</v>
      </c>
      <c r="E1193" s="138" t="s">
        <v>199</v>
      </c>
      <c r="F1193" s="138" t="s">
        <v>1386</v>
      </c>
      <c r="G1193" s="172">
        <v>6262.78</v>
      </c>
    </row>
    <row r="1194" spans="2:7" x14ac:dyDescent="0.25">
      <c r="B1194" s="146" t="s">
        <v>1323</v>
      </c>
      <c r="C1194" s="143" t="s">
        <v>1479</v>
      </c>
      <c r="D1194" s="144" t="s">
        <v>1385</v>
      </c>
      <c r="E1194" s="144" t="s">
        <v>203</v>
      </c>
      <c r="F1194" s="144" t="s">
        <v>1386</v>
      </c>
      <c r="G1194" s="152">
        <v>6179.29</v>
      </c>
    </row>
    <row r="1195" spans="2:7" x14ac:dyDescent="0.25">
      <c r="B1195" s="146" t="s">
        <v>2527</v>
      </c>
      <c r="C1195" s="143" t="s">
        <v>2528</v>
      </c>
      <c r="D1195" s="144" t="s">
        <v>2793</v>
      </c>
      <c r="E1195" s="143"/>
      <c r="F1195" s="143" t="s">
        <v>1386</v>
      </c>
      <c r="G1195" s="152">
        <v>6169.91</v>
      </c>
    </row>
    <row r="1196" spans="2:7" x14ac:dyDescent="0.25">
      <c r="B1196" s="135" t="s">
        <v>6118</v>
      </c>
      <c r="C1196" s="4" t="s">
        <v>6119</v>
      </c>
      <c r="D1196" s="138" t="s">
        <v>5985</v>
      </c>
      <c r="E1196" s="138" t="s">
        <v>199</v>
      </c>
      <c r="F1196" s="138" t="s">
        <v>1386</v>
      </c>
      <c r="G1196" s="172">
        <v>6162.93</v>
      </c>
    </row>
    <row r="1197" spans="2:7" x14ac:dyDescent="0.25">
      <c r="B1197" s="135" t="s">
        <v>6120</v>
      </c>
      <c r="C1197" s="4" t="s">
        <v>6121</v>
      </c>
      <c r="D1197" s="138" t="s">
        <v>5985</v>
      </c>
      <c r="E1197" s="138" t="s">
        <v>203</v>
      </c>
      <c r="F1197" s="138" t="s">
        <v>1386</v>
      </c>
      <c r="G1197" s="172">
        <v>6159.23</v>
      </c>
    </row>
    <row r="1198" spans="2:7" x14ac:dyDescent="0.25">
      <c r="B1198" s="135" t="s">
        <v>5467</v>
      </c>
      <c r="C1198" s="4" t="s">
        <v>5468</v>
      </c>
      <c r="D1198" s="138" t="s">
        <v>5231</v>
      </c>
      <c r="F1198" s="138" t="s">
        <v>1386</v>
      </c>
      <c r="G1198" s="172">
        <v>6155.99</v>
      </c>
    </row>
    <row r="1199" spans="2:7" x14ac:dyDescent="0.25">
      <c r="B1199" s="135">
        <v>1911</v>
      </c>
      <c r="C1199" s="4" t="s">
        <v>5049</v>
      </c>
      <c r="D1199" s="138" t="s">
        <v>4986</v>
      </c>
      <c r="F1199" s="138" t="s">
        <v>1386</v>
      </c>
      <c r="G1199" s="172">
        <v>6153.86</v>
      </c>
    </row>
    <row r="1200" spans="2:7" x14ac:dyDescent="0.25">
      <c r="B1200" s="146" t="s">
        <v>1753</v>
      </c>
      <c r="C1200" s="143" t="s">
        <v>1754</v>
      </c>
      <c r="D1200" s="144" t="s">
        <v>1716</v>
      </c>
      <c r="E1200" s="144"/>
      <c r="F1200" s="144" t="s">
        <v>1386</v>
      </c>
      <c r="G1200" s="152">
        <v>6153.37</v>
      </c>
    </row>
    <row r="1201" spans="2:7" x14ac:dyDescent="0.25">
      <c r="B1201" s="135" t="s">
        <v>4572</v>
      </c>
      <c r="C1201" s="4" t="s">
        <v>4573</v>
      </c>
      <c r="D1201" s="138" t="s">
        <v>4355</v>
      </c>
      <c r="E1201" s="138" t="s">
        <v>199</v>
      </c>
      <c r="F1201" s="138" t="s">
        <v>1386</v>
      </c>
      <c r="G1201" s="172">
        <v>6145.08</v>
      </c>
    </row>
    <row r="1202" spans="2:7" x14ac:dyDescent="0.25">
      <c r="B1202" s="135" t="s">
        <v>2992</v>
      </c>
      <c r="C1202" s="4" t="s">
        <v>2993</v>
      </c>
      <c r="D1202" s="138" t="s">
        <v>2939</v>
      </c>
      <c r="F1202" s="138" t="s">
        <v>1386</v>
      </c>
      <c r="G1202" s="172">
        <v>6136.03</v>
      </c>
    </row>
    <row r="1203" spans="2:7" x14ac:dyDescent="0.25">
      <c r="B1203" s="146">
        <v>1590</v>
      </c>
      <c r="C1203" s="143" t="s">
        <v>2344</v>
      </c>
      <c r="D1203" s="144" t="s">
        <v>2793</v>
      </c>
      <c r="E1203" s="143"/>
      <c r="F1203" s="143" t="s">
        <v>1386</v>
      </c>
      <c r="G1203" s="152">
        <v>6125.05</v>
      </c>
    </row>
    <row r="1204" spans="2:7" x14ac:dyDescent="0.25">
      <c r="B1204" s="135" t="s">
        <v>5469</v>
      </c>
      <c r="C1204" s="4" t="s">
        <v>5470</v>
      </c>
      <c r="D1204" s="138" t="s">
        <v>5231</v>
      </c>
      <c r="F1204" s="138" t="s">
        <v>1386</v>
      </c>
      <c r="G1204" s="172">
        <v>6117.41</v>
      </c>
    </row>
    <row r="1205" spans="2:7" x14ac:dyDescent="0.25">
      <c r="B1205" s="147" t="s">
        <v>157</v>
      </c>
      <c r="C1205" s="6" t="s">
        <v>279</v>
      </c>
      <c r="D1205" s="140">
        <v>46050</v>
      </c>
      <c r="E1205" s="141" t="s">
        <v>199</v>
      </c>
      <c r="F1205" s="142">
        <v>46381</v>
      </c>
      <c r="G1205" s="153">
        <v>6101.79</v>
      </c>
    </row>
    <row r="1206" spans="2:7" x14ac:dyDescent="0.25">
      <c r="B1206" s="146" t="s">
        <v>1749</v>
      </c>
      <c r="C1206" s="143" t="s">
        <v>1750</v>
      </c>
      <c r="D1206" s="144" t="s">
        <v>1716</v>
      </c>
      <c r="E1206" s="144"/>
      <c r="F1206" s="144" t="s">
        <v>1386</v>
      </c>
      <c r="G1206" s="152">
        <v>6101.35</v>
      </c>
    </row>
    <row r="1207" spans="2:7" x14ac:dyDescent="0.25">
      <c r="B1207" s="135">
        <v>6869</v>
      </c>
      <c r="C1207" s="4" t="s">
        <v>4574</v>
      </c>
      <c r="D1207" s="138" t="s">
        <v>4355</v>
      </c>
      <c r="F1207" s="138" t="s">
        <v>1386</v>
      </c>
      <c r="G1207" s="172">
        <v>6098.52</v>
      </c>
    </row>
    <row r="1208" spans="2:7" x14ac:dyDescent="0.25">
      <c r="B1208" s="135">
        <v>2269</v>
      </c>
      <c r="C1208" s="4" t="s">
        <v>4575</v>
      </c>
      <c r="D1208" s="138" t="s">
        <v>4355</v>
      </c>
      <c r="F1208" s="138" t="s">
        <v>1386</v>
      </c>
      <c r="G1208" s="172">
        <v>6097.13</v>
      </c>
    </row>
    <row r="1209" spans="2:7" x14ac:dyDescent="0.25">
      <c r="B1209" s="135" t="s">
        <v>5471</v>
      </c>
      <c r="C1209" s="4" t="s">
        <v>5472</v>
      </c>
      <c r="D1209" s="138" t="s">
        <v>5241</v>
      </c>
      <c r="E1209" s="138" t="s">
        <v>203</v>
      </c>
      <c r="F1209" s="138" t="s">
        <v>1386</v>
      </c>
      <c r="G1209" s="172">
        <v>6080.04</v>
      </c>
    </row>
    <row r="1210" spans="2:7" x14ac:dyDescent="0.25">
      <c r="B1210" s="146">
        <v>9042</v>
      </c>
      <c r="C1210" s="143" t="s">
        <v>889</v>
      </c>
      <c r="D1210" s="144" t="s">
        <v>980</v>
      </c>
      <c r="E1210" s="144"/>
      <c r="F1210" s="144" t="s">
        <v>981</v>
      </c>
      <c r="G1210" s="152">
        <v>6078.29</v>
      </c>
    </row>
    <row r="1211" spans="2:7" x14ac:dyDescent="0.25">
      <c r="B1211" s="135">
        <v>5101</v>
      </c>
      <c r="C1211" s="4" t="s">
        <v>6122</v>
      </c>
      <c r="D1211" s="138" t="s">
        <v>5985</v>
      </c>
      <c r="F1211" s="138" t="s">
        <v>1386</v>
      </c>
      <c r="G1211" s="172">
        <v>6060.35</v>
      </c>
    </row>
    <row r="1212" spans="2:7" x14ac:dyDescent="0.25">
      <c r="B1212" s="146" t="s">
        <v>2764</v>
      </c>
      <c r="C1212" s="143" t="s">
        <v>2765</v>
      </c>
      <c r="D1212" s="144" t="s">
        <v>2793</v>
      </c>
      <c r="E1212" s="143"/>
      <c r="F1212" s="143" t="s">
        <v>1386</v>
      </c>
      <c r="G1212" s="152">
        <v>6046.86</v>
      </c>
    </row>
    <row r="1213" spans="2:7" x14ac:dyDescent="0.25">
      <c r="B1213" s="146" t="s">
        <v>1270</v>
      </c>
      <c r="C1213" s="143" t="s">
        <v>1480</v>
      </c>
      <c r="D1213" s="144" t="s">
        <v>1385</v>
      </c>
      <c r="E1213" s="144" t="s">
        <v>199</v>
      </c>
      <c r="F1213" s="144" t="s">
        <v>1386</v>
      </c>
      <c r="G1213" s="152">
        <v>6038.94</v>
      </c>
    </row>
    <row r="1214" spans="2:7" x14ac:dyDescent="0.25">
      <c r="B1214" s="135" t="s">
        <v>3078</v>
      </c>
      <c r="C1214" s="4" t="s">
        <v>3252</v>
      </c>
      <c r="D1214" s="138" t="s">
        <v>3195</v>
      </c>
      <c r="E1214" s="138" t="s">
        <v>203</v>
      </c>
      <c r="F1214" s="138" t="s">
        <v>1386</v>
      </c>
      <c r="G1214" s="172">
        <v>6006.67</v>
      </c>
    </row>
    <row r="1215" spans="2:7" x14ac:dyDescent="0.25">
      <c r="B1215" s="135" t="s">
        <v>4576</v>
      </c>
      <c r="C1215" s="4" t="s">
        <v>4577</v>
      </c>
      <c r="D1215" s="138" t="s">
        <v>4355</v>
      </c>
      <c r="F1215" s="138" t="s">
        <v>1386</v>
      </c>
      <c r="G1215" s="172">
        <v>6006</v>
      </c>
    </row>
    <row r="1216" spans="2:7" x14ac:dyDescent="0.25">
      <c r="B1216" s="146" t="s">
        <v>1805</v>
      </c>
      <c r="C1216" s="143" t="s">
        <v>1806</v>
      </c>
      <c r="D1216" s="144" t="s">
        <v>1716</v>
      </c>
      <c r="E1216" s="144"/>
      <c r="F1216" s="144" t="s">
        <v>1386</v>
      </c>
      <c r="G1216" s="152">
        <v>6001.21</v>
      </c>
    </row>
    <row r="1217" spans="2:7" x14ac:dyDescent="0.25">
      <c r="B1217" s="135" t="s">
        <v>5473</v>
      </c>
      <c r="C1217" s="4" t="s">
        <v>5474</v>
      </c>
      <c r="D1217" s="138" t="s">
        <v>5231</v>
      </c>
      <c r="F1217" s="138" t="s">
        <v>1386</v>
      </c>
      <c r="G1217" s="172">
        <v>5987.44</v>
      </c>
    </row>
    <row r="1218" spans="2:7" x14ac:dyDescent="0.25">
      <c r="B1218" s="135" t="s">
        <v>5473</v>
      </c>
      <c r="C1218" s="4" t="s">
        <v>5474</v>
      </c>
      <c r="D1218" s="138" t="s">
        <v>5985</v>
      </c>
      <c r="F1218" s="138" t="s">
        <v>1386</v>
      </c>
      <c r="G1218" s="172">
        <v>5987.44</v>
      </c>
    </row>
    <row r="1219" spans="2:7" x14ac:dyDescent="0.25">
      <c r="B1219" s="146">
        <v>9404</v>
      </c>
      <c r="C1219" s="143" t="s">
        <v>2416</v>
      </c>
      <c r="D1219" s="144" t="s">
        <v>2793</v>
      </c>
      <c r="E1219" s="143"/>
      <c r="F1219" s="143" t="s">
        <v>1386</v>
      </c>
      <c r="G1219" s="152">
        <v>5965.02</v>
      </c>
    </row>
    <row r="1220" spans="2:7" x14ac:dyDescent="0.25">
      <c r="B1220" s="135" t="s">
        <v>4578</v>
      </c>
      <c r="C1220" s="4" t="s">
        <v>4579</v>
      </c>
      <c r="D1220" s="138" t="s">
        <v>4355</v>
      </c>
      <c r="E1220" s="138" t="s">
        <v>199</v>
      </c>
      <c r="F1220" s="138" t="s">
        <v>1386</v>
      </c>
      <c r="G1220" s="172">
        <v>5963.62</v>
      </c>
    </row>
    <row r="1221" spans="2:7" x14ac:dyDescent="0.25">
      <c r="B1221" s="135" t="s">
        <v>5475</v>
      </c>
      <c r="C1221" s="4" t="s">
        <v>5476</v>
      </c>
      <c r="D1221" s="138" t="s">
        <v>5231</v>
      </c>
      <c r="E1221" s="138" t="s">
        <v>203</v>
      </c>
      <c r="F1221" s="138" t="s">
        <v>1386</v>
      </c>
      <c r="G1221" s="172">
        <v>5950.39</v>
      </c>
    </row>
    <row r="1222" spans="2:7" x14ac:dyDescent="0.25">
      <c r="B1222" s="135" t="s">
        <v>4078</v>
      </c>
      <c r="C1222" s="4" t="s">
        <v>4079</v>
      </c>
      <c r="D1222" s="138" t="s">
        <v>3876</v>
      </c>
      <c r="E1222" s="138" t="s">
        <v>199</v>
      </c>
      <c r="F1222" s="138" t="s">
        <v>1386</v>
      </c>
      <c r="G1222" s="172">
        <v>5941.47</v>
      </c>
    </row>
    <row r="1223" spans="2:7" x14ac:dyDescent="0.25">
      <c r="B1223" s="135" t="s">
        <v>6123</v>
      </c>
      <c r="C1223" s="4" t="s">
        <v>6124</v>
      </c>
      <c r="D1223" s="138" t="s">
        <v>5985</v>
      </c>
      <c r="F1223" s="138" t="s">
        <v>1386</v>
      </c>
      <c r="G1223" s="172">
        <v>5940.89</v>
      </c>
    </row>
    <row r="1224" spans="2:7" x14ac:dyDescent="0.25">
      <c r="B1224" s="146" t="s">
        <v>1055</v>
      </c>
      <c r="C1224" s="143" t="s">
        <v>1056</v>
      </c>
      <c r="D1224" s="144" t="s">
        <v>980</v>
      </c>
      <c r="E1224" s="144"/>
      <c r="F1224" s="144" t="s">
        <v>981</v>
      </c>
      <c r="G1224" s="152">
        <v>5926.57</v>
      </c>
    </row>
    <row r="1225" spans="2:7" x14ac:dyDescent="0.25">
      <c r="B1225" s="135" t="s">
        <v>3588</v>
      </c>
      <c r="C1225" s="4" t="s">
        <v>3589</v>
      </c>
      <c r="D1225" s="138" t="s">
        <v>3421</v>
      </c>
      <c r="F1225" s="138" t="s">
        <v>1386</v>
      </c>
      <c r="G1225" s="172">
        <v>5920.53</v>
      </c>
    </row>
    <row r="1226" spans="2:7" x14ac:dyDescent="0.25">
      <c r="B1226" s="146" t="s">
        <v>2515</v>
      </c>
      <c r="C1226" s="143" t="s">
        <v>2516</v>
      </c>
      <c r="D1226" s="144" t="s">
        <v>2793</v>
      </c>
      <c r="E1226" s="143"/>
      <c r="F1226" s="143" t="s">
        <v>1386</v>
      </c>
      <c r="G1226" s="152">
        <v>5915.39</v>
      </c>
    </row>
    <row r="1227" spans="2:7" x14ac:dyDescent="0.25">
      <c r="B1227" s="135" t="s">
        <v>4080</v>
      </c>
      <c r="C1227" s="4" t="s">
        <v>4081</v>
      </c>
      <c r="D1227" s="138" t="s">
        <v>3876</v>
      </c>
      <c r="E1227" s="138" t="s">
        <v>199</v>
      </c>
      <c r="F1227" s="138" t="s">
        <v>1386</v>
      </c>
      <c r="G1227" s="172">
        <v>5882.91</v>
      </c>
    </row>
    <row r="1228" spans="2:7" x14ac:dyDescent="0.25">
      <c r="B1228" s="135" t="s">
        <v>4580</v>
      </c>
      <c r="C1228" s="4" t="s">
        <v>4581</v>
      </c>
      <c r="D1228" s="138" t="s">
        <v>4355</v>
      </c>
      <c r="F1228" s="138" t="s">
        <v>1386</v>
      </c>
      <c r="G1228" s="172">
        <v>5880.59</v>
      </c>
    </row>
    <row r="1229" spans="2:7" x14ac:dyDescent="0.25">
      <c r="B1229" s="135" t="s">
        <v>4082</v>
      </c>
      <c r="C1229" s="4" t="s">
        <v>4083</v>
      </c>
      <c r="D1229" s="138" t="s">
        <v>3876</v>
      </c>
      <c r="E1229" s="138" t="s">
        <v>203</v>
      </c>
      <c r="F1229" s="138" t="s">
        <v>1386</v>
      </c>
      <c r="G1229" s="172">
        <v>5872.14</v>
      </c>
    </row>
    <row r="1230" spans="2:7" x14ac:dyDescent="0.25">
      <c r="B1230" s="135" t="s">
        <v>6125</v>
      </c>
      <c r="C1230" s="4" t="s">
        <v>6126</v>
      </c>
      <c r="D1230" s="138" t="s">
        <v>5985</v>
      </c>
      <c r="E1230" s="138" t="s">
        <v>199</v>
      </c>
      <c r="F1230" s="138" t="s">
        <v>1386</v>
      </c>
      <c r="G1230" s="172">
        <v>5857.68</v>
      </c>
    </row>
    <row r="1231" spans="2:7" x14ac:dyDescent="0.25">
      <c r="B1231" s="135" t="s">
        <v>4582</v>
      </c>
      <c r="C1231" s="4" t="s">
        <v>4583</v>
      </c>
      <c r="D1231" s="138" t="s">
        <v>4355</v>
      </c>
      <c r="F1231" s="138" t="s">
        <v>1386</v>
      </c>
      <c r="G1231" s="172">
        <v>5840.3</v>
      </c>
    </row>
    <row r="1232" spans="2:7" x14ac:dyDescent="0.25">
      <c r="B1232" s="135" t="s">
        <v>5477</v>
      </c>
      <c r="C1232" s="4" t="s">
        <v>5478</v>
      </c>
      <c r="D1232" s="138" t="s">
        <v>5231</v>
      </c>
      <c r="E1232" s="138" t="s">
        <v>199</v>
      </c>
      <c r="F1232" s="138" t="s">
        <v>1386</v>
      </c>
      <c r="G1232" s="172">
        <v>5827.32</v>
      </c>
    </row>
    <row r="1233" spans="2:7" x14ac:dyDescent="0.25">
      <c r="B1233" s="135" t="s">
        <v>6370</v>
      </c>
      <c r="C1233" s="4" t="s">
        <v>6371</v>
      </c>
      <c r="D1233" s="138" t="s">
        <v>6353</v>
      </c>
      <c r="F1233" s="138" t="s">
        <v>1386</v>
      </c>
      <c r="G1233" s="172">
        <v>5827.09</v>
      </c>
    </row>
    <row r="1234" spans="2:7" x14ac:dyDescent="0.25">
      <c r="B1234" s="146" t="s">
        <v>1057</v>
      </c>
      <c r="C1234" s="143" t="s">
        <v>1058</v>
      </c>
      <c r="D1234" s="144" t="s">
        <v>980</v>
      </c>
      <c r="E1234" s="144"/>
      <c r="F1234" s="144" t="s">
        <v>981</v>
      </c>
      <c r="G1234" s="152">
        <v>5825.35</v>
      </c>
    </row>
    <row r="1235" spans="2:7" x14ac:dyDescent="0.25">
      <c r="B1235" s="146" t="s">
        <v>2226</v>
      </c>
      <c r="C1235" s="143" t="s">
        <v>2480</v>
      </c>
      <c r="D1235" s="144" t="s">
        <v>2793</v>
      </c>
      <c r="E1235" s="143" t="s">
        <v>199</v>
      </c>
      <c r="F1235" s="143" t="s">
        <v>1386</v>
      </c>
      <c r="G1235" s="152">
        <v>5819.75</v>
      </c>
    </row>
    <row r="1236" spans="2:7" x14ac:dyDescent="0.25">
      <c r="B1236" s="135" t="s">
        <v>4584</v>
      </c>
      <c r="C1236" s="4" t="s">
        <v>4585</v>
      </c>
      <c r="D1236" s="138" t="s">
        <v>4355</v>
      </c>
      <c r="E1236" s="138" t="s">
        <v>199</v>
      </c>
      <c r="F1236" s="138" t="s">
        <v>1386</v>
      </c>
      <c r="G1236" s="172">
        <v>5818.27</v>
      </c>
    </row>
    <row r="1237" spans="2:7" x14ac:dyDescent="0.25">
      <c r="B1237" s="146">
        <v>9401</v>
      </c>
      <c r="C1237" s="143" t="s">
        <v>2415</v>
      </c>
      <c r="D1237" s="144" t="s">
        <v>2793</v>
      </c>
      <c r="E1237" s="143"/>
      <c r="F1237" s="143" t="s">
        <v>1386</v>
      </c>
      <c r="G1237" s="152">
        <v>5818.21</v>
      </c>
    </row>
    <row r="1238" spans="2:7" x14ac:dyDescent="0.25">
      <c r="B1238" s="135" t="s">
        <v>4084</v>
      </c>
      <c r="C1238" s="4" t="s">
        <v>4085</v>
      </c>
      <c r="D1238" s="138" t="s">
        <v>3876</v>
      </c>
      <c r="F1238" s="138" t="s">
        <v>1386</v>
      </c>
      <c r="G1238" s="172">
        <v>5807.06</v>
      </c>
    </row>
    <row r="1239" spans="2:7" x14ac:dyDescent="0.25">
      <c r="B1239" s="135" t="s">
        <v>4586</v>
      </c>
      <c r="C1239" s="4" t="s">
        <v>4587</v>
      </c>
      <c r="D1239" s="138" t="s">
        <v>4355</v>
      </c>
      <c r="F1239" s="138" t="s">
        <v>1386</v>
      </c>
      <c r="G1239" s="172">
        <v>5803.76</v>
      </c>
    </row>
    <row r="1240" spans="2:7" x14ac:dyDescent="0.25">
      <c r="B1240" s="135" t="s">
        <v>4588</v>
      </c>
      <c r="C1240" s="4" t="s">
        <v>4589</v>
      </c>
      <c r="D1240" s="138" t="s">
        <v>4355</v>
      </c>
      <c r="E1240" s="138" t="s">
        <v>203</v>
      </c>
      <c r="F1240" s="138" t="s">
        <v>1386</v>
      </c>
      <c r="G1240" s="172">
        <v>5800.98</v>
      </c>
    </row>
    <row r="1241" spans="2:7" x14ac:dyDescent="0.25">
      <c r="B1241" s="135" t="s">
        <v>156</v>
      </c>
      <c r="C1241" s="4" t="s">
        <v>280</v>
      </c>
      <c r="D1241" s="138" t="s">
        <v>2939</v>
      </c>
      <c r="F1241" s="138" t="s">
        <v>1386</v>
      </c>
      <c r="G1241" s="172">
        <v>5786.27</v>
      </c>
    </row>
    <row r="1242" spans="2:7" x14ac:dyDescent="0.25">
      <c r="B1242" s="147" t="s">
        <v>156</v>
      </c>
      <c r="C1242" s="6" t="s">
        <v>280</v>
      </c>
      <c r="D1242" s="140">
        <v>46050</v>
      </c>
      <c r="E1242" s="141"/>
      <c r="F1242" s="142">
        <v>46381</v>
      </c>
      <c r="G1242" s="153">
        <v>5786.2699999999995</v>
      </c>
    </row>
    <row r="1243" spans="2:7" x14ac:dyDescent="0.25">
      <c r="B1243" s="135" t="s">
        <v>6127</v>
      </c>
      <c r="C1243" s="4" t="s">
        <v>6128</v>
      </c>
      <c r="D1243" s="138" t="s">
        <v>5985</v>
      </c>
      <c r="E1243" s="138" t="s">
        <v>203</v>
      </c>
      <c r="F1243" s="138" t="s">
        <v>1386</v>
      </c>
      <c r="G1243" s="172">
        <v>5780.22</v>
      </c>
    </row>
    <row r="1244" spans="2:7" x14ac:dyDescent="0.25">
      <c r="B1244" s="135" t="s">
        <v>4086</v>
      </c>
      <c r="C1244" s="4" t="s">
        <v>4087</v>
      </c>
      <c r="D1244" s="138" t="s">
        <v>3876</v>
      </c>
      <c r="E1244" s="138" t="s">
        <v>203</v>
      </c>
      <c r="F1244" s="138" t="s">
        <v>1386</v>
      </c>
      <c r="G1244" s="172">
        <v>5760.89</v>
      </c>
    </row>
    <row r="1245" spans="2:7" x14ac:dyDescent="0.25">
      <c r="B1245" s="135" t="s">
        <v>6129</v>
      </c>
      <c r="C1245" s="4" t="s">
        <v>6130</v>
      </c>
      <c r="D1245" s="138" t="s">
        <v>5985</v>
      </c>
      <c r="E1245" s="138" t="s">
        <v>203</v>
      </c>
      <c r="F1245" s="138" t="s">
        <v>1386</v>
      </c>
      <c r="G1245" s="172">
        <v>5743.08</v>
      </c>
    </row>
    <row r="1246" spans="2:7" x14ac:dyDescent="0.25">
      <c r="B1246" s="135" t="s">
        <v>4088</v>
      </c>
      <c r="C1246" s="4" t="s">
        <v>4089</v>
      </c>
      <c r="D1246" s="138" t="s">
        <v>3876</v>
      </c>
      <c r="F1246" s="138" t="s">
        <v>1386</v>
      </c>
      <c r="G1246" s="172">
        <v>5723.91</v>
      </c>
    </row>
    <row r="1247" spans="2:7" x14ac:dyDescent="0.25">
      <c r="B1247" s="146" t="s">
        <v>2692</v>
      </c>
      <c r="C1247" s="143" t="s">
        <v>2693</v>
      </c>
      <c r="D1247" s="144" t="s">
        <v>2793</v>
      </c>
      <c r="E1247" s="143"/>
      <c r="F1247" s="143" t="s">
        <v>1386</v>
      </c>
      <c r="G1247" s="152">
        <v>5722.7</v>
      </c>
    </row>
    <row r="1248" spans="2:7" x14ac:dyDescent="0.25">
      <c r="B1248" s="146" t="s">
        <v>1968</v>
      </c>
      <c r="C1248" s="143" t="s">
        <v>1969</v>
      </c>
      <c r="D1248" s="144" t="s">
        <v>1716</v>
      </c>
      <c r="E1248" s="144" t="s">
        <v>199</v>
      </c>
      <c r="F1248" s="144" t="s">
        <v>1386</v>
      </c>
      <c r="G1248" s="152">
        <v>5717.96</v>
      </c>
    </row>
    <row r="1249" spans="2:7" x14ac:dyDescent="0.25">
      <c r="B1249" s="135" t="s">
        <v>3590</v>
      </c>
      <c r="C1249" s="4" t="s">
        <v>3591</v>
      </c>
      <c r="D1249" s="138" t="s">
        <v>3421</v>
      </c>
      <c r="E1249" s="138" t="s">
        <v>199</v>
      </c>
      <c r="F1249" s="138" t="s">
        <v>1386</v>
      </c>
      <c r="G1249" s="172">
        <v>5646.62</v>
      </c>
    </row>
    <row r="1250" spans="2:7" x14ac:dyDescent="0.25">
      <c r="B1250" s="135" t="s">
        <v>5479</v>
      </c>
      <c r="C1250" s="4" t="s">
        <v>5480</v>
      </c>
      <c r="D1250" s="138" t="s">
        <v>5231</v>
      </c>
      <c r="F1250" s="138" t="s">
        <v>1386</v>
      </c>
      <c r="G1250" s="172">
        <v>5626.49</v>
      </c>
    </row>
    <row r="1251" spans="2:7" x14ac:dyDescent="0.25">
      <c r="B1251" s="135">
        <v>523457</v>
      </c>
      <c r="C1251" s="4" t="s">
        <v>3253</v>
      </c>
      <c r="D1251" s="138" t="s">
        <v>3195</v>
      </c>
      <c r="F1251" s="138" t="s">
        <v>1386</v>
      </c>
      <c r="G1251" s="172">
        <v>5621.17</v>
      </c>
    </row>
    <row r="1252" spans="2:7" x14ac:dyDescent="0.25">
      <c r="B1252" s="146">
        <v>101</v>
      </c>
      <c r="C1252" s="143" t="s">
        <v>1059</v>
      </c>
      <c r="D1252" s="144" t="s">
        <v>980</v>
      </c>
      <c r="E1252" s="144"/>
      <c r="F1252" s="144" t="s">
        <v>981</v>
      </c>
      <c r="G1252" s="152">
        <v>5607.92</v>
      </c>
    </row>
    <row r="1253" spans="2:7" x14ac:dyDescent="0.25">
      <c r="B1253" s="135" t="s">
        <v>3254</v>
      </c>
      <c r="C1253" s="4" t="s">
        <v>3255</v>
      </c>
      <c r="D1253" s="138" t="s">
        <v>3195</v>
      </c>
      <c r="F1253" s="138" t="s">
        <v>1386</v>
      </c>
      <c r="G1253" s="172">
        <v>5599.92</v>
      </c>
    </row>
    <row r="1254" spans="2:7" x14ac:dyDescent="0.25">
      <c r="B1254" s="135">
        <v>9143</v>
      </c>
      <c r="C1254" s="4" t="s">
        <v>2858</v>
      </c>
      <c r="D1254" s="138" t="s">
        <v>2939</v>
      </c>
      <c r="F1254" s="138" t="s">
        <v>1386</v>
      </c>
      <c r="G1254" s="172">
        <v>5540.53</v>
      </c>
    </row>
    <row r="1255" spans="2:7" x14ac:dyDescent="0.25">
      <c r="B1255" s="146" t="s">
        <v>1291</v>
      </c>
      <c r="C1255" s="143" t="s">
        <v>1481</v>
      </c>
      <c r="D1255" s="144" t="s">
        <v>1385</v>
      </c>
      <c r="E1255" s="144" t="s">
        <v>199</v>
      </c>
      <c r="F1255" s="144" t="s">
        <v>1386</v>
      </c>
      <c r="G1255" s="152">
        <v>5526.05</v>
      </c>
    </row>
    <row r="1256" spans="2:7" x14ac:dyDescent="0.25">
      <c r="B1256" s="135">
        <v>8</v>
      </c>
      <c r="C1256" s="4" t="s">
        <v>3592</v>
      </c>
      <c r="D1256" s="138" t="s">
        <v>3421</v>
      </c>
      <c r="F1256" s="138" t="s">
        <v>1386</v>
      </c>
      <c r="G1256" s="172">
        <v>5497.05</v>
      </c>
    </row>
    <row r="1257" spans="2:7" x14ac:dyDescent="0.25">
      <c r="B1257" s="135">
        <v>523642</v>
      </c>
      <c r="C1257" s="4" t="s">
        <v>4590</v>
      </c>
      <c r="D1257" s="138" t="s">
        <v>4355</v>
      </c>
      <c r="F1257" s="138" t="s">
        <v>1386</v>
      </c>
      <c r="G1257" s="172">
        <v>5496.55</v>
      </c>
    </row>
    <row r="1258" spans="2:7" x14ac:dyDescent="0.25">
      <c r="B1258" s="135" t="s">
        <v>5481</v>
      </c>
      <c r="C1258" s="4" t="s">
        <v>5482</v>
      </c>
      <c r="D1258" s="138" t="s">
        <v>5234</v>
      </c>
      <c r="F1258" s="138" t="s">
        <v>1386</v>
      </c>
      <c r="G1258" s="172">
        <v>5476.17</v>
      </c>
    </row>
    <row r="1259" spans="2:7" x14ac:dyDescent="0.25">
      <c r="B1259" s="135">
        <v>4324</v>
      </c>
      <c r="C1259" s="4" t="s">
        <v>5050</v>
      </c>
      <c r="D1259" s="138" t="s">
        <v>4986</v>
      </c>
      <c r="F1259" s="138" t="s">
        <v>1386</v>
      </c>
      <c r="G1259" s="172">
        <v>5461.61</v>
      </c>
    </row>
    <row r="1260" spans="2:7" x14ac:dyDescent="0.25">
      <c r="B1260" s="146" t="s">
        <v>2045</v>
      </c>
      <c r="C1260" s="143" t="s">
        <v>2046</v>
      </c>
      <c r="D1260" s="144" t="s">
        <v>1716</v>
      </c>
      <c r="E1260" s="144" t="s">
        <v>199</v>
      </c>
      <c r="F1260" s="144" t="s">
        <v>1386</v>
      </c>
      <c r="G1260" s="152">
        <v>5455.05</v>
      </c>
    </row>
    <row r="1261" spans="2:7" x14ac:dyDescent="0.25">
      <c r="B1261" s="135" t="s">
        <v>5483</v>
      </c>
      <c r="C1261" s="4" t="s">
        <v>5484</v>
      </c>
      <c r="D1261" s="138" t="s">
        <v>5231</v>
      </c>
      <c r="F1261" s="138" t="s">
        <v>1386</v>
      </c>
      <c r="G1261" s="172">
        <v>5446.42</v>
      </c>
    </row>
    <row r="1262" spans="2:7" x14ac:dyDescent="0.25">
      <c r="B1262" s="146" t="s">
        <v>1755</v>
      </c>
      <c r="C1262" s="143" t="s">
        <v>1756</v>
      </c>
      <c r="D1262" s="144" t="s">
        <v>1716</v>
      </c>
      <c r="E1262" s="144"/>
      <c r="F1262" s="144" t="s">
        <v>1386</v>
      </c>
      <c r="G1262" s="152">
        <v>5440.75</v>
      </c>
    </row>
    <row r="1263" spans="2:7" x14ac:dyDescent="0.25">
      <c r="B1263" s="146" t="s">
        <v>1482</v>
      </c>
      <c r="C1263" s="143" t="s">
        <v>1483</v>
      </c>
      <c r="D1263" s="144" t="s">
        <v>1385</v>
      </c>
      <c r="E1263" s="144" t="s">
        <v>199</v>
      </c>
      <c r="F1263" s="144" t="s">
        <v>1386</v>
      </c>
      <c r="G1263" s="152">
        <v>5435.06</v>
      </c>
    </row>
    <row r="1264" spans="2:7" x14ac:dyDescent="0.25">
      <c r="B1264" s="135" t="s">
        <v>5485</v>
      </c>
      <c r="C1264" s="4" t="s">
        <v>5486</v>
      </c>
      <c r="D1264" s="138" t="s">
        <v>5241</v>
      </c>
      <c r="E1264" s="138" t="s">
        <v>203</v>
      </c>
      <c r="F1264" s="138" t="s">
        <v>1386</v>
      </c>
      <c r="G1264" s="172">
        <v>5423.14</v>
      </c>
    </row>
    <row r="1265" spans="2:7" x14ac:dyDescent="0.25">
      <c r="B1265" s="135" t="s">
        <v>5487</v>
      </c>
      <c r="C1265" s="4" t="s">
        <v>5488</v>
      </c>
      <c r="D1265" s="138" t="s">
        <v>5231</v>
      </c>
      <c r="F1265" s="138" t="s">
        <v>1386</v>
      </c>
      <c r="G1265" s="172">
        <v>5412.11</v>
      </c>
    </row>
    <row r="1266" spans="2:7" x14ac:dyDescent="0.25">
      <c r="B1266" s="135" t="s">
        <v>5487</v>
      </c>
      <c r="C1266" s="4" t="s">
        <v>5488</v>
      </c>
      <c r="D1266" s="138" t="s">
        <v>5985</v>
      </c>
      <c r="F1266" s="138" t="s">
        <v>1386</v>
      </c>
      <c r="G1266" s="172">
        <v>5412.11</v>
      </c>
    </row>
    <row r="1267" spans="2:7" x14ac:dyDescent="0.25">
      <c r="B1267" s="135" t="s">
        <v>649</v>
      </c>
      <c r="C1267" s="4" t="s">
        <v>5051</v>
      </c>
      <c r="D1267" s="138" t="s">
        <v>4986</v>
      </c>
      <c r="F1267" s="138" t="s">
        <v>1386</v>
      </c>
      <c r="G1267" s="172">
        <v>5400.61</v>
      </c>
    </row>
    <row r="1268" spans="2:7" x14ac:dyDescent="0.25">
      <c r="B1268" s="146">
        <v>8354</v>
      </c>
      <c r="C1268" s="143" t="s">
        <v>2131</v>
      </c>
      <c r="D1268" s="144" t="s">
        <v>1716</v>
      </c>
      <c r="E1268" s="144"/>
      <c r="F1268" s="144" t="s">
        <v>1386</v>
      </c>
      <c r="G1268" s="152">
        <v>5397.54</v>
      </c>
    </row>
    <row r="1269" spans="2:7" x14ac:dyDescent="0.25">
      <c r="B1269" s="135" t="s">
        <v>4591</v>
      </c>
      <c r="C1269" s="4" t="s">
        <v>4592</v>
      </c>
      <c r="D1269" s="138" t="s">
        <v>4355</v>
      </c>
      <c r="E1269" s="138" t="s">
        <v>203</v>
      </c>
      <c r="F1269" s="138" t="s">
        <v>1386</v>
      </c>
      <c r="G1269" s="172">
        <v>5394.82</v>
      </c>
    </row>
    <row r="1270" spans="2:7" x14ac:dyDescent="0.25">
      <c r="B1270" s="135" t="s">
        <v>6372</v>
      </c>
      <c r="C1270" s="4" t="s">
        <v>6373</v>
      </c>
      <c r="D1270" s="138" t="s">
        <v>6353</v>
      </c>
      <c r="F1270" s="138" t="s">
        <v>1386</v>
      </c>
      <c r="G1270" s="172">
        <v>5366.84</v>
      </c>
    </row>
    <row r="1271" spans="2:7" x14ac:dyDescent="0.25">
      <c r="B1271" s="146" t="s">
        <v>2623</v>
      </c>
      <c r="C1271" s="143" t="s">
        <v>2624</v>
      </c>
      <c r="D1271" s="144" t="s">
        <v>2793</v>
      </c>
      <c r="E1271" s="143"/>
      <c r="F1271" s="143" t="s">
        <v>1386</v>
      </c>
      <c r="G1271" s="152">
        <v>5362.33</v>
      </c>
    </row>
    <row r="1272" spans="2:7" x14ac:dyDescent="0.25">
      <c r="B1272" s="135">
        <v>4704</v>
      </c>
      <c r="C1272" s="4" t="s">
        <v>5489</v>
      </c>
      <c r="D1272" s="138" t="s">
        <v>5231</v>
      </c>
      <c r="F1272" s="138" t="s">
        <v>1386</v>
      </c>
      <c r="G1272" s="172">
        <v>5354.97</v>
      </c>
    </row>
    <row r="1273" spans="2:7" x14ac:dyDescent="0.25">
      <c r="B1273" s="135">
        <v>532478</v>
      </c>
      <c r="C1273" s="4" t="s">
        <v>3593</v>
      </c>
      <c r="D1273" s="138" t="s">
        <v>3421</v>
      </c>
      <c r="F1273" s="138" t="s">
        <v>1386</v>
      </c>
      <c r="G1273" s="172">
        <v>5354.22</v>
      </c>
    </row>
    <row r="1274" spans="2:7" x14ac:dyDescent="0.25">
      <c r="B1274" s="135" t="s">
        <v>5490</v>
      </c>
      <c r="C1274" s="4" t="s">
        <v>5491</v>
      </c>
      <c r="D1274" s="138" t="s">
        <v>5241</v>
      </c>
      <c r="F1274" s="138" t="s">
        <v>1386</v>
      </c>
      <c r="G1274" s="172">
        <v>5351.48</v>
      </c>
    </row>
    <row r="1275" spans="2:7" x14ac:dyDescent="0.25">
      <c r="B1275" s="135" t="s">
        <v>5492</v>
      </c>
      <c r="C1275" s="4" t="s">
        <v>5493</v>
      </c>
      <c r="D1275" s="138" t="s">
        <v>5241</v>
      </c>
      <c r="E1275" s="138" t="s">
        <v>199</v>
      </c>
      <c r="F1275" s="138" t="s">
        <v>1386</v>
      </c>
      <c r="G1275" s="172">
        <v>5316.44</v>
      </c>
    </row>
    <row r="1276" spans="2:7" x14ac:dyDescent="0.25">
      <c r="B1276" s="146" t="s">
        <v>2322</v>
      </c>
      <c r="C1276" s="143" t="s">
        <v>2644</v>
      </c>
      <c r="D1276" s="144" t="s">
        <v>2793</v>
      </c>
      <c r="E1276" s="143" t="s">
        <v>203</v>
      </c>
      <c r="F1276" s="143" t="s">
        <v>1386</v>
      </c>
      <c r="G1276" s="152">
        <v>5311.11</v>
      </c>
    </row>
    <row r="1277" spans="2:7" x14ac:dyDescent="0.25">
      <c r="B1277" s="146">
        <v>500163</v>
      </c>
      <c r="C1277" s="143" t="s">
        <v>1060</v>
      </c>
      <c r="D1277" s="144" t="s">
        <v>980</v>
      </c>
      <c r="E1277" s="144"/>
      <c r="F1277" s="144" t="s">
        <v>981</v>
      </c>
      <c r="G1277" s="152">
        <v>5303.29</v>
      </c>
    </row>
    <row r="1278" spans="2:7" x14ac:dyDescent="0.25">
      <c r="B1278" s="146" t="s">
        <v>1723</v>
      </c>
      <c r="C1278" s="143" t="s">
        <v>1724</v>
      </c>
      <c r="D1278" s="144" t="s">
        <v>1716</v>
      </c>
      <c r="E1278" s="144" t="s">
        <v>199</v>
      </c>
      <c r="F1278" s="144" t="s">
        <v>1386</v>
      </c>
      <c r="G1278" s="152">
        <v>5302.03</v>
      </c>
    </row>
    <row r="1279" spans="2:7" x14ac:dyDescent="0.25">
      <c r="B1279" s="135" t="s">
        <v>4090</v>
      </c>
      <c r="C1279" s="4" t="s">
        <v>4091</v>
      </c>
      <c r="D1279" s="138" t="s">
        <v>3876</v>
      </c>
      <c r="F1279" s="138" t="s">
        <v>1386</v>
      </c>
      <c r="G1279" s="172">
        <v>5294.85</v>
      </c>
    </row>
    <row r="1280" spans="2:7" x14ac:dyDescent="0.25">
      <c r="B1280" s="135">
        <v>2702</v>
      </c>
      <c r="C1280" s="4" t="s">
        <v>2879</v>
      </c>
      <c r="D1280" s="138" t="s">
        <v>2939</v>
      </c>
      <c r="F1280" s="138" t="s">
        <v>1386</v>
      </c>
      <c r="G1280" s="172">
        <v>5292.37</v>
      </c>
    </row>
    <row r="1281" spans="2:7" x14ac:dyDescent="0.25">
      <c r="B1281" s="135" t="s">
        <v>6131</v>
      </c>
      <c r="C1281" s="4" t="s">
        <v>6132</v>
      </c>
      <c r="D1281" s="138" t="s">
        <v>5985</v>
      </c>
      <c r="F1281" s="138" t="s">
        <v>1386</v>
      </c>
      <c r="G1281" s="172">
        <v>5290.47</v>
      </c>
    </row>
    <row r="1282" spans="2:7" x14ac:dyDescent="0.25">
      <c r="B1282" s="135" t="s">
        <v>3256</v>
      </c>
      <c r="C1282" s="4" t="s">
        <v>3257</v>
      </c>
      <c r="D1282" s="138" t="s">
        <v>3195</v>
      </c>
      <c r="F1282" s="138" t="s">
        <v>1386</v>
      </c>
      <c r="G1282" s="172">
        <v>5280.92</v>
      </c>
    </row>
    <row r="1283" spans="2:7" x14ac:dyDescent="0.25">
      <c r="B1283" s="135" t="s">
        <v>6133</v>
      </c>
      <c r="C1283" s="4" t="s">
        <v>6134</v>
      </c>
      <c r="D1283" s="138" t="s">
        <v>5985</v>
      </c>
      <c r="E1283" s="138" t="s">
        <v>199</v>
      </c>
      <c r="F1283" s="138" t="s">
        <v>1386</v>
      </c>
      <c r="G1283" s="172">
        <v>5264.83</v>
      </c>
    </row>
    <row r="1284" spans="2:7" x14ac:dyDescent="0.25">
      <c r="B1284" s="135" t="s">
        <v>6374</v>
      </c>
      <c r="C1284" s="4" t="s">
        <v>6375</v>
      </c>
      <c r="D1284" s="138" t="s">
        <v>6353</v>
      </c>
      <c r="F1284" s="138" t="s">
        <v>1386</v>
      </c>
      <c r="G1284" s="172">
        <v>5262.57</v>
      </c>
    </row>
    <row r="1285" spans="2:7" x14ac:dyDescent="0.25">
      <c r="B1285" s="135" t="s">
        <v>3594</v>
      </c>
      <c r="C1285" s="4" t="s">
        <v>3595</v>
      </c>
      <c r="D1285" s="138" t="s">
        <v>3421</v>
      </c>
      <c r="F1285" s="138" t="s">
        <v>1386</v>
      </c>
      <c r="G1285" s="172">
        <v>5255.81</v>
      </c>
    </row>
    <row r="1286" spans="2:7" x14ac:dyDescent="0.25">
      <c r="B1286" s="135" t="s">
        <v>4092</v>
      </c>
      <c r="C1286" s="4" t="s">
        <v>4093</v>
      </c>
      <c r="D1286" s="138" t="s">
        <v>3876</v>
      </c>
      <c r="E1286" s="138" t="s">
        <v>199</v>
      </c>
      <c r="F1286" s="138" t="s">
        <v>1386</v>
      </c>
      <c r="G1286" s="172">
        <v>5244.7</v>
      </c>
    </row>
    <row r="1287" spans="2:7" x14ac:dyDescent="0.25">
      <c r="B1287" s="135" t="s">
        <v>6135</v>
      </c>
      <c r="C1287" s="4" t="s">
        <v>6136</v>
      </c>
      <c r="D1287" s="138" t="s">
        <v>5985</v>
      </c>
      <c r="E1287" s="138" t="s">
        <v>199</v>
      </c>
      <c r="F1287" s="138" t="s">
        <v>1386</v>
      </c>
      <c r="G1287" s="172">
        <v>5224.3999999999996</v>
      </c>
    </row>
    <row r="1288" spans="2:7" x14ac:dyDescent="0.25">
      <c r="B1288" s="146">
        <v>6963</v>
      </c>
      <c r="C1288" s="143" t="s">
        <v>2142</v>
      </c>
      <c r="D1288" s="144" t="s">
        <v>1716</v>
      </c>
      <c r="E1288" s="144"/>
      <c r="F1288" s="144" t="s">
        <v>1386</v>
      </c>
      <c r="G1288" s="152">
        <v>5223.4399999999996</v>
      </c>
    </row>
    <row r="1289" spans="2:7" x14ac:dyDescent="0.25">
      <c r="B1289" s="146" t="s">
        <v>2300</v>
      </c>
      <c r="C1289" s="143" t="s">
        <v>2743</v>
      </c>
      <c r="D1289" s="144" t="s">
        <v>2793</v>
      </c>
      <c r="E1289" s="143" t="s">
        <v>199</v>
      </c>
      <c r="F1289" s="143" t="s">
        <v>1386</v>
      </c>
      <c r="G1289" s="152">
        <v>5222.2</v>
      </c>
    </row>
    <row r="1290" spans="2:7" x14ac:dyDescent="0.25">
      <c r="B1290" s="147" t="s">
        <v>110</v>
      </c>
      <c r="C1290" s="6" t="s">
        <v>281</v>
      </c>
      <c r="D1290" s="140">
        <v>46050</v>
      </c>
      <c r="E1290" s="141" t="s">
        <v>203</v>
      </c>
      <c r="F1290" s="142">
        <v>46381</v>
      </c>
      <c r="G1290" s="153">
        <v>5217.04</v>
      </c>
    </row>
    <row r="1291" spans="2:7" x14ac:dyDescent="0.25">
      <c r="B1291" s="146" t="s">
        <v>2240</v>
      </c>
      <c r="C1291" s="143" t="s">
        <v>2561</v>
      </c>
      <c r="D1291" s="144" t="s">
        <v>2793</v>
      </c>
      <c r="E1291" s="143" t="s">
        <v>199</v>
      </c>
      <c r="F1291" s="143" t="s">
        <v>1386</v>
      </c>
      <c r="G1291" s="152">
        <v>5215.24</v>
      </c>
    </row>
    <row r="1292" spans="2:7" x14ac:dyDescent="0.25">
      <c r="B1292" s="135" t="s">
        <v>5494</v>
      </c>
      <c r="C1292" s="4" t="s">
        <v>5495</v>
      </c>
      <c r="D1292" s="138" t="s">
        <v>5241</v>
      </c>
      <c r="F1292" s="138" t="s">
        <v>1386</v>
      </c>
      <c r="G1292" s="172">
        <v>5211.91</v>
      </c>
    </row>
    <row r="1293" spans="2:7" x14ac:dyDescent="0.25">
      <c r="B1293" s="135">
        <v>7747</v>
      </c>
      <c r="C1293" s="4" t="s">
        <v>5052</v>
      </c>
      <c r="D1293" s="138" t="s">
        <v>4986</v>
      </c>
      <c r="F1293" s="138" t="s">
        <v>1386</v>
      </c>
      <c r="G1293" s="172">
        <v>5209.71</v>
      </c>
    </row>
    <row r="1294" spans="2:7" x14ac:dyDescent="0.25">
      <c r="B1294" s="146" t="s">
        <v>1809</v>
      </c>
      <c r="C1294" s="143" t="s">
        <v>1810</v>
      </c>
      <c r="D1294" s="144" t="s">
        <v>1716</v>
      </c>
      <c r="E1294" s="144" t="s">
        <v>203</v>
      </c>
      <c r="F1294" s="144" t="s">
        <v>1386</v>
      </c>
      <c r="G1294" s="152">
        <v>5201.45</v>
      </c>
    </row>
    <row r="1295" spans="2:7" x14ac:dyDescent="0.25">
      <c r="B1295" s="146" t="s">
        <v>2290</v>
      </c>
      <c r="C1295" s="143" t="s">
        <v>2503</v>
      </c>
      <c r="D1295" s="144" t="s">
        <v>2793</v>
      </c>
      <c r="E1295" s="143" t="s">
        <v>199</v>
      </c>
      <c r="F1295" s="143" t="s">
        <v>1386</v>
      </c>
      <c r="G1295" s="152">
        <v>5200.13</v>
      </c>
    </row>
    <row r="1296" spans="2:7" x14ac:dyDescent="0.25">
      <c r="B1296" s="135" t="s">
        <v>5496</v>
      </c>
      <c r="C1296" s="4" t="s">
        <v>5497</v>
      </c>
      <c r="D1296" s="138" t="s">
        <v>5241</v>
      </c>
      <c r="F1296" s="138" t="s">
        <v>1386</v>
      </c>
      <c r="G1296" s="172">
        <v>5196.6899999999996</v>
      </c>
    </row>
    <row r="1297" spans="2:7" x14ac:dyDescent="0.25">
      <c r="B1297" s="135" t="s">
        <v>3596</v>
      </c>
      <c r="C1297" s="4" t="s">
        <v>3597</v>
      </c>
      <c r="D1297" s="138" t="s">
        <v>3421</v>
      </c>
      <c r="F1297" s="138" t="s">
        <v>1386</v>
      </c>
      <c r="G1297" s="172">
        <v>5195.29</v>
      </c>
    </row>
    <row r="1298" spans="2:7" x14ac:dyDescent="0.25">
      <c r="B1298" s="135" t="s">
        <v>4094</v>
      </c>
      <c r="C1298" s="4" t="s">
        <v>4095</v>
      </c>
      <c r="D1298" s="138" t="s">
        <v>3876</v>
      </c>
      <c r="F1298" s="138" t="s">
        <v>1386</v>
      </c>
      <c r="G1298" s="172">
        <v>5185.5200000000004</v>
      </c>
    </row>
    <row r="1299" spans="2:7" x14ac:dyDescent="0.25">
      <c r="B1299" s="135" t="s">
        <v>6137</v>
      </c>
      <c r="C1299" s="4" t="s">
        <v>6138</v>
      </c>
      <c r="D1299" s="138" t="s">
        <v>5985</v>
      </c>
      <c r="E1299" s="138" t="s">
        <v>199</v>
      </c>
      <c r="F1299" s="138" t="s">
        <v>1386</v>
      </c>
      <c r="G1299" s="172">
        <v>5185.2700000000004</v>
      </c>
    </row>
    <row r="1300" spans="2:7" x14ac:dyDescent="0.25">
      <c r="B1300" s="135" t="s">
        <v>5498</v>
      </c>
      <c r="C1300" s="4" t="s">
        <v>5499</v>
      </c>
      <c r="D1300" s="138" t="s">
        <v>5241</v>
      </c>
      <c r="F1300" s="138" t="s">
        <v>1386</v>
      </c>
      <c r="G1300" s="172">
        <v>5185</v>
      </c>
    </row>
    <row r="1301" spans="2:7" x14ac:dyDescent="0.25">
      <c r="B1301" s="147">
        <v>502355</v>
      </c>
      <c r="C1301" s="6" t="s">
        <v>282</v>
      </c>
      <c r="D1301" s="140">
        <v>46050</v>
      </c>
      <c r="E1301" s="141"/>
      <c r="F1301" s="142">
        <v>46381</v>
      </c>
      <c r="G1301" s="153">
        <v>5179.8899999999994</v>
      </c>
    </row>
    <row r="1302" spans="2:7" x14ac:dyDescent="0.25">
      <c r="B1302" s="135">
        <v>2633</v>
      </c>
      <c r="C1302" s="4" t="s">
        <v>5500</v>
      </c>
      <c r="D1302" s="138" t="s">
        <v>5241</v>
      </c>
      <c r="F1302" s="138" t="s">
        <v>1386</v>
      </c>
      <c r="G1302" s="172">
        <v>5148.88</v>
      </c>
    </row>
    <row r="1303" spans="2:7" x14ac:dyDescent="0.25">
      <c r="B1303" s="146">
        <v>6645</v>
      </c>
      <c r="C1303" s="143" t="s">
        <v>2388</v>
      </c>
      <c r="D1303" s="144" t="s">
        <v>2793</v>
      </c>
      <c r="E1303" s="143"/>
      <c r="F1303" s="143" t="s">
        <v>1386</v>
      </c>
      <c r="G1303" s="152">
        <v>5147.01</v>
      </c>
    </row>
    <row r="1304" spans="2:7" x14ac:dyDescent="0.25">
      <c r="B1304" s="135" t="s">
        <v>3598</v>
      </c>
      <c r="C1304" s="4" t="s">
        <v>3599</v>
      </c>
      <c r="D1304" s="138" t="s">
        <v>3421</v>
      </c>
      <c r="F1304" s="138" t="s">
        <v>1386</v>
      </c>
      <c r="G1304" s="172">
        <v>5146.8999999999996</v>
      </c>
    </row>
    <row r="1305" spans="2:7" x14ac:dyDescent="0.25">
      <c r="B1305" s="135">
        <v>4751</v>
      </c>
      <c r="C1305" s="4" t="s">
        <v>2853</v>
      </c>
      <c r="D1305" s="138" t="s">
        <v>2939</v>
      </c>
      <c r="F1305" s="138" t="s">
        <v>1386</v>
      </c>
      <c r="G1305" s="172">
        <v>5132.1099999999997</v>
      </c>
    </row>
    <row r="1306" spans="2:7" x14ac:dyDescent="0.25">
      <c r="B1306" s="146" t="s">
        <v>2340</v>
      </c>
      <c r="C1306" s="143" t="s">
        <v>2678</v>
      </c>
      <c r="D1306" s="144" t="s">
        <v>2793</v>
      </c>
      <c r="E1306" s="143"/>
      <c r="F1306" s="143" t="s">
        <v>1386</v>
      </c>
      <c r="G1306" s="152">
        <v>5128.13</v>
      </c>
    </row>
    <row r="1307" spans="2:7" x14ac:dyDescent="0.25">
      <c r="B1307" s="135">
        <v>9147</v>
      </c>
      <c r="C1307" s="4" t="s">
        <v>5053</v>
      </c>
      <c r="D1307" s="138" t="s">
        <v>4986</v>
      </c>
      <c r="F1307" s="138" t="s">
        <v>1386</v>
      </c>
      <c r="G1307" s="172">
        <v>5120.63</v>
      </c>
    </row>
    <row r="1308" spans="2:7" x14ac:dyDescent="0.25">
      <c r="B1308" s="147" t="s">
        <v>108</v>
      </c>
      <c r="C1308" s="6" t="s">
        <v>283</v>
      </c>
      <c r="D1308" s="140">
        <v>46050</v>
      </c>
      <c r="E1308" s="141" t="s">
        <v>199</v>
      </c>
      <c r="F1308" s="142">
        <v>46381</v>
      </c>
      <c r="G1308" s="153">
        <v>5108.7699999999995</v>
      </c>
    </row>
    <row r="1309" spans="2:7" x14ac:dyDescent="0.25">
      <c r="B1309" s="146" t="s">
        <v>818</v>
      </c>
      <c r="C1309" s="143" t="s">
        <v>1061</v>
      </c>
      <c r="D1309" s="144" t="s">
        <v>980</v>
      </c>
      <c r="E1309" s="144" t="s">
        <v>203</v>
      </c>
      <c r="F1309" s="144" t="s">
        <v>981</v>
      </c>
      <c r="G1309" s="152">
        <v>5101.37</v>
      </c>
    </row>
    <row r="1310" spans="2:7" x14ac:dyDescent="0.25">
      <c r="B1310" s="136" t="s">
        <v>6139</v>
      </c>
      <c r="C1310" s="4" t="s">
        <v>6140</v>
      </c>
      <c r="D1310" s="138" t="s">
        <v>5985</v>
      </c>
      <c r="F1310" s="138" t="s">
        <v>1386</v>
      </c>
      <c r="G1310" s="154">
        <v>5087.32</v>
      </c>
    </row>
    <row r="1311" spans="2:7" x14ac:dyDescent="0.25">
      <c r="B1311" s="136">
        <v>4732</v>
      </c>
      <c r="C1311" s="4" t="s">
        <v>3600</v>
      </c>
      <c r="D1311" s="138" t="s">
        <v>3421</v>
      </c>
      <c r="F1311" s="138" t="s">
        <v>1386</v>
      </c>
      <c r="G1311" s="154">
        <v>5082.6400000000003</v>
      </c>
    </row>
    <row r="1312" spans="2:7" x14ac:dyDescent="0.25">
      <c r="B1312" s="134">
        <v>3231</v>
      </c>
      <c r="C1312" s="6" t="s">
        <v>284</v>
      </c>
      <c r="D1312" s="140">
        <v>46050</v>
      </c>
      <c r="E1312" s="141"/>
      <c r="F1312" s="142">
        <v>46381</v>
      </c>
      <c r="G1312" s="151">
        <v>5069.76</v>
      </c>
    </row>
    <row r="1313" spans="2:7" x14ac:dyDescent="0.25">
      <c r="B1313" s="134" t="s">
        <v>105</v>
      </c>
      <c r="C1313" s="6" t="s">
        <v>285</v>
      </c>
      <c r="D1313" s="140">
        <v>46050</v>
      </c>
      <c r="E1313" s="141" t="s">
        <v>203</v>
      </c>
      <c r="F1313" s="142">
        <v>46381</v>
      </c>
      <c r="G1313" s="151">
        <v>5052.2699999999995</v>
      </c>
    </row>
    <row r="1314" spans="2:7" x14ac:dyDescent="0.25">
      <c r="B1314" s="136" t="s">
        <v>6141</v>
      </c>
      <c r="C1314" s="4" t="s">
        <v>6142</v>
      </c>
      <c r="D1314" s="138" t="s">
        <v>5985</v>
      </c>
      <c r="F1314" s="138" t="s">
        <v>1386</v>
      </c>
      <c r="G1314" s="154">
        <v>5049.66</v>
      </c>
    </row>
    <row r="1315" spans="2:7" x14ac:dyDescent="0.25">
      <c r="B1315" s="137">
        <v>7752</v>
      </c>
      <c r="C1315" s="143" t="s">
        <v>2404</v>
      </c>
      <c r="D1315" s="144" t="s">
        <v>2793</v>
      </c>
      <c r="E1315" s="143"/>
      <c r="F1315" s="143" t="s">
        <v>1386</v>
      </c>
      <c r="G1315" s="150">
        <v>5048.42</v>
      </c>
    </row>
    <row r="1316" spans="2:7" x14ac:dyDescent="0.25">
      <c r="B1316" s="137" t="s">
        <v>2247</v>
      </c>
      <c r="C1316" s="143" t="s">
        <v>2771</v>
      </c>
      <c r="D1316" s="144" t="s">
        <v>2793</v>
      </c>
      <c r="E1316" s="143"/>
      <c r="F1316" s="143" t="s">
        <v>1386</v>
      </c>
      <c r="G1316" s="150">
        <v>5043.99</v>
      </c>
    </row>
    <row r="1317" spans="2:7" x14ac:dyDescent="0.25">
      <c r="B1317" s="136" t="s">
        <v>4096</v>
      </c>
      <c r="C1317" s="4" t="s">
        <v>4097</v>
      </c>
      <c r="D1317" s="138" t="s">
        <v>3876</v>
      </c>
      <c r="F1317" s="138" t="s">
        <v>1386</v>
      </c>
      <c r="G1317" s="154">
        <v>5043.5</v>
      </c>
    </row>
    <row r="1318" spans="2:7" x14ac:dyDescent="0.25">
      <c r="B1318" s="136" t="s">
        <v>5501</v>
      </c>
      <c r="C1318" s="4" t="s">
        <v>5502</v>
      </c>
      <c r="D1318" s="138" t="s">
        <v>5231</v>
      </c>
      <c r="E1318" s="138" t="s">
        <v>199</v>
      </c>
      <c r="F1318" s="138" t="s">
        <v>1386</v>
      </c>
      <c r="G1318" s="154">
        <v>5040.21</v>
      </c>
    </row>
    <row r="1319" spans="2:7" x14ac:dyDescent="0.25">
      <c r="B1319" s="136" t="s">
        <v>3601</v>
      </c>
      <c r="C1319" s="4" t="s">
        <v>3602</v>
      </c>
      <c r="D1319" s="138" t="s">
        <v>3421</v>
      </c>
      <c r="E1319" s="138" t="s">
        <v>199</v>
      </c>
      <c r="F1319" s="138" t="s">
        <v>1386</v>
      </c>
      <c r="G1319" s="154">
        <v>5019.24</v>
      </c>
    </row>
    <row r="1320" spans="2:7" x14ac:dyDescent="0.25">
      <c r="B1320" s="136">
        <v>6448</v>
      </c>
      <c r="C1320" s="4" t="s">
        <v>2909</v>
      </c>
      <c r="D1320" s="138" t="s">
        <v>2939</v>
      </c>
      <c r="F1320" s="138" t="s">
        <v>1386</v>
      </c>
      <c r="G1320" s="154">
        <v>5015.1099999999997</v>
      </c>
    </row>
    <row r="1321" spans="2:7" x14ac:dyDescent="0.25">
      <c r="B1321" s="136" t="s">
        <v>5503</v>
      </c>
      <c r="C1321" s="4" t="s">
        <v>5504</v>
      </c>
      <c r="D1321" s="138" t="s">
        <v>5241</v>
      </c>
      <c r="E1321" s="138" t="s">
        <v>203</v>
      </c>
      <c r="F1321" s="138" t="s">
        <v>1386</v>
      </c>
      <c r="G1321" s="154">
        <v>5007.42</v>
      </c>
    </row>
    <row r="1322" spans="2:7" x14ac:dyDescent="0.25">
      <c r="B1322" s="137" t="s">
        <v>2255</v>
      </c>
      <c r="C1322" s="143" t="s">
        <v>2690</v>
      </c>
      <c r="D1322" s="144" t="s">
        <v>2793</v>
      </c>
      <c r="E1322" s="143" t="s">
        <v>199</v>
      </c>
      <c r="F1322" s="143" t="s">
        <v>1386</v>
      </c>
      <c r="G1322" s="150">
        <v>4997.29</v>
      </c>
    </row>
    <row r="1323" spans="2:7" x14ac:dyDescent="0.25">
      <c r="B1323" s="137" t="s">
        <v>2103</v>
      </c>
      <c r="C1323" s="143" t="s">
        <v>2104</v>
      </c>
      <c r="D1323" s="144" t="s">
        <v>1716</v>
      </c>
      <c r="E1323" s="144"/>
      <c r="F1323" s="144" t="s">
        <v>1386</v>
      </c>
      <c r="G1323" s="150">
        <v>4978.66</v>
      </c>
    </row>
    <row r="1324" spans="2:7" x14ac:dyDescent="0.25">
      <c r="B1324" s="137" t="s">
        <v>1295</v>
      </c>
      <c r="C1324" s="143" t="s">
        <v>1484</v>
      </c>
      <c r="D1324" s="144" t="s">
        <v>1385</v>
      </c>
      <c r="E1324" s="144" t="s">
        <v>199</v>
      </c>
      <c r="F1324" s="144" t="s">
        <v>1386</v>
      </c>
      <c r="G1324" s="150">
        <v>4890.95</v>
      </c>
    </row>
    <row r="1325" spans="2:7" x14ac:dyDescent="0.25">
      <c r="B1325" s="136" t="s">
        <v>5505</v>
      </c>
      <c r="C1325" s="4" t="s">
        <v>5506</v>
      </c>
      <c r="D1325" s="138" t="s">
        <v>5241</v>
      </c>
      <c r="E1325" s="138" t="s">
        <v>203</v>
      </c>
      <c r="F1325" s="138" t="s">
        <v>1386</v>
      </c>
      <c r="G1325" s="154">
        <v>4878.6499999999996</v>
      </c>
    </row>
    <row r="1326" spans="2:7" x14ac:dyDescent="0.25">
      <c r="B1326" s="136">
        <v>4021</v>
      </c>
      <c r="C1326" s="4" t="s">
        <v>3098</v>
      </c>
      <c r="D1326" s="138" t="s">
        <v>3195</v>
      </c>
      <c r="F1326" s="138" t="s">
        <v>1386</v>
      </c>
      <c r="G1326" s="154">
        <v>4872.38</v>
      </c>
    </row>
    <row r="1327" spans="2:7" x14ac:dyDescent="0.25">
      <c r="B1327" s="137" t="s">
        <v>1815</v>
      </c>
      <c r="C1327" s="143" t="s">
        <v>1816</v>
      </c>
      <c r="D1327" s="144" t="s">
        <v>1716</v>
      </c>
      <c r="E1327" s="144" t="s">
        <v>199</v>
      </c>
      <c r="F1327" s="144" t="s">
        <v>1386</v>
      </c>
      <c r="G1327" s="150">
        <v>4868.08</v>
      </c>
    </row>
    <row r="1328" spans="2:7" x14ac:dyDescent="0.25">
      <c r="B1328" s="137">
        <v>9064</v>
      </c>
      <c r="C1328" s="143" t="s">
        <v>1174</v>
      </c>
      <c r="D1328" s="144" t="s">
        <v>1596</v>
      </c>
      <c r="E1328" s="144"/>
      <c r="F1328" s="144" t="s">
        <v>1386</v>
      </c>
      <c r="G1328" s="150">
        <v>4859.45</v>
      </c>
    </row>
    <row r="1329" spans="2:7" x14ac:dyDescent="0.25">
      <c r="B1329" s="137" t="s">
        <v>1239</v>
      </c>
      <c r="C1329" s="143" t="s">
        <v>1485</v>
      </c>
      <c r="D1329" s="144" t="s">
        <v>1385</v>
      </c>
      <c r="E1329" s="144" t="s">
        <v>203</v>
      </c>
      <c r="F1329" s="144" t="s">
        <v>1386</v>
      </c>
      <c r="G1329" s="150">
        <v>4857.17</v>
      </c>
    </row>
    <row r="1330" spans="2:7" x14ac:dyDescent="0.25">
      <c r="B1330" s="136" t="s">
        <v>4098</v>
      </c>
      <c r="C1330" s="4" t="s">
        <v>4099</v>
      </c>
      <c r="D1330" s="138" t="s">
        <v>3876</v>
      </c>
      <c r="F1330" s="138" t="s">
        <v>1386</v>
      </c>
      <c r="G1330" s="154">
        <v>4845.88</v>
      </c>
    </row>
    <row r="1331" spans="2:7" x14ac:dyDescent="0.25">
      <c r="B1331" s="137">
        <v>4506</v>
      </c>
      <c r="C1331" s="143" t="s">
        <v>879</v>
      </c>
      <c r="D1331" s="144" t="s">
        <v>980</v>
      </c>
      <c r="E1331" s="144"/>
      <c r="F1331" s="144" t="s">
        <v>981</v>
      </c>
      <c r="G1331" s="150">
        <v>4835.17</v>
      </c>
    </row>
    <row r="1332" spans="2:7" x14ac:dyDescent="0.25">
      <c r="B1332" s="137" t="s">
        <v>2543</v>
      </c>
      <c r="C1332" s="143" t="s">
        <v>2544</v>
      </c>
      <c r="D1332" s="144" t="s">
        <v>2793</v>
      </c>
      <c r="E1332" s="143" t="s">
        <v>199</v>
      </c>
      <c r="F1332" s="143" t="s">
        <v>1386</v>
      </c>
      <c r="G1332" s="150">
        <v>4834.1099999999997</v>
      </c>
    </row>
    <row r="1333" spans="2:7" x14ac:dyDescent="0.25">
      <c r="B1333" s="137" t="s">
        <v>1886</v>
      </c>
      <c r="C1333" s="143" t="s">
        <v>1887</v>
      </c>
      <c r="D1333" s="144" t="s">
        <v>1716</v>
      </c>
      <c r="E1333" s="144" t="s">
        <v>199</v>
      </c>
      <c r="F1333" s="144" t="s">
        <v>1386</v>
      </c>
      <c r="G1333" s="150">
        <v>4829.16</v>
      </c>
    </row>
    <row r="1334" spans="2:7" x14ac:dyDescent="0.25">
      <c r="B1334" s="136" t="s">
        <v>4100</v>
      </c>
      <c r="C1334" s="4" t="s">
        <v>4101</v>
      </c>
      <c r="D1334" s="138" t="s">
        <v>3876</v>
      </c>
      <c r="F1334" s="138" t="s">
        <v>1386</v>
      </c>
      <c r="G1334" s="154">
        <v>4824.16</v>
      </c>
    </row>
    <row r="1335" spans="2:7" x14ac:dyDescent="0.25">
      <c r="B1335" s="136" t="s">
        <v>2816</v>
      </c>
      <c r="C1335" s="4" t="s">
        <v>5507</v>
      </c>
      <c r="D1335" s="138" t="s">
        <v>5241</v>
      </c>
      <c r="F1335" s="138" t="s">
        <v>1386</v>
      </c>
      <c r="G1335" s="154">
        <v>4822.8900000000003</v>
      </c>
    </row>
    <row r="1336" spans="2:7" x14ac:dyDescent="0.25">
      <c r="B1336" s="136" t="s">
        <v>5508</v>
      </c>
      <c r="C1336" s="4" t="s">
        <v>5509</v>
      </c>
      <c r="D1336" s="138" t="s">
        <v>5241</v>
      </c>
      <c r="E1336" s="138" t="s">
        <v>199</v>
      </c>
      <c r="F1336" s="138" t="s">
        <v>1386</v>
      </c>
      <c r="G1336" s="154">
        <v>4814.93</v>
      </c>
    </row>
    <row r="1337" spans="2:7" x14ac:dyDescent="0.25">
      <c r="B1337" s="136">
        <v>3769</v>
      </c>
      <c r="C1337" s="4" t="s">
        <v>4593</v>
      </c>
      <c r="D1337" s="138" t="s">
        <v>4355</v>
      </c>
      <c r="F1337" s="138" t="s">
        <v>1386</v>
      </c>
      <c r="G1337" s="154">
        <v>4812.37</v>
      </c>
    </row>
    <row r="1338" spans="2:7" x14ac:dyDescent="0.25">
      <c r="B1338" s="137" t="s">
        <v>1315</v>
      </c>
      <c r="C1338" s="143" t="s">
        <v>1486</v>
      </c>
      <c r="D1338" s="144" t="s">
        <v>1385</v>
      </c>
      <c r="E1338" s="144" t="s">
        <v>199</v>
      </c>
      <c r="F1338" s="144" t="s">
        <v>1386</v>
      </c>
      <c r="G1338" s="150">
        <v>4811.63</v>
      </c>
    </row>
    <row r="1339" spans="2:7" x14ac:dyDescent="0.25">
      <c r="B1339" s="136" t="s">
        <v>5510</v>
      </c>
      <c r="C1339" s="4" t="s">
        <v>5511</v>
      </c>
      <c r="D1339" s="138" t="s">
        <v>5231</v>
      </c>
      <c r="E1339" s="138" t="s">
        <v>203</v>
      </c>
      <c r="F1339" s="138" t="s">
        <v>1386</v>
      </c>
      <c r="G1339" s="154">
        <v>4805.04</v>
      </c>
    </row>
    <row r="1340" spans="2:7" x14ac:dyDescent="0.25">
      <c r="B1340" s="137" t="s">
        <v>1819</v>
      </c>
      <c r="C1340" s="143" t="s">
        <v>1820</v>
      </c>
      <c r="D1340" s="144" t="s">
        <v>1716</v>
      </c>
      <c r="E1340" s="144"/>
      <c r="F1340" s="144" t="s">
        <v>1386</v>
      </c>
      <c r="G1340" s="150">
        <v>4804.29</v>
      </c>
    </row>
    <row r="1341" spans="2:7" x14ac:dyDescent="0.25">
      <c r="B1341" s="137" t="s">
        <v>2341</v>
      </c>
      <c r="C1341" s="143" t="s">
        <v>2477</v>
      </c>
      <c r="D1341" s="144" t="s">
        <v>2793</v>
      </c>
      <c r="E1341" s="143"/>
      <c r="F1341" s="143" t="s">
        <v>1386</v>
      </c>
      <c r="G1341" s="150">
        <v>4802.95</v>
      </c>
    </row>
    <row r="1342" spans="2:7" x14ac:dyDescent="0.25">
      <c r="B1342" s="136" t="s">
        <v>3258</v>
      </c>
      <c r="C1342" s="4" t="s">
        <v>3259</v>
      </c>
      <c r="D1342" s="138" t="s">
        <v>3195</v>
      </c>
      <c r="E1342" s="138" t="s">
        <v>199</v>
      </c>
      <c r="F1342" s="138" t="s">
        <v>1386</v>
      </c>
      <c r="G1342" s="154">
        <v>4797.3</v>
      </c>
    </row>
    <row r="1343" spans="2:7" x14ac:dyDescent="0.25">
      <c r="B1343" s="136" t="s">
        <v>5512</v>
      </c>
      <c r="C1343" s="4" t="s">
        <v>5513</v>
      </c>
      <c r="D1343" s="138" t="s">
        <v>5241</v>
      </c>
      <c r="E1343" s="138" t="s">
        <v>199</v>
      </c>
      <c r="F1343" s="138" t="s">
        <v>1386</v>
      </c>
      <c r="G1343" s="154">
        <v>4792.45</v>
      </c>
    </row>
    <row r="1344" spans="2:7" x14ac:dyDescent="0.25">
      <c r="B1344" s="136">
        <v>6845</v>
      </c>
      <c r="C1344" s="4" t="s">
        <v>3131</v>
      </c>
      <c r="D1344" s="138" t="s">
        <v>3195</v>
      </c>
      <c r="F1344" s="138" t="s">
        <v>1386</v>
      </c>
      <c r="G1344" s="154">
        <v>4788.58</v>
      </c>
    </row>
    <row r="1345" spans="2:7" x14ac:dyDescent="0.25">
      <c r="B1345" s="136" t="s">
        <v>6143</v>
      </c>
      <c r="C1345" s="4" t="s">
        <v>6144</v>
      </c>
      <c r="D1345" s="138" t="s">
        <v>5985</v>
      </c>
      <c r="E1345" s="138" t="s">
        <v>203</v>
      </c>
      <c r="F1345" s="138" t="s">
        <v>1386</v>
      </c>
      <c r="G1345" s="154">
        <v>4787.05</v>
      </c>
    </row>
    <row r="1346" spans="2:7" x14ac:dyDescent="0.25">
      <c r="B1346" s="136" t="s">
        <v>5514</v>
      </c>
      <c r="C1346" s="4" t="s">
        <v>5515</v>
      </c>
      <c r="D1346" s="138" t="s">
        <v>5231</v>
      </c>
      <c r="E1346" s="138" t="s">
        <v>199</v>
      </c>
      <c r="F1346" s="138" t="s">
        <v>1386</v>
      </c>
      <c r="G1346" s="154">
        <v>4783.67</v>
      </c>
    </row>
    <row r="1347" spans="2:7" x14ac:dyDescent="0.25">
      <c r="B1347" s="136" t="s">
        <v>4594</v>
      </c>
      <c r="C1347" s="4" t="s">
        <v>4595</v>
      </c>
      <c r="D1347" s="138" t="s">
        <v>4355</v>
      </c>
      <c r="E1347" s="138" t="s">
        <v>203</v>
      </c>
      <c r="F1347" s="138" t="s">
        <v>1386</v>
      </c>
      <c r="G1347" s="154">
        <v>4783.6400000000003</v>
      </c>
    </row>
    <row r="1348" spans="2:7" x14ac:dyDescent="0.25">
      <c r="B1348" s="134" t="s">
        <v>286</v>
      </c>
      <c r="C1348" s="6" t="s">
        <v>287</v>
      </c>
      <c r="D1348" s="140">
        <v>46050</v>
      </c>
      <c r="E1348" s="141"/>
      <c r="F1348" s="142">
        <v>46381</v>
      </c>
      <c r="G1348" s="151">
        <v>4780.8899999999994</v>
      </c>
    </row>
    <row r="1349" spans="2:7" x14ac:dyDescent="0.25">
      <c r="B1349" s="134" t="s">
        <v>72</v>
      </c>
      <c r="C1349" s="6" t="s">
        <v>288</v>
      </c>
      <c r="D1349" s="140">
        <v>46050</v>
      </c>
      <c r="E1349" s="141" t="s">
        <v>199</v>
      </c>
      <c r="F1349" s="142">
        <v>46381</v>
      </c>
      <c r="G1349" s="151">
        <v>4774.9799999999996</v>
      </c>
    </row>
    <row r="1350" spans="2:7" x14ac:dyDescent="0.25">
      <c r="B1350" s="136" t="s">
        <v>3056</v>
      </c>
      <c r="C1350" s="4" t="s">
        <v>6145</v>
      </c>
      <c r="D1350" s="138" t="s">
        <v>5985</v>
      </c>
      <c r="F1350" s="138" t="s">
        <v>1386</v>
      </c>
      <c r="G1350" s="154">
        <v>4771.43</v>
      </c>
    </row>
    <row r="1351" spans="2:7" x14ac:dyDescent="0.25">
      <c r="B1351" s="136">
        <v>3529</v>
      </c>
      <c r="C1351" s="4" t="s">
        <v>3127</v>
      </c>
      <c r="D1351" s="138" t="s">
        <v>3195</v>
      </c>
      <c r="F1351" s="138" t="s">
        <v>1386</v>
      </c>
      <c r="G1351" s="154">
        <v>4767.1499999999996</v>
      </c>
    </row>
    <row r="1352" spans="2:7" x14ac:dyDescent="0.25">
      <c r="B1352" s="137">
        <v>8572</v>
      </c>
      <c r="C1352" s="143" t="s">
        <v>882</v>
      </c>
      <c r="D1352" s="144" t="s">
        <v>980</v>
      </c>
      <c r="E1352" s="144"/>
      <c r="F1352" s="144" t="s">
        <v>981</v>
      </c>
      <c r="G1352" s="150">
        <v>4754.59</v>
      </c>
    </row>
    <row r="1353" spans="2:7" x14ac:dyDescent="0.25">
      <c r="B1353" s="136" t="s">
        <v>4102</v>
      </c>
      <c r="C1353" s="4" t="s">
        <v>4103</v>
      </c>
      <c r="D1353" s="138" t="s">
        <v>3876</v>
      </c>
      <c r="E1353" s="138" t="s">
        <v>199</v>
      </c>
      <c r="F1353" s="138" t="s">
        <v>1386</v>
      </c>
      <c r="G1353" s="154">
        <v>4748.8599999999997</v>
      </c>
    </row>
    <row r="1354" spans="2:7" x14ac:dyDescent="0.25">
      <c r="B1354" s="137">
        <v>9508</v>
      </c>
      <c r="C1354" s="143" t="s">
        <v>922</v>
      </c>
      <c r="D1354" s="144" t="s">
        <v>980</v>
      </c>
      <c r="E1354" s="144"/>
      <c r="F1354" s="144" t="s">
        <v>981</v>
      </c>
      <c r="G1354" s="150">
        <v>4746.0600000000004</v>
      </c>
    </row>
    <row r="1355" spans="2:7" x14ac:dyDescent="0.25">
      <c r="B1355" s="136" t="s">
        <v>5516</v>
      </c>
      <c r="C1355" s="4" t="s">
        <v>5517</v>
      </c>
      <c r="D1355" s="138" t="s">
        <v>5241</v>
      </c>
      <c r="E1355" s="138" t="s">
        <v>199</v>
      </c>
      <c r="F1355" s="138" t="s">
        <v>1386</v>
      </c>
      <c r="G1355" s="154">
        <v>4738.87</v>
      </c>
    </row>
    <row r="1356" spans="2:7" x14ac:dyDescent="0.25">
      <c r="B1356" s="136" t="s">
        <v>2527</v>
      </c>
      <c r="C1356" s="4" t="s">
        <v>5518</v>
      </c>
      <c r="D1356" s="138" t="s">
        <v>5241</v>
      </c>
      <c r="E1356" s="138" t="s">
        <v>199</v>
      </c>
      <c r="F1356" s="138" t="s">
        <v>1386</v>
      </c>
      <c r="G1356" s="154">
        <v>4737.18</v>
      </c>
    </row>
    <row r="1357" spans="2:7" x14ac:dyDescent="0.25">
      <c r="B1357" s="136" t="s">
        <v>6146</v>
      </c>
      <c r="C1357" s="4" t="s">
        <v>6147</v>
      </c>
      <c r="D1357" s="138" t="s">
        <v>5985</v>
      </c>
      <c r="E1357" s="138" t="s">
        <v>199</v>
      </c>
      <c r="F1357" s="138" t="s">
        <v>1386</v>
      </c>
      <c r="G1357" s="154">
        <v>4736.2</v>
      </c>
    </row>
    <row r="1358" spans="2:7" x14ac:dyDescent="0.25">
      <c r="B1358" s="137" t="s">
        <v>2245</v>
      </c>
      <c r="C1358" s="143" t="s">
        <v>2696</v>
      </c>
      <c r="D1358" s="144" t="s">
        <v>2793</v>
      </c>
      <c r="E1358" s="143" t="s">
        <v>199</v>
      </c>
      <c r="F1358" s="143" t="s">
        <v>1386</v>
      </c>
      <c r="G1358" s="150">
        <v>4731.09</v>
      </c>
    </row>
    <row r="1359" spans="2:7" x14ac:dyDescent="0.25">
      <c r="B1359" s="136" t="s">
        <v>5519</v>
      </c>
      <c r="C1359" s="4" t="s">
        <v>5520</v>
      </c>
      <c r="D1359" s="138" t="s">
        <v>5241</v>
      </c>
      <c r="F1359" s="138" t="s">
        <v>1386</v>
      </c>
      <c r="G1359" s="154">
        <v>4729.8100000000004</v>
      </c>
    </row>
    <row r="1360" spans="2:7" x14ac:dyDescent="0.25">
      <c r="B1360" s="137">
        <v>500459</v>
      </c>
      <c r="C1360" s="143" t="s">
        <v>1062</v>
      </c>
      <c r="D1360" s="144" t="s">
        <v>980</v>
      </c>
      <c r="E1360" s="144"/>
      <c r="F1360" s="144" t="s">
        <v>981</v>
      </c>
      <c r="G1360" s="150">
        <v>4729.0200000000004</v>
      </c>
    </row>
    <row r="1361" spans="2:7" x14ac:dyDescent="0.25">
      <c r="B1361" s="136" t="s">
        <v>5521</v>
      </c>
      <c r="C1361" s="4" t="s">
        <v>5522</v>
      </c>
      <c r="D1361" s="138" t="s">
        <v>5231</v>
      </c>
      <c r="E1361" s="138" t="s">
        <v>199</v>
      </c>
      <c r="F1361" s="138" t="s">
        <v>1386</v>
      </c>
      <c r="G1361" s="154">
        <v>4720.45</v>
      </c>
    </row>
    <row r="1362" spans="2:7" x14ac:dyDescent="0.25">
      <c r="B1362" s="137" t="s">
        <v>1133</v>
      </c>
      <c r="C1362" s="143" t="s">
        <v>1627</v>
      </c>
      <c r="D1362" s="144" t="s">
        <v>1596</v>
      </c>
      <c r="E1362" s="144"/>
      <c r="F1362" s="144" t="s">
        <v>1386</v>
      </c>
      <c r="G1362" s="150">
        <v>4719.21</v>
      </c>
    </row>
    <row r="1363" spans="2:7" x14ac:dyDescent="0.25">
      <c r="B1363" s="137" t="s">
        <v>1312</v>
      </c>
      <c r="C1363" s="143" t="s">
        <v>1487</v>
      </c>
      <c r="D1363" s="144" t="s">
        <v>1385</v>
      </c>
      <c r="E1363" s="144" t="s">
        <v>199</v>
      </c>
      <c r="F1363" s="144" t="s">
        <v>1386</v>
      </c>
      <c r="G1363" s="150">
        <v>4715.25</v>
      </c>
    </row>
    <row r="1364" spans="2:7" x14ac:dyDescent="0.25">
      <c r="B1364" s="136" t="s">
        <v>4596</v>
      </c>
      <c r="C1364" s="4" t="s">
        <v>4597</v>
      </c>
      <c r="D1364" s="138" t="s">
        <v>4355</v>
      </c>
      <c r="F1364" s="138" t="s">
        <v>1386</v>
      </c>
      <c r="G1364" s="154">
        <v>4713.09</v>
      </c>
    </row>
    <row r="1365" spans="2:7" x14ac:dyDescent="0.25">
      <c r="B1365" s="136">
        <v>2267</v>
      </c>
      <c r="C1365" s="4" t="s">
        <v>3603</v>
      </c>
      <c r="D1365" s="138" t="s">
        <v>3421</v>
      </c>
      <c r="F1365" s="138" t="s">
        <v>1386</v>
      </c>
      <c r="G1365" s="154">
        <v>4712.5200000000004</v>
      </c>
    </row>
    <row r="1366" spans="2:7" x14ac:dyDescent="0.25">
      <c r="B1366" s="136" t="s">
        <v>6376</v>
      </c>
      <c r="C1366" s="4" t="s">
        <v>6377</v>
      </c>
      <c r="D1366" s="138" t="s">
        <v>6353</v>
      </c>
      <c r="F1366" s="138" t="s">
        <v>1386</v>
      </c>
      <c r="G1366" s="154">
        <v>4712.17</v>
      </c>
    </row>
    <row r="1367" spans="2:7" x14ac:dyDescent="0.25">
      <c r="B1367" s="136" t="s">
        <v>5523</v>
      </c>
      <c r="C1367" s="4" t="s">
        <v>5524</v>
      </c>
      <c r="D1367" s="138" t="s">
        <v>5231</v>
      </c>
      <c r="E1367" s="138" t="s">
        <v>203</v>
      </c>
      <c r="F1367" s="138" t="s">
        <v>1386</v>
      </c>
      <c r="G1367" s="154">
        <v>4710.09</v>
      </c>
    </row>
    <row r="1368" spans="2:7" x14ac:dyDescent="0.25">
      <c r="B1368" s="136" t="s">
        <v>5525</v>
      </c>
      <c r="C1368" s="4" t="s">
        <v>5526</v>
      </c>
      <c r="D1368" s="138" t="s">
        <v>5241</v>
      </c>
      <c r="E1368" s="138" t="s">
        <v>203</v>
      </c>
      <c r="F1368" s="138" t="s">
        <v>1386</v>
      </c>
      <c r="G1368" s="154">
        <v>4704.79</v>
      </c>
    </row>
    <row r="1369" spans="2:7" x14ac:dyDescent="0.25">
      <c r="B1369" s="137" t="s">
        <v>1775</v>
      </c>
      <c r="C1369" s="143" t="s">
        <v>1776</v>
      </c>
      <c r="D1369" s="144" t="s">
        <v>1716</v>
      </c>
      <c r="E1369" s="144" t="s">
        <v>199</v>
      </c>
      <c r="F1369" s="144" t="s">
        <v>1386</v>
      </c>
      <c r="G1369" s="150">
        <v>4697.21</v>
      </c>
    </row>
    <row r="1370" spans="2:7" x14ac:dyDescent="0.25">
      <c r="B1370" s="136" t="s">
        <v>5527</v>
      </c>
      <c r="C1370" s="4" t="s">
        <v>5528</v>
      </c>
      <c r="D1370" s="138" t="s">
        <v>5231</v>
      </c>
      <c r="F1370" s="138" t="s">
        <v>1386</v>
      </c>
      <c r="G1370" s="154">
        <v>4694.25</v>
      </c>
    </row>
    <row r="1371" spans="2:7" x14ac:dyDescent="0.25">
      <c r="B1371" s="136" t="s">
        <v>4104</v>
      </c>
      <c r="C1371" s="4" t="s">
        <v>4105</v>
      </c>
      <c r="D1371" s="138" t="s">
        <v>3876</v>
      </c>
      <c r="F1371" s="138" t="s">
        <v>1386</v>
      </c>
      <c r="G1371" s="154">
        <v>4693.26</v>
      </c>
    </row>
    <row r="1372" spans="2:7" x14ac:dyDescent="0.25">
      <c r="B1372" s="136" t="s">
        <v>5529</v>
      </c>
      <c r="C1372" s="4" t="s">
        <v>5530</v>
      </c>
      <c r="D1372" s="138" t="s">
        <v>5231</v>
      </c>
      <c r="E1372" s="138" t="s">
        <v>199</v>
      </c>
      <c r="F1372" s="138" t="s">
        <v>1386</v>
      </c>
      <c r="G1372" s="154">
        <v>4692.38</v>
      </c>
    </row>
    <row r="1373" spans="2:7" x14ac:dyDescent="0.25">
      <c r="B1373" s="137" t="s">
        <v>1628</v>
      </c>
      <c r="C1373" s="143" t="s">
        <v>1629</v>
      </c>
      <c r="D1373" s="144" t="s">
        <v>1596</v>
      </c>
      <c r="E1373" s="144"/>
      <c r="F1373" s="144" t="s">
        <v>1386</v>
      </c>
      <c r="G1373" s="150">
        <v>4689.63</v>
      </c>
    </row>
    <row r="1374" spans="2:7" x14ac:dyDescent="0.25">
      <c r="B1374" s="136" t="s">
        <v>5531</v>
      </c>
      <c r="C1374" s="4" t="s">
        <v>5532</v>
      </c>
      <c r="D1374" s="138" t="s">
        <v>5231</v>
      </c>
      <c r="F1374" s="138" t="s">
        <v>1386</v>
      </c>
      <c r="G1374" s="154">
        <v>4681.26</v>
      </c>
    </row>
    <row r="1375" spans="2:7" x14ac:dyDescent="0.25">
      <c r="B1375" s="136" t="s">
        <v>2804</v>
      </c>
      <c r="C1375" s="4" t="s">
        <v>2994</v>
      </c>
      <c r="D1375" s="138" t="s">
        <v>2939</v>
      </c>
      <c r="F1375" s="138" t="s">
        <v>1386</v>
      </c>
      <c r="G1375" s="154">
        <v>4681.1499999999996</v>
      </c>
    </row>
    <row r="1376" spans="2:7" x14ac:dyDescent="0.25">
      <c r="B1376" s="136" t="s">
        <v>4598</v>
      </c>
      <c r="C1376" s="4" t="s">
        <v>4599</v>
      </c>
      <c r="D1376" s="138" t="s">
        <v>4355</v>
      </c>
      <c r="F1376" s="138" t="s">
        <v>1386</v>
      </c>
      <c r="G1376" s="154">
        <v>4677.74</v>
      </c>
    </row>
    <row r="1377" spans="2:7" x14ac:dyDescent="0.25">
      <c r="B1377" s="136" t="s">
        <v>4598</v>
      </c>
      <c r="C1377" s="4" t="s">
        <v>4599</v>
      </c>
      <c r="D1377" s="138" t="s">
        <v>4986</v>
      </c>
      <c r="F1377" s="138" t="s">
        <v>1386</v>
      </c>
      <c r="G1377" s="154">
        <v>4677.74</v>
      </c>
    </row>
    <row r="1378" spans="2:7" x14ac:dyDescent="0.25">
      <c r="B1378" s="136" t="s">
        <v>4600</v>
      </c>
      <c r="C1378" s="4" t="s">
        <v>4601</v>
      </c>
      <c r="D1378" s="138" t="s">
        <v>4355</v>
      </c>
      <c r="F1378" s="138" t="s">
        <v>1386</v>
      </c>
      <c r="G1378" s="154">
        <v>4675.1400000000003</v>
      </c>
    </row>
    <row r="1379" spans="2:7" x14ac:dyDescent="0.25">
      <c r="B1379" s="136">
        <v>4186</v>
      </c>
      <c r="C1379" s="4" t="s">
        <v>3094</v>
      </c>
      <c r="D1379" s="138" t="s">
        <v>3195</v>
      </c>
      <c r="F1379" s="138" t="s">
        <v>1386</v>
      </c>
      <c r="G1379" s="154">
        <v>4671</v>
      </c>
    </row>
    <row r="1380" spans="2:7" x14ac:dyDescent="0.25">
      <c r="B1380" s="136" t="s">
        <v>4106</v>
      </c>
      <c r="C1380" s="4" t="s">
        <v>4107</v>
      </c>
      <c r="D1380" s="138" t="s">
        <v>3876</v>
      </c>
      <c r="E1380" s="138" t="s">
        <v>199</v>
      </c>
      <c r="F1380" s="138" t="s">
        <v>1386</v>
      </c>
      <c r="G1380" s="154">
        <v>4660.99</v>
      </c>
    </row>
    <row r="1381" spans="2:7" x14ac:dyDescent="0.25">
      <c r="B1381" s="136" t="s">
        <v>4602</v>
      </c>
      <c r="C1381" s="4" t="s">
        <v>4603</v>
      </c>
      <c r="D1381" s="138" t="s">
        <v>4355</v>
      </c>
      <c r="F1381" s="138" t="s">
        <v>1386</v>
      </c>
      <c r="G1381" s="154">
        <v>4650.7700000000004</v>
      </c>
    </row>
    <row r="1382" spans="2:7" x14ac:dyDescent="0.25">
      <c r="B1382" s="136" t="s">
        <v>6378</v>
      </c>
      <c r="C1382" s="4" t="s">
        <v>6379</v>
      </c>
      <c r="D1382" s="138" t="s">
        <v>6353</v>
      </c>
      <c r="F1382" s="138" t="s">
        <v>1386</v>
      </c>
      <c r="G1382" s="154">
        <v>4640.5</v>
      </c>
    </row>
    <row r="1383" spans="2:7" x14ac:dyDescent="0.25">
      <c r="B1383" s="137" t="s">
        <v>1294</v>
      </c>
      <c r="C1383" s="143" t="s">
        <v>1488</v>
      </c>
      <c r="D1383" s="144" t="s">
        <v>1385</v>
      </c>
      <c r="E1383" s="144" t="s">
        <v>203</v>
      </c>
      <c r="F1383" s="144" t="s">
        <v>1386</v>
      </c>
      <c r="G1383" s="150">
        <v>4639.4799999999996</v>
      </c>
    </row>
    <row r="1384" spans="2:7" x14ac:dyDescent="0.25">
      <c r="B1384" s="136" t="s">
        <v>3604</v>
      </c>
      <c r="C1384" s="4" t="s">
        <v>3605</v>
      </c>
      <c r="D1384" s="138" t="s">
        <v>3421</v>
      </c>
      <c r="F1384" s="138" t="s">
        <v>1386</v>
      </c>
      <c r="G1384" s="154">
        <v>4638.63</v>
      </c>
    </row>
    <row r="1385" spans="2:7" x14ac:dyDescent="0.25">
      <c r="B1385" s="136" t="s">
        <v>3260</v>
      </c>
      <c r="C1385" s="4" t="s">
        <v>3261</v>
      </c>
      <c r="D1385" s="138" t="s">
        <v>3195</v>
      </c>
      <c r="F1385" s="138" t="s">
        <v>1386</v>
      </c>
      <c r="G1385" s="154">
        <v>4637.07</v>
      </c>
    </row>
    <row r="1386" spans="2:7" x14ac:dyDescent="0.25">
      <c r="B1386" s="136" t="s">
        <v>4604</v>
      </c>
      <c r="C1386" s="4" t="s">
        <v>4605</v>
      </c>
      <c r="D1386" s="138" t="s">
        <v>4355</v>
      </c>
      <c r="E1386" s="138" t="s">
        <v>203</v>
      </c>
      <c r="F1386" s="138" t="s">
        <v>1386</v>
      </c>
      <c r="G1386" s="154">
        <v>4636.47</v>
      </c>
    </row>
    <row r="1387" spans="2:7" x14ac:dyDescent="0.25">
      <c r="B1387" s="134" t="s">
        <v>289</v>
      </c>
      <c r="C1387" s="6" t="s">
        <v>290</v>
      </c>
      <c r="D1387" s="140">
        <v>46050</v>
      </c>
      <c r="E1387" s="141" t="s">
        <v>203</v>
      </c>
      <c r="F1387" s="142">
        <v>46381</v>
      </c>
      <c r="G1387" s="151">
        <v>4631.21</v>
      </c>
    </row>
    <row r="1388" spans="2:7" x14ac:dyDescent="0.25">
      <c r="B1388" s="136" t="s">
        <v>5533</v>
      </c>
      <c r="C1388" s="4" t="s">
        <v>5534</v>
      </c>
      <c r="D1388" s="138" t="s">
        <v>5231</v>
      </c>
      <c r="F1388" s="138" t="s">
        <v>1386</v>
      </c>
      <c r="G1388" s="154">
        <v>4630.88</v>
      </c>
    </row>
    <row r="1389" spans="2:7" x14ac:dyDescent="0.25">
      <c r="B1389" s="137" t="s">
        <v>1297</v>
      </c>
      <c r="C1389" s="143" t="s">
        <v>1489</v>
      </c>
      <c r="D1389" s="144" t="s">
        <v>1385</v>
      </c>
      <c r="E1389" s="144" t="s">
        <v>203</v>
      </c>
      <c r="F1389" s="144" t="s">
        <v>1386</v>
      </c>
      <c r="G1389" s="150">
        <v>4630.4799999999996</v>
      </c>
    </row>
    <row r="1390" spans="2:7" x14ac:dyDescent="0.25">
      <c r="B1390" s="136" t="s">
        <v>5535</v>
      </c>
      <c r="C1390" s="4" t="s">
        <v>5536</v>
      </c>
      <c r="D1390" s="138" t="s">
        <v>5231</v>
      </c>
      <c r="F1390" s="138" t="s">
        <v>1386</v>
      </c>
      <c r="G1390" s="154">
        <v>4628.05</v>
      </c>
    </row>
    <row r="1391" spans="2:7" x14ac:dyDescent="0.25">
      <c r="B1391" s="137">
        <v>6370</v>
      </c>
      <c r="C1391" s="143" t="s">
        <v>2385</v>
      </c>
      <c r="D1391" s="144" t="s">
        <v>2793</v>
      </c>
      <c r="E1391" s="143"/>
      <c r="F1391" s="143" t="s">
        <v>1386</v>
      </c>
      <c r="G1391" s="150">
        <v>4625.4399999999996</v>
      </c>
    </row>
    <row r="1392" spans="2:7" x14ac:dyDescent="0.25">
      <c r="B1392" s="137" t="s">
        <v>1490</v>
      </c>
      <c r="C1392" s="143" t="s">
        <v>1491</v>
      </c>
      <c r="D1392" s="144" t="s">
        <v>1385</v>
      </c>
      <c r="E1392" s="144"/>
      <c r="F1392" s="144" t="s">
        <v>1386</v>
      </c>
      <c r="G1392" s="150">
        <v>4624.5200000000004</v>
      </c>
    </row>
    <row r="1393" spans="2:7" x14ac:dyDescent="0.25">
      <c r="B1393" s="136">
        <v>6465</v>
      </c>
      <c r="C1393" s="4" t="s">
        <v>5054</v>
      </c>
      <c r="D1393" s="138" t="s">
        <v>4986</v>
      </c>
      <c r="F1393" s="138" t="s">
        <v>1386</v>
      </c>
      <c r="G1393" s="154">
        <v>4621.59</v>
      </c>
    </row>
    <row r="1394" spans="2:7" x14ac:dyDescent="0.25">
      <c r="B1394" s="137" t="s">
        <v>1492</v>
      </c>
      <c r="C1394" s="143" t="s">
        <v>1493</v>
      </c>
      <c r="D1394" s="144" t="s">
        <v>1385</v>
      </c>
      <c r="E1394" s="144"/>
      <c r="F1394" s="144" t="s">
        <v>1386</v>
      </c>
      <c r="G1394" s="150">
        <v>4621.54</v>
      </c>
    </row>
    <row r="1395" spans="2:7" x14ac:dyDescent="0.25">
      <c r="B1395" s="136" t="s">
        <v>3606</v>
      </c>
      <c r="C1395" s="4" t="s">
        <v>3607</v>
      </c>
      <c r="D1395" s="138" t="s">
        <v>3421</v>
      </c>
      <c r="F1395" s="138" t="s">
        <v>1386</v>
      </c>
      <c r="G1395" s="154">
        <v>4619.62</v>
      </c>
    </row>
    <row r="1396" spans="2:7" x14ac:dyDescent="0.25">
      <c r="B1396" s="136" t="s">
        <v>4606</v>
      </c>
      <c r="C1396" s="4" t="s">
        <v>4607</v>
      </c>
      <c r="D1396" s="138" t="s">
        <v>4355</v>
      </c>
      <c r="F1396" s="138" t="s">
        <v>1386</v>
      </c>
      <c r="G1396" s="154">
        <v>4610.5600000000004</v>
      </c>
    </row>
    <row r="1397" spans="2:7" x14ac:dyDescent="0.25">
      <c r="B1397" s="137" t="s">
        <v>2207</v>
      </c>
      <c r="C1397" s="143" t="s">
        <v>2687</v>
      </c>
      <c r="D1397" s="144" t="s">
        <v>2793</v>
      </c>
      <c r="E1397" s="143" t="s">
        <v>199</v>
      </c>
      <c r="F1397" s="143" t="s">
        <v>1386</v>
      </c>
      <c r="G1397" s="150">
        <v>4607.8999999999996</v>
      </c>
    </row>
    <row r="1398" spans="2:7" x14ac:dyDescent="0.25">
      <c r="B1398" s="136" t="s">
        <v>2917</v>
      </c>
      <c r="C1398" s="4" t="s">
        <v>2918</v>
      </c>
      <c r="D1398" s="138" t="s">
        <v>2939</v>
      </c>
      <c r="F1398" s="138" t="s">
        <v>1386</v>
      </c>
      <c r="G1398" s="154">
        <v>4603.7</v>
      </c>
    </row>
    <row r="1399" spans="2:7" x14ac:dyDescent="0.25">
      <c r="B1399" s="136">
        <v>8359</v>
      </c>
      <c r="C1399" s="4" t="s">
        <v>2908</v>
      </c>
      <c r="D1399" s="138" t="s">
        <v>2939</v>
      </c>
      <c r="F1399" s="138" t="s">
        <v>1386</v>
      </c>
      <c r="G1399" s="154">
        <v>4600.72</v>
      </c>
    </row>
    <row r="1400" spans="2:7" x14ac:dyDescent="0.25">
      <c r="B1400" s="136" t="s">
        <v>3262</v>
      </c>
      <c r="C1400" s="4" t="s">
        <v>3263</v>
      </c>
      <c r="D1400" s="138" t="s">
        <v>3195</v>
      </c>
      <c r="F1400" s="138" t="s">
        <v>1386</v>
      </c>
      <c r="G1400" s="154">
        <v>4596.55</v>
      </c>
    </row>
    <row r="1401" spans="2:7" x14ac:dyDescent="0.25">
      <c r="B1401" s="137">
        <v>4676</v>
      </c>
      <c r="C1401" s="143" t="s">
        <v>1338</v>
      </c>
      <c r="D1401" s="144" t="s">
        <v>1385</v>
      </c>
      <c r="E1401" s="144"/>
      <c r="F1401" s="144" t="s">
        <v>1386</v>
      </c>
      <c r="G1401" s="150">
        <v>4595.72</v>
      </c>
    </row>
    <row r="1402" spans="2:7" x14ac:dyDescent="0.25">
      <c r="B1402" s="137" t="s">
        <v>1948</v>
      </c>
      <c r="C1402" s="143" t="s">
        <v>1949</v>
      </c>
      <c r="D1402" s="144" t="s">
        <v>1716</v>
      </c>
      <c r="E1402" s="144" t="s">
        <v>199</v>
      </c>
      <c r="F1402" s="144" t="s">
        <v>1386</v>
      </c>
      <c r="G1402" s="150">
        <v>4591.34</v>
      </c>
    </row>
    <row r="1403" spans="2:7" x14ac:dyDescent="0.25">
      <c r="B1403" s="137" t="s">
        <v>1285</v>
      </c>
      <c r="C1403" s="143" t="s">
        <v>1494</v>
      </c>
      <c r="D1403" s="144" t="s">
        <v>1385</v>
      </c>
      <c r="E1403" s="144" t="s">
        <v>199</v>
      </c>
      <c r="F1403" s="144" t="s">
        <v>1386</v>
      </c>
      <c r="G1403" s="150">
        <v>4587.62</v>
      </c>
    </row>
    <row r="1404" spans="2:7" x14ac:dyDescent="0.25">
      <c r="B1404" s="136" t="s">
        <v>3608</v>
      </c>
      <c r="C1404" s="4" t="s">
        <v>3609</v>
      </c>
      <c r="D1404" s="138" t="s">
        <v>3421</v>
      </c>
      <c r="F1404" s="138" t="s">
        <v>1386</v>
      </c>
      <c r="G1404" s="154">
        <v>4584.33</v>
      </c>
    </row>
    <row r="1405" spans="2:7" x14ac:dyDescent="0.25">
      <c r="B1405" s="137" t="s">
        <v>1970</v>
      </c>
      <c r="C1405" s="143" t="s">
        <v>1971</v>
      </c>
      <c r="D1405" s="144" t="s">
        <v>1716</v>
      </c>
      <c r="E1405" s="144" t="s">
        <v>199</v>
      </c>
      <c r="F1405" s="144" t="s">
        <v>1386</v>
      </c>
      <c r="G1405" s="150">
        <v>4582.49</v>
      </c>
    </row>
    <row r="1406" spans="2:7" x14ac:dyDescent="0.25">
      <c r="B1406" s="136" t="s">
        <v>4608</v>
      </c>
      <c r="C1406" s="4" t="s">
        <v>4609</v>
      </c>
      <c r="D1406" s="138" t="s">
        <v>4355</v>
      </c>
      <c r="F1406" s="138" t="s">
        <v>1386</v>
      </c>
      <c r="G1406" s="154">
        <v>4580.01</v>
      </c>
    </row>
    <row r="1407" spans="2:7" x14ac:dyDescent="0.25">
      <c r="B1407" s="137" t="s">
        <v>819</v>
      </c>
      <c r="C1407" s="143" t="s">
        <v>1063</v>
      </c>
      <c r="D1407" s="144" t="s">
        <v>980</v>
      </c>
      <c r="E1407" s="144"/>
      <c r="F1407" s="144" t="s">
        <v>981</v>
      </c>
      <c r="G1407" s="150">
        <v>4580</v>
      </c>
    </row>
    <row r="1408" spans="2:7" x14ac:dyDescent="0.25">
      <c r="B1408" s="136" t="s">
        <v>2995</v>
      </c>
      <c r="C1408" s="4" t="s">
        <v>2996</v>
      </c>
      <c r="D1408" s="138" t="s">
        <v>2939</v>
      </c>
      <c r="F1408" s="138" t="s">
        <v>1386</v>
      </c>
      <c r="G1408" s="154">
        <v>4576.6899999999996</v>
      </c>
    </row>
    <row r="1409" spans="2:7" x14ac:dyDescent="0.25">
      <c r="B1409" s="137" t="s">
        <v>962</v>
      </c>
      <c r="C1409" s="143" t="s">
        <v>963</v>
      </c>
      <c r="D1409" s="144" t="s">
        <v>980</v>
      </c>
      <c r="E1409" s="144"/>
      <c r="F1409" s="144" t="s">
        <v>981</v>
      </c>
      <c r="G1409" s="150">
        <v>4575.2700000000004</v>
      </c>
    </row>
    <row r="1410" spans="2:7" x14ac:dyDescent="0.25">
      <c r="B1410" s="137" t="s">
        <v>1779</v>
      </c>
      <c r="C1410" s="143" t="s">
        <v>1780</v>
      </c>
      <c r="D1410" s="144" t="s">
        <v>1716</v>
      </c>
      <c r="E1410" s="144" t="s">
        <v>203</v>
      </c>
      <c r="F1410" s="144" t="s">
        <v>1386</v>
      </c>
      <c r="G1410" s="150">
        <v>4575.03</v>
      </c>
    </row>
    <row r="1411" spans="2:7" x14ac:dyDescent="0.25">
      <c r="B1411" s="136" t="s">
        <v>6148</v>
      </c>
      <c r="C1411" s="4" t="s">
        <v>6149</v>
      </c>
      <c r="D1411" s="138" t="s">
        <v>5985</v>
      </c>
      <c r="E1411" s="138" t="s">
        <v>199</v>
      </c>
      <c r="F1411" s="138" t="s">
        <v>1386</v>
      </c>
      <c r="G1411" s="154">
        <v>4571.68</v>
      </c>
    </row>
    <row r="1412" spans="2:7" x14ac:dyDescent="0.25">
      <c r="B1412" s="137" t="s">
        <v>2208</v>
      </c>
      <c r="C1412" s="143" t="s">
        <v>2639</v>
      </c>
      <c r="D1412" s="144" t="s">
        <v>2793</v>
      </c>
      <c r="E1412" s="143" t="s">
        <v>203</v>
      </c>
      <c r="F1412" s="143" t="s">
        <v>1386</v>
      </c>
      <c r="G1412" s="150">
        <v>4569.32</v>
      </c>
    </row>
    <row r="1413" spans="2:7" x14ac:dyDescent="0.25">
      <c r="B1413" s="136" t="s">
        <v>4108</v>
      </c>
      <c r="C1413" s="4" t="s">
        <v>4109</v>
      </c>
      <c r="D1413" s="138" t="s">
        <v>3876</v>
      </c>
      <c r="E1413" s="138" t="s">
        <v>199</v>
      </c>
      <c r="F1413" s="138" t="s">
        <v>1386</v>
      </c>
      <c r="G1413" s="154">
        <v>4543.1499999999996</v>
      </c>
    </row>
    <row r="1414" spans="2:7" x14ac:dyDescent="0.25">
      <c r="B1414" s="136" t="s">
        <v>5537</v>
      </c>
      <c r="C1414" s="4" t="s">
        <v>5538</v>
      </c>
      <c r="D1414" s="138" t="s">
        <v>5241</v>
      </c>
      <c r="E1414" s="138" t="s">
        <v>199</v>
      </c>
      <c r="F1414" s="138" t="s">
        <v>1386</v>
      </c>
      <c r="G1414" s="154">
        <v>4532.28</v>
      </c>
    </row>
    <row r="1415" spans="2:7" x14ac:dyDescent="0.25">
      <c r="B1415" s="136" t="s">
        <v>4110</v>
      </c>
      <c r="C1415" s="4" t="s">
        <v>4111</v>
      </c>
      <c r="D1415" s="138" t="s">
        <v>3876</v>
      </c>
      <c r="E1415" s="138" t="s">
        <v>203</v>
      </c>
      <c r="F1415" s="138" t="s">
        <v>1386</v>
      </c>
      <c r="G1415" s="154">
        <v>4522.68</v>
      </c>
    </row>
    <row r="1416" spans="2:7" x14ac:dyDescent="0.25">
      <c r="B1416" s="136" t="s">
        <v>3610</v>
      </c>
      <c r="C1416" s="4" t="s">
        <v>3611</v>
      </c>
      <c r="D1416" s="138" t="s">
        <v>3421</v>
      </c>
      <c r="F1416" s="138" t="s">
        <v>1386</v>
      </c>
      <c r="G1416" s="154">
        <v>4519.76</v>
      </c>
    </row>
    <row r="1417" spans="2:7" x14ac:dyDescent="0.25">
      <c r="B1417" s="137" t="s">
        <v>2327</v>
      </c>
      <c r="C1417" s="143" t="s">
        <v>2651</v>
      </c>
      <c r="D1417" s="144" t="s">
        <v>2793</v>
      </c>
      <c r="E1417" s="143"/>
      <c r="F1417" s="143" t="s">
        <v>1386</v>
      </c>
      <c r="G1417" s="150">
        <v>4519.34</v>
      </c>
    </row>
    <row r="1418" spans="2:7" x14ac:dyDescent="0.25">
      <c r="B1418" s="136">
        <v>8804</v>
      </c>
      <c r="C1418" s="4" t="s">
        <v>4610</v>
      </c>
      <c r="D1418" s="138" t="s">
        <v>4355</v>
      </c>
      <c r="F1418" s="138" t="s">
        <v>1386</v>
      </c>
      <c r="G1418" s="154">
        <v>4516.1099999999997</v>
      </c>
    </row>
    <row r="1419" spans="2:7" x14ac:dyDescent="0.25">
      <c r="B1419" s="137" t="s">
        <v>1154</v>
      </c>
      <c r="C1419" s="143" t="s">
        <v>1630</v>
      </c>
      <c r="D1419" s="144" t="s">
        <v>1596</v>
      </c>
      <c r="E1419" s="144" t="s">
        <v>203</v>
      </c>
      <c r="F1419" s="144" t="s">
        <v>1386</v>
      </c>
      <c r="G1419" s="150">
        <v>4510.62</v>
      </c>
    </row>
    <row r="1420" spans="2:7" x14ac:dyDescent="0.25">
      <c r="B1420" s="136" t="s">
        <v>6150</v>
      </c>
      <c r="C1420" s="4" t="s">
        <v>6151</v>
      </c>
      <c r="D1420" s="138" t="s">
        <v>5985</v>
      </c>
      <c r="E1420" s="138" t="s">
        <v>199</v>
      </c>
      <c r="F1420" s="138" t="s">
        <v>1386</v>
      </c>
      <c r="G1420" s="154">
        <v>4502.32</v>
      </c>
    </row>
    <row r="1421" spans="2:7" x14ac:dyDescent="0.25">
      <c r="B1421" s="136" t="s">
        <v>3612</v>
      </c>
      <c r="C1421" s="4" t="s">
        <v>3613</v>
      </c>
      <c r="D1421" s="138" t="s">
        <v>3421</v>
      </c>
      <c r="F1421" s="138" t="s">
        <v>1386</v>
      </c>
      <c r="G1421" s="154">
        <v>4498.21</v>
      </c>
    </row>
    <row r="1422" spans="2:7" x14ac:dyDescent="0.25">
      <c r="B1422" s="137" t="s">
        <v>2619</v>
      </c>
      <c r="C1422" s="143" t="s">
        <v>2620</v>
      </c>
      <c r="D1422" s="144" t="s">
        <v>2793</v>
      </c>
      <c r="E1422" s="143"/>
      <c r="F1422" s="143" t="s">
        <v>1386</v>
      </c>
      <c r="G1422" s="150">
        <v>4496.62</v>
      </c>
    </row>
    <row r="1423" spans="2:7" x14ac:dyDescent="0.25">
      <c r="B1423" s="136" t="s">
        <v>2619</v>
      </c>
      <c r="C1423" s="4" t="s">
        <v>2620</v>
      </c>
      <c r="D1423" s="138" t="s">
        <v>3195</v>
      </c>
      <c r="F1423" s="138" t="s">
        <v>1386</v>
      </c>
      <c r="G1423" s="154">
        <v>4496.62</v>
      </c>
    </row>
    <row r="1424" spans="2:7" x14ac:dyDescent="0.25">
      <c r="B1424" s="136" t="s">
        <v>3614</v>
      </c>
      <c r="C1424" s="4" t="s">
        <v>3615</v>
      </c>
      <c r="D1424" s="138" t="s">
        <v>3421</v>
      </c>
      <c r="F1424" s="138" t="s">
        <v>1386</v>
      </c>
      <c r="G1424" s="154">
        <v>4482.2</v>
      </c>
    </row>
    <row r="1425" spans="2:7" x14ac:dyDescent="0.25">
      <c r="B1425" s="136" t="s">
        <v>3614</v>
      </c>
      <c r="C1425" s="4" t="s">
        <v>3615</v>
      </c>
      <c r="D1425" s="138" t="s">
        <v>3876</v>
      </c>
      <c r="F1425" s="138" t="s">
        <v>1386</v>
      </c>
      <c r="G1425" s="154">
        <v>4482.2</v>
      </c>
    </row>
    <row r="1426" spans="2:7" x14ac:dyDescent="0.25">
      <c r="B1426" s="137" t="s">
        <v>2188</v>
      </c>
      <c r="C1426" s="143" t="s">
        <v>2534</v>
      </c>
      <c r="D1426" s="144" t="s">
        <v>2793</v>
      </c>
      <c r="E1426" s="143" t="s">
        <v>199</v>
      </c>
      <c r="F1426" s="143" t="s">
        <v>1386</v>
      </c>
      <c r="G1426" s="150">
        <v>4480.47</v>
      </c>
    </row>
    <row r="1427" spans="2:7" x14ac:dyDescent="0.25">
      <c r="B1427" s="137" t="s">
        <v>2283</v>
      </c>
      <c r="C1427" s="143" t="s">
        <v>2461</v>
      </c>
      <c r="D1427" s="144" t="s">
        <v>2793</v>
      </c>
      <c r="E1427" s="143"/>
      <c r="F1427" s="143" t="s">
        <v>1386</v>
      </c>
      <c r="G1427" s="150">
        <v>4479.6899999999996</v>
      </c>
    </row>
    <row r="1428" spans="2:7" x14ac:dyDescent="0.25">
      <c r="B1428" s="137" t="s">
        <v>2079</v>
      </c>
      <c r="C1428" s="143" t="s">
        <v>2080</v>
      </c>
      <c r="D1428" s="144" t="s">
        <v>1716</v>
      </c>
      <c r="E1428" s="144"/>
      <c r="F1428" s="144" t="s">
        <v>1386</v>
      </c>
      <c r="G1428" s="150">
        <v>4478.34</v>
      </c>
    </row>
    <row r="1429" spans="2:7" x14ac:dyDescent="0.25">
      <c r="B1429" s="134" t="s">
        <v>68</v>
      </c>
      <c r="C1429" s="6" t="s">
        <v>291</v>
      </c>
      <c r="D1429" s="140">
        <v>46050</v>
      </c>
      <c r="E1429" s="141" t="s">
        <v>199</v>
      </c>
      <c r="F1429" s="142">
        <v>46381</v>
      </c>
      <c r="G1429" s="151">
        <v>4474.3499999999995</v>
      </c>
    </row>
    <row r="1430" spans="2:7" x14ac:dyDescent="0.25">
      <c r="B1430" s="136" t="s">
        <v>4356</v>
      </c>
      <c r="C1430" s="4" t="s">
        <v>6152</v>
      </c>
      <c r="D1430" s="138" t="s">
        <v>5985</v>
      </c>
      <c r="F1430" s="138" t="s">
        <v>1386</v>
      </c>
      <c r="G1430" s="154">
        <v>4474.1000000000004</v>
      </c>
    </row>
    <row r="1431" spans="2:7" x14ac:dyDescent="0.25">
      <c r="B1431" s="136">
        <v>5801</v>
      </c>
      <c r="C1431" s="4" t="s">
        <v>3103</v>
      </c>
      <c r="D1431" s="138" t="s">
        <v>3195</v>
      </c>
      <c r="F1431" s="138" t="s">
        <v>1386</v>
      </c>
      <c r="G1431" s="154">
        <v>4469.82</v>
      </c>
    </row>
    <row r="1432" spans="2:7" x14ac:dyDescent="0.25">
      <c r="B1432" s="136" t="s">
        <v>4030</v>
      </c>
      <c r="C1432" s="4" t="s">
        <v>4112</v>
      </c>
      <c r="D1432" s="138" t="s">
        <v>3876</v>
      </c>
      <c r="F1432" s="138" t="s">
        <v>1386</v>
      </c>
      <c r="G1432" s="154">
        <v>4469.7</v>
      </c>
    </row>
    <row r="1433" spans="2:7" x14ac:dyDescent="0.25">
      <c r="B1433" s="137">
        <v>9009</v>
      </c>
      <c r="C1433" s="143" t="s">
        <v>894</v>
      </c>
      <c r="D1433" s="144" t="s">
        <v>980</v>
      </c>
      <c r="E1433" s="144"/>
      <c r="F1433" s="144" t="s">
        <v>981</v>
      </c>
      <c r="G1433" s="150">
        <v>4465.49</v>
      </c>
    </row>
    <row r="1434" spans="2:7" x14ac:dyDescent="0.25">
      <c r="B1434" s="136">
        <v>1808</v>
      </c>
      <c r="C1434" s="4" t="s">
        <v>4611</v>
      </c>
      <c r="D1434" s="138" t="s">
        <v>4355</v>
      </c>
      <c r="F1434" s="138" t="s">
        <v>1386</v>
      </c>
      <c r="G1434" s="154">
        <v>4464.3100000000004</v>
      </c>
    </row>
    <row r="1435" spans="2:7" x14ac:dyDescent="0.25">
      <c r="B1435" s="136" t="s">
        <v>3616</v>
      </c>
      <c r="C1435" s="4" t="s">
        <v>3617</v>
      </c>
      <c r="D1435" s="138" t="s">
        <v>3421</v>
      </c>
      <c r="E1435" s="138" t="s">
        <v>199</v>
      </c>
      <c r="F1435" s="138" t="s">
        <v>1386</v>
      </c>
      <c r="G1435" s="154">
        <v>4449.1099999999997</v>
      </c>
    </row>
    <row r="1436" spans="2:7" x14ac:dyDescent="0.25">
      <c r="B1436" s="137">
        <v>1020</v>
      </c>
      <c r="C1436" s="143" t="s">
        <v>1631</v>
      </c>
      <c r="D1436" s="144" t="s">
        <v>1596</v>
      </c>
      <c r="E1436" s="144"/>
      <c r="F1436" s="144" t="s">
        <v>1386</v>
      </c>
      <c r="G1436" s="150">
        <v>4441.07</v>
      </c>
    </row>
    <row r="1437" spans="2:7" x14ac:dyDescent="0.25">
      <c r="B1437" s="136">
        <v>501301</v>
      </c>
      <c r="C1437" s="4" t="s">
        <v>3264</v>
      </c>
      <c r="D1437" s="138" t="s">
        <v>3195</v>
      </c>
      <c r="F1437" s="138" t="s">
        <v>1386</v>
      </c>
      <c r="G1437" s="154">
        <v>4435.8500000000004</v>
      </c>
    </row>
    <row r="1438" spans="2:7" x14ac:dyDescent="0.25">
      <c r="B1438" s="137">
        <v>2327</v>
      </c>
      <c r="C1438" s="143" t="s">
        <v>864</v>
      </c>
      <c r="D1438" s="144" t="s">
        <v>980</v>
      </c>
      <c r="E1438" s="144"/>
      <c r="F1438" s="144" t="s">
        <v>981</v>
      </c>
      <c r="G1438" s="150">
        <v>4432.63</v>
      </c>
    </row>
    <row r="1439" spans="2:7" x14ac:dyDescent="0.25">
      <c r="B1439" s="134">
        <v>4190</v>
      </c>
      <c r="C1439" s="6" t="s">
        <v>292</v>
      </c>
      <c r="D1439" s="140">
        <v>46050</v>
      </c>
      <c r="E1439" s="141"/>
      <c r="F1439" s="142">
        <v>46381</v>
      </c>
      <c r="G1439" s="151">
        <v>4428.21</v>
      </c>
    </row>
    <row r="1440" spans="2:7" x14ac:dyDescent="0.25">
      <c r="B1440" s="136" t="s">
        <v>6380</v>
      </c>
      <c r="C1440" s="4" t="s">
        <v>6381</v>
      </c>
      <c r="D1440" s="138" t="s">
        <v>6353</v>
      </c>
      <c r="F1440" s="138" t="s">
        <v>1386</v>
      </c>
      <c r="G1440" s="154">
        <v>4424.03</v>
      </c>
    </row>
    <row r="1441" spans="2:7" x14ac:dyDescent="0.25">
      <c r="B1441" s="137">
        <v>513683</v>
      </c>
      <c r="C1441" s="143" t="s">
        <v>1632</v>
      </c>
      <c r="D1441" s="144" t="s">
        <v>1596</v>
      </c>
      <c r="E1441" s="144"/>
      <c r="F1441" s="144" t="s">
        <v>1386</v>
      </c>
      <c r="G1441" s="150">
        <v>4420.93</v>
      </c>
    </row>
    <row r="1442" spans="2:7" x14ac:dyDescent="0.25">
      <c r="B1442" s="136" t="s">
        <v>5055</v>
      </c>
      <c r="C1442" s="4" t="s">
        <v>5056</v>
      </c>
      <c r="D1442" s="138" t="s">
        <v>4986</v>
      </c>
      <c r="F1442" s="138" t="s">
        <v>1386</v>
      </c>
      <c r="G1442" s="154">
        <v>4416.51</v>
      </c>
    </row>
    <row r="1443" spans="2:7" x14ac:dyDescent="0.25">
      <c r="B1443" s="136" t="s">
        <v>1252</v>
      </c>
      <c r="C1443" s="4" t="s">
        <v>6153</v>
      </c>
      <c r="D1443" s="138" t="s">
        <v>5985</v>
      </c>
      <c r="F1443" s="138" t="s">
        <v>1386</v>
      </c>
      <c r="G1443" s="154">
        <v>4408.8999999999996</v>
      </c>
    </row>
    <row r="1444" spans="2:7" x14ac:dyDescent="0.25">
      <c r="B1444" s="137" t="s">
        <v>1296</v>
      </c>
      <c r="C1444" s="143" t="s">
        <v>1495</v>
      </c>
      <c r="D1444" s="144" t="s">
        <v>1385</v>
      </c>
      <c r="E1444" s="144" t="s">
        <v>203</v>
      </c>
      <c r="F1444" s="144" t="s">
        <v>1386</v>
      </c>
      <c r="G1444" s="150">
        <v>4408.01</v>
      </c>
    </row>
    <row r="1445" spans="2:7" x14ac:dyDescent="0.25">
      <c r="B1445" s="136">
        <v>500164</v>
      </c>
      <c r="C1445" s="4" t="s">
        <v>4113</v>
      </c>
      <c r="D1445" s="138" t="s">
        <v>3876</v>
      </c>
      <c r="F1445" s="138" t="s">
        <v>1386</v>
      </c>
      <c r="G1445" s="154">
        <v>4401.28</v>
      </c>
    </row>
    <row r="1446" spans="2:7" x14ac:dyDescent="0.25">
      <c r="B1446" s="134">
        <v>8060</v>
      </c>
      <c r="C1446" s="6" t="s">
        <v>293</v>
      </c>
      <c r="D1446" s="140">
        <v>46050</v>
      </c>
      <c r="E1446" s="141"/>
      <c r="F1446" s="142">
        <v>46381</v>
      </c>
      <c r="G1446" s="151">
        <v>4395.2699999999995</v>
      </c>
    </row>
    <row r="1447" spans="2:7" x14ac:dyDescent="0.25">
      <c r="B1447" s="136" t="s">
        <v>3061</v>
      </c>
      <c r="C1447" s="4" t="s">
        <v>2997</v>
      </c>
      <c r="D1447" s="138" t="s">
        <v>2939</v>
      </c>
      <c r="F1447" s="138" t="s">
        <v>1386</v>
      </c>
      <c r="G1447" s="154">
        <v>4393.92</v>
      </c>
    </row>
    <row r="1448" spans="2:7" x14ac:dyDescent="0.25">
      <c r="B1448" s="137" t="s">
        <v>1277</v>
      </c>
      <c r="C1448" s="143" t="s">
        <v>1496</v>
      </c>
      <c r="D1448" s="144" t="s">
        <v>1385</v>
      </c>
      <c r="E1448" s="144"/>
      <c r="F1448" s="144" t="s">
        <v>1386</v>
      </c>
      <c r="G1448" s="150">
        <v>4393.32</v>
      </c>
    </row>
    <row r="1449" spans="2:7" x14ac:dyDescent="0.25">
      <c r="B1449" s="134" t="s">
        <v>64</v>
      </c>
      <c r="C1449" s="6" t="s">
        <v>294</v>
      </c>
      <c r="D1449" s="140">
        <v>46050</v>
      </c>
      <c r="E1449" s="141" t="s">
        <v>199</v>
      </c>
      <c r="F1449" s="142">
        <v>46381</v>
      </c>
      <c r="G1449" s="151">
        <v>4387.26</v>
      </c>
    </row>
    <row r="1450" spans="2:7" x14ac:dyDescent="0.25">
      <c r="B1450" s="137" t="s">
        <v>2049</v>
      </c>
      <c r="C1450" s="143" t="s">
        <v>2050</v>
      </c>
      <c r="D1450" s="144" t="s">
        <v>1716</v>
      </c>
      <c r="E1450" s="144" t="s">
        <v>199</v>
      </c>
      <c r="F1450" s="144" t="s">
        <v>1386</v>
      </c>
      <c r="G1450" s="150">
        <v>4383.78</v>
      </c>
    </row>
    <row r="1451" spans="2:7" x14ac:dyDescent="0.25">
      <c r="B1451" s="136" t="s">
        <v>6382</v>
      </c>
      <c r="C1451" s="4" t="s">
        <v>6383</v>
      </c>
      <c r="D1451" s="138" t="s">
        <v>6353</v>
      </c>
      <c r="F1451" s="138" t="s">
        <v>1386</v>
      </c>
      <c r="G1451" s="154">
        <v>4382.58</v>
      </c>
    </row>
    <row r="1452" spans="2:7" x14ac:dyDescent="0.25">
      <c r="B1452" s="137" t="s">
        <v>2292</v>
      </c>
      <c r="C1452" s="143" t="s">
        <v>2636</v>
      </c>
      <c r="D1452" s="144" t="s">
        <v>2793</v>
      </c>
      <c r="E1452" s="143" t="s">
        <v>199</v>
      </c>
      <c r="F1452" s="143" t="s">
        <v>1386</v>
      </c>
      <c r="G1452" s="150">
        <v>4380.28</v>
      </c>
    </row>
    <row r="1453" spans="2:7" x14ac:dyDescent="0.25">
      <c r="B1453" s="136" t="s">
        <v>3918</v>
      </c>
      <c r="C1453" s="4" t="s">
        <v>6384</v>
      </c>
      <c r="D1453" s="138" t="s">
        <v>6353</v>
      </c>
      <c r="F1453" s="138" t="s">
        <v>1386</v>
      </c>
      <c r="G1453" s="154">
        <v>4379.42</v>
      </c>
    </row>
    <row r="1454" spans="2:7" x14ac:dyDescent="0.25">
      <c r="B1454" s="134" t="s">
        <v>295</v>
      </c>
      <c r="C1454" s="6" t="s">
        <v>296</v>
      </c>
      <c r="D1454" s="140">
        <v>46050</v>
      </c>
      <c r="E1454" s="141"/>
      <c r="F1454" s="142">
        <v>46381</v>
      </c>
      <c r="G1454" s="151">
        <v>4375.8</v>
      </c>
    </row>
    <row r="1455" spans="2:7" x14ac:dyDescent="0.25">
      <c r="B1455" s="136">
        <v>5021</v>
      </c>
      <c r="C1455" s="4" t="s">
        <v>2875</v>
      </c>
      <c r="D1455" s="138" t="s">
        <v>2939</v>
      </c>
      <c r="F1455" s="138" t="s">
        <v>1386</v>
      </c>
      <c r="G1455" s="154">
        <v>4373.4799999999996</v>
      </c>
    </row>
    <row r="1456" spans="2:7" x14ac:dyDescent="0.25">
      <c r="B1456" s="136" t="s">
        <v>4114</v>
      </c>
      <c r="C1456" s="4" t="s">
        <v>4115</v>
      </c>
      <c r="D1456" s="138" t="s">
        <v>3876</v>
      </c>
      <c r="F1456" s="138" t="s">
        <v>1386</v>
      </c>
      <c r="G1456" s="154">
        <v>4372.1000000000004</v>
      </c>
    </row>
    <row r="1457" spans="2:7" x14ac:dyDescent="0.25">
      <c r="B1457" s="136" t="s">
        <v>4612</v>
      </c>
      <c r="C1457" s="4" t="s">
        <v>4613</v>
      </c>
      <c r="D1457" s="138" t="s">
        <v>4355</v>
      </c>
      <c r="F1457" s="138" t="s">
        <v>1386</v>
      </c>
      <c r="G1457" s="154">
        <v>4366.95</v>
      </c>
    </row>
    <row r="1458" spans="2:7" x14ac:dyDescent="0.25">
      <c r="B1458" s="137" t="s">
        <v>1731</v>
      </c>
      <c r="C1458" s="143" t="s">
        <v>1732</v>
      </c>
      <c r="D1458" s="144" t="s">
        <v>1716</v>
      </c>
      <c r="E1458" s="144" t="s">
        <v>199</v>
      </c>
      <c r="F1458" s="144" t="s">
        <v>1386</v>
      </c>
      <c r="G1458" s="150">
        <v>4366.3</v>
      </c>
    </row>
    <row r="1459" spans="2:7" x14ac:dyDescent="0.25">
      <c r="B1459" s="137" t="s">
        <v>1244</v>
      </c>
      <c r="C1459" s="143" t="s">
        <v>1497</v>
      </c>
      <c r="D1459" s="144" t="s">
        <v>1385</v>
      </c>
      <c r="E1459" s="144" t="s">
        <v>203</v>
      </c>
      <c r="F1459" s="144" t="s">
        <v>1386</v>
      </c>
      <c r="G1459" s="150">
        <v>4362.99</v>
      </c>
    </row>
    <row r="1460" spans="2:7" x14ac:dyDescent="0.25">
      <c r="B1460" s="136" t="s">
        <v>4614</v>
      </c>
      <c r="C1460" s="4" t="s">
        <v>4615</v>
      </c>
      <c r="D1460" s="138" t="s">
        <v>4355</v>
      </c>
      <c r="F1460" s="138" t="s">
        <v>1386</v>
      </c>
      <c r="G1460" s="154">
        <v>4360.1000000000004</v>
      </c>
    </row>
    <row r="1461" spans="2:7" x14ac:dyDescent="0.25">
      <c r="B1461" s="137">
        <v>5332</v>
      </c>
      <c r="C1461" s="143" t="s">
        <v>883</v>
      </c>
      <c r="D1461" s="144" t="s">
        <v>980</v>
      </c>
      <c r="E1461" s="144"/>
      <c r="F1461" s="144" t="s">
        <v>981</v>
      </c>
      <c r="G1461" s="150">
        <v>4354.8999999999996</v>
      </c>
    </row>
    <row r="1462" spans="2:7" x14ac:dyDescent="0.25">
      <c r="B1462" s="136" t="s">
        <v>3265</v>
      </c>
      <c r="C1462" s="4" t="s">
        <v>3266</v>
      </c>
      <c r="D1462" s="138" t="s">
        <v>3195</v>
      </c>
      <c r="F1462" s="138" t="s">
        <v>1386</v>
      </c>
      <c r="G1462" s="154">
        <v>4354.8900000000003</v>
      </c>
    </row>
    <row r="1463" spans="2:7" x14ac:dyDescent="0.25">
      <c r="B1463" s="136" t="s">
        <v>4616</v>
      </c>
      <c r="C1463" s="4" t="s">
        <v>4617</v>
      </c>
      <c r="D1463" s="138" t="s">
        <v>4355</v>
      </c>
      <c r="E1463" s="138" t="s">
        <v>203</v>
      </c>
      <c r="F1463" s="138" t="s">
        <v>1386</v>
      </c>
      <c r="G1463" s="154">
        <v>4352.95</v>
      </c>
    </row>
    <row r="1464" spans="2:7" x14ac:dyDescent="0.25">
      <c r="B1464" s="136" t="s">
        <v>4618</v>
      </c>
      <c r="C1464" s="4" t="s">
        <v>4619</v>
      </c>
      <c r="D1464" s="138" t="s">
        <v>4355</v>
      </c>
      <c r="E1464" s="138" t="s">
        <v>199</v>
      </c>
      <c r="F1464" s="138" t="s">
        <v>1386</v>
      </c>
      <c r="G1464" s="154">
        <v>4349.83</v>
      </c>
    </row>
    <row r="1465" spans="2:7" x14ac:dyDescent="0.25">
      <c r="B1465" s="137" t="s">
        <v>2683</v>
      </c>
      <c r="C1465" s="143" t="s">
        <v>2684</v>
      </c>
      <c r="D1465" s="144" t="s">
        <v>2793</v>
      </c>
      <c r="E1465" s="143" t="s">
        <v>199</v>
      </c>
      <c r="F1465" s="143" t="s">
        <v>1386</v>
      </c>
      <c r="G1465" s="150">
        <v>4348.3100000000004</v>
      </c>
    </row>
    <row r="1466" spans="2:7" x14ac:dyDescent="0.25">
      <c r="B1466" s="134" t="s">
        <v>62</v>
      </c>
      <c r="C1466" s="6" t="s">
        <v>297</v>
      </c>
      <c r="D1466" s="140">
        <v>46050</v>
      </c>
      <c r="E1466" s="141" t="s">
        <v>199</v>
      </c>
      <c r="F1466" s="142">
        <v>46381</v>
      </c>
      <c r="G1466" s="151">
        <v>4346.1799999999994</v>
      </c>
    </row>
    <row r="1467" spans="2:7" x14ac:dyDescent="0.25">
      <c r="B1467" s="136" t="s">
        <v>6154</v>
      </c>
      <c r="C1467" s="4" t="s">
        <v>6155</v>
      </c>
      <c r="D1467" s="138" t="s">
        <v>5985</v>
      </c>
      <c r="E1467" s="138" t="s">
        <v>203</v>
      </c>
      <c r="F1467" s="138" t="s">
        <v>1386</v>
      </c>
      <c r="G1467" s="154">
        <v>4345.74</v>
      </c>
    </row>
    <row r="1468" spans="2:7" x14ac:dyDescent="0.25">
      <c r="B1468" s="137">
        <v>523395</v>
      </c>
      <c r="C1468" s="143" t="s">
        <v>2373</v>
      </c>
      <c r="D1468" s="144" t="s">
        <v>2793</v>
      </c>
      <c r="E1468" s="143"/>
      <c r="F1468" s="143" t="s">
        <v>1386</v>
      </c>
      <c r="G1468" s="150">
        <v>4339.1099999999997</v>
      </c>
    </row>
    <row r="1469" spans="2:7" x14ac:dyDescent="0.25">
      <c r="B1469" s="134" t="s">
        <v>60</v>
      </c>
      <c r="C1469" s="6" t="s">
        <v>298</v>
      </c>
      <c r="D1469" s="140">
        <v>46050</v>
      </c>
      <c r="E1469" s="141" t="s">
        <v>203</v>
      </c>
      <c r="F1469" s="142">
        <v>46381</v>
      </c>
      <c r="G1469" s="151">
        <v>4328.38</v>
      </c>
    </row>
    <row r="1470" spans="2:7" x14ac:dyDescent="0.25">
      <c r="B1470" s="136" t="s">
        <v>4723</v>
      </c>
      <c r="C1470" s="4" t="s">
        <v>5539</v>
      </c>
      <c r="D1470" s="138" t="s">
        <v>5231</v>
      </c>
      <c r="F1470" s="138" t="s">
        <v>1386</v>
      </c>
      <c r="G1470" s="154">
        <v>4325.59</v>
      </c>
    </row>
    <row r="1471" spans="2:7" x14ac:dyDescent="0.25">
      <c r="B1471" s="136" t="s">
        <v>5540</v>
      </c>
      <c r="C1471" s="4" t="s">
        <v>5541</v>
      </c>
      <c r="D1471" s="138" t="s">
        <v>5241</v>
      </c>
      <c r="F1471" s="138" t="s">
        <v>1386</v>
      </c>
      <c r="G1471" s="154">
        <v>4311.01</v>
      </c>
    </row>
    <row r="1472" spans="2:7" x14ac:dyDescent="0.25">
      <c r="B1472" s="136" t="s">
        <v>991</v>
      </c>
      <c r="C1472" s="4" t="s">
        <v>4620</v>
      </c>
      <c r="D1472" s="138" t="s">
        <v>4355</v>
      </c>
      <c r="E1472" s="138" t="s">
        <v>203</v>
      </c>
      <c r="F1472" s="138" t="s">
        <v>1386</v>
      </c>
      <c r="G1472" s="154">
        <v>4291.3100000000004</v>
      </c>
    </row>
    <row r="1473" spans="2:7" x14ac:dyDescent="0.25">
      <c r="B1473" s="136">
        <v>5631</v>
      </c>
      <c r="C1473" s="4" t="s">
        <v>3124</v>
      </c>
      <c r="D1473" s="138" t="s">
        <v>3195</v>
      </c>
      <c r="F1473" s="138" t="s">
        <v>1386</v>
      </c>
      <c r="G1473" s="154">
        <v>4288.66</v>
      </c>
    </row>
    <row r="1474" spans="2:7" x14ac:dyDescent="0.25">
      <c r="B1474" s="136">
        <v>6856</v>
      </c>
      <c r="C1474" s="4" t="s">
        <v>4621</v>
      </c>
      <c r="D1474" s="138" t="s">
        <v>4355</v>
      </c>
      <c r="F1474" s="138" t="s">
        <v>1386</v>
      </c>
      <c r="G1474" s="154">
        <v>4282.46</v>
      </c>
    </row>
    <row r="1475" spans="2:7" x14ac:dyDescent="0.25">
      <c r="B1475" s="136" t="s">
        <v>5057</v>
      </c>
      <c r="C1475" s="4" t="s">
        <v>5058</v>
      </c>
      <c r="D1475" s="138" t="s">
        <v>4986</v>
      </c>
      <c r="F1475" s="138" t="s">
        <v>1386</v>
      </c>
      <c r="G1475" s="154">
        <v>4274.2700000000004</v>
      </c>
    </row>
    <row r="1476" spans="2:7" x14ac:dyDescent="0.25">
      <c r="B1476" s="136">
        <v>3291</v>
      </c>
      <c r="C1476" s="4" t="s">
        <v>3618</v>
      </c>
      <c r="D1476" s="138" t="s">
        <v>3421</v>
      </c>
      <c r="F1476" s="138" t="s">
        <v>1386</v>
      </c>
      <c r="G1476" s="154">
        <v>4269.0600000000004</v>
      </c>
    </row>
    <row r="1477" spans="2:7" x14ac:dyDescent="0.25">
      <c r="B1477" s="136" t="s">
        <v>2998</v>
      </c>
      <c r="C1477" s="4" t="s">
        <v>2999</v>
      </c>
      <c r="D1477" s="138" t="s">
        <v>2939</v>
      </c>
      <c r="F1477" s="138" t="s">
        <v>1386</v>
      </c>
      <c r="G1477" s="154">
        <v>4251.6099999999997</v>
      </c>
    </row>
    <row r="1478" spans="2:7" x14ac:dyDescent="0.25">
      <c r="B1478" s="136" t="s">
        <v>5542</v>
      </c>
      <c r="C1478" s="4" t="s">
        <v>5543</v>
      </c>
      <c r="D1478" s="138" t="s">
        <v>5241</v>
      </c>
      <c r="E1478" s="138" t="s">
        <v>203</v>
      </c>
      <c r="F1478" s="138" t="s">
        <v>1386</v>
      </c>
      <c r="G1478" s="154">
        <v>4250.74</v>
      </c>
    </row>
    <row r="1479" spans="2:7" x14ac:dyDescent="0.25">
      <c r="B1479" s="137" t="s">
        <v>1729</v>
      </c>
      <c r="C1479" s="143" t="s">
        <v>1730</v>
      </c>
      <c r="D1479" s="144" t="s">
        <v>1716</v>
      </c>
      <c r="E1479" s="144"/>
      <c r="F1479" s="144" t="s">
        <v>1386</v>
      </c>
      <c r="G1479" s="150">
        <v>4242.25</v>
      </c>
    </row>
    <row r="1480" spans="2:7" x14ac:dyDescent="0.25">
      <c r="B1480" s="136" t="s">
        <v>4622</v>
      </c>
      <c r="C1480" s="4" t="s">
        <v>4623</v>
      </c>
      <c r="D1480" s="138" t="s">
        <v>4355</v>
      </c>
      <c r="F1480" s="138" t="s">
        <v>1386</v>
      </c>
      <c r="G1480" s="154">
        <v>4221.07</v>
      </c>
    </row>
    <row r="1481" spans="2:7" x14ac:dyDescent="0.25">
      <c r="B1481" s="136" t="s">
        <v>4624</v>
      </c>
      <c r="C1481" s="4" t="s">
        <v>4625</v>
      </c>
      <c r="D1481" s="138" t="s">
        <v>4355</v>
      </c>
      <c r="E1481" s="138" t="s">
        <v>199</v>
      </c>
      <c r="F1481" s="138" t="s">
        <v>1386</v>
      </c>
      <c r="G1481" s="154">
        <v>4220.8599999999997</v>
      </c>
    </row>
    <row r="1482" spans="2:7" x14ac:dyDescent="0.25">
      <c r="B1482" s="136" t="s">
        <v>5544</v>
      </c>
      <c r="C1482" s="4" t="s">
        <v>5545</v>
      </c>
      <c r="D1482" s="138" t="s">
        <v>5234</v>
      </c>
      <c r="F1482" s="138" t="s">
        <v>1386</v>
      </c>
      <c r="G1482" s="154">
        <v>4198.6000000000004</v>
      </c>
    </row>
    <row r="1483" spans="2:7" x14ac:dyDescent="0.25">
      <c r="B1483" s="136" t="s">
        <v>4626</v>
      </c>
      <c r="C1483" s="4" t="s">
        <v>4627</v>
      </c>
      <c r="D1483" s="138" t="s">
        <v>4355</v>
      </c>
      <c r="F1483" s="138" t="s">
        <v>1386</v>
      </c>
      <c r="G1483" s="154">
        <v>4196.68</v>
      </c>
    </row>
    <row r="1484" spans="2:7" x14ac:dyDescent="0.25">
      <c r="B1484" s="136" t="s">
        <v>4626</v>
      </c>
      <c r="C1484" s="4" t="s">
        <v>4627</v>
      </c>
      <c r="D1484" s="138" t="s">
        <v>4986</v>
      </c>
      <c r="F1484" s="138" t="s">
        <v>1386</v>
      </c>
      <c r="G1484" s="154">
        <v>4196.68</v>
      </c>
    </row>
    <row r="1485" spans="2:7" x14ac:dyDescent="0.25">
      <c r="B1485" s="137" t="s">
        <v>2339</v>
      </c>
      <c r="C1485" s="143" t="s">
        <v>2486</v>
      </c>
      <c r="D1485" s="144" t="s">
        <v>2793</v>
      </c>
      <c r="E1485" s="143"/>
      <c r="F1485" s="143" t="s">
        <v>1386</v>
      </c>
      <c r="G1485" s="150">
        <v>4186.6000000000004</v>
      </c>
    </row>
    <row r="1486" spans="2:7" x14ac:dyDescent="0.25">
      <c r="B1486" s="136" t="s">
        <v>5059</v>
      </c>
      <c r="C1486" s="4" t="s">
        <v>5060</v>
      </c>
      <c r="D1486" s="138" t="s">
        <v>4986</v>
      </c>
      <c r="F1486" s="138" t="s">
        <v>1386</v>
      </c>
      <c r="G1486" s="154">
        <v>4186.5200000000004</v>
      </c>
    </row>
    <row r="1487" spans="2:7" x14ac:dyDescent="0.25">
      <c r="B1487" s="136" t="s">
        <v>4628</v>
      </c>
      <c r="C1487" s="4" t="s">
        <v>4629</v>
      </c>
      <c r="D1487" s="138" t="s">
        <v>4355</v>
      </c>
      <c r="E1487" s="138" t="s">
        <v>199</v>
      </c>
      <c r="F1487" s="138" t="s">
        <v>1386</v>
      </c>
      <c r="G1487" s="154">
        <v>4148.01</v>
      </c>
    </row>
    <row r="1488" spans="2:7" x14ac:dyDescent="0.25">
      <c r="B1488" s="136" t="s">
        <v>4116</v>
      </c>
      <c r="C1488" s="4" t="s">
        <v>4117</v>
      </c>
      <c r="D1488" s="138" t="s">
        <v>3876</v>
      </c>
      <c r="F1488" s="138" t="s">
        <v>1386</v>
      </c>
      <c r="G1488" s="154">
        <v>4140.1400000000003</v>
      </c>
    </row>
    <row r="1489" spans="2:7" x14ac:dyDescent="0.25">
      <c r="B1489" s="137">
        <v>2282</v>
      </c>
      <c r="C1489" s="143" t="s">
        <v>1179</v>
      </c>
      <c r="D1489" s="144" t="s">
        <v>1596</v>
      </c>
      <c r="E1489" s="144"/>
      <c r="F1489" s="144" t="s">
        <v>1386</v>
      </c>
      <c r="G1489" s="150">
        <v>4140.0200000000004</v>
      </c>
    </row>
    <row r="1490" spans="2:7" x14ac:dyDescent="0.25">
      <c r="B1490" s="136" t="s">
        <v>5061</v>
      </c>
      <c r="C1490" s="4" t="s">
        <v>5062</v>
      </c>
      <c r="D1490" s="138" t="s">
        <v>4986</v>
      </c>
      <c r="F1490" s="138" t="s">
        <v>1386</v>
      </c>
      <c r="G1490" s="154">
        <v>4137.1899999999996</v>
      </c>
    </row>
    <row r="1491" spans="2:7" x14ac:dyDescent="0.25">
      <c r="B1491" s="136" t="s">
        <v>4118</v>
      </c>
      <c r="C1491" s="4" t="s">
        <v>4119</v>
      </c>
      <c r="D1491" s="138" t="s">
        <v>3876</v>
      </c>
      <c r="F1491" s="138" t="s">
        <v>1386</v>
      </c>
      <c r="G1491" s="154">
        <v>4135.7299999999996</v>
      </c>
    </row>
    <row r="1492" spans="2:7" x14ac:dyDescent="0.25">
      <c r="B1492" s="136" t="s">
        <v>5546</v>
      </c>
      <c r="C1492" s="4" t="s">
        <v>5547</v>
      </c>
      <c r="D1492" s="138" t="s">
        <v>5234</v>
      </c>
      <c r="F1492" s="138" t="s">
        <v>1386</v>
      </c>
      <c r="G1492" s="154">
        <v>4135.68</v>
      </c>
    </row>
    <row r="1493" spans="2:7" x14ac:dyDescent="0.25">
      <c r="B1493" s="136" t="s">
        <v>2936</v>
      </c>
      <c r="C1493" s="4" t="s">
        <v>3000</v>
      </c>
      <c r="D1493" s="138" t="s">
        <v>2939</v>
      </c>
      <c r="F1493" s="138" t="s">
        <v>1386</v>
      </c>
      <c r="G1493" s="154">
        <v>4129.51</v>
      </c>
    </row>
    <row r="1494" spans="2:7" x14ac:dyDescent="0.25">
      <c r="B1494" s="136" t="s">
        <v>3619</v>
      </c>
      <c r="C1494" s="4" t="s">
        <v>3620</v>
      </c>
      <c r="D1494" s="138" t="s">
        <v>3421</v>
      </c>
      <c r="E1494" s="138" t="s">
        <v>203</v>
      </c>
      <c r="F1494" s="138" t="s">
        <v>1386</v>
      </c>
      <c r="G1494" s="154">
        <v>4121.51</v>
      </c>
    </row>
    <row r="1495" spans="2:7" x14ac:dyDescent="0.25">
      <c r="B1495" s="136" t="s">
        <v>4120</v>
      </c>
      <c r="C1495" s="4" t="s">
        <v>4121</v>
      </c>
      <c r="D1495" s="138" t="s">
        <v>3876</v>
      </c>
      <c r="F1495" s="138" t="s">
        <v>1386</v>
      </c>
      <c r="G1495" s="154">
        <v>4114.2700000000004</v>
      </c>
    </row>
    <row r="1496" spans="2:7" x14ac:dyDescent="0.25">
      <c r="B1496" s="137">
        <v>9962</v>
      </c>
      <c r="C1496" s="143" t="s">
        <v>869</v>
      </c>
      <c r="D1496" s="144" t="s">
        <v>980</v>
      </c>
      <c r="E1496" s="144"/>
      <c r="F1496" s="144" t="s">
        <v>981</v>
      </c>
      <c r="G1496" s="150">
        <v>4112.6099999999997</v>
      </c>
    </row>
    <row r="1497" spans="2:7" x14ac:dyDescent="0.25">
      <c r="B1497" s="136">
        <v>2212</v>
      </c>
      <c r="C1497" s="4" t="s">
        <v>4630</v>
      </c>
      <c r="D1497" s="138" t="s">
        <v>4355</v>
      </c>
      <c r="F1497" s="138" t="s">
        <v>1386</v>
      </c>
      <c r="G1497" s="154">
        <v>4111</v>
      </c>
    </row>
    <row r="1498" spans="2:7" x14ac:dyDescent="0.25">
      <c r="B1498" s="136" t="s">
        <v>5548</v>
      </c>
      <c r="C1498" s="4" t="s">
        <v>5549</v>
      </c>
      <c r="D1498" s="138" t="s">
        <v>5241</v>
      </c>
      <c r="F1498" s="138" t="s">
        <v>1386</v>
      </c>
      <c r="G1498" s="154">
        <v>4110.54</v>
      </c>
    </row>
    <row r="1499" spans="2:7" x14ac:dyDescent="0.25">
      <c r="B1499" s="137">
        <v>6806</v>
      </c>
      <c r="C1499" s="143" t="s">
        <v>1362</v>
      </c>
      <c r="D1499" s="144" t="s">
        <v>1385</v>
      </c>
      <c r="E1499" s="144"/>
      <c r="F1499" s="144" t="s">
        <v>1386</v>
      </c>
      <c r="G1499" s="150">
        <v>4109.6099999999997</v>
      </c>
    </row>
    <row r="1500" spans="2:7" x14ac:dyDescent="0.25">
      <c r="B1500" s="136" t="s">
        <v>5550</v>
      </c>
      <c r="C1500" s="4" t="s">
        <v>5551</v>
      </c>
      <c r="D1500" s="138" t="s">
        <v>5241</v>
      </c>
      <c r="F1500" s="138" t="s">
        <v>1386</v>
      </c>
      <c r="G1500" s="154">
        <v>4097.16</v>
      </c>
    </row>
    <row r="1501" spans="2:7" x14ac:dyDescent="0.25">
      <c r="B1501" s="136">
        <v>9142</v>
      </c>
      <c r="C1501" s="4" t="s">
        <v>3621</v>
      </c>
      <c r="D1501" s="138" t="s">
        <v>3421</v>
      </c>
      <c r="F1501" s="138" t="s">
        <v>1386</v>
      </c>
      <c r="G1501" s="154">
        <v>4065.06</v>
      </c>
    </row>
    <row r="1502" spans="2:7" x14ac:dyDescent="0.25">
      <c r="B1502" s="136" t="s">
        <v>1982</v>
      </c>
      <c r="C1502" s="4" t="s">
        <v>5552</v>
      </c>
      <c r="D1502" s="138" t="s">
        <v>5231</v>
      </c>
      <c r="F1502" s="138" t="s">
        <v>1386</v>
      </c>
      <c r="G1502" s="154">
        <v>4064.78</v>
      </c>
    </row>
    <row r="1503" spans="2:7" x14ac:dyDescent="0.25">
      <c r="B1503" s="136" t="s">
        <v>5553</v>
      </c>
      <c r="C1503" s="4" t="s">
        <v>5554</v>
      </c>
      <c r="D1503" s="138" t="s">
        <v>5241</v>
      </c>
      <c r="F1503" s="138" t="s">
        <v>1386</v>
      </c>
      <c r="G1503" s="154">
        <v>4059.42</v>
      </c>
    </row>
    <row r="1504" spans="2:7" x14ac:dyDescent="0.25">
      <c r="B1504" s="136" t="s">
        <v>5555</v>
      </c>
      <c r="C1504" s="4" t="s">
        <v>5556</v>
      </c>
      <c r="D1504" s="138" t="s">
        <v>5231</v>
      </c>
      <c r="F1504" s="138" t="s">
        <v>1386</v>
      </c>
      <c r="G1504" s="154">
        <v>4048.03</v>
      </c>
    </row>
    <row r="1505" spans="2:7" x14ac:dyDescent="0.25">
      <c r="B1505" s="134" t="s">
        <v>299</v>
      </c>
      <c r="C1505" s="6" t="s">
        <v>300</v>
      </c>
      <c r="D1505" s="140">
        <v>46050</v>
      </c>
      <c r="E1505" s="141"/>
      <c r="F1505" s="142">
        <v>46381</v>
      </c>
      <c r="G1505" s="151">
        <v>4046.0899999999997</v>
      </c>
    </row>
    <row r="1506" spans="2:7" x14ac:dyDescent="0.25">
      <c r="B1506" s="136">
        <v>2501</v>
      </c>
      <c r="C1506" s="4" t="s">
        <v>5063</v>
      </c>
      <c r="D1506" s="138" t="s">
        <v>4986</v>
      </c>
      <c r="F1506" s="138" t="s">
        <v>1386</v>
      </c>
      <c r="G1506" s="154">
        <v>4032.6</v>
      </c>
    </row>
    <row r="1507" spans="2:7" x14ac:dyDescent="0.25">
      <c r="B1507" s="136" t="s">
        <v>6156</v>
      </c>
      <c r="C1507" s="4" t="s">
        <v>6157</v>
      </c>
      <c r="D1507" s="138" t="s">
        <v>5985</v>
      </c>
      <c r="F1507" s="138" t="s">
        <v>1386</v>
      </c>
      <c r="G1507" s="154">
        <v>4022.2</v>
      </c>
    </row>
    <row r="1508" spans="2:7" x14ac:dyDescent="0.25">
      <c r="B1508" s="136" t="s">
        <v>5557</v>
      </c>
      <c r="C1508" s="4" t="s">
        <v>5558</v>
      </c>
      <c r="D1508" s="138" t="s">
        <v>5231</v>
      </c>
      <c r="E1508" s="138" t="s">
        <v>203</v>
      </c>
      <c r="F1508" s="138" t="s">
        <v>1386</v>
      </c>
      <c r="G1508" s="154">
        <v>4021.17</v>
      </c>
    </row>
    <row r="1509" spans="2:7" x14ac:dyDescent="0.25">
      <c r="B1509" s="136" t="s">
        <v>5559</v>
      </c>
      <c r="C1509" s="4" t="s">
        <v>5560</v>
      </c>
      <c r="D1509" s="138" t="s">
        <v>5231</v>
      </c>
      <c r="F1509" s="138" t="s">
        <v>1386</v>
      </c>
      <c r="G1509" s="154">
        <v>4019.41</v>
      </c>
    </row>
    <row r="1510" spans="2:7" x14ac:dyDescent="0.25">
      <c r="B1510" s="136">
        <v>3436</v>
      </c>
      <c r="C1510" s="4" t="s">
        <v>3622</v>
      </c>
      <c r="D1510" s="138" t="s">
        <v>3421</v>
      </c>
      <c r="F1510" s="138" t="s">
        <v>1386</v>
      </c>
      <c r="G1510" s="154">
        <v>4018.89</v>
      </c>
    </row>
    <row r="1511" spans="2:7" x14ac:dyDescent="0.25">
      <c r="B1511" s="134" t="s">
        <v>58</v>
      </c>
      <c r="C1511" s="6" t="s">
        <v>301</v>
      </c>
      <c r="D1511" s="140">
        <v>46050</v>
      </c>
      <c r="E1511" s="141" t="s">
        <v>199</v>
      </c>
      <c r="F1511" s="142">
        <v>46381</v>
      </c>
      <c r="G1511" s="151">
        <v>4017.58</v>
      </c>
    </row>
    <row r="1512" spans="2:7" x14ac:dyDescent="0.25">
      <c r="B1512" s="136" t="s">
        <v>5064</v>
      </c>
      <c r="C1512" s="4" t="s">
        <v>5065</v>
      </c>
      <c r="D1512" s="138" t="s">
        <v>4986</v>
      </c>
      <c r="F1512" s="138" t="s">
        <v>1386</v>
      </c>
      <c r="G1512" s="154">
        <v>4017.09</v>
      </c>
    </row>
    <row r="1513" spans="2:7" x14ac:dyDescent="0.25">
      <c r="B1513" s="136" t="s">
        <v>3623</v>
      </c>
      <c r="C1513" s="4" t="s">
        <v>3624</v>
      </c>
      <c r="D1513" s="138" t="s">
        <v>3421</v>
      </c>
      <c r="F1513" s="138" t="s">
        <v>1386</v>
      </c>
      <c r="G1513" s="154">
        <v>4012.06</v>
      </c>
    </row>
    <row r="1514" spans="2:7" x14ac:dyDescent="0.25">
      <c r="B1514" s="136" t="s">
        <v>4122</v>
      </c>
      <c r="C1514" s="4" t="s">
        <v>4123</v>
      </c>
      <c r="D1514" s="138" t="s">
        <v>3876</v>
      </c>
      <c r="E1514" s="138" t="s">
        <v>199</v>
      </c>
      <c r="F1514" s="138" t="s">
        <v>1386</v>
      </c>
      <c r="G1514" s="154">
        <v>4010.65</v>
      </c>
    </row>
    <row r="1515" spans="2:7" x14ac:dyDescent="0.25">
      <c r="B1515" s="136" t="s">
        <v>6158</v>
      </c>
      <c r="C1515" s="4" t="s">
        <v>6159</v>
      </c>
      <c r="D1515" s="138" t="s">
        <v>5985</v>
      </c>
      <c r="E1515" s="138" t="s">
        <v>199</v>
      </c>
      <c r="F1515" s="138" t="s">
        <v>1386</v>
      </c>
      <c r="G1515" s="154">
        <v>4010.43</v>
      </c>
    </row>
    <row r="1516" spans="2:7" x14ac:dyDescent="0.25">
      <c r="B1516" s="136" t="s">
        <v>3152</v>
      </c>
      <c r="C1516" s="4" t="s">
        <v>3153</v>
      </c>
      <c r="D1516" s="138" t="s">
        <v>3195</v>
      </c>
      <c r="F1516" s="138" t="s">
        <v>1386</v>
      </c>
      <c r="G1516" s="154">
        <v>3998.71</v>
      </c>
    </row>
    <row r="1517" spans="2:7" x14ac:dyDescent="0.25">
      <c r="B1517" s="136" t="s">
        <v>4124</v>
      </c>
      <c r="C1517" s="4" t="s">
        <v>4125</v>
      </c>
      <c r="D1517" s="138" t="s">
        <v>3876</v>
      </c>
      <c r="F1517" s="138" t="s">
        <v>1386</v>
      </c>
      <c r="G1517" s="154">
        <v>3977.97</v>
      </c>
    </row>
    <row r="1518" spans="2:7" x14ac:dyDescent="0.25">
      <c r="B1518" s="137">
        <v>6724</v>
      </c>
      <c r="C1518" s="143" t="s">
        <v>1365</v>
      </c>
      <c r="D1518" s="144" t="s">
        <v>1385</v>
      </c>
      <c r="E1518" s="144"/>
      <c r="F1518" s="144" t="s">
        <v>1386</v>
      </c>
      <c r="G1518" s="150">
        <v>3973.96</v>
      </c>
    </row>
    <row r="1519" spans="2:7" x14ac:dyDescent="0.25">
      <c r="B1519" s="136">
        <v>4403</v>
      </c>
      <c r="C1519" s="4" t="s">
        <v>5066</v>
      </c>
      <c r="D1519" s="138" t="s">
        <v>4986</v>
      </c>
      <c r="F1519" s="138" t="s">
        <v>1386</v>
      </c>
      <c r="G1519" s="154">
        <v>3966.48</v>
      </c>
    </row>
    <row r="1520" spans="2:7" x14ac:dyDescent="0.25">
      <c r="B1520" s="137" t="s">
        <v>2242</v>
      </c>
      <c r="C1520" s="143" t="s">
        <v>2633</v>
      </c>
      <c r="D1520" s="144" t="s">
        <v>2793</v>
      </c>
      <c r="E1520" s="143" t="s">
        <v>203</v>
      </c>
      <c r="F1520" s="143" t="s">
        <v>1386</v>
      </c>
      <c r="G1520" s="150">
        <v>3966.07</v>
      </c>
    </row>
    <row r="1521" spans="2:7" x14ac:dyDescent="0.25">
      <c r="B1521" s="136" t="s">
        <v>6385</v>
      </c>
      <c r="C1521" s="4" t="s">
        <v>6386</v>
      </c>
      <c r="D1521" s="138" t="s">
        <v>6353</v>
      </c>
      <c r="F1521" s="138" t="s">
        <v>1386</v>
      </c>
      <c r="G1521" s="154">
        <v>3965.87</v>
      </c>
    </row>
    <row r="1522" spans="2:7" x14ac:dyDescent="0.25">
      <c r="B1522" s="136">
        <v>2181</v>
      </c>
      <c r="C1522" s="4" t="s">
        <v>5067</v>
      </c>
      <c r="D1522" s="138" t="s">
        <v>4986</v>
      </c>
      <c r="F1522" s="138" t="s">
        <v>1386</v>
      </c>
      <c r="G1522" s="154">
        <v>3964.29</v>
      </c>
    </row>
    <row r="1523" spans="2:7" x14ac:dyDescent="0.25">
      <c r="B1523" s="137" t="s">
        <v>1725</v>
      </c>
      <c r="C1523" s="143" t="s">
        <v>1726</v>
      </c>
      <c r="D1523" s="144" t="s">
        <v>1716</v>
      </c>
      <c r="E1523" s="144" t="s">
        <v>203</v>
      </c>
      <c r="F1523" s="144" t="s">
        <v>1386</v>
      </c>
      <c r="G1523" s="150">
        <v>3939.34</v>
      </c>
    </row>
    <row r="1524" spans="2:7" x14ac:dyDescent="0.25">
      <c r="B1524" s="136" t="s">
        <v>3267</v>
      </c>
      <c r="C1524" s="4" t="s">
        <v>3268</v>
      </c>
      <c r="D1524" s="138" t="s">
        <v>3195</v>
      </c>
      <c r="F1524" s="138" t="s">
        <v>1386</v>
      </c>
      <c r="G1524" s="154">
        <v>3927.98</v>
      </c>
    </row>
    <row r="1525" spans="2:7" x14ac:dyDescent="0.25">
      <c r="B1525" s="136" t="s">
        <v>6160</v>
      </c>
      <c r="C1525" s="4" t="s">
        <v>6161</v>
      </c>
      <c r="D1525" s="138" t="s">
        <v>5985</v>
      </c>
      <c r="E1525" s="138" t="s">
        <v>199</v>
      </c>
      <c r="F1525" s="138" t="s">
        <v>1386</v>
      </c>
      <c r="G1525" s="154">
        <v>3924.57</v>
      </c>
    </row>
    <row r="1526" spans="2:7" x14ac:dyDescent="0.25">
      <c r="B1526" s="137">
        <v>7276</v>
      </c>
      <c r="C1526" s="143" t="s">
        <v>887</v>
      </c>
      <c r="D1526" s="144" t="s">
        <v>980</v>
      </c>
      <c r="E1526" s="144"/>
      <c r="F1526" s="144" t="s">
        <v>981</v>
      </c>
      <c r="G1526" s="150">
        <v>3919.28</v>
      </c>
    </row>
    <row r="1527" spans="2:7" x14ac:dyDescent="0.25">
      <c r="B1527" s="137" t="s">
        <v>2688</v>
      </c>
      <c r="C1527" s="143" t="s">
        <v>2689</v>
      </c>
      <c r="D1527" s="144" t="s">
        <v>2793</v>
      </c>
      <c r="E1527" s="143"/>
      <c r="F1527" s="143" t="s">
        <v>1386</v>
      </c>
      <c r="G1527" s="150">
        <v>3918.07</v>
      </c>
    </row>
    <row r="1528" spans="2:7" x14ac:dyDescent="0.25">
      <c r="B1528" s="137">
        <v>6368</v>
      </c>
      <c r="C1528" s="143" t="s">
        <v>2148</v>
      </c>
      <c r="D1528" s="144" t="s">
        <v>1716</v>
      </c>
      <c r="E1528" s="144"/>
      <c r="F1528" s="144" t="s">
        <v>1386</v>
      </c>
      <c r="G1528" s="150">
        <v>3915.8</v>
      </c>
    </row>
    <row r="1529" spans="2:7" x14ac:dyDescent="0.25">
      <c r="B1529" s="136" t="s">
        <v>3625</v>
      </c>
      <c r="C1529" s="4" t="s">
        <v>3626</v>
      </c>
      <c r="D1529" s="138" t="s">
        <v>3421</v>
      </c>
      <c r="E1529" s="138" t="s">
        <v>199</v>
      </c>
      <c r="F1529" s="138" t="s">
        <v>1386</v>
      </c>
      <c r="G1529" s="154">
        <v>3911.57</v>
      </c>
    </row>
    <row r="1530" spans="2:7" x14ac:dyDescent="0.25">
      <c r="B1530" s="137" t="s">
        <v>2258</v>
      </c>
      <c r="C1530" s="143" t="s">
        <v>2582</v>
      </c>
      <c r="D1530" s="144" t="s">
        <v>2793</v>
      </c>
      <c r="E1530" s="143" t="s">
        <v>203</v>
      </c>
      <c r="F1530" s="143" t="s">
        <v>1386</v>
      </c>
      <c r="G1530" s="150">
        <v>3908.14</v>
      </c>
    </row>
    <row r="1531" spans="2:7" x14ac:dyDescent="0.25">
      <c r="B1531" s="136" t="s">
        <v>3269</v>
      </c>
      <c r="C1531" s="4" t="s">
        <v>3270</v>
      </c>
      <c r="D1531" s="138" t="s">
        <v>3195</v>
      </c>
      <c r="F1531" s="138" t="s">
        <v>1386</v>
      </c>
      <c r="G1531" s="154">
        <v>3907.22</v>
      </c>
    </row>
    <row r="1532" spans="2:7" x14ac:dyDescent="0.25">
      <c r="B1532" s="137" t="s">
        <v>1255</v>
      </c>
      <c r="C1532" s="143" t="s">
        <v>1498</v>
      </c>
      <c r="D1532" s="144" t="s">
        <v>1385</v>
      </c>
      <c r="E1532" s="144" t="s">
        <v>199</v>
      </c>
      <c r="F1532" s="144" t="s">
        <v>1386</v>
      </c>
      <c r="G1532" s="150">
        <v>3907.12</v>
      </c>
    </row>
    <row r="1533" spans="2:7" x14ac:dyDescent="0.25">
      <c r="B1533" s="136" t="s">
        <v>4631</v>
      </c>
      <c r="C1533" s="4" t="s">
        <v>4632</v>
      </c>
      <c r="D1533" s="138" t="s">
        <v>4355</v>
      </c>
      <c r="F1533" s="138" t="s">
        <v>1386</v>
      </c>
      <c r="G1533" s="154">
        <v>3902.08</v>
      </c>
    </row>
    <row r="1534" spans="2:7" x14ac:dyDescent="0.25">
      <c r="B1534" s="137" t="s">
        <v>2303</v>
      </c>
      <c r="C1534" s="143" t="s">
        <v>2537</v>
      </c>
      <c r="D1534" s="144" t="s">
        <v>2793</v>
      </c>
      <c r="E1534" s="143" t="s">
        <v>199</v>
      </c>
      <c r="F1534" s="143" t="s">
        <v>1386</v>
      </c>
      <c r="G1534" s="150">
        <v>3893.28</v>
      </c>
    </row>
    <row r="1535" spans="2:7" x14ac:dyDescent="0.25">
      <c r="B1535" s="137" t="s">
        <v>1499</v>
      </c>
      <c r="C1535" s="143" t="s">
        <v>1500</v>
      </c>
      <c r="D1535" s="144" t="s">
        <v>1385</v>
      </c>
      <c r="E1535" s="144"/>
      <c r="F1535" s="144" t="s">
        <v>1386</v>
      </c>
      <c r="G1535" s="150">
        <v>3883.82</v>
      </c>
    </row>
    <row r="1536" spans="2:7" x14ac:dyDescent="0.25">
      <c r="B1536" s="136" t="s">
        <v>1499</v>
      </c>
      <c r="C1536" s="4" t="s">
        <v>1500</v>
      </c>
      <c r="D1536" s="138" t="s">
        <v>4986</v>
      </c>
      <c r="F1536" s="138" t="s">
        <v>1386</v>
      </c>
      <c r="G1536" s="154">
        <v>3883.82</v>
      </c>
    </row>
    <row r="1537" spans="2:7" x14ac:dyDescent="0.25">
      <c r="B1537" s="137">
        <v>9412</v>
      </c>
      <c r="C1537" s="143" t="s">
        <v>2129</v>
      </c>
      <c r="D1537" s="144" t="s">
        <v>1716</v>
      </c>
      <c r="E1537" s="144"/>
      <c r="F1537" s="144" t="s">
        <v>1386</v>
      </c>
      <c r="G1537" s="150">
        <v>3876.07</v>
      </c>
    </row>
    <row r="1538" spans="2:7" x14ac:dyDescent="0.25">
      <c r="B1538" s="137" t="s">
        <v>2424</v>
      </c>
      <c r="C1538" s="143" t="s">
        <v>2425</v>
      </c>
      <c r="D1538" s="144" t="s">
        <v>2793</v>
      </c>
      <c r="E1538" s="143"/>
      <c r="F1538" s="143" t="s">
        <v>1386</v>
      </c>
      <c r="G1538" s="150">
        <v>3868.8</v>
      </c>
    </row>
    <row r="1539" spans="2:7" x14ac:dyDescent="0.25">
      <c r="B1539" s="134" t="s">
        <v>302</v>
      </c>
      <c r="C1539" s="6" t="s">
        <v>303</v>
      </c>
      <c r="D1539" s="140">
        <v>46050</v>
      </c>
      <c r="E1539" s="141"/>
      <c r="F1539" s="142">
        <v>46381</v>
      </c>
      <c r="G1539" s="151">
        <v>3868.5099999999998</v>
      </c>
    </row>
    <row r="1540" spans="2:7" x14ac:dyDescent="0.25">
      <c r="B1540" s="136" t="s">
        <v>4633</v>
      </c>
      <c r="C1540" s="4" t="s">
        <v>4634</v>
      </c>
      <c r="D1540" s="138" t="s">
        <v>4355</v>
      </c>
      <c r="F1540" s="138" t="s">
        <v>1386</v>
      </c>
      <c r="G1540" s="154">
        <v>3866.54</v>
      </c>
    </row>
    <row r="1541" spans="2:7" x14ac:dyDescent="0.25">
      <c r="B1541" s="137">
        <v>513599</v>
      </c>
      <c r="C1541" s="143" t="s">
        <v>2369</v>
      </c>
      <c r="D1541" s="144" t="s">
        <v>2793</v>
      </c>
      <c r="E1541" s="143"/>
      <c r="F1541" s="143" t="s">
        <v>1386</v>
      </c>
      <c r="G1541" s="150">
        <v>3865.44</v>
      </c>
    </row>
    <row r="1542" spans="2:7" x14ac:dyDescent="0.25">
      <c r="B1542" s="137" t="s">
        <v>1868</v>
      </c>
      <c r="C1542" s="143" t="s">
        <v>1869</v>
      </c>
      <c r="D1542" s="144" t="s">
        <v>1716</v>
      </c>
      <c r="E1542" s="144"/>
      <c r="F1542" s="144" t="s">
        <v>1386</v>
      </c>
      <c r="G1542" s="150">
        <v>3855.57</v>
      </c>
    </row>
    <row r="1543" spans="2:7" x14ac:dyDescent="0.25">
      <c r="B1543" s="137">
        <v>7731</v>
      </c>
      <c r="C1543" s="143" t="s">
        <v>2403</v>
      </c>
      <c r="D1543" s="144" t="s">
        <v>2793</v>
      </c>
      <c r="E1543" s="143"/>
      <c r="F1543" s="143" t="s">
        <v>1386</v>
      </c>
      <c r="G1543" s="150">
        <v>3851.23</v>
      </c>
    </row>
    <row r="1544" spans="2:7" x14ac:dyDescent="0.25">
      <c r="B1544" s="136" t="s">
        <v>4126</v>
      </c>
      <c r="C1544" s="4" t="s">
        <v>4127</v>
      </c>
      <c r="D1544" s="138" t="s">
        <v>3876</v>
      </c>
      <c r="F1544" s="138" t="s">
        <v>1386</v>
      </c>
      <c r="G1544" s="154">
        <v>3834.7</v>
      </c>
    </row>
    <row r="1545" spans="2:7" x14ac:dyDescent="0.25">
      <c r="B1545" s="137" t="s">
        <v>966</v>
      </c>
      <c r="C1545" s="143" t="s">
        <v>967</v>
      </c>
      <c r="D1545" s="144" t="s">
        <v>980</v>
      </c>
      <c r="E1545" s="144"/>
      <c r="F1545" s="144" t="s">
        <v>981</v>
      </c>
      <c r="G1545" s="150">
        <v>3831.88</v>
      </c>
    </row>
    <row r="1546" spans="2:7" x14ac:dyDescent="0.25">
      <c r="B1546" s="137" t="s">
        <v>2304</v>
      </c>
      <c r="C1546" s="143" t="s">
        <v>2576</v>
      </c>
      <c r="D1546" s="144" t="s">
        <v>2793</v>
      </c>
      <c r="E1546" s="143"/>
      <c r="F1546" s="143" t="s">
        <v>1386</v>
      </c>
      <c r="G1546" s="150">
        <v>3823.38</v>
      </c>
    </row>
    <row r="1547" spans="2:7" x14ac:dyDescent="0.25">
      <c r="B1547" s="136">
        <v>6113</v>
      </c>
      <c r="C1547" s="4" t="s">
        <v>4635</v>
      </c>
      <c r="D1547" s="138" t="s">
        <v>4355</v>
      </c>
      <c r="F1547" s="138" t="s">
        <v>1386</v>
      </c>
      <c r="G1547" s="154">
        <v>3803.34</v>
      </c>
    </row>
    <row r="1548" spans="2:7" x14ac:dyDescent="0.25">
      <c r="B1548" s="137" t="s">
        <v>2679</v>
      </c>
      <c r="C1548" s="143" t="s">
        <v>2680</v>
      </c>
      <c r="D1548" s="144" t="s">
        <v>2793</v>
      </c>
      <c r="E1548" s="143" t="s">
        <v>203</v>
      </c>
      <c r="F1548" s="143" t="s">
        <v>1386</v>
      </c>
      <c r="G1548" s="150">
        <v>3797.8</v>
      </c>
    </row>
    <row r="1549" spans="2:7" x14ac:dyDescent="0.25">
      <c r="B1549" s="136" t="s">
        <v>4128</v>
      </c>
      <c r="C1549" s="4" t="s">
        <v>4129</v>
      </c>
      <c r="D1549" s="138" t="s">
        <v>3876</v>
      </c>
      <c r="E1549" s="138" t="s">
        <v>199</v>
      </c>
      <c r="F1549" s="138" t="s">
        <v>1386</v>
      </c>
      <c r="G1549" s="154">
        <v>3797.09</v>
      </c>
    </row>
    <row r="1550" spans="2:7" x14ac:dyDescent="0.25">
      <c r="B1550" s="136" t="s">
        <v>3627</v>
      </c>
      <c r="C1550" s="4" t="s">
        <v>3628</v>
      </c>
      <c r="D1550" s="138" t="s">
        <v>3421</v>
      </c>
      <c r="E1550" s="138" t="s">
        <v>199</v>
      </c>
      <c r="F1550" s="138" t="s">
        <v>1386</v>
      </c>
      <c r="G1550" s="154">
        <v>3789.7</v>
      </c>
    </row>
    <row r="1551" spans="2:7" x14ac:dyDescent="0.25">
      <c r="B1551" s="137" t="s">
        <v>2795</v>
      </c>
      <c r="C1551" s="143" t="s">
        <v>2418</v>
      </c>
      <c r="D1551" s="144" t="s">
        <v>2793</v>
      </c>
      <c r="E1551" s="143"/>
      <c r="F1551" s="143" t="s">
        <v>1386</v>
      </c>
      <c r="G1551" s="150">
        <v>3788.93</v>
      </c>
    </row>
    <row r="1552" spans="2:7" x14ac:dyDescent="0.25">
      <c r="B1552" s="136" t="s">
        <v>5561</v>
      </c>
      <c r="C1552" s="4" t="s">
        <v>5562</v>
      </c>
      <c r="D1552" s="138" t="s">
        <v>5234</v>
      </c>
      <c r="F1552" s="138" t="s">
        <v>1386</v>
      </c>
      <c r="G1552" s="154">
        <v>3776.32</v>
      </c>
    </row>
    <row r="1553" spans="2:7" x14ac:dyDescent="0.25">
      <c r="B1553" s="137">
        <v>2331</v>
      </c>
      <c r="C1553" s="143" t="s">
        <v>1346</v>
      </c>
      <c r="D1553" s="144" t="s">
        <v>1385</v>
      </c>
      <c r="E1553" s="144"/>
      <c r="F1553" s="144" t="s">
        <v>1386</v>
      </c>
      <c r="G1553" s="150">
        <v>3774.18</v>
      </c>
    </row>
    <row r="1554" spans="2:7" x14ac:dyDescent="0.25">
      <c r="B1554" s="134" t="s">
        <v>304</v>
      </c>
      <c r="C1554" s="6" t="s">
        <v>305</v>
      </c>
      <c r="D1554" s="140">
        <v>46050</v>
      </c>
      <c r="E1554" s="141"/>
      <c r="F1554" s="142">
        <v>46381</v>
      </c>
      <c r="G1554" s="151">
        <v>3765.94</v>
      </c>
    </row>
    <row r="1555" spans="2:7" x14ac:dyDescent="0.25">
      <c r="B1555" s="137" t="s">
        <v>1501</v>
      </c>
      <c r="C1555" s="143" t="s">
        <v>1502</v>
      </c>
      <c r="D1555" s="144" t="s">
        <v>1385</v>
      </c>
      <c r="E1555" s="144"/>
      <c r="F1555" s="144" t="s">
        <v>1386</v>
      </c>
      <c r="G1555" s="150">
        <v>3759.66</v>
      </c>
    </row>
    <row r="1556" spans="2:7" x14ac:dyDescent="0.25">
      <c r="B1556" s="136" t="s">
        <v>3629</v>
      </c>
      <c r="C1556" s="4" t="s">
        <v>3630</v>
      </c>
      <c r="D1556" s="138" t="s">
        <v>3421</v>
      </c>
      <c r="F1556" s="138" t="s">
        <v>1386</v>
      </c>
      <c r="G1556" s="154">
        <v>3744.71</v>
      </c>
    </row>
    <row r="1557" spans="2:7" x14ac:dyDescent="0.25">
      <c r="B1557" s="136" t="s">
        <v>6162</v>
      </c>
      <c r="C1557" s="4" t="s">
        <v>6163</v>
      </c>
      <c r="D1557" s="138" t="s">
        <v>5985</v>
      </c>
      <c r="E1557" s="138" t="s">
        <v>203</v>
      </c>
      <c r="F1557" s="138" t="s">
        <v>1420</v>
      </c>
      <c r="G1557" s="154">
        <v>3743</v>
      </c>
    </row>
    <row r="1558" spans="2:7" x14ac:dyDescent="0.25">
      <c r="B1558" s="137" t="s">
        <v>2321</v>
      </c>
      <c r="C1558" s="143" t="s">
        <v>2459</v>
      </c>
      <c r="D1558" s="144" t="s">
        <v>2793</v>
      </c>
      <c r="E1558" s="143" t="s">
        <v>203</v>
      </c>
      <c r="F1558" s="143" t="s">
        <v>1386</v>
      </c>
      <c r="G1558" s="150">
        <v>3740.73</v>
      </c>
    </row>
    <row r="1559" spans="2:7" x14ac:dyDescent="0.25">
      <c r="B1559" s="137" t="s">
        <v>2436</v>
      </c>
      <c r="C1559" s="143" t="s">
        <v>2437</v>
      </c>
      <c r="D1559" s="144" t="s">
        <v>2793</v>
      </c>
      <c r="E1559" s="143"/>
      <c r="F1559" s="143" t="s">
        <v>1386</v>
      </c>
      <c r="G1559" s="150">
        <v>3739.01</v>
      </c>
    </row>
    <row r="1560" spans="2:7" x14ac:dyDescent="0.25">
      <c r="B1560" s="136" t="s">
        <v>3178</v>
      </c>
      <c r="C1560" s="4" t="s">
        <v>3179</v>
      </c>
      <c r="D1560" s="138" t="s">
        <v>3195</v>
      </c>
      <c r="F1560" s="138" t="s">
        <v>1386</v>
      </c>
      <c r="G1560" s="154">
        <v>3724.25</v>
      </c>
    </row>
    <row r="1561" spans="2:7" x14ac:dyDescent="0.25">
      <c r="B1561" s="134" t="s">
        <v>306</v>
      </c>
      <c r="C1561" s="6" t="s">
        <v>307</v>
      </c>
      <c r="D1561" s="140">
        <v>46050</v>
      </c>
      <c r="E1561" s="141"/>
      <c r="F1561" s="142">
        <v>46381</v>
      </c>
      <c r="G1561" s="151">
        <v>3722.98</v>
      </c>
    </row>
    <row r="1562" spans="2:7" x14ac:dyDescent="0.25">
      <c r="B1562" s="134" t="s">
        <v>57</v>
      </c>
      <c r="C1562" s="6" t="s">
        <v>308</v>
      </c>
      <c r="D1562" s="140">
        <v>46050</v>
      </c>
      <c r="E1562" s="141"/>
      <c r="F1562" s="142">
        <v>46381</v>
      </c>
      <c r="G1562" s="151">
        <v>3712.81</v>
      </c>
    </row>
    <row r="1563" spans="2:7" x14ac:dyDescent="0.25">
      <c r="B1563" s="136">
        <v>9007</v>
      </c>
      <c r="C1563" s="4" t="s">
        <v>5068</v>
      </c>
      <c r="D1563" s="138" t="s">
        <v>4986</v>
      </c>
      <c r="F1563" s="138" t="s">
        <v>1386</v>
      </c>
      <c r="G1563" s="154">
        <v>3709.77</v>
      </c>
    </row>
    <row r="1564" spans="2:7" x14ac:dyDescent="0.25">
      <c r="B1564" s="136" t="s">
        <v>2825</v>
      </c>
      <c r="C1564" s="4" t="s">
        <v>3001</v>
      </c>
      <c r="D1564" s="138" t="s">
        <v>2939</v>
      </c>
      <c r="E1564" s="138" t="s">
        <v>203</v>
      </c>
      <c r="F1564" s="138" t="s">
        <v>1386</v>
      </c>
      <c r="G1564" s="154">
        <v>3702.49</v>
      </c>
    </row>
    <row r="1565" spans="2:7" x14ac:dyDescent="0.25">
      <c r="B1565" s="136">
        <v>7003</v>
      </c>
      <c r="C1565" s="4" t="s">
        <v>3631</v>
      </c>
      <c r="D1565" s="138" t="s">
        <v>3421</v>
      </c>
      <c r="F1565" s="138" t="s">
        <v>1386</v>
      </c>
      <c r="G1565" s="154">
        <v>3702.13</v>
      </c>
    </row>
    <row r="1566" spans="2:7" x14ac:dyDescent="0.25">
      <c r="B1566" s="136" t="s">
        <v>6164</v>
      </c>
      <c r="C1566" s="4" t="s">
        <v>6165</v>
      </c>
      <c r="D1566" s="138" t="s">
        <v>5985</v>
      </c>
      <c r="E1566" s="138" t="s">
        <v>199</v>
      </c>
      <c r="F1566" s="138" t="s">
        <v>1386</v>
      </c>
      <c r="G1566" s="154">
        <v>3700.39</v>
      </c>
    </row>
    <row r="1567" spans="2:7" x14ac:dyDescent="0.25">
      <c r="B1567" s="136">
        <v>8253</v>
      </c>
      <c r="C1567" s="4" t="s">
        <v>5069</v>
      </c>
      <c r="D1567" s="138" t="s">
        <v>4986</v>
      </c>
      <c r="F1567" s="138" t="s">
        <v>1386</v>
      </c>
      <c r="G1567" s="154">
        <v>3695.99</v>
      </c>
    </row>
    <row r="1568" spans="2:7" x14ac:dyDescent="0.25">
      <c r="B1568" s="137" t="s">
        <v>56</v>
      </c>
      <c r="C1568" s="143" t="s">
        <v>309</v>
      </c>
      <c r="D1568" s="144" t="s">
        <v>980</v>
      </c>
      <c r="E1568" s="144"/>
      <c r="F1568" s="144" t="s">
        <v>981</v>
      </c>
      <c r="G1568" s="150">
        <v>3687.49</v>
      </c>
    </row>
    <row r="1569" spans="2:7" x14ac:dyDescent="0.25">
      <c r="B1569" s="134" t="s">
        <v>56</v>
      </c>
      <c r="C1569" s="6" t="s">
        <v>309</v>
      </c>
      <c r="D1569" s="140">
        <v>46050</v>
      </c>
      <c r="E1569" s="141"/>
      <c r="F1569" s="142">
        <v>46381</v>
      </c>
      <c r="G1569" s="151">
        <v>3687.49</v>
      </c>
    </row>
    <row r="1570" spans="2:7" x14ac:dyDescent="0.25">
      <c r="B1570" s="137" t="s">
        <v>2075</v>
      </c>
      <c r="C1570" s="143" t="s">
        <v>2076</v>
      </c>
      <c r="D1570" s="144" t="s">
        <v>1716</v>
      </c>
      <c r="E1570" s="144"/>
      <c r="F1570" s="144" t="s">
        <v>1386</v>
      </c>
      <c r="G1570" s="150">
        <v>3678.88</v>
      </c>
    </row>
    <row r="1571" spans="2:7" x14ac:dyDescent="0.25">
      <c r="B1571" s="136" t="s">
        <v>4636</v>
      </c>
      <c r="C1571" s="4" t="s">
        <v>4637</v>
      </c>
      <c r="D1571" s="138" t="s">
        <v>4355</v>
      </c>
      <c r="E1571" s="138" t="s">
        <v>203</v>
      </c>
      <c r="F1571" s="138" t="s">
        <v>1386</v>
      </c>
      <c r="G1571" s="154">
        <v>3678.16</v>
      </c>
    </row>
    <row r="1572" spans="2:7" x14ac:dyDescent="0.25">
      <c r="B1572" s="134" t="s">
        <v>55</v>
      </c>
      <c r="C1572" s="6" t="s">
        <v>310</v>
      </c>
      <c r="D1572" s="140">
        <v>46050</v>
      </c>
      <c r="E1572" s="141" t="s">
        <v>199</v>
      </c>
      <c r="F1572" s="142">
        <v>46381</v>
      </c>
      <c r="G1572" s="151">
        <v>3665.48</v>
      </c>
    </row>
    <row r="1573" spans="2:7" x14ac:dyDescent="0.25">
      <c r="B1573" s="136" t="s">
        <v>4638</v>
      </c>
      <c r="C1573" s="4" t="s">
        <v>4639</v>
      </c>
      <c r="D1573" s="138" t="s">
        <v>4355</v>
      </c>
      <c r="F1573" s="138" t="s">
        <v>1386</v>
      </c>
      <c r="G1573" s="154">
        <v>3656.51</v>
      </c>
    </row>
    <row r="1574" spans="2:7" x14ac:dyDescent="0.25">
      <c r="B1574" s="136">
        <v>5901</v>
      </c>
      <c r="C1574" s="4" t="s">
        <v>3632</v>
      </c>
      <c r="D1574" s="138" t="s">
        <v>3421</v>
      </c>
      <c r="F1574" s="138" t="s">
        <v>1386</v>
      </c>
      <c r="G1574" s="154">
        <v>3654.04</v>
      </c>
    </row>
    <row r="1575" spans="2:7" x14ac:dyDescent="0.25">
      <c r="B1575" s="136" t="s">
        <v>6166</v>
      </c>
      <c r="C1575" s="4" t="s">
        <v>6167</v>
      </c>
      <c r="D1575" s="138" t="s">
        <v>5985</v>
      </c>
      <c r="E1575" s="138" t="s">
        <v>199</v>
      </c>
      <c r="F1575" s="138" t="s">
        <v>1386</v>
      </c>
      <c r="G1575" s="154">
        <v>3643.5</v>
      </c>
    </row>
    <row r="1576" spans="2:7" x14ac:dyDescent="0.25">
      <c r="B1576" s="137" t="s">
        <v>2231</v>
      </c>
      <c r="C1576" s="143" t="s">
        <v>2671</v>
      </c>
      <c r="D1576" s="144" t="s">
        <v>2793</v>
      </c>
      <c r="E1576" s="143" t="s">
        <v>199</v>
      </c>
      <c r="F1576" s="143" t="s">
        <v>1386</v>
      </c>
      <c r="G1576" s="150">
        <v>3633.82</v>
      </c>
    </row>
    <row r="1577" spans="2:7" x14ac:dyDescent="0.25">
      <c r="B1577" s="136" t="s">
        <v>6168</v>
      </c>
      <c r="C1577" s="4" t="s">
        <v>6169</v>
      </c>
      <c r="D1577" s="138" t="s">
        <v>5985</v>
      </c>
      <c r="F1577" s="138" t="s">
        <v>1386</v>
      </c>
      <c r="G1577" s="154">
        <v>3630.65</v>
      </c>
    </row>
    <row r="1578" spans="2:7" x14ac:dyDescent="0.25">
      <c r="B1578" s="136">
        <v>4527</v>
      </c>
      <c r="C1578" s="4" t="s">
        <v>4640</v>
      </c>
      <c r="D1578" s="138" t="s">
        <v>4355</v>
      </c>
      <c r="F1578" s="138" t="s">
        <v>1386</v>
      </c>
      <c r="G1578" s="154">
        <v>3627.93</v>
      </c>
    </row>
    <row r="1579" spans="2:7" x14ac:dyDescent="0.25">
      <c r="B1579" s="137" t="s">
        <v>1144</v>
      </c>
      <c r="C1579" s="143" t="s">
        <v>1633</v>
      </c>
      <c r="D1579" s="144" t="s">
        <v>1596</v>
      </c>
      <c r="E1579" s="144"/>
      <c r="F1579" s="144" t="s">
        <v>1386</v>
      </c>
      <c r="G1579" s="150">
        <v>3627.74</v>
      </c>
    </row>
    <row r="1580" spans="2:7" x14ac:dyDescent="0.25">
      <c r="B1580" s="137" t="s">
        <v>1316</v>
      </c>
      <c r="C1580" s="143" t="s">
        <v>1503</v>
      </c>
      <c r="D1580" s="144" t="s">
        <v>1385</v>
      </c>
      <c r="E1580" s="144" t="s">
        <v>199</v>
      </c>
      <c r="F1580" s="144" t="s">
        <v>1386</v>
      </c>
      <c r="G1580" s="150">
        <v>3625.15</v>
      </c>
    </row>
    <row r="1581" spans="2:7" x14ac:dyDescent="0.25">
      <c r="B1581" s="137" t="s">
        <v>950</v>
      </c>
      <c r="C1581" s="143" t="s">
        <v>951</v>
      </c>
      <c r="D1581" s="144" t="s">
        <v>980</v>
      </c>
      <c r="E1581" s="144"/>
      <c r="F1581" s="144" t="s">
        <v>981</v>
      </c>
      <c r="G1581" s="150">
        <v>3620.66</v>
      </c>
    </row>
    <row r="1582" spans="2:7" x14ac:dyDescent="0.25">
      <c r="B1582" s="136">
        <v>7459</v>
      </c>
      <c r="C1582" s="4" t="s">
        <v>3116</v>
      </c>
      <c r="D1582" s="138" t="s">
        <v>3195</v>
      </c>
      <c r="F1582" s="138" t="s">
        <v>1386</v>
      </c>
      <c r="G1582" s="154">
        <v>3601.31</v>
      </c>
    </row>
    <row r="1583" spans="2:7" x14ac:dyDescent="0.25">
      <c r="B1583" s="136" t="s">
        <v>4641</v>
      </c>
      <c r="C1583" s="4" t="s">
        <v>4642</v>
      </c>
      <c r="D1583" s="138" t="s">
        <v>4355</v>
      </c>
      <c r="E1583" s="138" t="s">
        <v>203</v>
      </c>
      <c r="F1583" s="138" t="s">
        <v>1386</v>
      </c>
      <c r="G1583" s="154">
        <v>3601.22</v>
      </c>
    </row>
    <row r="1584" spans="2:7" x14ac:dyDescent="0.25">
      <c r="B1584" s="136" t="s">
        <v>5563</v>
      </c>
      <c r="C1584" s="4" t="s">
        <v>5564</v>
      </c>
      <c r="D1584" s="138" t="s">
        <v>5234</v>
      </c>
      <c r="F1584" s="138" t="s">
        <v>1386</v>
      </c>
      <c r="G1584" s="154">
        <v>3601.09</v>
      </c>
    </row>
    <row r="1585" spans="2:7" x14ac:dyDescent="0.25">
      <c r="B1585" s="137" t="s">
        <v>2438</v>
      </c>
      <c r="C1585" s="143" t="s">
        <v>2439</v>
      </c>
      <c r="D1585" s="144" t="s">
        <v>2793</v>
      </c>
      <c r="E1585" s="143"/>
      <c r="F1585" s="143" t="s">
        <v>1386</v>
      </c>
      <c r="G1585" s="150">
        <v>3595.66</v>
      </c>
    </row>
    <row r="1586" spans="2:7" x14ac:dyDescent="0.25">
      <c r="B1586" s="136">
        <v>8252</v>
      </c>
      <c r="C1586" s="4" t="s">
        <v>3633</v>
      </c>
      <c r="D1586" s="138" t="s">
        <v>3421</v>
      </c>
      <c r="F1586" s="138" t="s">
        <v>1386</v>
      </c>
      <c r="G1586" s="154">
        <v>3592.02</v>
      </c>
    </row>
    <row r="1587" spans="2:7" x14ac:dyDescent="0.25">
      <c r="B1587" s="136" t="s">
        <v>2216</v>
      </c>
      <c r="C1587" s="4" t="s">
        <v>5565</v>
      </c>
      <c r="D1587" s="138" t="s">
        <v>5231</v>
      </c>
      <c r="F1587" s="138" t="s">
        <v>1386</v>
      </c>
      <c r="G1587" s="154">
        <v>3590.01</v>
      </c>
    </row>
    <row r="1588" spans="2:7" x14ac:dyDescent="0.25">
      <c r="B1588" s="136" t="s">
        <v>3634</v>
      </c>
      <c r="C1588" s="4" t="s">
        <v>3635</v>
      </c>
      <c r="D1588" s="138" t="s">
        <v>3421</v>
      </c>
      <c r="F1588" s="138" t="s">
        <v>1386</v>
      </c>
      <c r="G1588" s="154">
        <v>3587.88</v>
      </c>
    </row>
    <row r="1589" spans="2:7" x14ac:dyDescent="0.25">
      <c r="B1589" s="136" t="s">
        <v>5566</v>
      </c>
      <c r="C1589" s="4" t="s">
        <v>5567</v>
      </c>
      <c r="D1589" s="138" t="s">
        <v>5231</v>
      </c>
      <c r="F1589" s="138" t="s">
        <v>1386</v>
      </c>
      <c r="G1589" s="154">
        <v>3576.71</v>
      </c>
    </row>
    <row r="1590" spans="2:7" x14ac:dyDescent="0.25">
      <c r="B1590" s="137" t="s">
        <v>2783</v>
      </c>
      <c r="C1590" s="143" t="s">
        <v>2784</v>
      </c>
      <c r="D1590" s="144" t="s">
        <v>2793</v>
      </c>
      <c r="E1590" s="143"/>
      <c r="F1590" s="143" t="s">
        <v>1386</v>
      </c>
      <c r="G1590" s="150">
        <v>3566.52</v>
      </c>
    </row>
    <row r="1591" spans="2:7" x14ac:dyDescent="0.25">
      <c r="B1591" s="137" t="s">
        <v>2261</v>
      </c>
      <c r="C1591" s="143" t="s">
        <v>2562</v>
      </c>
      <c r="D1591" s="144" t="s">
        <v>2793</v>
      </c>
      <c r="E1591" s="143" t="s">
        <v>199</v>
      </c>
      <c r="F1591" s="143" t="s">
        <v>1386</v>
      </c>
      <c r="G1591" s="150">
        <v>3558.46</v>
      </c>
    </row>
    <row r="1592" spans="2:7" x14ac:dyDescent="0.25">
      <c r="B1592" s="137">
        <v>9506</v>
      </c>
      <c r="C1592" s="143" t="s">
        <v>926</v>
      </c>
      <c r="D1592" s="144" t="s">
        <v>980</v>
      </c>
      <c r="E1592" s="144"/>
      <c r="F1592" s="144" t="s">
        <v>981</v>
      </c>
      <c r="G1592" s="150">
        <v>3547.07</v>
      </c>
    </row>
    <row r="1593" spans="2:7" x14ac:dyDescent="0.25">
      <c r="B1593" s="136" t="s">
        <v>6170</v>
      </c>
      <c r="C1593" s="4" t="s">
        <v>6171</v>
      </c>
      <c r="D1593" s="138" t="s">
        <v>5985</v>
      </c>
      <c r="E1593" s="138" t="s">
        <v>199</v>
      </c>
      <c r="F1593" s="138" t="s">
        <v>1386</v>
      </c>
      <c r="G1593" s="154">
        <v>3543.22</v>
      </c>
    </row>
    <row r="1594" spans="2:7" x14ac:dyDescent="0.25">
      <c r="B1594" s="136" t="s">
        <v>5070</v>
      </c>
      <c r="C1594" s="4" t="s">
        <v>5071</v>
      </c>
      <c r="D1594" s="138" t="s">
        <v>4986</v>
      </c>
      <c r="F1594" s="138" t="s">
        <v>1386</v>
      </c>
      <c r="G1594" s="154">
        <v>3542.4</v>
      </c>
    </row>
    <row r="1595" spans="2:7" x14ac:dyDescent="0.25">
      <c r="B1595" s="137" t="s">
        <v>1286</v>
      </c>
      <c r="C1595" s="143" t="s">
        <v>1504</v>
      </c>
      <c r="D1595" s="144" t="s">
        <v>1385</v>
      </c>
      <c r="E1595" s="144"/>
      <c r="F1595" s="144" t="s">
        <v>1386</v>
      </c>
      <c r="G1595" s="150">
        <v>3542.19</v>
      </c>
    </row>
    <row r="1596" spans="2:7" x14ac:dyDescent="0.25">
      <c r="B1596" s="136" t="s">
        <v>6172</v>
      </c>
      <c r="C1596" s="4" t="s">
        <v>6173</v>
      </c>
      <c r="D1596" s="138" t="s">
        <v>5985</v>
      </c>
      <c r="E1596" s="138" t="s">
        <v>203</v>
      </c>
      <c r="F1596" s="138" t="s">
        <v>1386</v>
      </c>
      <c r="G1596" s="154">
        <v>3540.74</v>
      </c>
    </row>
    <row r="1597" spans="2:7" x14ac:dyDescent="0.25">
      <c r="B1597" s="137">
        <v>6473</v>
      </c>
      <c r="C1597" s="143" t="s">
        <v>1354</v>
      </c>
      <c r="D1597" s="144" t="s">
        <v>1385</v>
      </c>
      <c r="E1597" s="144"/>
      <c r="F1597" s="144" t="s">
        <v>1386</v>
      </c>
      <c r="G1597" s="150">
        <v>3538.66</v>
      </c>
    </row>
    <row r="1598" spans="2:7" x14ac:dyDescent="0.25">
      <c r="B1598" s="136" t="s">
        <v>5568</v>
      </c>
      <c r="C1598" s="4" t="s">
        <v>5569</v>
      </c>
      <c r="D1598" s="138" t="s">
        <v>5231</v>
      </c>
      <c r="F1598" s="138" t="s">
        <v>1386</v>
      </c>
      <c r="G1598" s="154">
        <v>3537.94</v>
      </c>
    </row>
    <row r="1599" spans="2:7" x14ac:dyDescent="0.25">
      <c r="B1599" s="136" t="s">
        <v>3636</v>
      </c>
      <c r="C1599" s="4" t="s">
        <v>3637</v>
      </c>
      <c r="D1599" s="138" t="s">
        <v>3421</v>
      </c>
      <c r="F1599" s="138" t="s">
        <v>1386</v>
      </c>
      <c r="G1599" s="154">
        <v>3537.42</v>
      </c>
    </row>
    <row r="1600" spans="2:7" x14ac:dyDescent="0.25">
      <c r="B1600" s="137">
        <v>9513</v>
      </c>
      <c r="C1600" s="143" t="s">
        <v>925</v>
      </c>
      <c r="D1600" s="144" t="s">
        <v>980</v>
      </c>
      <c r="E1600" s="144"/>
      <c r="F1600" s="144" t="s">
        <v>981</v>
      </c>
      <c r="G1600" s="150">
        <v>3534.53</v>
      </c>
    </row>
    <row r="1601" spans="2:7" x14ac:dyDescent="0.25">
      <c r="B1601" s="137" t="s">
        <v>1241</v>
      </c>
      <c r="C1601" s="143" t="s">
        <v>1505</v>
      </c>
      <c r="D1601" s="144" t="s">
        <v>1385</v>
      </c>
      <c r="E1601" s="144" t="s">
        <v>199</v>
      </c>
      <c r="F1601" s="144" t="s">
        <v>1386</v>
      </c>
      <c r="G1601" s="150">
        <v>3522.84</v>
      </c>
    </row>
    <row r="1602" spans="2:7" x14ac:dyDescent="0.25">
      <c r="B1602" s="134" t="s">
        <v>53</v>
      </c>
      <c r="C1602" s="6" t="s">
        <v>311</v>
      </c>
      <c r="D1602" s="140">
        <v>46050</v>
      </c>
      <c r="E1602" s="141" t="s">
        <v>203</v>
      </c>
      <c r="F1602" s="142">
        <v>46381</v>
      </c>
      <c r="G1602" s="151">
        <v>3521.16</v>
      </c>
    </row>
    <row r="1603" spans="2:7" x14ac:dyDescent="0.25">
      <c r="B1603" s="136" t="s">
        <v>6174</v>
      </c>
      <c r="C1603" s="4" t="s">
        <v>6175</v>
      </c>
      <c r="D1603" s="138" t="s">
        <v>5985</v>
      </c>
      <c r="E1603" s="138" t="s">
        <v>203</v>
      </c>
      <c r="F1603" s="138" t="s">
        <v>1386</v>
      </c>
      <c r="G1603" s="154">
        <v>3520.04</v>
      </c>
    </row>
    <row r="1604" spans="2:7" x14ac:dyDescent="0.25">
      <c r="B1604" s="137">
        <v>8341</v>
      </c>
      <c r="C1604" s="143" t="s">
        <v>855</v>
      </c>
      <c r="D1604" s="144" t="s">
        <v>980</v>
      </c>
      <c r="E1604" s="144"/>
      <c r="F1604" s="144" t="s">
        <v>981</v>
      </c>
      <c r="G1604" s="150">
        <v>3513.63</v>
      </c>
    </row>
    <row r="1605" spans="2:7" x14ac:dyDescent="0.25">
      <c r="B1605" s="136" t="s">
        <v>5072</v>
      </c>
      <c r="C1605" s="4" t="s">
        <v>5073</v>
      </c>
      <c r="D1605" s="138" t="s">
        <v>4986</v>
      </c>
      <c r="F1605" s="138" t="s">
        <v>1386</v>
      </c>
      <c r="G1605" s="154">
        <v>3511.09</v>
      </c>
    </row>
    <row r="1606" spans="2:7" x14ac:dyDescent="0.25">
      <c r="B1606" s="137">
        <v>500086</v>
      </c>
      <c r="C1606" s="143" t="s">
        <v>1064</v>
      </c>
      <c r="D1606" s="144" t="s">
        <v>980</v>
      </c>
      <c r="E1606" s="144"/>
      <c r="F1606" s="144" t="s">
        <v>981</v>
      </c>
      <c r="G1606" s="150">
        <v>3504.98</v>
      </c>
    </row>
    <row r="1607" spans="2:7" x14ac:dyDescent="0.25">
      <c r="B1607" s="136">
        <v>9041</v>
      </c>
      <c r="C1607" s="4" t="s">
        <v>5074</v>
      </c>
      <c r="D1607" s="138" t="s">
        <v>4986</v>
      </c>
      <c r="F1607" s="138" t="s">
        <v>1386</v>
      </c>
      <c r="G1607" s="154">
        <v>3491.67</v>
      </c>
    </row>
    <row r="1608" spans="2:7" x14ac:dyDescent="0.25">
      <c r="B1608" s="136" t="s">
        <v>5570</v>
      </c>
      <c r="C1608" s="4" t="s">
        <v>5571</v>
      </c>
      <c r="D1608" s="138" t="s">
        <v>5234</v>
      </c>
      <c r="F1608" s="138" t="s">
        <v>1386</v>
      </c>
      <c r="G1608" s="154">
        <v>3491.57</v>
      </c>
    </row>
    <row r="1609" spans="2:7" x14ac:dyDescent="0.25">
      <c r="B1609" s="136" t="s">
        <v>5075</v>
      </c>
      <c r="C1609" s="4" t="s">
        <v>5076</v>
      </c>
      <c r="D1609" s="138" t="s">
        <v>4986</v>
      </c>
      <c r="F1609" s="138" t="s">
        <v>1386</v>
      </c>
      <c r="G1609" s="154">
        <v>3489.16</v>
      </c>
    </row>
    <row r="1610" spans="2:7" x14ac:dyDescent="0.25">
      <c r="B1610" s="136">
        <v>5714</v>
      </c>
      <c r="C1610" s="4" t="s">
        <v>3638</v>
      </c>
      <c r="D1610" s="138" t="s">
        <v>3421</v>
      </c>
      <c r="F1610" s="138" t="s">
        <v>1386</v>
      </c>
      <c r="G1610" s="154">
        <v>3488.46</v>
      </c>
    </row>
    <row r="1611" spans="2:7" x14ac:dyDescent="0.25">
      <c r="B1611" s="137" t="s">
        <v>2276</v>
      </c>
      <c r="C1611" s="143" t="s">
        <v>2575</v>
      </c>
      <c r="D1611" s="144" t="s">
        <v>2793</v>
      </c>
      <c r="E1611" s="143" t="s">
        <v>203</v>
      </c>
      <c r="F1611" s="143" t="s">
        <v>1386</v>
      </c>
      <c r="G1611" s="150">
        <v>3488.14</v>
      </c>
    </row>
    <row r="1612" spans="2:7" x14ac:dyDescent="0.25">
      <c r="B1612" s="136">
        <v>4182</v>
      </c>
      <c r="C1612" s="4" t="s">
        <v>3639</v>
      </c>
      <c r="D1612" s="138" t="s">
        <v>3421</v>
      </c>
      <c r="F1612" s="138" t="s">
        <v>1386</v>
      </c>
      <c r="G1612" s="154">
        <v>3478.35</v>
      </c>
    </row>
    <row r="1613" spans="2:7" x14ac:dyDescent="0.25">
      <c r="B1613" s="137" t="s">
        <v>1634</v>
      </c>
      <c r="C1613" s="143" t="s">
        <v>1203</v>
      </c>
      <c r="D1613" s="144" t="s">
        <v>1596</v>
      </c>
      <c r="E1613" s="144"/>
      <c r="F1613" s="144" t="s">
        <v>1386</v>
      </c>
      <c r="G1613" s="150">
        <v>3475.46</v>
      </c>
    </row>
    <row r="1614" spans="2:7" x14ac:dyDescent="0.25">
      <c r="B1614" s="136">
        <v>7564</v>
      </c>
      <c r="C1614" s="4" t="s">
        <v>3640</v>
      </c>
      <c r="D1614" s="138" t="s">
        <v>3421</v>
      </c>
      <c r="F1614" s="138" t="s">
        <v>1386</v>
      </c>
      <c r="G1614" s="154">
        <v>3473.59</v>
      </c>
    </row>
    <row r="1615" spans="2:7" x14ac:dyDescent="0.25">
      <c r="B1615" s="136" t="s">
        <v>3641</v>
      </c>
      <c r="C1615" s="4" t="s">
        <v>3642</v>
      </c>
      <c r="D1615" s="138" t="s">
        <v>3421</v>
      </c>
      <c r="E1615" s="138" t="s">
        <v>199</v>
      </c>
      <c r="F1615" s="138" t="s">
        <v>1386</v>
      </c>
      <c r="G1615" s="154">
        <v>3472.24</v>
      </c>
    </row>
    <row r="1616" spans="2:7" x14ac:dyDescent="0.25">
      <c r="B1616" s="137" t="s">
        <v>1878</v>
      </c>
      <c r="C1616" s="143" t="s">
        <v>1879</v>
      </c>
      <c r="D1616" s="144" t="s">
        <v>1716</v>
      </c>
      <c r="E1616" s="144"/>
      <c r="F1616" s="144" t="s">
        <v>1386</v>
      </c>
      <c r="G1616" s="150">
        <v>3470.76</v>
      </c>
    </row>
    <row r="1617" spans="2:7" x14ac:dyDescent="0.25">
      <c r="B1617" s="136" t="s">
        <v>4643</v>
      </c>
      <c r="C1617" s="4" t="s">
        <v>4644</v>
      </c>
      <c r="D1617" s="138" t="s">
        <v>4355</v>
      </c>
      <c r="E1617" s="138" t="s">
        <v>199</v>
      </c>
      <c r="F1617" s="138" t="s">
        <v>1386</v>
      </c>
      <c r="G1617" s="154">
        <v>3466.96</v>
      </c>
    </row>
    <row r="1618" spans="2:7" x14ac:dyDescent="0.25">
      <c r="B1618" s="136" t="s">
        <v>4130</v>
      </c>
      <c r="C1618" s="4" t="s">
        <v>4131</v>
      </c>
      <c r="D1618" s="138" t="s">
        <v>3876</v>
      </c>
      <c r="F1618" s="138" t="s">
        <v>1386</v>
      </c>
      <c r="G1618" s="154">
        <v>3466.53</v>
      </c>
    </row>
    <row r="1619" spans="2:7" x14ac:dyDescent="0.25">
      <c r="B1619" s="136" t="s">
        <v>4130</v>
      </c>
      <c r="C1619" s="4" t="s">
        <v>4131</v>
      </c>
      <c r="D1619" s="138" t="s">
        <v>4355</v>
      </c>
      <c r="F1619" s="138" t="s">
        <v>1386</v>
      </c>
      <c r="G1619" s="154">
        <v>3466.53</v>
      </c>
    </row>
    <row r="1620" spans="2:7" x14ac:dyDescent="0.25">
      <c r="B1620" s="136" t="s">
        <v>5572</v>
      </c>
      <c r="C1620" s="4" t="s">
        <v>5573</v>
      </c>
      <c r="D1620" s="138" t="s">
        <v>5231</v>
      </c>
      <c r="F1620" s="138" t="s">
        <v>1386</v>
      </c>
      <c r="G1620" s="154">
        <v>3457.02</v>
      </c>
    </row>
    <row r="1621" spans="2:7" x14ac:dyDescent="0.25">
      <c r="B1621" s="136">
        <v>5947</v>
      </c>
      <c r="C1621" s="4" t="s">
        <v>4645</v>
      </c>
      <c r="D1621" s="138" t="s">
        <v>4355</v>
      </c>
      <c r="F1621" s="138" t="s">
        <v>1386</v>
      </c>
      <c r="G1621" s="154">
        <v>3456.61</v>
      </c>
    </row>
    <row r="1622" spans="2:7" x14ac:dyDescent="0.25">
      <c r="B1622" s="137">
        <v>1959</v>
      </c>
      <c r="C1622" s="143" t="s">
        <v>902</v>
      </c>
      <c r="D1622" s="144" t="s">
        <v>980</v>
      </c>
      <c r="E1622" s="144"/>
      <c r="F1622" s="144" t="s">
        <v>981</v>
      </c>
      <c r="G1622" s="150">
        <v>3449.45</v>
      </c>
    </row>
    <row r="1623" spans="2:7" x14ac:dyDescent="0.25">
      <c r="B1623" s="137" t="s">
        <v>1506</v>
      </c>
      <c r="C1623" s="143" t="s">
        <v>1507</v>
      </c>
      <c r="D1623" s="144" t="s">
        <v>1385</v>
      </c>
      <c r="E1623" s="144"/>
      <c r="F1623" s="144" t="s">
        <v>1386</v>
      </c>
      <c r="G1623" s="150">
        <v>3446.95</v>
      </c>
    </row>
    <row r="1624" spans="2:7" x14ac:dyDescent="0.25">
      <c r="B1624" s="137">
        <v>6965</v>
      </c>
      <c r="C1624" s="143" t="s">
        <v>2392</v>
      </c>
      <c r="D1624" s="144" t="s">
        <v>2793</v>
      </c>
      <c r="E1624" s="143"/>
      <c r="F1624" s="143" t="s">
        <v>1386</v>
      </c>
      <c r="G1624" s="150">
        <v>3442.16</v>
      </c>
    </row>
    <row r="1625" spans="2:7" x14ac:dyDescent="0.25">
      <c r="B1625" s="136" t="s">
        <v>4132</v>
      </c>
      <c r="C1625" s="4" t="s">
        <v>4133</v>
      </c>
      <c r="D1625" s="138" t="s">
        <v>3876</v>
      </c>
      <c r="F1625" s="138" t="s">
        <v>1386</v>
      </c>
      <c r="G1625" s="154">
        <v>3439.57</v>
      </c>
    </row>
    <row r="1626" spans="2:7" x14ac:dyDescent="0.25">
      <c r="B1626" s="136" t="s">
        <v>4132</v>
      </c>
      <c r="C1626" s="4" t="s">
        <v>4133</v>
      </c>
      <c r="D1626" s="138" t="s">
        <v>5231</v>
      </c>
      <c r="F1626" s="138" t="s">
        <v>1420</v>
      </c>
      <c r="G1626" s="154">
        <v>3439.57</v>
      </c>
    </row>
    <row r="1627" spans="2:7" x14ac:dyDescent="0.25">
      <c r="B1627" s="137">
        <v>2002</v>
      </c>
      <c r="C1627" s="143" t="s">
        <v>898</v>
      </c>
      <c r="D1627" s="144" t="s">
        <v>980</v>
      </c>
      <c r="E1627" s="144"/>
      <c r="F1627" s="144" t="s">
        <v>981</v>
      </c>
      <c r="G1627" s="150">
        <v>3437.03</v>
      </c>
    </row>
    <row r="1628" spans="2:7" x14ac:dyDescent="0.25">
      <c r="B1628" s="136" t="s">
        <v>4134</v>
      </c>
      <c r="C1628" s="4" t="s">
        <v>4135</v>
      </c>
      <c r="D1628" s="138" t="s">
        <v>3876</v>
      </c>
      <c r="E1628" s="138" t="s">
        <v>199</v>
      </c>
      <c r="F1628" s="138" t="s">
        <v>1386</v>
      </c>
      <c r="G1628" s="154">
        <v>3431.97</v>
      </c>
    </row>
    <row r="1629" spans="2:7" x14ac:dyDescent="0.25">
      <c r="B1629" s="137" t="s">
        <v>2318</v>
      </c>
      <c r="C1629" s="143" t="s">
        <v>2512</v>
      </c>
      <c r="D1629" s="144" t="s">
        <v>2793</v>
      </c>
      <c r="E1629" s="143" t="s">
        <v>203</v>
      </c>
      <c r="F1629" s="143" t="s">
        <v>1386</v>
      </c>
      <c r="G1629" s="150">
        <v>3430.34</v>
      </c>
    </row>
    <row r="1630" spans="2:7" x14ac:dyDescent="0.25">
      <c r="B1630" s="136" t="s">
        <v>4646</v>
      </c>
      <c r="C1630" s="4" t="s">
        <v>4647</v>
      </c>
      <c r="D1630" s="138" t="s">
        <v>4355</v>
      </c>
      <c r="E1630" s="138" t="s">
        <v>199</v>
      </c>
      <c r="F1630" s="138" t="s">
        <v>1386</v>
      </c>
      <c r="G1630" s="154">
        <v>3418.52</v>
      </c>
    </row>
    <row r="1631" spans="2:7" x14ac:dyDescent="0.25">
      <c r="B1631" s="136" t="s">
        <v>4136</v>
      </c>
      <c r="C1631" s="4" t="s">
        <v>4137</v>
      </c>
      <c r="D1631" s="138" t="s">
        <v>3876</v>
      </c>
      <c r="E1631" s="138" t="s">
        <v>203</v>
      </c>
      <c r="F1631" s="138" t="s">
        <v>1386</v>
      </c>
      <c r="G1631" s="154">
        <v>3415.14</v>
      </c>
    </row>
    <row r="1632" spans="2:7" x14ac:dyDescent="0.25">
      <c r="B1632" s="136" t="s">
        <v>6176</v>
      </c>
      <c r="C1632" s="4" t="s">
        <v>6177</v>
      </c>
      <c r="D1632" s="138" t="s">
        <v>5985</v>
      </c>
      <c r="F1632" s="138" t="s">
        <v>1386</v>
      </c>
      <c r="G1632" s="154">
        <v>3412</v>
      </c>
    </row>
    <row r="1633" spans="2:7" x14ac:dyDescent="0.25">
      <c r="B1633" s="137">
        <v>8377</v>
      </c>
      <c r="C1633" s="143" t="s">
        <v>860</v>
      </c>
      <c r="D1633" s="144" t="s">
        <v>980</v>
      </c>
      <c r="E1633" s="144"/>
      <c r="F1633" s="144" t="s">
        <v>981</v>
      </c>
      <c r="G1633" s="150">
        <v>3410.19</v>
      </c>
    </row>
    <row r="1634" spans="2:7" x14ac:dyDescent="0.25">
      <c r="B1634" s="136" t="s">
        <v>4648</v>
      </c>
      <c r="C1634" s="4" t="s">
        <v>4649</v>
      </c>
      <c r="D1634" s="138" t="s">
        <v>4355</v>
      </c>
      <c r="F1634" s="138" t="s">
        <v>1386</v>
      </c>
      <c r="G1634" s="154">
        <v>3400.77</v>
      </c>
    </row>
    <row r="1635" spans="2:7" x14ac:dyDescent="0.25">
      <c r="B1635" s="137">
        <v>8056</v>
      </c>
      <c r="C1635" s="143" t="s">
        <v>2137</v>
      </c>
      <c r="D1635" s="144" t="s">
        <v>1716</v>
      </c>
      <c r="E1635" s="144"/>
      <c r="F1635" s="144" t="s">
        <v>1386</v>
      </c>
      <c r="G1635" s="150">
        <v>3398.82</v>
      </c>
    </row>
    <row r="1636" spans="2:7" x14ac:dyDescent="0.25">
      <c r="B1636" s="136">
        <v>532504</v>
      </c>
      <c r="C1636" s="4" t="s">
        <v>3271</v>
      </c>
      <c r="D1636" s="138" t="s">
        <v>3195</v>
      </c>
      <c r="F1636" s="138" t="s">
        <v>1386</v>
      </c>
      <c r="G1636" s="154">
        <v>3389.96</v>
      </c>
    </row>
    <row r="1637" spans="2:7" x14ac:dyDescent="0.25">
      <c r="B1637" s="136" t="s">
        <v>4650</v>
      </c>
      <c r="C1637" s="4" t="s">
        <v>4651</v>
      </c>
      <c r="D1637" s="138" t="s">
        <v>4355</v>
      </c>
      <c r="F1637" s="138" t="s">
        <v>1386</v>
      </c>
      <c r="G1637" s="154">
        <v>3386.57</v>
      </c>
    </row>
    <row r="1638" spans="2:7" x14ac:dyDescent="0.25">
      <c r="B1638" s="136" t="s">
        <v>4138</v>
      </c>
      <c r="C1638" s="4" t="s">
        <v>4139</v>
      </c>
      <c r="D1638" s="138" t="s">
        <v>3876</v>
      </c>
      <c r="F1638" s="138" t="s">
        <v>1386</v>
      </c>
      <c r="G1638" s="154">
        <v>3380.92</v>
      </c>
    </row>
    <row r="1639" spans="2:7" x14ac:dyDescent="0.25">
      <c r="B1639" s="134" t="s">
        <v>51</v>
      </c>
      <c r="C1639" s="6" t="s">
        <v>312</v>
      </c>
      <c r="D1639" s="140">
        <v>46050</v>
      </c>
      <c r="E1639" s="141" t="s">
        <v>199</v>
      </c>
      <c r="F1639" s="142">
        <v>46381</v>
      </c>
      <c r="G1639" s="151">
        <v>3379.2799999999997</v>
      </c>
    </row>
    <row r="1640" spans="2:7" x14ac:dyDescent="0.25">
      <c r="B1640" s="136">
        <v>4980</v>
      </c>
      <c r="C1640" s="4" t="s">
        <v>3104</v>
      </c>
      <c r="D1640" s="138" t="s">
        <v>3195</v>
      </c>
      <c r="F1640" s="138" t="s">
        <v>1386</v>
      </c>
      <c r="G1640" s="154">
        <v>3365.08</v>
      </c>
    </row>
    <row r="1641" spans="2:7" x14ac:dyDescent="0.25">
      <c r="B1641" s="137">
        <v>4816</v>
      </c>
      <c r="C1641" s="143" t="s">
        <v>920</v>
      </c>
      <c r="D1641" s="144" t="s">
        <v>980</v>
      </c>
      <c r="E1641" s="144"/>
      <c r="F1641" s="144" t="s">
        <v>981</v>
      </c>
      <c r="G1641" s="150">
        <v>3350.72</v>
      </c>
    </row>
    <row r="1642" spans="2:7" x14ac:dyDescent="0.25">
      <c r="B1642" s="137">
        <v>517174</v>
      </c>
      <c r="C1642" s="143" t="s">
        <v>1635</v>
      </c>
      <c r="D1642" s="144" t="s">
        <v>1596</v>
      </c>
      <c r="E1642" s="144"/>
      <c r="F1642" s="144" t="s">
        <v>1386</v>
      </c>
      <c r="G1642" s="150">
        <v>3347.41</v>
      </c>
    </row>
    <row r="1643" spans="2:7" x14ac:dyDescent="0.25">
      <c r="B1643" s="136" t="s">
        <v>5574</v>
      </c>
      <c r="C1643" s="4" t="s">
        <v>5575</v>
      </c>
      <c r="D1643" s="138" t="s">
        <v>5231</v>
      </c>
      <c r="E1643" s="138" t="s">
        <v>199</v>
      </c>
      <c r="F1643" s="138" t="s">
        <v>1386</v>
      </c>
      <c r="G1643" s="154">
        <v>3330.2</v>
      </c>
    </row>
    <row r="1644" spans="2:7" x14ac:dyDescent="0.25">
      <c r="B1644" s="136" t="s">
        <v>3643</v>
      </c>
      <c r="C1644" s="4" t="s">
        <v>3644</v>
      </c>
      <c r="D1644" s="138" t="s">
        <v>3421</v>
      </c>
      <c r="F1644" s="138" t="s">
        <v>1386</v>
      </c>
      <c r="G1644" s="154">
        <v>3328.06</v>
      </c>
    </row>
    <row r="1645" spans="2:7" x14ac:dyDescent="0.25">
      <c r="B1645" s="136" t="s">
        <v>4652</v>
      </c>
      <c r="C1645" s="4" t="s">
        <v>4653</v>
      </c>
      <c r="D1645" s="138" t="s">
        <v>4355</v>
      </c>
      <c r="F1645" s="138" t="s">
        <v>1386</v>
      </c>
      <c r="G1645" s="154">
        <v>3320.12</v>
      </c>
    </row>
    <row r="1646" spans="2:7" x14ac:dyDescent="0.25">
      <c r="B1646" s="136" t="s">
        <v>6387</v>
      </c>
      <c r="C1646" s="4" t="s">
        <v>6388</v>
      </c>
      <c r="D1646" s="138" t="s">
        <v>6353</v>
      </c>
      <c r="F1646" s="138" t="s">
        <v>1386</v>
      </c>
      <c r="G1646" s="154">
        <v>3319.93</v>
      </c>
    </row>
    <row r="1647" spans="2:7" x14ac:dyDescent="0.25">
      <c r="B1647" s="136" t="s">
        <v>4654</v>
      </c>
      <c r="C1647" s="4" t="s">
        <v>4655</v>
      </c>
      <c r="D1647" s="138" t="s">
        <v>4355</v>
      </c>
      <c r="F1647" s="138" t="s">
        <v>1386</v>
      </c>
      <c r="G1647" s="154">
        <v>3310.78</v>
      </c>
    </row>
    <row r="1648" spans="2:7" x14ac:dyDescent="0.25">
      <c r="B1648" s="136">
        <v>6753</v>
      </c>
      <c r="C1648" s="4" t="s">
        <v>3645</v>
      </c>
      <c r="D1648" s="138" t="s">
        <v>3421</v>
      </c>
      <c r="F1648" s="138" t="s">
        <v>1386</v>
      </c>
      <c r="G1648" s="154">
        <v>3294.81</v>
      </c>
    </row>
    <row r="1649" spans="2:7" x14ac:dyDescent="0.25">
      <c r="B1649" s="137" t="s">
        <v>2260</v>
      </c>
      <c r="C1649" s="143" t="s">
        <v>2526</v>
      </c>
      <c r="D1649" s="144" t="s">
        <v>2793</v>
      </c>
      <c r="E1649" s="143" t="s">
        <v>199</v>
      </c>
      <c r="F1649" s="143" t="s">
        <v>1386</v>
      </c>
      <c r="G1649" s="150">
        <v>3294.21</v>
      </c>
    </row>
    <row r="1650" spans="2:7" x14ac:dyDescent="0.25">
      <c r="B1650" s="136">
        <v>5991</v>
      </c>
      <c r="C1650" s="4" t="s">
        <v>4656</v>
      </c>
      <c r="D1650" s="138" t="s">
        <v>4355</v>
      </c>
      <c r="F1650" s="138" t="s">
        <v>1386</v>
      </c>
      <c r="G1650" s="154">
        <v>3292.79</v>
      </c>
    </row>
    <row r="1651" spans="2:7" x14ac:dyDescent="0.25">
      <c r="B1651" s="137" t="s">
        <v>938</v>
      </c>
      <c r="C1651" s="143" t="s">
        <v>939</v>
      </c>
      <c r="D1651" s="144" t="s">
        <v>980</v>
      </c>
      <c r="E1651" s="144"/>
      <c r="F1651" s="144" t="s">
        <v>981</v>
      </c>
      <c r="G1651" s="150">
        <v>3283.4</v>
      </c>
    </row>
    <row r="1652" spans="2:7" x14ac:dyDescent="0.25">
      <c r="B1652" s="136" t="s">
        <v>4140</v>
      </c>
      <c r="C1652" s="4" t="s">
        <v>4141</v>
      </c>
      <c r="D1652" s="138" t="s">
        <v>3876</v>
      </c>
      <c r="E1652" s="138" t="s">
        <v>199</v>
      </c>
      <c r="F1652" s="138" t="s">
        <v>1386</v>
      </c>
      <c r="G1652" s="154">
        <v>3280.52</v>
      </c>
    </row>
    <row r="1653" spans="2:7" x14ac:dyDescent="0.25">
      <c r="B1653" s="136" t="s">
        <v>4657</v>
      </c>
      <c r="C1653" s="4" t="s">
        <v>4658</v>
      </c>
      <c r="D1653" s="138" t="s">
        <v>4355</v>
      </c>
      <c r="E1653" s="138" t="s">
        <v>203</v>
      </c>
      <c r="F1653" s="138" t="s">
        <v>1386</v>
      </c>
      <c r="G1653" s="154">
        <v>3277.65</v>
      </c>
    </row>
    <row r="1654" spans="2:7" x14ac:dyDescent="0.25">
      <c r="B1654" s="137">
        <v>4536</v>
      </c>
      <c r="C1654" s="143" t="s">
        <v>2359</v>
      </c>
      <c r="D1654" s="144" t="s">
        <v>2793</v>
      </c>
      <c r="E1654" s="143"/>
      <c r="F1654" s="143" t="s">
        <v>1386</v>
      </c>
      <c r="G1654" s="150">
        <v>3275.44</v>
      </c>
    </row>
    <row r="1655" spans="2:7" x14ac:dyDescent="0.25">
      <c r="B1655" s="136">
        <v>4812</v>
      </c>
      <c r="C1655" s="4" t="s">
        <v>4659</v>
      </c>
      <c r="D1655" s="138" t="s">
        <v>4355</v>
      </c>
      <c r="F1655" s="138" t="s">
        <v>1386</v>
      </c>
      <c r="G1655" s="154">
        <v>3259.02</v>
      </c>
    </row>
    <row r="1656" spans="2:7" x14ac:dyDescent="0.25">
      <c r="B1656" s="136">
        <v>9989</v>
      </c>
      <c r="C1656" s="4" t="s">
        <v>4660</v>
      </c>
      <c r="D1656" s="138" t="s">
        <v>4355</v>
      </c>
      <c r="F1656" s="138" t="s">
        <v>1386</v>
      </c>
      <c r="G1656" s="154">
        <v>3255.5</v>
      </c>
    </row>
    <row r="1657" spans="2:7" x14ac:dyDescent="0.25">
      <c r="B1657" s="137">
        <v>6417</v>
      </c>
      <c r="C1657" s="143" t="s">
        <v>2147</v>
      </c>
      <c r="D1657" s="144" t="s">
        <v>1716</v>
      </c>
      <c r="E1657" s="144"/>
      <c r="F1657" s="144" t="s">
        <v>1386</v>
      </c>
      <c r="G1657" s="150">
        <v>3254.21</v>
      </c>
    </row>
    <row r="1658" spans="2:7" x14ac:dyDescent="0.25">
      <c r="B1658" s="137" t="s">
        <v>968</v>
      </c>
      <c r="C1658" s="143" t="s">
        <v>969</v>
      </c>
      <c r="D1658" s="144" t="s">
        <v>980</v>
      </c>
      <c r="E1658" s="144"/>
      <c r="F1658" s="144" t="s">
        <v>981</v>
      </c>
      <c r="G1658" s="150">
        <v>3251.46</v>
      </c>
    </row>
    <row r="1659" spans="2:7" x14ac:dyDescent="0.25">
      <c r="B1659" s="136" t="s">
        <v>3062</v>
      </c>
      <c r="C1659" s="4" t="s">
        <v>3002</v>
      </c>
      <c r="D1659" s="138" t="s">
        <v>2939</v>
      </c>
      <c r="F1659" s="138" t="s">
        <v>1386</v>
      </c>
      <c r="G1659" s="154">
        <v>3251.02</v>
      </c>
    </row>
    <row r="1660" spans="2:7" x14ac:dyDescent="0.25">
      <c r="B1660" s="136" t="s">
        <v>6178</v>
      </c>
      <c r="C1660" s="4" t="s">
        <v>6179</v>
      </c>
      <c r="D1660" s="138" t="s">
        <v>5985</v>
      </c>
      <c r="E1660" s="138" t="s">
        <v>203</v>
      </c>
      <c r="F1660" s="138" t="s">
        <v>1386</v>
      </c>
      <c r="G1660" s="154">
        <v>3249.8</v>
      </c>
    </row>
    <row r="1661" spans="2:7" x14ac:dyDescent="0.25">
      <c r="B1661" s="136" t="s">
        <v>3558</v>
      </c>
      <c r="C1661" s="4" t="s">
        <v>5576</v>
      </c>
      <c r="D1661" s="138" t="s">
        <v>5231</v>
      </c>
      <c r="F1661" s="138" t="s">
        <v>1386</v>
      </c>
      <c r="G1661" s="154">
        <v>3240.55</v>
      </c>
    </row>
    <row r="1662" spans="2:7" x14ac:dyDescent="0.25">
      <c r="B1662" s="136" t="s">
        <v>4661</v>
      </c>
      <c r="C1662" s="4" t="s">
        <v>4662</v>
      </c>
      <c r="D1662" s="138" t="s">
        <v>4355</v>
      </c>
      <c r="E1662" s="138" t="s">
        <v>199</v>
      </c>
      <c r="F1662" s="138" t="s">
        <v>1386</v>
      </c>
      <c r="G1662" s="154">
        <v>3232.05</v>
      </c>
    </row>
    <row r="1663" spans="2:7" x14ac:dyDescent="0.25">
      <c r="B1663" s="136" t="s">
        <v>4142</v>
      </c>
      <c r="C1663" s="4" t="s">
        <v>4143</v>
      </c>
      <c r="D1663" s="138" t="s">
        <v>3876</v>
      </c>
      <c r="F1663" s="138" t="s">
        <v>1386</v>
      </c>
      <c r="G1663" s="154">
        <v>3228.23</v>
      </c>
    </row>
    <row r="1664" spans="2:7" x14ac:dyDescent="0.25">
      <c r="B1664" s="136">
        <v>523610</v>
      </c>
      <c r="C1664" s="4" t="s">
        <v>4144</v>
      </c>
      <c r="D1664" s="138" t="s">
        <v>3876</v>
      </c>
      <c r="F1664" s="138" t="s">
        <v>1386</v>
      </c>
      <c r="G1664" s="154">
        <v>3217.77</v>
      </c>
    </row>
    <row r="1665" spans="2:7" x14ac:dyDescent="0.25">
      <c r="B1665" s="136">
        <v>1721</v>
      </c>
      <c r="C1665" s="4" t="s">
        <v>2891</v>
      </c>
      <c r="D1665" s="138" t="s">
        <v>2939</v>
      </c>
      <c r="F1665" s="138" t="s">
        <v>1386</v>
      </c>
      <c r="G1665" s="154">
        <v>3208.5</v>
      </c>
    </row>
    <row r="1666" spans="2:7" x14ac:dyDescent="0.25">
      <c r="B1666" s="137">
        <v>9001</v>
      </c>
      <c r="C1666" s="143" t="s">
        <v>2130</v>
      </c>
      <c r="D1666" s="144" t="s">
        <v>1716</v>
      </c>
      <c r="E1666" s="144"/>
      <c r="F1666" s="144" t="s">
        <v>1386</v>
      </c>
      <c r="G1666" s="150">
        <v>3207.84</v>
      </c>
    </row>
    <row r="1667" spans="2:7" x14ac:dyDescent="0.25">
      <c r="B1667" s="136">
        <v>1951</v>
      </c>
      <c r="C1667" s="4" t="s">
        <v>2841</v>
      </c>
      <c r="D1667" s="138" t="s">
        <v>2939</v>
      </c>
      <c r="F1667" s="138" t="s">
        <v>1386</v>
      </c>
      <c r="G1667" s="154">
        <v>3207.73</v>
      </c>
    </row>
    <row r="1668" spans="2:7" x14ac:dyDescent="0.25">
      <c r="B1668" s="136">
        <v>534309</v>
      </c>
      <c r="C1668" s="4" t="s">
        <v>3272</v>
      </c>
      <c r="D1668" s="138" t="s">
        <v>3195</v>
      </c>
      <c r="F1668" s="138" t="s">
        <v>1386</v>
      </c>
      <c r="G1668" s="154">
        <v>3203.09</v>
      </c>
    </row>
    <row r="1669" spans="2:7" x14ac:dyDescent="0.25">
      <c r="B1669" s="136">
        <v>534309</v>
      </c>
      <c r="C1669" s="4" t="s">
        <v>3272</v>
      </c>
      <c r="D1669" s="138" t="s">
        <v>4986</v>
      </c>
      <c r="F1669" s="138" t="s">
        <v>1386</v>
      </c>
      <c r="G1669" s="154">
        <v>3203.09</v>
      </c>
    </row>
    <row r="1670" spans="2:7" x14ac:dyDescent="0.25">
      <c r="B1670" s="137" t="s">
        <v>1759</v>
      </c>
      <c r="C1670" s="143" t="s">
        <v>1760</v>
      </c>
      <c r="D1670" s="144" t="s">
        <v>1716</v>
      </c>
      <c r="E1670" s="144" t="s">
        <v>199</v>
      </c>
      <c r="F1670" s="144" t="s">
        <v>1386</v>
      </c>
      <c r="G1670" s="150">
        <v>3199.62</v>
      </c>
    </row>
    <row r="1671" spans="2:7" x14ac:dyDescent="0.25">
      <c r="B1671" s="136" t="s">
        <v>5577</v>
      </c>
      <c r="C1671" s="4" t="s">
        <v>5578</v>
      </c>
      <c r="D1671" s="138" t="s">
        <v>5231</v>
      </c>
      <c r="F1671" s="138" t="s">
        <v>1386</v>
      </c>
      <c r="G1671" s="154">
        <v>3185.81</v>
      </c>
    </row>
    <row r="1672" spans="2:7" x14ac:dyDescent="0.25">
      <c r="B1672" s="136" t="s">
        <v>4145</v>
      </c>
      <c r="C1672" s="4" t="s">
        <v>4146</v>
      </c>
      <c r="D1672" s="138" t="s">
        <v>3876</v>
      </c>
      <c r="E1672" s="138" t="s">
        <v>199</v>
      </c>
      <c r="F1672" s="138" t="s">
        <v>1386</v>
      </c>
      <c r="G1672" s="154">
        <v>3178.27</v>
      </c>
    </row>
    <row r="1673" spans="2:7" x14ac:dyDescent="0.25">
      <c r="B1673" s="136" t="s">
        <v>3646</v>
      </c>
      <c r="C1673" s="4" t="s">
        <v>3647</v>
      </c>
      <c r="D1673" s="138" t="s">
        <v>3421</v>
      </c>
      <c r="E1673" s="138" t="s">
        <v>199</v>
      </c>
      <c r="F1673" s="138" t="s">
        <v>1386</v>
      </c>
      <c r="G1673" s="154">
        <v>3172.81</v>
      </c>
    </row>
    <row r="1674" spans="2:7" x14ac:dyDescent="0.25">
      <c r="B1674" s="136" t="s">
        <v>4591</v>
      </c>
      <c r="C1674" s="4" t="s">
        <v>5579</v>
      </c>
      <c r="D1674" s="138" t="s">
        <v>5231</v>
      </c>
      <c r="F1674" s="138" t="s">
        <v>1386</v>
      </c>
      <c r="G1674" s="154">
        <v>3172.26</v>
      </c>
    </row>
    <row r="1675" spans="2:7" x14ac:dyDescent="0.25">
      <c r="B1675" s="136" t="s">
        <v>5077</v>
      </c>
      <c r="C1675" s="4" t="s">
        <v>5078</v>
      </c>
      <c r="D1675" s="138" t="s">
        <v>4986</v>
      </c>
      <c r="F1675" s="138" t="s">
        <v>1386</v>
      </c>
      <c r="G1675" s="154">
        <v>3172.13</v>
      </c>
    </row>
    <row r="1676" spans="2:7" x14ac:dyDescent="0.25">
      <c r="B1676" s="136">
        <v>1963</v>
      </c>
      <c r="C1676" s="4" t="s">
        <v>3648</v>
      </c>
      <c r="D1676" s="138" t="s">
        <v>3421</v>
      </c>
      <c r="F1676" s="138" t="s">
        <v>1386</v>
      </c>
      <c r="G1676" s="154">
        <v>3170.98</v>
      </c>
    </row>
    <row r="1677" spans="2:7" x14ac:dyDescent="0.25">
      <c r="B1677" s="136" t="s">
        <v>4663</v>
      </c>
      <c r="C1677" s="4" t="s">
        <v>4664</v>
      </c>
      <c r="D1677" s="138" t="s">
        <v>4355</v>
      </c>
      <c r="E1677" s="138" t="s">
        <v>203</v>
      </c>
      <c r="F1677" s="138" t="s">
        <v>1386</v>
      </c>
      <c r="G1677" s="154">
        <v>3170.87</v>
      </c>
    </row>
    <row r="1678" spans="2:7" x14ac:dyDescent="0.25">
      <c r="B1678" s="137" t="s">
        <v>2121</v>
      </c>
      <c r="C1678" s="143" t="s">
        <v>2122</v>
      </c>
      <c r="D1678" s="144" t="s">
        <v>1716</v>
      </c>
      <c r="E1678" s="144"/>
      <c r="F1678" s="144" t="s">
        <v>1386</v>
      </c>
      <c r="G1678" s="150">
        <v>3169.66</v>
      </c>
    </row>
    <row r="1679" spans="2:7" x14ac:dyDescent="0.25">
      <c r="B1679" s="137" t="s">
        <v>2121</v>
      </c>
      <c r="C1679" s="143" t="s">
        <v>2122</v>
      </c>
      <c r="D1679" s="144" t="s">
        <v>2793</v>
      </c>
      <c r="E1679" s="143"/>
      <c r="F1679" s="143" t="s">
        <v>1386</v>
      </c>
      <c r="G1679" s="150">
        <v>3169.66</v>
      </c>
    </row>
    <row r="1680" spans="2:7" x14ac:dyDescent="0.25">
      <c r="B1680" s="137" t="s">
        <v>964</v>
      </c>
      <c r="C1680" s="143" t="s">
        <v>965</v>
      </c>
      <c r="D1680" s="144" t="s">
        <v>980</v>
      </c>
      <c r="E1680" s="144"/>
      <c r="F1680" s="144" t="s">
        <v>981</v>
      </c>
      <c r="G1680" s="150">
        <v>3169.27</v>
      </c>
    </row>
    <row r="1681" spans="2:7" x14ac:dyDescent="0.25">
      <c r="B1681" s="136" t="s">
        <v>5580</v>
      </c>
      <c r="C1681" s="4" t="s">
        <v>5581</v>
      </c>
      <c r="D1681" s="138" t="s">
        <v>5231</v>
      </c>
      <c r="F1681" s="138" t="s">
        <v>1386</v>
      </c>
      <c r="G1681" s="154">
        <v>3163.75</v>
      </c>
    </row>
    <row r="1682" spans="2:7" x14ac:dyDescent="0.25">
      <c r="B1682" s="136" t="s">
        <v>6180</v>
      </c>
      <c r="C1682" s="4" t="s">
        <v>6181</v>
      </c>
      <c r="D1682" s="138" t="s">
        <v>5985</v>
      </c>
      <c r="F1682" s="138" t="s">
        <v>1386</v>
      </c>
      <c r="G1682" s="154">
        <v>3162.69</v>
      </c>
    </row>
    <row r="1683" spans="2:7" x14ac:dyDescent="0.25">
      <c r="B1683" s="137" t="s">
        <v>1636</v>
      </c>
      <c r="C1683" s="143" t="s">
        <v>1637</v>
      </c>
      <c r="D1683" s="144" t="s">
        <v>1596</v>
      </c>
      <c r="E1683" s="144"/>
      <c r="F1683" s="144" t="s">
        <v>1386</v>
      </c>
      <c r="G1683" s="150">
        <v>3159.66</v>
      </c>
    </row>
    <row r="1684" spans="2:7" x14ac:dyDescent="0.25">
      <c r="B1684" s="136" t="s">
        <v>1636</v>
      </c>
      <c r="C1684" s="4" t="s">
        <v>1637</v>
      </c>
      <c r="D1684" s="138" t="s">
        <v>3195</v>
      </c>
      <c r="F1684" s="138" t="s">
        <v>1386</v>
      </c>
      <c r="G1684" s="154">
        <v>3159.66</v>
      </c>
    </row>
    <row r="1685" spans="2:7" x14ac:dyDescent="0.25">
      <c r="B1685" s="136" t="s">
        <v>3273</v>
      </c>
      <c r="C1685" s="4" t="s">
        <v>3274</v>
      </c>
      <c r="D1685" s="138" t="s">
        <v>3195</v>
      </c>
      <c r="E1685" s="138" t="s">
        <v>199</v>
      </c>
      <c r="F1685" s="138" t="s">
        <v>1386</v>
      </c>
      <c r="G1685" s="154">
        <v>3156.43</v>
      </c>
    </row>
    <row r="1686" spans="2:7" x14ac:dyDescent="0.25">
      <c r="B1686" s="136" t="s">
        <v>4147</v>
      </c>
      <c r="C1686" s="4" t="s">
        <v>4148</v>
      </c>
      <c r="D1686" s="138" t="s">
        <v>3876</v>
      </c>
      <c r="E1686" s="138" t="s">
        <v>203</v>
      </c>
      <c r="F1686" s="138" t="s">
        <v>1386</v>
      </c>
      <c r="G1686" s="154">
        <v>3153.87</v>
      </c>
    </row>
    <row r="1687" spans="2:7" x14ac:dyDescent="0.25">
      <c r="B1687" s="136" t="s">
        <v>6182</v>
      </c>
      <c r="C1687" s="4" t="s">
        <v>6183</v>
      </c>
      <c r="D1687" s="138" t="s">
        <v>5985</v>
      </c>
      <c r="E1687" s="138" t="s">
        <v>199</v>
      </c>
      <c r="F1687" s="138" t="s">
        <v>1386</v>
      </c>
      <c r="G1687" s="154">
        <v>3151.33</v>
      </c>
    </row>
    <row r="1688" spans="2:7" x14ac:dyDescent="0.25">
      <c r="B1688" s="136" t="s">
        <v>4149</v>
      </c>
      <c r="C1688" s="4" t="s">
        <v>4150</v>
      </c>
      <c r="D1688" s="138" t="s">
        <v>3876</v>
      </c>
      <c r="E1688" s="138" t="s">
        <v>199</v>
      </c>
      <c r="F1688" s="138" t="s">
        <v>1386</v>
      </c>
      <c r="G1688" s="154">
        <v>3144.96</v>
      </c>
    </row>
    <row r="1689" spans="2:7" x14ac:dyDescent="0.25">
      <c r="B1689" s="134" t="s">
        <v>70</v>
      </c>
      <c r="C1689" s="6" t="s">
        <v>313</v>
      </c>
      <c r="D1689" s="140">
        <v>46050</v>
      </c>
      <c r="E1689" s="141"/>
      <c r="F1689" s="142">
        <v>46381</v>
      </c>
      <c r="G1689" s="151">
        <v>3144.44</v>
      </c>
    </row>
    <row r="1690" spans="2:7" x14ac:dyDescent="0.25">
      <c r="B1690" s="136" t="s">
        <v>4151</v>
      </c>
      <c r="C1690" s="4" t="s">
        <v>4152</v>
      </c>
      <c r="D1690" s="138" t="s">
        <v>3876</v>
      </c>
      <c r="F1690" s="138" t="s">
        <v>1386</v>
      </c>
      <c r="G1690" s="154">
        <v>3144.02</v>
      </c>
    </row>
    <row r="1691" spans="2:7" x14ac:dyDescent="0.25">
      <c r="B1691" s="136" t="s">
        <v>5582</v>
      </c>
      <c r="C1691" s="4" t="s">
        <v>5583</v>
      </c>
      <c r="D1691" s="138" t="s">
        <v>5234</v>
      </c>
      <c r="F1691" s="138" t="s">
        <v>1420</v>
      </c>
      <c r="G1691" s="154">
        <v>3141.86</v>
      </c>
    </row>
    <row r="1692" spans="2:7" x14ac:dyDescent="0.25">
      <c r="B1692" s="134" t="s">
        <v>49</v>
      </c>
      <c r="C1692" s="6" t="s">
        <v>314</v>
      </c>
      <c r="D1692" s="140">
        <v>46050</v>
      </c>
      <c r="E1692" s="141"/>
      <c r="F1692" s="142">
        <v>46381</v>
      </c>
      <c r="G1692" s="151">
        <v>3141.47</v>
      </c>
    </row>
    <row r="1693" spans="2:7" x14ac:dyDescent="0.25">
      <c r="B1693" s="136">
        <v>9468</v>
      </c>
      <c r="C1693" s="4" t="s">
        <v>4665</v>
      </c>
      <c r="D1693" s="138" t="s">
        <v>4355</v>
      </c>
      <c r="F1693" s="138" t="s">
        <v>1386</v>
      </c>
      <c r="G1693" s="154">
        <v>3138.24</v>
      </c>
    </row>
    <row r="1694" spans="2:7" x14ac:dyDescent="0.25">
      <c r="B1694" s="137" t="s">
        <v>1227</v>
      </c>
      <c r="C1694" s="143" t="s">
        <v>1508</v>
      </c>
      <c r="D1694" s="144" t="s">
        <v>1385</v>
      </c>
      <c r="E1694" s="144" t="s">
        <v>199</v>
      </c>
      <c r="F1694" s="144" t="s">
        <v>1386</v>
      </c>
      <c r="G1694" s="150">
        <v>3136.35</v>
      </c>
    </row>
    <row r="1695" spans="2:7" x14ac:dyDescent="0.25">
      <c r="B1695" s="137">
        <v>7211</v>
      </c>
      <c r="C1695" s="143" t="s">
        <v>2397</v>
      </c>
      <c r="D1695" s="144" t="s">
        <v>2793</v>
      </c>
      <c r="E1695" s="143"/>
      <c r="F1695" s="143" t="s">
        <v>1386</v>
      </c>
      <c r="G1695" s="150">
        <v>3134.34</v>
      </c>
    </row>
    <row r="1696" spans="2:7" x14ac:dyDescent="0.25">
      <c r="B1696" s="136">
        <v>4385</v>
      </c>
      <c r="C1696" s="4" t="s">
        <v>3095</v>
      </c>
      <c r="D1696" s="138" t="s">
        <v>3195</v>
      </c>
      <c r="F1696" s="138" t="s">
        <v>1386</v>
      </c>
      <c r="G1696" s="154">
        <v>3131.48</v>
      </c>
    </row>
    <row r="1697" spans="2:7" x14ac:dyDescent="0.25">
      <c r="B1697" s="137" t="s">
        <v>1638</v>
      </c>
      <c r="C1697" s="143" t="s">
        <v>1639</v>
      </c>
      <c r="D1697" s="144" t="s">
        <v>1596</v>
      </c>
      <c r="E1697" s="144"/>
      <c r="F1697" s="144" t="s">
        <v>1386</v>
      </c>
      <c r="G1697" s="150">
        <v>3121.23</v>
      </c>
    </row>
    <row r="1698" spans="2:7" x14ac:dyDescent="0.25">
      <c r="B1698" s="137" t="s">
        <v>1640</v>
      </c>
      <c r="C1698" s="143" t="s">
        <v>1641</v>
      </c>
      <c r="D1698" s="144" t="s">
        <v>1596</v>
      </c>
      <c r="E1698" s="144"/>
      <c r="F1698" s="144" t="s">
        <v>1386</v>
      </c>
      <c r="G1698" s="150">
        <v>3120.35</v>
      </c>
    </row>
    <row r="1699" spans="2:7" x14ac:dyDescent="0.25">
      <c r="B1699" s="134" t="s">
        <v>45</v>
      </c>
      <c r="C1699" s="6" t="s">
        <v>315</v>
      </c>
      <c r="D1699" s="140">
        <v>46050</v>
      </c>
      <c r="E1699" s="141" t="s">
        <v>199</v>
      </c>
      <c r="F1699" s="142">
        <v>46381</v>
      </c>
      <c r="G1699" s="151">
        <v>3119.48</v>
      </c>
    </row>
    <row r="1700" spans="2:7" x14ac:dyDescent="0.25">
      <c r="B1700" s="136" t="s">
        <v>5584</v>
      </c>
      <c r="C1700" s="4" t="s">
        <v>5585</v>
      </c>
      <c r="D1700" s="138" t="s">
        <v>5234</v>
      </c>
      <c r="F1700" s="138" t="s">
        <v>1386</v>
      </c>
      <c r="G1700" s="154">
        <v>3115.6</v>
      </c>
    </row>
    <row r="1701" spans="2:7" x14ac:dyDescent="0.25">
      <c r="B1701" s="136" t="s">
        <v>6184</v>
      </c>
      <c r="C1701" s="4" t="s">
        <v>6185</v>
      </c>
      <c r="D1701" s="138" t="s">
        <v>5985</v>
      </c>
      <c r="F1701" s="138" t="s">
        <v>1386</v>
      </c>
      <c r="G1701" s="154">
        <v>3106.57</v>
      </c>
    </row>
    <row r="1702" spans="2:7" x14ac:dyDescent="0.25">
      <c r="B1702" s="137" t="s">
        <v>1158</v>
      </c>
      <c r="C1702" s="143" t="s">
        <v>1642</v>
      </c>
      <c r="D1702" s="144" t="s">
        <v>1596</v>
      </c>
      <c r="E1702" s="144" t="s">
        <v>203</v>
      </c>
      <c r="F1702" s="144" t="s">
        <v>1386</v>
      </c>
      <c r="G1702" s="150">
        <v>3105.39</v>
      </c>
    </row>
    <row r="1703" spans="2:7" x14ac:dyDescent="0.25">
      <c r="B1703" s="136" t="s">
        <v>684</v>
      </c>
      <c r="C1703" s="4" t="s">
        <v>4153</v>
      </c>
      <c r="D1703" s="138" t="s">
        <v>3876</v>
      </c>
      <c r="F1703" s="138" t="s">
        <v>1386</v>
      </c>
      <c r="G1703" s="154">
        <v>3101.71</v>
      </c>
    </row>
    <row r="1704" spans="2:7" x14ac:dyDescent="0.25">
      <c r="B1704" s="136">
        <v>1662</v>
      </c>
      <c r="C1704" s="4" t="s">
        <v>4666</v>
      </c>
      <c r="D1704" s="138" t="s">
        <v>4355</v>
      </c>
      <c r="F1704" s="138" t="s">
        <v>1386</v>
      </c>
      <c r="G1704" s="154">
        <v>3099.68</v>
      </c>
    </row>
    <row r="1705" spans="2:7" x14ac:dyDescent="0.25">
      <c r="B1705" s="136" t="s">
        <v>6186</v>
      </c>
      <c r="C1705" s="4" t="s">
        <v>6187</v>
      </c>
      <c r="D1705" s="138" t="s">
        <v>5985</v>
      </c>
      <c r="F1705" s="138" t="s">
        <v>1386</v>
      </c>
      <c r="G1705" s="154">
        <v>3095.48</v>
      </c>
    </row>
    <row r="1706" spans="2:7" x14ac:dyDescent="0.25">
      <c r="B1706" s="136">
        <v>3405</v>
      </c>
      <c r="C1706" s="4" t="s">
        <v>3275</v>
      </c>
      <c r="D1706" s="138" t="s">
        <v>3195</v>
      </c>
      <c r="F1706" s="138" t="s">
        <v>1386</v>
      </c>
      <c r="G1706" s="154">
        <v>3088.48</v>
      </c>
    </row>
    <row r="1707" spans="2:7" x14ac:dyDescent="0.25">
      <c r="B1707" s="136" t="s">
        <v>3649</v>
      </c>
      <c r="C1707" s="4" t="s">
        <v>3650</v>
      </c>
      <c r="D1707" s="138" t="s">
        <v>3421</v>
      </c>
      <c r="E1707" s="138" t="s">
        <v>203</v>
      </c>
      <c r="F1707" s="138" t="s">
        <v>1386</v>
      </c>
      <c r="G1707" s="154">
        <v>3082.58</v>
      </c>
    </row>
    <row r="1708" spans="2:7" x14ac:dyDescent="0.25">
      <c r="B1708" s="136" t="s">
        <v>5586</v>
      </c>
      <c r="C1708" s="4" t="s">
        <v>5587</v>
      </c>
      <c r="D1708" s="138" t="s">
        <v>5241</v>
      </c>
      <c r="F1708" s="138" t="s">
        <v>1386</v>
      </c>
      <c r="G1708" s="154">
        <v>3079.47</v>
      </c>
    </row>
    <row r="1709" spans="2:7" x14ac:dyDescent="0.25">
      <c r="B1709" s="136" t="s">
        <v>4154</v>
      </c>
      <c r="C1709" s="4" t="s">
        <v>4155</v>
      </c>
      <c r="D1709" s="138" t="s">
        <v>3876</v>
      </c>
      <c r="F1709" s="138" t="s">
        <v>1386</v>
      </c>
      <c r="G1709" s="154">
        <v>3079.18</v>
      </c>
    </row>
    <row r="1710" spans="2:7" x14ac:dyDescent="0.25">
      <c r="B1710" s="136" t="s">
        <v>4154</v>
      </c>
      <c r="C1710" s="4" t="s">
        <v>4155</v>
      </c>
      <c r="D1710" s="138" t="s">
        <v>4355</v>
      </c>
      <c r="F1710" s="138" t="s">
        <v>1386</v>
      </c>
      <c r="G1710" s="154">
        <v>3079.18</v>
      </c>
    </row>
    <row r="1711" spans="2:7" x14ac:dyDescent="0.25">
      <c r="B1711" s="136" t="s">
        <v>6188</v>
      </c>
      <c r="C1711" s="4" t="s">
        <v>6189</v>
      </c>
      <c r="D1711" s="138" t="s">
        <v>5985</v>
      </c>
      <c r="E1711" s="138" t="s">
        <v>199</v>
      </c>
      <c r="F1711" s="138" t="s">
        <v>1386</v>
      </c>
      <c r="G1711" s="154">
        <v>3076.06</v>
      </c>
    </row>
    <row r="1712" spans="2:7" x14ac:dyDescent="0.25">
      <c r="B1712" s="136">
        <v>9364</v>
      </c>
      <c r="C1712" s="4" t="s">
        <v>5079</v>
      </c>
      <c r="D1712" s="138" t="s">
        <v>4986</v>
      </c>
      <c r="F1712" s="138" t="s">
        <v>1386</v>
      </c>
      <c r="G1712" s="154">
        <v>3070.5</v>
      </c>
    </row>
    <row r="1713" spans="2:7" x14ac:dyDescent="0.25">
      <c r="B1713" s="134" t="s">
        <v>44</v>
      </c>
      <c r="C1713" s="6" t="s">
        <v>316</v>
      </c>
      <c r="D1713" s="140">
        <v>46050</v>
      </c>
      <c r="E1713" s="141"/>
      <c r="F1713" s="142">
        <v>46381</v>
      </c>
      <c r="G1713" s="151">
        <v>3066.33</v>
      </c>
    </row>
    <row r="1714" spans="2:7" x14ac:dyDescent="0.25">
      <c r="B1714" s="137" t="s">
        <v>822</v>
      </c>
      <c r="C1714" s="143" t="s">
        <v>1065</v>
      </c>
      <c r="D1714" s="144" t="s">
        <v>980</v>
      </c>
      <c r="E1714" s="144" t="s">
        <v>203</v>
      </c>
      <c r="F1714" s="144" t="s">
        <v>981</v>
      </c>
      <c r="G1714" s="150">
        <v>3065.77</v>
      </c>
    </row>
    <row r="1715" spans="2:7" x14ac:dyDescent="0.25">
      <c r="B1715" s="136" t="s">
        <v>6190</v>
      </c>
      <c r="C1715" s="4" t="s">
        <v>6191</v>
      </c>
      <c r="D1715" s="138" t="s">
        <v>5985</v>
      </c>
      <c r="F1715" s="138" t="s">
        <v>1386</v>
      </c>
      <c r="G1715" s="154">
        <v>3056.21</v>
      </c>
    </row>
    <row r="1716" spans="2:7" x14ac:dyDescent="0.25">
      <c r="B1716" s="136">
        <v>6481</v>
      </c>
      <c r="C1716" s="4" t="s">
        <v>4667</v>
      </c>
      <c r="D1716" s="138" t="s">
        <v>4355</v>
      </c>
      <c r="F1716" s="138" t="s">
        <v>1386</v>
      </c>
      <c r="G1716" s="154">
        <v>3054.98</v>
      </c>
    </row>
    <row r="1717" spans="2:7" x14ac:dyDescent="0.25">
      <c r="B1717" s="136" t="s">
        <v>3276</v>
      </c>
      <c r="C1717" s="4" t="s">
        <v>3277</v>
      </c>
      <c r="D1717" s="138" t="s">
        <v>3195</v>
      </c>
      <c r="F1717" s="138" t="s">
        <v>1386</v>
      </c>
      <c r="G1717" s="154">
        <v>3049.19</v>
      </c>
    </row>
    <row r="1718" spans="2:7" x14ac:dyDescent="0.25">
      <c r="B1718" s="136">
        <v>539006</v>
      </c>
      <c r="C1718" s="4" t="s">
        <v>4668</v>
      </c>
      <c r="D1718" s="138" t="s">
        <v>4355</v>
      </c>
      <c r="F1718" s="138" t="s">
        <v>1386</v>
      </c>
      <c r="G1718" s="154">
        <v>3041.86</v>
      </c>
    </row>
    <row r="1719" spans="2:7" x14ac:dyDescent="0.25">
      <c r="B1719" s="136">
        <v>539006</v>
      </c>
      <c r="C1719" s="4" t="s">
        <v>4668</v>
      </c>
      <c r="D1719" s="138" t="s">
        <v>4995</v>
      </c>
      <c r="F1719" s="138" t="s">
        <v>1386</v>
      </c>
      <c r="G1719" s="154">
        <v>3041.86</v>
      </c>
    </row>
    <row r="1720" spans="2:7" x14ac:dyDescent="0.25">
      <c r="B1720" s="136" t="s">
        <v>4156</v>
      </c>
      <c r="C1720" s="4" t="s">
        <v>4157</v>
      </c>
      <c r="D1720" s="138" t="s">
        <v>3876</v>
      </c>
      <c r="F1720" s="138" t="s">
        <v>1386</v>
      </c>
      <c r="G1720" s="154">
        <v>3032.26</v>
      </c>
    </row>
    <row r="1721" spans="2:7" x14ac:dyDescent="0.25">
      <c r="B1721" s="136" t="s">
        <v>4156</v>
      </c>
      <c r="C1721" s="4" t="s">
        <v>4157</v>
      </c>
      <c r="D1721" s="138" t="s">
        <v>5985</v>
      </c>
      <c r="F1721" s="138" t="s">
        <v>1386</v>
      </c>
      <c r="G1721" s="154">
        <v>3032.26</v>
      </c>
    </row>
    <row r="1722" spans="2:7" x14ac:dyDescent="0.25">
      <c r="B1722" s="136">
        <v>9008</v>
      </c>
      <c r="C1722" s="4" t="s">
        <v>3107</v>
      </c>
      <c r="D1722" s="138" t="s">
        <v>3195</v>
      </c>
      <c r="F1722" s="138" t="s">
        <v>1386</v>
      </c>
      <c r="G1722" s="154">
        <v>3031.84</v>
      </c>
    </row>
    <row r="1723" spans="2:7" x14ac:dyDescent="0.25">
      <c r="B1723" s="136" t="s">
        <v>5080</v>
      </c>
      <c r="C1723" s="4" t="s">
        <v>5081</v>
      </c>
      <c r="D1723" s="138" t="s">
        <v>4986</v>
      </c>
      <c r="F1723" s="138" t="s">
        <v>1386</v>
      </c>
      <c r="G1723" s="154">
        <v>3024.11</v>
      </c>
    </row>
    <row r="1724" spans="2:7" x14ac:dyDescent="0.25">
      <c r="B1724" s="136" t="s">
        <v>6192</v>
      </c>
      <c r="C1724" s="4" t="s">
        <v>6193</v>
      </c>
      <c r="D1724" s="138" t="s">
        <v>5985</v>
      </c>
      <c r="E1724" s="138" t="s">
        <v>203</v>
      </c>
      <c r="F1724" s="138" t="s">
        <v>1386</v>
      </c>
      <c r="G1724" s="154">
        <v>3023.06</v>
      </c>
    </row>
    <row r="1725" spans="2:7" x14ac:dyDescent="0.25">
      <c r="B1725" s="137" t="s">
        <v>2316</v>
      </c>
      <c r="C1725" s="143" t="s">
        <v>2747</v>
      </c>
      <c r="D1725" s="144" t="s">
        <v>2793</v>
      </c>
      <c r="E1725" s="143" t="s">
        <v>199</v>
      </c>
      <c r="F1725" s="143" t="s">
        <v>1386</v>
      </c>
      <c r="G1725" s="150">
        <v>3019</v>
      </c>
    </row>
    <row r="1726" spans="2:7" x14ac:dyDescent="0.25">
      <c r="B1726" s="136" t="s">
        <v>5588</v>
      </c>
      <c r="C1726" s="4" t="s">
        <v>5589</v>
      </c>
      <c r="D1726" s="138" t="s">
        <v>5231</v>
      </c>
      <c r="F1726" s="138" t="s">
        <v>1386</v>
      </c>
      <c r="G1726" s="154">
        <v>3006.87</v>
      </c>
    </row>
    <row r="1727" spans="2:7" x14ac:dyDescent="0.25">
      <c r="B1727" s="136" t="s">
        <v>5606</v>
      </c>
      <c r="C1727" s="4" t="s">
        <v>6194</v>
      </c>
      <c r="D1727" s="138" t="s">
        <v>5985</v>
      </c>
      <c r="F1727" s="138" t="s">
        <v>1386</v>
      </c>
      <c r="G1727" s="154">
        <v>3002.49</v>
      </c>
    </row>
    <row r="1728" spans="2:7" x14ac:dyDescent="0.25">
      <c r="B1728" s="137">
        <v>6471</v>
      </c>
      <c r="C1728" s="143" t="s">
        <v>1340</v>
      </c>
      <c r="D1728" s="144" t="s">
        <v>1385</v>
      </c>
      <c r="E1728" s="144"/>
      <c r="F1728" s="144" t="s">
        <v>1386</v>
      </c>
      <c r="G1728" s="150">
        <v>2996.68</v>
      </c>
    </row>
    <row r="1729" spans="2:7" x14ac:dyDescent="0.25">
      <c r="B1729" s="137" t="s">
        <v>1324</v>
      </c>
      <c r="C1729" s="143" t="s">
        <v>1509</v>
      </c>
      <c r="D1729" s="144" t="s">
        <v>1385</v>
      </c>
      <c r="E1729" s="144" t="s">
        <v>199</v>
      </c>
      <c r="F1729" s="144" t="s">
        <v>1386</v>
      </c>
      <c r="G1729" s="150">
        <v>2989.69</v>
      </c>
    </row>
    <row r="1730" spans="2:7" x14ac:dyDescent="0.25">
      <c r="B1730" s="136" t="s">
        <v>4669</v>
      </c>
      <c r="C1730" s="4" t="s">
        <v>4670</v>
      </c>
      <c r="D1730" s="138" t="s">
        <v>4355</v>
      </c>
      <c r="F1730" s="138" t="s">
        <v>1386</v>
      </c>
      <c r="G1730" s="154">
        <v>2982.41</v>
      </c>
    </row>
    <row r="1731" spans="2:7" x14ac:dyDescent="0.25">
      <c r="B1731" s="137" t="s">
        <v>1714</v>
      </c>
      <c r="C1731" s="143" t="s">
        <v>1715</v>
      </c>
      <c r="D1731" s="144" t="s">
        <v>1716</v>
      </c>
      <c r="E1731" s="144"/>
      <c r="F1731" s="144" t="s">
        <v>1386</v>
      </c>
      <c r="G1731" s="150">
        <v>2979.56</v>
      </c>
    </row>
    <row r="1732" spans="2:7" x14ac:dyDescent="0.25">
      <c r="B1732" s="137" t="s">
        <v>2284</v>
      </c>
      <c r="C1732" s="143" t="s">
        <v>2681</v>
      </c>
      <c r="D1732" s="144" t="s">
        <v>2793</v>
      </c>
      <c r="E1732" s="143" t="s">
        <v>203</v>
      </c>
      <c r="F1732" s="143" t="s">
        <v>1386</v>
      </c>
      <c r="G1732" s="150">
        <v>2978.93</v>
      </c>
    </row>
    <row r="1733" spans="2:7" x14ac:dyDescent="0.25">
      <c r="B1733" s="136" t="s">
        <v>5590</v>
      </c>
      <c r="C1733" s="4" t="s">
        <v>5591</v>
      </c>
      <c r="D1733" s="138" t="s">
        <v>5231</v>
      </c>
      <c r="E1733" s="138" t="s">
        <v>199</v>
      </c>
      <c r="F1733" s="138" t="s">
        <v>1386</v>
      </c>
      <c r="G1733" s="154">
        <v>2978</v>
      </c>
    </row>
    <row r="1734" spans="2:7" x14ac:dyDescent="0.25">
      <c r="B1734" s="137" t="s">
        <v>2776</v>
      </c>
      <c r="C1734" s="143" t="s">
        <v>2777</v>
      </c>
      <c r="D1734" s="144" t="s">
        <v>2793</v>
      </c>
      <c r="E1734" s="143"/>
      <c r="F1734" s="143" t="s">
        <v>1386</v>
      </c>
      <c r="G1734" s="150">
        <v>2977.55</v>
      </c>
    </row>
    <row r="1735" spans="2:7" x14ac:dyDescent="0.25">
      <c r="B1735" s="136">
        <v>5214</v>
      </c>
      <c r="C1735" s="4" t="s">
        <v>2857</v>
      </c>
      <c r="D1735" s="138" t="s">
        <v>2939</v>
      </c>
      <c r="F1735" s="138" t="s">
        <v>1386</v>
      </c>
      <c r="G1735" s="154">
        <v>2974.42</v>
      </c>
    </row>
    <row r="1736" spans="2:7" x14ac:dyDescent="0.25">
      <c r="B1736" s="136" t="s">
        <v>4671</v>
      </c>
      <c r="C1736" s="4" t="s">
        <v>4672</v>
      </c>
      <c r="D1736" s="138" t="s">
        <v>4355</v>
      </c>
      <c r="F1736" s="138" t="s">
        <v>1386</v>
      </c>
      <c r="G1736" s="154">
        <v>2973.41</v>
      </c>
    </row>
    <row r="1737" spans="2:7" x14ac:dyDescent="0.25">
      <c r="B1737" s="136" t="s">
        <v>6195</v>
      </c>
      <c r="C1737" s="4" t="s">
        <v>6196</v>
      </c>
      <c r="D1737" s="138" t="s">
        <v>5985</v>
      </c>
      <c r="F1737" s="138" t="s">
        <v>1386</v>
      </c>
      <c r="G1737" s="154">
        <v>2973.4</v>
      </c>
    </row>
    <row r="1738" spans="2:7" x14ac:dyDescent="0.25">
      <c r="B1738" s="137" t="s">
        <v>317</v>
      </c>
      <c r="C1738" s="143" t="s">
        <v>318</v>
      </c>
      <c r="D1738" s="144" t="s">
        <v>980</v>
      </c>
      <c r="E1738" s="144"/>
      <c r="F1738" s="144" t="s">
        <v>1066</v>
      </c>
      <c r="G1738" s="150">
        <v>2970.08</v>
      </c>
    </row>
    <row r="1739" spans="2:7" x14ac:dyDescent="0.25">
      <c r="B1739" s="134" t="s">
        <v>317</v>
      </c>
      <c r="C1739" s="6" t="s">
        <v>318</v>
      </c>
      <c r="D1739" s="140">
        <v>46050</v>
      </c>
      <c r="E1739" s="141"/>
      <c r="F1739" s="142">
        <v>46290</v>
      </c>
      <c r="G1739" s="151">
        <v>2970.08</v>
      </c>
    </row>
    <row r="1740" spans="2:7" x14ac:dyDescent="0.25">
      <c r="B1740" s="136" t="s">
        <v>4673</v>
      </c>
      <c r="C1740" s="4" t="s">
        <v>4674</v>
      </c>
      <c r="D1740" s="138" t="s">
        <v>4355</v>
      </c>
      <c r="E1740" s="138" t="s">
        <v>203</v>
      </c>
      <c r="F1740" s="138" t="s">
        <v>1386</v>
      </c>
      <c r="G1740" s="154">
        <v>2968.82</v>
      </c>
    </row>
    <row r="1741" spans="2:7" x14ac:dyDescent="0.25">
      <c r="B1741" s="134" t="s">
        <v>43</v>
      </c>
      <c r="C1741" s="6" t="s">
        <v>319</v>
      </c>
      <c r="D1741" s="140">
        <v>46050</v>
      </c>
      <c r="E1741" s="141"/>
      <c r="F1741" s="142">
        <v>46381</v>
      </c>
      <c r="G1741" s="151">
        <v>2968.47</v>
      </c>
    </row>
    <row r="1742" spans="2:7" x14ac:dyDescent="0.25">
      <c r="B1742" s="136" t="s">
        <v>5592</v>
      </c>
      <c r="C1742" s="4" t="s">
        <v>5593</v>
      </c>
      <c r="D1742" s="138" t="s">
        <v>5231</v>
      </c>
      <c r="F1742" s="138" t="s">
        <v>1386</v>
      </c>
      <c r="G1742" s="154">
        <v>2966.62</v>
      </c>
    </row>
    <row r="1743" spans="2:7" x14ac:dyDescent="0.25">
      <c r="B1743" s="136" t="s">
        <v>6197</v>
      </c>
      <c r="C1743" s="4" t="s">
        <v>6198</v>
      </c>
      <c r="D1743" s="138" t="s">
        <v>5985</v>
      </c>
      <c r="E1743" s="138" t="s">
        <v>203</v>
      </c>
      <c r="F1743" s="138" t="s">
        <v>1386</v>
      </c>
      <c r="G1743" s="154">
        <v>2963.6</v>
      </c>
    </row>
    <row r="1744" spans="2:7" x14ac:dyDescent="0.25">
      <c r="B1744" s="136" t="s">
        <v>3003</v>
      </c>
      <c r="C1744" s="4" t="s">
        <v>3004</v>
      </c>
      <c r="D1744" s="138" t="s">
        <v>2939</v>
      </c>
      <c r="F1744" s="138" t="s">
        <v>1386</v>
      </c>
      <c r="G1744" s="154">
        <v>2951.89</v>
      </c>
    </row>
    <row r="1745" spans="2:7" x14ac:dyDescent="0.25">
      <c r="B1745" s="136" t="s">
        <v>3651</v>
      </c>
      <c r="C1745" s="4" t="s">
        <v>3652</v>
      </c>
      <c r="D1745" s="138" t="s">
        <v>3421</v>
      </c>
      <c r="F1745" s="138" t="s">
        <v>1386</v>
      </c>
      <c r="G1745" s="154">
        <v>2948.94</v>
      </c>
    </row>
    <row r="1746" spans="2:7" x14ac:dyDescent="0.25">
      <c r="B1746" s="137" t="s">
        <v>2312</v>
      </c>
      <c r="C1746" s="143" t="s">
        <v>2539</v>
      </c>
      <c r="D1746" s="144" t="s">
        <v>2793</v>
      </c>
      <c r="E1746" s="143" t="s">
        <v>199</v>
      </c>
      <c r="F1746" s="143" t="s">
        <v>1386</v>
      </c>
      <c r="G1746" s="150">
        <v>2947.46</v>
      </c>
    </row>
    <row r="1747" spans="2:7" x14ac:dyDescent="0.25">
      <c r="B1747" s="136" t="s">
        <v>5594</v>
      </c>
      <c r="C1747" s="4" t="s">
        <v>5595</v>
      </c>
      <c r="D1747" s="138" t="s">
        <v>5231</v>
      </c>
      <c r="F1747" s="138" t="s">
        <v>1386</v>
      </c>
      <c r="G1747" s="154">
        <v>2946.35</v>
      </c>
    </row>
    <row r="1748" spans="2:7" x14ac:dyDescent="0.25">
      <c r="B1748" s="136" t="s">
        <v>6199</v>
      </c>
      <c r="C1748" s="4" t="s">
        <v>6200</v>
      </c>
      <c r="D1748" s="138" t="s">
        <v>5985</v>
      </c>
      <c r="E1748" s="138" t="s">
        <v>199</v>
      </c>
      <c r="F1748" s="138" t="s">
        <v>1386</v>
      </c>
      <c r="G1748" s="154">
        <v>2945.87</v>
      </c>
    </row>
    <row r="1749" spans="2:7" x14ac:dyDescent="0.25">
      <c r="B1749" s="136" t="s">
        <v>5082</v>
      </c>
      <c r="C1749" s="4" t="s">
        <v>5083</v>
      </c>
      <c r="D1749" s="138" t="s">
        <v>4986</v>
      </c>
      <c r="F1749" s="138" t="s">
        <v>1420</v>
      </c>
      <c r="G1749" s="154">
        <v>2944.09</v>
      </c>
    </row>
    <row r="1750" spans="2:7" x14ac:dyDescent="0.25">
      <c r="B1750" s="137">
        <v>2871</v>
      </c>
      <c r="C1750" s="143" t="s">
        <v>1361</v>
      </c>
      <c r="D1750" s="144" t="s">
        <v>1385</v>
      </c>
      <c r="E1750" s="144"/>
      <c r="F1750" s="144" t="s">
        <v>1386</v>
      </c>
      <c r="G1750" s="150">
        <v>2942.66</v>
      </c>
    </row>
    <row r="1751" spans="2:7" x14ac:dyDescent="0.25">
      <c r="B1751" s="136" t="s">
        <v>3653</v>
      </c>
      <c r="C1751" s="4" t="s">
        <v>3654</v>
      </c>
      <c r="D1751" s="138" t="s">
        <v>3421</v>
      </c>
      <c r="F1751" s="138" t="s">
        <v>1386</v>
      </c>
      <c r="G1751" s="154">
        <v>2941.68</v>
      </c>
    </row>
    <row r="1752" spans="2:7" x14ac:dyDescent="0.25">
      <c r="B1752" s="136" t="s">
        <v>4675</v>
      </c>
      <c r="C1752" s="4" t="s">
        <v>4676</v>
      </c>
      <c r="D1752" s="138" t="s">
        <v>4355</v>
      </c>
      <c r="E1752" s="138" t="s">
        <v>203</v>
      </c>
      <c r="F1752" s="138" t="s">
        <v>1386</v>
      </c>
      <c r="G1752" s="154">
        <v>2940.79</v>
      </c>
    </row>
    <row r="1753" spans="2:7" x14ac:dyDescent="0.25">
      <c r="B1753" s="136">
        <v>3923</v>
      </c>
      <c r="C1753" s="4" t="s">
        <v>5084</v>
      </c>
      <c r="D1753" s="138" t="s">
        <v>4986</v>
      </c>
      <c r="F1753" s="138" t="s">
        <v>1386</v>
      </c>
      <c r="G1753" s="154">
        <v>2938.13</v>
      </c>
    </row>
    <row r="1754" spans="2:7" x14ac:dyDescent="0.25">
      <c r="B1754" s="136" t="s">
        <v>5085</v>
      </c>
      <c r="C1754" s="4" t="s">
        <v>5086</v>
      </c>
      <c r="D1754" s="138" t="s">
        <v>4986</v>
      </c>
      <c r="F1754" s="138" t="s">
        <v>1386</v>
      </c>
      <c r="G1754" s="154">
        <v>2937.32</v>
      </c>
    </row>
    <row r="1755" spans="2:7" x14ac:dyDescent="0.25">
      <c r="B1755" s="137" t="s">
        <v>952</v>
      </c>
      <c r="C1755" s="143" t="s">
        <v>953</v>
      </c>
      <c r="D1755" s="144" t="s">
        <v>980</v>
      </c>
      <c r="E1755" s="144"/>
      <c r="F1755" s="144" t="s">
        <v>981</v>
      </c>
      <c r="G1755" s="150">
        <v>2937.28</v>
      </c>
    </row>
    <row r="1756" spans="2:7" x14ac:dyDescent="0.25">
      <c r="B1756" s="137" t="s">
        <v>808</v>
      </c>
      <c r="C1756" s="143" t="s">
        <v>1067</v>
      </c>
      <c r="D1756" s="144" t="s">
        <v>980</v>
      </c>
      <c r="E1756" s="144"/>
      <c r="F1756" s="144" t="s">
        <v>981</v>
      </c>
      <c r="G1756" s="150">
        <v>2936.25</v>
      </c>
    </row>
    <row r="1757" spans="2:7" x14ac:dyDescent="0.25">
      <c r="B1757" s="137" t="s">
        <v>2442</v>
      </c>
      <c r="C1757" s="143" t="s">
        <v>2443</v>
      </c>
      <c r="D1757" s="144" t="s">
        <v>2793</v>
      </c>
      <c r="E1757" s="143"/>
      <c r="F1757" s="143" t="s">
        <v>1386</v>
      </c>
      <c r="G1757" s="150">
        <v>2931.69</v>
      </c>
    </row>
    <row r="1758" spans="2:7" x14ac:dyDescent="0.25">
      <c r="B1758" s="136" t="s">
        <v>4158</v>
      </c>
      <c r="C1758" s="4" t="s">
        <v>4159</v>
      </c>
      <c r="D1758" s="138" t="s">
        <v>3876</v>
      </c>
      <c r="F1758" s="138" t="s">
        <v>1386</v>
      </c>
      <c r="G1758" s="154">
        <v>2931.28</v>
      </c>
    </row>
    <row r="1759" spans="2:7" x14ac:dyDescent="0.25">
      <c r="B1759" s="137">
        <v>7951</v>
      </c>
      <c r="C1759" s="143" t="s">
        <v>2138</v>
      </c>
      <c r="D1759" s="144" t="s">
        <v>1716</v>
      </c>
      <c r="E1759" s="144"/>
      <c r="F1759" s="144" t="s">
        <v>1386</v>
      </c>
      <c r="G1759" s="150">
        <v>2929.06</v>
      </c>
    </row>
    <row r="1760" spans="2:7" x14ac:dyDescent="0.25">
      <c r="B1760" s="134" t="s">
        <v>40</v>
      </c>
      <c r="C1760" s="6" t="s">
        <v>320</v>
      </c>
      <c r="D1760" s="140">
        <v>46050</v>
      </c>
      <c r="E1760" s="141" t="s">
        <v>199</v>
      </c>
      <c r="F1760" s="142">
        <v>46381</v>
      </c>
      <c r="G1760" s="151">
        <v>2922.1299999999997</v>
      </c>
    </row>
    <row r="1761" spans="2:7" x14ac:dyDescent="0.25">
      <c r="B1761" s="137" t="s">
        <v>1310</v>
      </c>
      <c r="C1761" s="143" t="s">
        <v>1510</v>
      </c>
      <c r="D1761" s="144" t="s">
        <v>1385</v>
      </c>
      <c r="E1761" s="144" t="s">
        <v>199</v>
      </c>
      <c r="F1761" s="144" t="s">
        <v>1386</v>
      </c>
      <c r="G1761" s="150">
        <v>2919.24</v>
      </c>
    </row>
    <row r="1762" spans="2:7" x14ac:dyDescent="0.25">
      <c r="B1762" s="136">
        <v>2579</v>
      </c>
      <c r="C1762" s="4" t="s">
        <v>5087</v>
      </c>
      <c r="D1762" s="138" t="s">
        <v>4986</v>
      </c>
      <c r="F1762" s="138" t="s">
        <v>1386</v>
      </c>
      <c r="G1762" s="154">
        <v>2918.76</v>
      </c>
    </row>
    <row r="1763" spans="2:7" x14ac:dyDescent="0.25">
      <c r="B1763" s="136" t="s">
        <v>3655</v>
      </c>
      <c r="C1763" s="4" t="s">
        <v>3656</v>
      </c>
      <c r="D1763" s="138" t="s">
        <v>3421</v>
      </c>
      <c r="E1763" s="138" t="s">
        <v>203</v>
      </c>
      <c r="F1763" s="138" t="s">
        <v>1386</v>
      </c>
      <c r="G1763" s="154">
        <v>2918.05</v>
      </c>
    </row>
    <row r="1764" spans="2:7" x14ac:dyDescent="0.25">
      <c r="B1764" s="136" t="s">
        <v>3657</v>
      </c>
      <c r="C1764" s="4" t="s">
        <v>3658</v>
      </c>
      <c r="D1764" s="138" t="s">
        <v>3421</v>
      </c>
      <c r="E1764" s="138" t="s">
        <v>199</v>
      </c>
      <c r="F1764" s="138" t="s">
        <v>1386</v>
      </c>
      <c r="G1764" s="154">
        <v>2917.16</v>
      </c>
    </row>
    <row r="1765" spans="2:7" x14ac:dyDescent="0.25">
      <c r="B1765" s="136" t="s">
        <v>5596</v>
      </c>
      <c r="C1765" s="4" t="s">
        <v>5597</v>
      </c>
      <c r="D1765" s="138" t="s">
        <v>5231</v>
      </c>
      <c r="F1765" s="138" t="s">
        <v>1386</v>
      </c>
      <c r="G1765" s="154">
        <v>2916.74</v>
      </c>
    </row>
    <row r="1766" spans="2:7" x14ac:dyDescent="0.25">
      <c r="B1766" s="136" t="s">
        <v>5598</v>
      </c>
      <c r="C1766" s="4" t="s">
        <v>5599</v>
      </c>
      <c r="D1766" s="138" t="s">
        <v>5231</v>
      </c>
      <c r="F1766" s="138" t="s">
        <v>1386</v>
      </c>
      <c r="G1766" s="154">
        <v>2913.72</v>
      </c>
    </row>
    <row r="1767" spans="2:7" x14ac:dyDescent="0.25">
      <c r="B1767" s="136">
        <v>6976</v>
      </c>
      <c r="C1767" s="4" t="s">
        <v>2883</v>
      </c>
      <c r="D1767" s="138" t="s">
        <v>2939</v>
      </c>
      <c r="F1767" s="138" t="s">
        <v>1386</v>
      </c>
      <c r="G1767" s="154">
        <v>2913.4</v>
      </c>
    </row>
    <row r="1768" spans="2:7" x14ac:dyDescent="0.25">
      <c r="B1768" s="136" t="s">
        <v>5600</v>
      </c>
      <c r="C1768" s="4" t="s">
        <v>5601</v>
      </c>
      <c r="D1768" s="138" t="s">
        <v>5241</v>
      </c>
      <c r="F1768" s="138" t="s">
        <v>1386</v>
      </c>
      <c r="G1768" s="154">
        <v>2912.33</v>
      </c>
    </row>
    <row r="1769" spans="2:7" x14ac:dyDescent="0.25">
      <c r="B1769" s="137" t="s">
        <v>1918</v>
      </c>
      <c r="C1769" s="143" t="s">
        <v>1919</v>
      </c>
      <c r="D1769" s="144" t="s">
        <v>1716</v>
      </c>
      <c r="E1769" s="144"/>
      <c r="F1769" s="144" t="s">
        <v>1386</v>
      </c>
      <c r="G1769" s="150">
        <v>2910.02</v>
      </c>
    </row>
    <row r="1770" spans="2:7" x14ac:dyDescent="0.25">
      <c r="B1770" s="136" t="s">
        <v>4677</v>
      </c>
      <c r="C1770" s="4" t="s">
        <v>4678</v>
      </c>
      <c r="D1770" s="138" t="s">
        <v>4355</v>
      </c>
      <c r="E1770" s="138" t="s">
        <v>203</v>
      </c>
      <c r="F1770" s="138" t="s">
        <v>1386</v>
      </c>
      <c r="G1770" s="154">
        <v>2908.45</v>
      </c>
    </row>
    <row r="1771" spans="2:7" x14ac:dyDescent="0.25">
      <c r="B1771" s="136" t="s">
        <v>1978</v>
      </c>
      <c r="C1771" s="4" t="s">
        <v>6201</v>
      </c>
      <c r="D1771" s="138" t="s">
        <v>5985</v>
      </c>
      <c r="F1771" s="138" t="s">
        <v>1386</v>
      </c>
      <c r="G1771" s="154">
        <v>2907.7</v>
      </c>
    </row>
    <row r="1772" spans="2:7" x14ac:dyDescent="0.25">
      <c r="B1772" s="137" t="s">
        <v>1245</v>
      </c>
      <c r="C1772" s="143" t="s">
        <v>1511</v>
      </c>
      <c r="D1772" s="144" t="s">
        <v>1385</v>
      </c>
      <c r="E1772" s="144" t="s">
        <v>199</v>
      </c>
      <c r="F1772" s="144" t="s">
        <v>1386</v>
      </c>
      <c r="G1772" s="150">
        <v>2896.68</v>
      </c>
    </row>
    <row r="1773" spans="2:7" x14ac:dyDescent="0.25">
      <c r="B1773" s="137" t="s">
        <v>1920</v>
      </c>
      <c r="C1773" s="143" t="s">
        <v>1921</v>
      </c>
      <c r="D1773" s="144" t="s">
        <v>1716</v>
      </c>
      <c r="E1773" s="144" t="s">
        <v>199</v>
      </c>
      <c r="F1773" s="144" t="s">
        <v>1386</v>
      </c>
      <c r="G1773" s="150">
        <v>2895.37</v>
      </c>
    </row>
    <row r="1774" spans="2:7" x14ac:dyDescent="0.25">
      <c r="B1774" s="136" t="s">
        <v>3659</v>
      </c>
      <c r="C1774" s="4" t="s">
        <v>3660</v>
      </c>
      <c r="D1774" s="138" t="s">
        <v>3421</v>
      </c>
      <c r="F1774" s="138" t="s">
        <v>1386</v>
      </c>
      <c r="G1774" s="154">
        <v>2892.54</v>
      </c>
    </row>
    <row r="1775" spans="2:7" x14ac:dyDescent="0.25">
      <c r="B1775" s="136" t="s">
        <v>3661</v>
      </c>
      <c r="C1775" s="4" t="s">
        <v>3662</v>
      </c>
      <c r="D1775" s="138" t="s">
        <v>3421</v>
      </c>
      <c r="F1775" s="138" t="s">
        <v>1386</v>
      </c>
      <c r="G1775" s="154">
        <v>2892.23</v>
      </c>
    </row>
    <row r="1776" spans="2:7" x14ac:dyDescent="0.25">
      <c r="B1776" s="136">
        <v>1212</v>
      </c>
      <c r="C1776" s="4" t="s">
        <v>5602</v>
      </c>
      <c r="D1776" s="138" t="s">
        <v>5231</v>
      </c>
      <c r="F1776" s="138" t="s">
        <v>1386</v>
      </c>
      <c r="G1776" s="154">
        <v>2888.66</v>
      </c>
    </row>
    <row r="1777" spans="2:7" x14ac:dyDescent="0.25">
      <c r="B1777" s="136" t="s">
        <v>5561</v>
      </c>
      <c r="C1777" s="4" t="s">
        <v>5603</v>
      </c>
      <c r="D1777" s="138" t="s">
        <v>5231</v>
      </c>
      <c r="F1777" s="138" t="s">
        <v>1386</v>
      </c>
      <c r="G1777" s="154">
        <v>2880.39</v>
      </c>
    </row>
    <row r="1778" spans="2:7" x14ac:dyDescent="0.25">
      <c r="B1778" s="134">
        <v>1797</v>
      </c>
      <c r="C1778" s="6" t="s">
        <v>321</v>
      </c>
      <c r="D1778" s="140">
        <v>46050</v>
      </c>
      <c r="E1778" s="141"/>
      <c r="F1778" s="142">
        <v>46351</v>
      </c>
      <c r="G1778" s="151">
        <v>2879.0699999999997</v>
      </c>
    </row>
    <row r="1779" spans="2:7" x14ac:dyDescent="0.25">
      <c r="B1779" s="137" t="s">
        <v>1643</v>
      </c>
      <c r="C1779" s="143" t="s">
        <v>1644</v>
      </c>
      <c r="D1779" s="144" t="s">
        <v>1596</v>
      </c>
      <c r="E1779" s="144"/>
      <c r="F1779" s="144" t="s">
        <v>1386</v>
      </c>
      <c r="G1779" s="150">
        <v>2877.46</v>
      </c>
    </row>
    <row r="1780" spans="2:7" x14ac:dyDescent="0.25">
      <c r="B1780" s="136" t="s">
        <v>4679</v>
      </c>
      <c r="C1780" s="4" t="s">
        <v>4680</v>
      </c>
      <c r="D1780" s="138" t="s">
        <v>4355</v>
      </c>
      <c r="F1780" s="138" t="s">
        <v>1386</v>
      </c>
      <c r="G1780" s="154">
        <v>2877.11</v>
      </c>
    </row>
    <row r="1781" spans="2:7" x14ac:dyDescent="0.25">
      <c r="B1781" s="136">
        <v>7729</v>
      </c>
      <c r="C1781" s="4" t="s">
        <v>2856</v>
      </c>
      <c r="D1781" s="138" t="s">
        <v>2939</v>
      </c>
      <c r="F1781" s="138" t="s">
        <v>1386</v>
      </c>
      <c r="G1781" s="154">
        <v>2876.77</v>
      </c>
    </row>
    <row r="1782" spans="2:7" x14ac:dyDescent="0.25">
      <c r="B1782" s="137" t="s">
        <v>1892</v>
      </c>
      <c r="C1782" s="143" t="s">
        <v>1893</v>
      </c>
      <c r="D1782" s="144" t="s">
        <v>1716</v>
      </c>
      <c r="E1782" s="144"/>
      <c r="F1782" s="144" t="s">
        <v>1386</v>
      </c>
      <c r="G1782" s="150">
        <v>2876.72</v>
      </c>
    </row>
    <row r="1783" spans="2:7" x14ac:dyDescent="0.25">
      <c r="B1783" s="136">
        <v>2409</v>
      </c>
      <c r="C1783" s="4" t="s">
        <v>3663</v>
      </c>
      <c r="D1783" s="138" t="s">
        <v>3421</v>
      </c>
      <c r="F1783" s="138" t="s">
        <v>1386</v>
      </c>
      <c r="G1783" s="154">
        <v>2875.76</v>
      </c>
    </row>
    <row r="1784" spans="2:7" x14ac:dyDescent="0.25">
      <c r="B1784" s="136" t="s">
        <v>5604</v>
      </c>
      <c r="C1784" s="4" t="s">
        <v>5605</v>
      </c>
      <c r="D1784" s="138" t="s">
        <v>5231</v>
      </c>
      <c r="E1784" s="138" t="s">
        <v>199</v>
      </c>
      <c r="F1784" s="138" t="s">
        <v>1386</v>
      </c>
      <c r="G1784" s="154">
        <v>2872</v>
      </c>
    </row>
    <row r="1785" spans="2:7" x14ac:dyDescent="0.25">
      <c r="B1785" s="136">
        <v>4912</v>
      </c>
      <c r="C1785" s="4" t="s">
        <v>4681</v>
      </c>
      <c r="D1785" s="138" t="s">
        <v>4355</v>
      </c>
      <c r="F1785" s="138" t="s">
        <v>1386</v>
      </c>
      <c r="G1785" s="154">
        <v>2871.43</v>
      </c>
    </row>
    <row r="1786" spans="2:7" x14ac:dyDescent="0.25">
      <c r="B1786" s="136" t="s">
        <v>6389</v>
      </c>
      <c r="C1786" s="4" t="s">
        <v>6390</v>
      </c>
      <c r="D1786" s="138" t="s">
        <v>6353</v>
      </c>
      <c r="F1786" s="138" t="s">
        <v>1386</v>
      </c>
      <c r="G1786" s="154">
        <v>2870.14</v>
      </c>
    </row>
    <row r="1787" spans="2:7" x14ac:dyDescent="0.25">
      <c r="B1787" s="136" t="s">
        <v>1152</v>
      </c>
      <c r="C1787" s="4" t="s">
        <v>4682</v>
      </c>
      <c r="D1787" s="138" t="s">
        <v>4355</v>
      </c>
      <c r="F1787" s="138" t="s">
        <v>1386</v>
      </c>
      <c r="G1787" s="154">
        <v>2870.02</v>
      </c>
    </row>
    <row r="1788" spans="2:7" x14ac:dyDescent="0.25">
      <c r="B1788" s="136" t="s">
        <v>1152</v>
      </c>
      <c r="C1788" s="4" t="s">
        <v>4682</v>
      </c>
      <c r="D1788" s="138" t="s">
        <v>4986</v>
      </c>
      <c r="F1788" s="138" t="s">
        <v>1386</v>
      </c>
      <c r="G1788" s="154">
        <v>2870.02</v>
      </c>
    </row>
    <row r="1789" spans="2:7" x14ac:dyDescent="0.25">
      <c r="B1789" s="137" t="s">
        <v>1904</v>
      </c>
      <c r="C1789" s="143" t="s">
        <v>1905</v>
      </c>
      <c r="D1789" s="144" t="s">
        <v>1716</v>
      </c>
      <c r="E1789" s="144"/>
      <c r="F1789" s="144" t="s">
        <v>1386</v>
      </c>
      <c r="G1789" s="150">
        <v>2869.88</v>
      </c>
    </row>
    <row r="1790" spans="2:7" x14ac:dyDescent="0.25">
      <c r="B1790" s="136" t="s">
        <v>4683</v>
      </c>
      <c r="C1790" s="4" t="s">
        <v>4684</v>
      </c>
      <c r="D1790" s="138" t="s">
        <v>4355</v>
      </c>
      <c r="E1790" s="138" t="s">
        <v>199</v>
      </c>
      <c r="F1790" s="138" t="s">
        <v>1386</v>
      </c>
      <c r="G1790" s="154">
        <v>2868.58</v>
      </c>
    </row>
    <row r="1791" spans="2:7" x14ac:dyDescent="0.25">
      <c r="B1791" s="136" t="s">
        <v>1245</v>
      </c>
      <c r="C1791" s="4" t="s">
        <v>3005</v>
      </c>
      <c r="D1791" s="138" t="s">
        <v>2939</v>
      </c>
      <c r="F1791" s="138" t="s">
        <v>1386</v>
      </c>
      <c r="G1791" s="154">
        <v>2867.72</v>
      </c>
    </row>
    <row r="1792" spans="2:7" x14ac:dyDescent="0.25">
      <c r="B1792" s="137">
        <v>7240</v>
      </c>
      <c r="C1792" s="143" t="s">
        <v>2398</v>
      </c>
      <c r="D1792" s="144" t="s">
        <v>2793</v>
      </c>
      <c r="E1792" s="143"/>
      <c r="F1792" s="143" t="s">
        <v>1386</v>
      </c>
      <c r="G1792" s="150">
        <v>2867.6</v>
      </c>
    </row>
    <row r="1793" spans="2:7" x14ac:dyDescent="0.25">
      <c r="B1793" s="136">
        <v>6406</v>
      </c>
      <c r="C1793" s="4" t="s">
        <v>2887</v>
      </c>
      <c r="D1793" s="138" t="s">
        <v>2939</v>
      </c>
      <c r="F1793" s="138" t="s">
        <v>1386</v>
      </c>
      <c r="G1793" s="154">
        <v>2867.09</v>
      </c>
    </row>
    <row r="1794" spans="2:7" x14ac:dyDescent="0.25">
      <c r="B1794" s="136" t="s">
        <v>4160</v>
      </c>
      <c r="C1794" s="4" t="s">
        <v>4161</v>
      </c>
      <c r="D1794" s="138" t="s">
        <v>3876</v>
      </c>
      <c r="F1794" s="138" t="s">
        <v>1386</v>
      </c>
      <c r="G1794" s="154">
        <v>2864.87</v>
      </c>
    </row>
    <row r="1795" spans="2:7" x14ac:dyDescent="0.25">
      <c r="B1795" s="136" t="s">
        <v>4685</v>
      </c>
      <c r="C1795" s="4" t="s">
        <v>4686</v>
      </c>
      <c r="D1795" s="138" t="s">
        <v>4355</v>
      </c>
      <c r="E1795" s="138" t="s">
        <v>203</v>
      </c>
      <c r="F1795" s="138" t="s">
        <v>1386</v>
      </c>
      <c r="G1795" s="154">
        <v>2864.3</v>
      </c>
    </row>
    <row r="1796" spans="2:7" x14ac:dyDescent="0.25">
      <c r="B1796" s="137" t="s">
        <v>1068</v>
      </c>
      <c r="C1796" s="143" t="s">
        <v>1069</v>
      </c>
      <c r="D1796" s="144" t="s">
        <v>980</v>
      </c>
      <c r="E1796" s="144"/>
      <c r="F1796" s="144" t="s">
        <v>981</v>
      </c>
      <c r="G1796" s="150">
        <v>2863.98</v>
      </c>
    </row>
    <row r="1797" spans="2:7" x14ac:dyDescent="0.25">
      <c r="B1797" s="136" t="s">
        <v>3664</v>
      </c>
      <c r="C1797" s="4" t="s">
        <v>3665</v>
      </c>
      <c r="D1797" s="138" t="s">
        <v>3421</v>
      </c>
      <c r="E1797" s="138" t="s">
        <v>199</v>
      </c>
      <c r="F1797" s="138" t="s">
        <v>1386</v>
      </c>
      <c r="G1797" s="154">
        <v>2862.74</v>
      </c>
    </row>
    <row r="1798" spans="2:7" x14ac:dyDescent="0.25">
      <c r="B1798" s="136" t="s">
        <v>6391</v>
      </c>
      <c r="C1798" s="4" t="s">
        <v>6392</v>
      </c>
      <c r="D1798" s="138" t="s">
        <v>6353</v>
      </c>
      <c r="F1798" s="138" t="s">
        <v>1386</v>
      </c>
      <c r="G1798" s="154">
        <v>2860.47</v>
      </c>
    </row>
    <row r="1799" spans="2:7" x14ac:dyDescent="0.25">
      <c r="B1799" s="136">
        <v>8418</v>
      </c>
      <c r="C1799" s="4" t="s">
        <v>2838</v>
      </c>
      <c r="D1799" s="138" t="s">
        <v>2939</v>
      </c>
      <c r="F1799" s="138" t="s">
        <v>1386</v>
      </c>
      <c r="G1799" s="154">
        <v>2856.21</v>
      </c>
    </row>
    <row r="1800" spans="2:7" x14ac:dyDescent="0.25">
      <c r="B1800" s="136" t="s">
        <v>3666</v>
      </c>
      <c r="C1800" s="4" t="s">
        <v>3667</v>
      </c>
      <c r="D1800" s="138" t="s">
        <v>3421</v>
      </c>
      <c r="F1800" s="138" t="s">
        <v>1386</v>
      </c>
      <c r="G1800" s="154">
        <v>2850.39</v>
      </c>
    </row>
    <row r="1801" spans="2:7" x14ac:dyDescent="0.25">
      <c r="B1801" s="137" t="s">
        <v>2021</v>
      </c>
      <c r="C1801" s="143" t="s">
        <v>2022</v>
      </c>
      <c r="D1801" s="144" t="s">
        <v>1716</v>
      </c>
      <c r="E1801" s="144"/>
      <c r="F1801" s="144" t="s">
        <v>1386</v>
      </c>
      <c r="G1801" s="150">
        <v>2843.64</v>
      </c>
    </row>
    <row r="1802" spans="2:7" x14ac:dyDescent="0.25">
      <c r="B1802" s="137" t="s">
        <v>1512</v>
      </c>
      <c r="C1802" s="143" t="s">
        <v>1513</v>
      </c>
      <c r="D1802" s="144" t="s">
        <v>1385</v>
      </c>
      <c r="E1802" s="144"/>
      <c r="F1802" s="144" t="s">
        <v>1386</v>
      </c>
      <c r="G1802" s="150">
        <v>2843.19</v>
      </c>
    </row>
    <row r="1803" spans="2:7" x14ac:dyDescent="0.25">
      <c r="B1803" s="136" t="s">
        <v>2041</v>
      </c>
      <c r="C1803" s="4" t="s">
        <v>4162</v>
      </c>
      <c r="D1803" s="138" t="s">
        <v>3876</v>
      </c>
      <c r="F1803" s="138" t="s">
        <v>1386</v>
      </c>
      <c r="G1803" s="154">
        <v>2842.73</v>
      </c>
    </row>
    <row r="1804" spans="2:7" x14ac:dyDescent="0.25">
      <c r="B1804" s="136">
        <v>5233</v>
      </c>
      <c r="C1804" s="4" t="s">
        <v>3668</v>
      </c>
      <c r="D1804" s="138" t="s">
        <v>3421</v>
      </c>
      <c r="F1804" s="138" t="s">
        <v>1386</v>
      </c>
      <c r="G1804" s="154">
        <v>2842.44</v>
      </c>
    </row>
    <row r="1805" spans="2:7" x14ac:dyDescent="0.25">
      <c r="B1805" s="136">
        <v>6268</v>
      </c>
      <c r="C1805" s="4" t="s">
        <v>4687</v>
      </c>
      <c r="D1805" s="138" t="s">
        <v>4355</v>
      </c>
      <c r="F1805" s="138" t="s">
        <v>1386</v>
      </c>
      <c r="G1805" s="154">
        <v>2841.25</v>
      </c>
    </row>
    <row r="1806" spans="2:7" x14ac:dyDescent="0.25">
      <c r="B1806" s="137" t="s">
        <v>2313</v>
      </c>
      <c r="C1806" s="143" t="s">
        <v>2466</v>
      </c>
      <c r="D1806" s="144" t="s">
        <v>2793</v>
      </c>
      <c r="E1806" s="143" t="s">
        <v>199</v>
      </c>
      <c r="F1806" s="143" t="s">
        <v>1386</v>
      </c>
      <c r="G1806" s="150">
        <v>2841.1</v>
      </c>
    </row>
    <row r="1807" spans="2:7" x14ac:dyDescent="0.25">
      <c r="B1807" s="136">
        <v>6302</v>
      </c>
      <c r="C1807" s="4" t="s">
        <v>3669</v>
      </c>
      <c r="D1807" s="138" t="s">
        <v>3421</v>
      </c>
      <c r="F1807" s="138" t="s">
        <v>1386</v>
      </c>
      <c r="G1807" s="154">
        <v>2836.49</v>
      </c>
    </row>
    <row r="1808" spans="2:7" x14ac:dyDescent="0.25">
      <c r="B1808" s="136" t="s">
        <v>3278</v>
      </c>
      <c r="C1808" s="4" t="s">
        <v>3279</v>
      </c>
      <c r="D1808" s="138" t="s">
        <v>3195</v>
      </c>
      <c r="F1808" s="138" t="s">
        <v>1386</v>
      </c>
      <c r="G1808" s="154">
        <v>2836.24</v>
      </c>
    </row>
    <row r="1809" spans="2:7" x14ac:dyDescent="0.25">
      <c r="B1809" s="136" t="s">
        <v>4163</v>
      </c>
      <c r="C1809" s="4" t="s">
        <v>4164</v>
      </c>
      <c r="D1809" s="138" t="s">
        <v>3876</v>
      </c>
      <c r="F1809" s="138" t="s">
        <v>1386</v>
      </c>
      <c r="G1809" s="154">
        <v>2835.52</v>
      </c>
    </row>
    <row r="1810" spans="2:7" x14ac:dyDescent="0.25">
      <c r="B1810" s="137" t="s">
        <v>1070</v>
      </c>
      <c r="C1810" s="143" t="s">
        <v>1071</v>
      </c>
      <c r="D1810" s="144" t="s">
        <v>980</v>
      </c>
      <c r="E1810" s="144"/>
      <c r="F1810" s="144" t="s">
        <v>981</v>
      </c>
      <c r="G1810" s="150">
        <v>2831.99</v>
      </c>
    </row>
    <row r="1811" spans="2:7" x14ac:dyDescent="0.25">
      <c r="B1811" s="136">
        <v>2784</v>
      </c>
      <c r="C1811" s="4" t="s">
        <v>3670</v>
      </c>
      <c r="D1811" s="138" t="s">
        <v>3421</v>
      </c>
      <c r="F1811" s="138" t="s">
        <v>1386</v>
      </c>
      <c r="G1811" s="154">
        <v>2824.79</v>
      </c>
    </row>
    <row r="1812" spans="2:7" x14ac:dyDescent="0.25">
      <c r="B1812" s="137">
        <v>515030</v>
      </c>
      <c r="C1812" s="143" t="s">
        <v>1072</v>
      </c>
      <c r="D1812" s="144" t="s">
        <v>980</v>
      </c>
      <c r="E1812" s="144"/>
      <c r="F1812" s="144" t="s">
        <v>981</v>
      </c>
      <c r="G1812" s="150">
        <v>2823.79</v>
      </c>
    </row>
    <row r="1813" spans="2:7" x14ac:dyDescent="0.25">
      <c r="B1813" s="136" t="s">
        <v>6202</v>
      </c>
      <c r="C1813" s="4" t="s">
        <v>6203</v>
      </c>
      <c r="D1813" s="138" t="s">
        <v>5985</v>
      </c>
      <c r="E1813" s="138" t="s">
        <v>203</v>
      </c>
      <c r="F1813" s="138" t="s">
        <v>1386</v>
      </c>
      <c r="G1813" s="154">
        <v>2822.05</v>
      </c>
    </row>
    <row r="1814" spans="2:7" x14ac:dyDescent="0.25">
      <c r="B1814" s="137">
        <v>3116</v>
      </c>
      <c r="C1814" s="143" t="s">
        <v>1358</v>
      </c>
      <c r="D1814" s="144" t="s">
        <v>1385</v>
      </c>
      <c r="E1814" s="144"/>
      <c r="F1814" s="144" t="s">
        <v>1386</v>
      </c>
      <c r="G1814" s="150">
        <v>2821.7</v>
      </c>
    </row>
    <row r="1815" spans="2:7" x14ac:dyDescent="0.25">
      <c r="B1815" s="137">
        <v>7337</v>
      </c>
      <c r="C1815" s="143" t="s">
        <v>1164</v>
      </c>
      <c r="D1815" s="144" t="s">
        <v>1596</v>
      </c>
      <c r="E1815" s="144"/>
      <c r="F1815" s="144" t="s">
        <v>1386</v>
      </c>
      <c r="G1815" s="150">
        <v>2819.65</v>
      </c>
    </row>
    <row r="1816" spans="2:7" x14ac:dyDescent="0.25">
      <c r="B1816" s="137" t="s">
        <v>1073</v>
      </c>
      <c r="C1816" s="143" t="s">
        <v>1074</v>
      </c>
      <c r="D1816" s="144" t="s">
        <v>980</v>
      </c>
      <c r="E1816" s="144"/>
      <c r="F1816" s="144" t="s">
        <v>981</v>
      </c>
      <c r="G1816" s="150">
        <v>2819.38</v>
      </c>
    </row>
    <row r="1817" spans="2:7" x14ac:dyDescent="0.25">
      <c r="B1817" s="137">
        <v>2250</v>
      </c>
      <c r="C1817" s="143" t="s">
        <v>2172</v>
      </c>
      <c r="D1817" s="144" t="s">
        <v>1716</v>
      </c>
      <c r="E1817" s="144"/>
      <c r="F1817" s="144" t="s">
        <v>1386</v>
      </c>
      <c r="G1817" s="150">
        <v>2818.96</v>
      </c>
    </row>
    <row r="1818" spans="2:7" x14ac:dyDescent="0.25">
      <c r="B1818" s="137">
        <v>2250</v>
      </c>
      <c r="C1818" s="143" t="s">
        <v>2172</v>
      </c>
      <c r="D1818" s="144" t="s">
        <v>2793</v>
      </c>
      <c r="E1818" s="143"/>
      <c r="F1818" s="143" t="s">
        <v>1386</v>
      </c>
      <c r="G1818" s="150">
        <v>2818.96</v>
      </c>
    </row>
    <row r="1819" spans="2:7" x14ac:dyDescent="0.25">
      <c r="B1819" s="137" t="s">
        <v>2762</v>
      </c>
      <c r="C1819" s="143" t="s">
        <v>2763</v>
      </c>
      <c r="D1819" s="144" t="s">
        <v>2793</v>
      </c>
      <c r="E1819" s="143"/>
      <c r="F1819" s="143" t="s">
        <v>1386</v>
      </c>
      <c r="G1819" s="150">
        <v>2812.06</v>
      </c>
    </row>
    <row r="1820" spans="2:7" x14ac:dyDescent="0.25">
      <c r="B1820" s="136" t="s">
        <v>3280</v>
      </c>
      <c r="C1820" s="4" t="s">
        <v>3281</v>
      </c>
      <c r="D1820" s="138" t="s">
        <v>3195</v>
      </c>
      <c r="F1820" s="138" t="s">
        <v>1386</v>
      </c>
      <c r="G1820" s="154">
        <v>2800.51</v>
      </c>
    </row>
    <row r="1821" spans="2:7" x14ac:dyDescent="0.25">
      <c r="B1821" s="137" t="s">
        <v>2446</v>
      </c>
      <c r="C1821" s="143" t="s">
        <v>2447</v>
      </c>
      <c r="D1821" s="144" t="s">
        <v>2793</v>
      </c>
      <c r="E1821" s="143"/>
      <c r="F1821" s="143" t="s">
        <v>1386</v>
      </c>
      <c r="G1821" s="150">
        <v>2797.77</v>
      </c>
    </row>
    <row r="1822" spans="2:7" x14ac:dyDescent="0.25">
      <c r="B1822" s="134" t="s">
        <v>322</v>
      </c>
      <c r="C1822" s="6" t="s">
        <v>323</v>
      </c>
      <c r="D1822" s="140">
        <v>46050</v>
      </c>
      <c r="E1822" s="141"/>
      <c r="F1822" s="142">
        <v>46381</v>
      </c>
      <c r="G1822" s="151">
        <v>2789.72</v>
      </c>
    </row>
    <row r="1823" spans="2:7" x14ac:dyDescent="0.25">
      <c r="B1823" s="136" t="s">
        <v>4688</v>
      </c>
      <c r="C1823" s="4" t="s">
        <v>4689</v>
      </c>
      <c r="D1823" s="138" t="s">
        <v>4355</v>
      </c>
      <c r="E1823" s="138" t="s">
        <v>203</v>
      </c>
      <c r="F1823" s="138" t="s">
        <v>1386</v>
      </c>
      <c r="G1823" s="154">
        <v>2786.24</v>
      </c>
    </row>
    <row r="1824" spans="2:7" x14ac:dyDescent="0.25">
      <c r="B1824" s="137" t="s">
        <v>1514</v>
      </c>
      <c r="C1824" s="143" t="s">
        <v>1515</v>
      </c>
      <c r="D1824" s="144" t="s">
        <v>1385</v>
      </c>
      <c r="E1824" s="144"/>
      <c r="F1824" s="144" t="s">
        <v>1386</v>
      </c>
      <c r="G1824" s="150">
        <v>2782.64</v>
      </c>
    </row>
    <row r="1825" spans="2:7" x14ac:dyDescent="0.25">
      <c r="B1825" s="136" t="s">
        <v>4690</v>
      </c>
      <c r="C1825" s="4" t="s">
        <v>4691</v>
      </c>
      <c r="D1825" s="138" t="s">
        <v>4355</v>
      </c>
      <c r="E1825" s="138" t="s">
        <v>199</v>
      </c>
      <c r="F1825" s="138" t="s">
        <v>1386</v>
      </c>
      <c r="G1825" s="154">
        <v>2779.11</v>
      </c>
    </row>
    <row r="1826" spans="2:7" x14ac:dyDescent="0.25">
      <c r="B1826" s="137">
        <v>9065</v>
      </c>
      <c r="C1826" s="143" t="s">
        <v>907</v>
      </c>
      <c r="D1826" s="144" t="s">
        <v>980</v>
      </c>
      <c r="E1826" s="144"/>
      <c r="F1826" s="144" t="s">
        <v>981</v>
      </c>
      <c r="G1826" s="150">
        <v>2779.04</v>
      </c>
    </row>
    <row r="1827" spans="2:7" x14ac:dyDescent="0.25">
      <c r="B1827" s="136" t="s">
        <v>3170</v>
      </c>
      <c r="C1827" s="4" t="s">
        <v>3171</v>
      </c>
      <c r="D1827" s="138" t="s">
        <v>3195</v>
      </c>
      <c r="F1827" s="138" t="s">
        <v>1386</v>
      </c>
      <c r="G1827" s="154">
        <v>2772.98</v>
      </c>
    </row>
    <row r="1828" spans="2:7" x14ac:dyDescent="0.25">
      <c r="B1828" s="136" t="s">
        <v>5088</v>
      </c>
      <c r="C1828" s="4" t="s">
        <v>5089</v>
      </c>
      <c r="D1828" s="138" t="s">
        <v>4986</v>
      </c>
      <c r="F1828" s="138" t="s">
        <v>1386</v>
      </c>
      <c r="G1828" s="154">
        <v>2771.65</v>
      </c>
    </row>
    <row r="1829" spans="2:7" x14ac:dyDescent="0.25">
      <c r="B1829" s="136">
        <v>1893</v>
      </c>
      <c r="C1829" s="4" t="s">
        <v>3108</v>
      </c>
      <c r="D1829" s="138" t="s">
        <v>3195</v>
      </c>
      <c r="F1829" s="138" t="s">
        <v>1386</v>
      </c>
      <c r="G1829" s="154">
        <v>2770.2</v>
      </c>
    </row>
    <row r="1830" spans="2:7" x14ac:dyDescent="0.25">
      <c r="B1830" s="136" t="s">
        <v>6204</v>
      </c>
      <c r="C1830" s="4" t="s">
        <v>6205</v>
      </c>
      <c r="D1830" s="138" t="s">
        <v>5985</v>
      </c>
      <c r="E1830" s="138" t="s">
        <v>199</v>
      </c>
      <c r="F1830" s="138" t="s">
        <v>1386</v>
      </c>
      <c r="G1830" s="154">
        <v>2767.89</v>
      </c>
    </row>
    <row r="1831" spans="2:7" x14ac:dyDescent="0.25">
      <c r="B1831" s="136" t="s">
        <v>4692</v>
      </c>
      <c r="C1831" s="4" t="s">
        <v>4693</v>
      </c>
      <c r="D1831" s="138" t="s">
        <v>4355</v>
      </c>
      <c r="F1831" s="138" t="s">
        <v>1386</v>
      </c>
      <c r="G1831" s="154">
        <v>2759.17</v>
      </c>
    </row>
    <row r="1832" spans="2:7" x14ac:dyDescent="0.25">
      <c r="B1832" s="136" t="s">
        <v>5606</v>
      </c>
      <c r="C1832" s="4" t="s">
        <v>5607</v>
      </c>
      <c r="D1832" s="138" t="s">
        <v>5231</v>
      </c>
      <c r="E1832" s="138" t="s">
        <v>199</v>
      </c>
      <c r="F1832" s="138" t="s">
        <v>1386</v>
      </c>
      <c r="G1832" s="154">
        <v>2750.22</v>
      </c>
    </row>
    <row r="1833" spans="2:7" x14ac:dyDescent="0.25">
      <c r="B1833" s="136" t="s">
        <v>5608</v>
      </c>
      <c r="C1833" s="4" t="s">
        <v>5609</v>
      </c>
      <c r="D1833" s="138" t="s">
        <v>5234</v>
      </c>
      <c r="F1833" s="138" t="s">
        <v>1386</v>
      </c>
      <c r="G1833" s="154">
        <v>2749.69</v>
      </c>
    </row>
    <row r="1834" spans="2:7" x14ac:dyDescent="0.25">
      <c r="B1834" s="136">
        <v>9987</v>
      </c>
      <c r="C1834" s="4" t="s">
        <v>4694</v>
      </c>
      <c r="D1834" s="138" t="s">
        <v>4355</v>
      </c>
      <c r="F1834" s="138" t="s">
        <v>1386</v>
      </c>
      <c r="G1834" s="154">
        <v>2745.44</v>
      </c>
    </row>
    <row r="1835" spans="2:7" x14ac:dyDescent="0.25">
      <c r="B1835" s="136" t="s">
        <v>5090</v>
      </c>
      <c r="C1835" s="4" t="s">
        <v>5091</v>
      </c>
      <c r="D1835" s="138" t="s">
        <v>4986</v>
      </c>
      <c r="F1835" s="138" t="s">
        <v>1386</v>
      </c>
      <c r="G1835" s="154">
        <v>2742.82</v>
      </c>
    </row>
    <row r="1836" spans="2:7" x14ac:dyDescent="0.25">
      <c r="B1836" s="137" t="s">
        <v>2198</v>
      </c>
      <c r="C1836" s="143" t="s">
        <v>2694</v>
      </c>
      <c r="D1836" s="144" t="s">
        <v>2793</v>
      </c>
      <c r="E1836" s="143" t="s">
        <v>203</v>
      </c>
      <c r="F1836" s="143" t="s">
        <v>1386</v>
      </c>
      <c r="G1836" s="150">
        <v>2732.45</v>
      </c>
    </row>
    <row r="1837" spans="2:7" x14ac:dyDescent="0.25">
      <c r="B1837" s="137">
        <v>7327</v>
      </c>
      <c r="C1837" s="143" t="s">
        <v>858</v>
      </c>
      <c r="D1837" s="144" t="s">
        <v>980</v>
      </c>
      <c r="E1837" s="144"/>
      <c r="F1837" s="144" t="s">
        <v>981</v>
      </c>
      <c r="G1837" s="150">
        <v>2730.75</v>
      </c>
    </row>
    <row r="1838" spans="2:7" x14ac:dyDescent="0.25">
      <c r="B1838" s="136" t="s">
        <v>5610</v>
      </c>
      <c r="C1838" s="4" t="s">
        <v>5611</v>
      </c>
      <c r="D1838" s="138" t="s">
        <v>5241</v>
      </c>
      <c r="F1838" s="138" t="s">
        <v>1386</v>
      </c>
      <c r="G1838" s="154">
        <v>2729.54</v>
      </c>
    </row>
    <row r="1839" spans="2:7" x14ac:dyDescent="0.25">
      <c r="B1839" s="136" t="s">
        <v>4695</v>
      </c>
      <c r="C1839" s="4" t="s">
        <v>4696</v>
      </c>
      <c r="D1839" s="138" t="s">
        <v>4355</v>
      </c>
      <c r="E1839" s="138" t="s">
        <v>203</v>
      </c>
      <c r="F1839" s="138" t="s">
        <v>1386</v>
      </c>
      <c r="G1839" s="154">
        <v>2718.7</v>
      </c>
    </row>
    <row r="1840" spans="2:7" x14ac:dyDescent="0.25">
      <c r="B1840" s="136" t="s">
        <v>5612</v>
      </c>
      <c r="C1840" s="4" t="s">
        <v>5613</v>
      </c>
      <c r="D1840" s="138" t="s">
        <v>5231</v>
      </c>
      <c r="F1840" s="138" t="s">
        <v>1386</v>
      </c>
      <c r="G1840" s="154">
        <v>2716.87</v>
      </c>
    </row>
    <row r="1841" spans="2:7" x14ac:dyDescent="0.25">
      <c r="B1841" s="136" t="s">
        <v>6393</v>
      </c>
      <c r="C1841" s="4" t="s">
        <v>6394</v>
      </c>
      <c r="D1841" s="138" t="s">
        <v>6353</v>
      </c>
      <c r="F1841" s="138" t="s">
        <v>1386</v>
      </c>
      <c r="G1841" s="154">
        <v>2716.21</v>
      </c>
    </row>
    <row r="1842" spans="2:7" x14ac:dyDescent="0.25">
      <c r="B1842" s="136" t="s">
        <v>5614</v>
      </c>
      <c r="C1842" s="4" t="s">
        <v>5615</v>
      </c>
      <c r="D1842" s="138" t="s">
        <v>5231</v>
      </c>
      <c r="F1842" s="138" t="s">
        <v>1386</v>
      </c>
      <c r="G1842" s="154">
        <v>2710.7</v>
      </c>
    </row>
    <row r="1843" spans="2:7" x14ac:dyDescent="0.25">
      <c r="B1843" s="136">
        <v>4613</v>
      </c>
      <c r="C1843" s="4" t="s">
        <v>3120</v>
      </c>
      <c r="D1843" s="138" t="s">
        <v>3195</v>
      </c>
      <c r="F1843" s="138" t="s">
        <v>1386</v>
      </c>
      <c r="G1843" s="154">
        <v>2707.74</v>
      </c>
    </row>
    <row r="1844" spans="2:7" x14ac:dyDescent="0.25">
      <c r="B1844" s="136">
        <v>1860</v>
      </c>
      <c r="C1844" s="4" t="s">
        <v>5092</v>
      </c>
      <c r="D1844" s="138" t="s">
        <v>4986</v>
      </c>
      <c r="F1844" s="138" t="s">
        <v>1386</v>
      </c>
      <c r="G1844" s="154">
        <v>2706.89</v>
      </c>
    </row>
    <row r="1845" spans="2:7" x14ac:dyDescent="0.25">
      <c r="B1845" s="137" t="s">
        <v>2510</v>
      </c>
      <c r="C1845" s="143" t="s">
        <v>2511</v>
      </c>
      <c r="D1845" s="144" t="s">
        <v>2793</v>
      </c>
      <c r="E1845" s="143"/>
      <c r="F1845" s="143" t="s">
        <v>1386</v>
      </c>
      <c r="G1845" s="150">
        <v>2704.42</v>
      </c>
    </row>
    <row r="1846" spans="2:7" x14ac:dyDescent="0.25">
      <c r="B1846" s="136">
        <v>5393</v>
      </c>
      <c r="C1846" s="4" t="s">
        <v>3132</v>
      </c>
      <c r="D1846" s="138" t="s">
        <v>3195</v>
      </c>
      <c r="F1846" s="138" t="s">
        <v>1386</v>
      </c>
      <c r="G1846" s="154">
        <v>2698.19</v>
      </c>
    </row>
    <row r="1847" spans="2:7" x14ac:dyDescent="0.25">
      <c r="B1847" s="137">
        <v>3110</v>
      </c>
      <c r="C1847" s="143" t="s">
        <v>2352</v>
      </c>
      <c r="D1847" s="144" t="s">
        <v>2793</v>
      </c>
      <c r="E1847" s="143"/>
      <c r="F1847" s="143" t="s">
        <v>1386</v>
      </c>
      <c r="G1847" s="150">
        <v>2697.22</v>
      </c>
    </row>
    <row r="1848" spans="2:7" x14ac:dyDescent="0.25">
      <c r="B1848" s="136" t="s">
        <v>6206</v>
      </c>
      <c r="C1848" s="4" t="s">
        <v>6207</v>
      </c>
      <c r="D1848" s="138" t="s">
        <v>5985</v>
      </c>
      <c r="E1848" s="138" t="s">
        <v>199</v>
      </c>
      <c r="F1848" s="138" t="s">
        <v>1386</v>
      </c>
      <c r="G1848" s="154">
        <v>2689.57</v>
      </c>
    </row>
    <row r="1849" spans="2:7" x14ac:dyDescent="0.25">
      <c r="B1849" s="136" t="s">
        <v>3282</v>
      </c>
      <c r="C1849" s="4" t="s">
        <v>3283</v>
      </c>
      <c r="D1849" s="138" t="s">
        <v>3195</v>
      </c>
      <c r="F1849" s="138" t="s">
        <v>1386</v>
      </c>
      <c r="G1849" s="154">
        <v>2688.67</v>
      </c>
    </row>
    <row r="1850" spans="2:7" x14ac:dyDescent="0.25">
      <c r="B1850" s="137" t="s">
        <v>2709</v>
      </c>
      <c r="C1850" s="143" t="s">
        <v>2710</v>
      </c>
      <c r="D1850" s="144" t="s">
        <v>2793</v>
      </c>
      <c r="E1850" s="143"/>
      <c r="F1850" s="143" t="s">
        <v>1386</v>
      </c>
      <c r="G1850" s="150">
        <v>2687.69</v>
      </c>
    </row>
    <row r="1851" spans="2:7" x14ac:dyDescent="0.25">
      <c r="B1851" s="137" t="s">
        <v>2326</v>
      </c>
      <c r="C1851" s="143" t="s">
        <v>2563</v>
      </c>
      <c r="D1851" s="144" t="s">
        <v>2793</v>
      </c>
      <c r="E1851" s="143"/>
      <c r="F1851" s="143" t="s">
        <v>1386</v>
      </c>
      <c r="G1851" s="150">
        <v>2676.49</v>
      </c>
    </row>
    <row r="1852" spans="2:7" x14ac:dyDescent="0.25">
      <c r="B1852" s="136">
        <v>7189</v>
      </c>
      <c r="C1852" s="4" t="s">
        <v>3087</v>
      </c>
      <c r="D1852" s="138" t="s">
        <v>3195</v>
      </c>
      <c r="F1852" s="138" t="s">
        <v>1386</v>
      </c>
      <c r="G1852" s="154">
        <v>2675.32</v>
      </c>
    </row>
    <row r="1853" spans="2:7" x14ac:dyDescent="0.25">
      <c r="B1853" s="137" t="s">
        <v>958</v>
      </c>
      <c r="C1853" s="143" t="s">
        <v>959</v>
      </c>
      <c r="D1853" s="144" t="s">
        <v>980</v>
      </c>
      <c r="E1853" s="144"/>
      <c r="F1853" s="144" t="s">
        <v>981</v>
      </c>
      <c r="G1853" s="150">
        <v>2671.52</v>
      </c>
    </row>
    <row r="1854" spans="2:7" x14ac:dyDescent="0.25">
      <c r="B1854" s="136">
        <v>2433</v>
      </c>
      <c r="C1854" s="4" t="s">
        <v>4697</v>
      </c>
      <c r="D1854" s="138" t="s">
        <v>4355</v>
      </c>
      <c r="F1854" s="138" t="s">
        <v>1386</v>
      </c>
      <c r="G1854" s="154">
        <v>2670.65</v>
      </c>
    </row>
    <row r="1855" spans="2:7" x14ac:dyDescent="0.25">
      <c r="B1855" s="136" t="s">
        <v>5616</v>
      </c>
      <c r="C1855" s="4" t="s">
        <v>5617</v>
      </c>
      <c r="D1855" s="138" t="s">
        <v>5231</v>
      </c>
      <c r="F1855" s="138" t="s">
        <v>1386</v>
      </c>
      <c r="G1855" s="154">
        <v>2668.89</v>
      </c>
    </row>
    <row r="1856" spans="2:7" x14ac:dyDescent="0.25">
      <c r="B1856" s="136">
        <v>8955</v>
      </c>
      <c r="C1856" s="4" t="s">
        <v>5618</v>
      </c>
      <c r="D1856" s="138" t="s">
        <v>5234</v>
      </c>
      <c r="F1856" s="138" t="s">
        <v>1386</v>
      </c>
      <c r="G1856" s="154">
        <v>2667.29</v>
      </c>
    </row>
    <row r="1857" spans="2:7" x14ac:dyDescent="0.25">
      <c r="B1857" s="136" t="s">
        <v>5619</v>
      </c>
      <c r="C1857" s="4" t="s">
        <v>5620</v>
      </c>
      <c r="D1857" s="138" t="s">
        <v>5234</v>
      </c>
      <c r="F1857" s="138" t="s">
        <v>1386</v>
      </c>
      <c r="G1857" s="154">
        <v>2666.47</v>
      </c>
    </row>
    <row r="1858" spans="2:7" x14ac:dyDescent="0.25">
      <c r="B1858" s="136" t="s">
        <v>5621</v>
      </c>
      <c r="C1858" s="4" t="s">
        <v>5622</v>
      </c>
      <c r="D1858" s="138" t="s">
        <v>5231</v>
      </c>
      <c r="E1858" s="138" t="s">
        <v>203</v>
      </c>
      <c r="F1858" s="138" t="s">
        <v>1386</v>
      </c>
      <c r="G1858" s="154">
        <v>2656.88</v>
      </c>
    </row>
    <row r="1859" spans="2:7" x14ac:dyDescent="0.25">
      <c r="B1859" s="136" t="s">
        <v>4165</v>
      </c>
      <c r="C1859" s="4" t="s">
        <v>4166</v>
      </c>
      <c r="D1859" s="138" t="s">
        <v>3876</v>
      </c>
      <c r="F1859" s="138" t="s">
        <v>1386</v>
      </c>
      <c r="G1859" s="154">
        <v>2655.86</v>
      </c>
    </row>
    <row r="1860" spans="2:7" x14ac:dyDescent="0.25">
      <c r="B1860" s="136" t="s">
        <v>4167</v>
      </c>
      <c r="C1860" s="4" t="s">
        <v>4168</v>
      </c>
      <c r="D1860" s="138" t="s">
        <v>3876</v>
      </c>
      <c r="F1860" s="138" t="s">
        <v>1386</v>
      </c>
      <c r="G1860" s="154">
        <v>2655.84</v>
      </c>
    </row>
    <row r="1861" spans="2:7" x14ac:dyDescent="0.25">
      <c r="B1861" s="136" t="s">
        <v>4698</v>
      </c>
      <c r="C1861" s="4" t="s">
        <v>4699</v>
      </c>
      <c r="D1861" s="138" t="s">
        <v>4355</v>
      </c>
      <c r="E1861" s="138" t="s">
        <v>203</v>
      </c>
      <c r="F1861" s="138" t="s">
        <v>1386</v>
      </c>
      <c r="G1861" s="154">
        <v>2650.27</v>
      </c>
    </row>
    <row r="1862" spans="2:7" x14ac:dyDescent="0.25">
      <c r="B1862" s="136" t="s">
        <v>4169</v>
      </c>
      <c r="C1862" s="4" t="s">
        <v>4170</v>
      </c>
      <c r="D1862" s="138" t="s">
        <v>3876</v>
      </c>
      <c r="F1862" s="138" t="s">
        <v>1386</v>
      </c>
      <c r="G1862" s="154">
        <v>2649.98</v>
      </c>
    </row>
    <row r="1863" spans="2:7" x14ac:dyDescent="0.25">
      <c r="B1863" s="136" t="s">
        <v>4169</v>
      </c>
      <c r="C1863" s="4" t="s">
        <v>4170</v>
      </c>
      <c r="D1863" s="138" t="s">
        <v>5241</v>
      </c>
      <c r="F1863" s="138" t="s">
        <v>1386</v>
      </c>
      <c r="G1863" s="154">
        <v>2649.98</v>
      </c>
    </row>
    <row r="1864" spans="2:7" x14ac:dyDescent="0.25">
      <c r="B1864" s="136" t="s">
        <v>4700</v>
      </c>
      <c r="C1864" s="4" t="s">
        <v>4701</v>
      </c>
      <c r="D1864" s="138" t="s">
        <v>4355</v>
      </c>
      <c r="E1864" s="138" t="s">
        <v>203</v>
      </c>
      <c r="F1864" s="138" t="s">
        <v>1386</v>
      </c>
      <c r="G1864" s="154">
        <v>2646.39</v>
      </c>
    </row>
    <row r="1865" spans="2:7" x14ac:dyDescent="0.25">
      <c r="B1865" s="137">
        <v>6770</v>
      </c>
      <c r="C1865" s="143" t="s">
        <v>899</v>
      </c>
      <c r="D1865" s="144" t="s">
        <v>980</v>
      </c>
      <c r="E1865" s="144"/>
      <c r="F1865" s="144" t="s">
        <v>981</v>
      </c>
      <c r="G1865" s="150">
        <v>2644.49</v>
      </c>
    </row>
    <row r="1866" spans="2:7" x14ac:dyDescent="0.25">
      <c r="B1866" s="136" t="s">
        <v>4171</v>
      </c>
      <c r="C1866" s="4" t="s">
        <v>4172</v>
      </c>
      <c r="D1866" s="138" t="s">
        <v>3876</v>
      </c>
      <c r="F1866" s="138" t="s">
        <v>1386</v>
      </c>
      <c r="G1866" s="154">
        <v>2643.43</v>
      </c>
    </row>
    <row r="1867" spans="2:7" x14ac:dyDescent="0.25">
      <c r="B1867" s="137">
        <v>7164</v>
      </c>
      <c r="C1867" s="143" t="s">
        <v>2395</v>
      </c>
      <c r="D1867" s="144" t="s">
        <v>2793</v>
      </c>
      <c r="E1867" s="143"/>
      <c r="F1867" s="143" t="s">
        <v>1386</v>
      </c>
      <c r="G1867" s="150">
        <v>2641.77</v>
      </c>
    </row>
    <row r="1868" spans="2:7" x14ac:dyDescent="0.25">
      <c r="B1868" s="136">
        <v>9072</v>
      </c>
      <c r="C1868" s="4" t="s">
        <v>2866</v>
      </c>
      <c r="D1868" s="138" t="s">
        <v>2939</v>
      </c>
      <c r="F1868" s="138" t="s">
        <v>1386</v>
      </c>
      <c r="G1868" s="154">
        <v>2637.52</v>
      </c>
    </row>
    <row r="1869" spans="2:7" x14ac:dyDescent="0.25">
      <c r="B1869" s="137">
        <v>9301</v>
      </c>
      <c r="C1869" s="143" t="s">
        <v>929</v>
      </c>
      <c r="D1869" s="144" t="s">
        <v>980</v>
      </c>
      <c r="E1869" s="144"/>
      <c r="F1869" s="144" t="s">
        <v>981</v>
      </c>
      <c r="G1869" s="150">
        <v>2636.8</v>
      </c>
    </row>
    <row r="1870" spans="2:7" x14ac:dyDescent="0.25">
      <c r="B1870" s="136" t="s">
        <v>3176</v>
      </c>
      <c r="C1870" s="4" t="s">
        <v>3177</v>
      </c>
      <c r="D1870" s="138" t="s">
        <v>3195</v>
      </c>
      <c r="F1870" s="138" t="s">
        <v>1386</v>
      </c>
      <c r="G1870" s="154">
        <v>2630.52</v>
      </c>
    </row>
    <row r="1871" spans="2:7" x14ac:dyDescent="0.25">
      <c r="B1871" s="136">
        <v>6728</v>
      </c>
      <c r="C1871" s="4" t="s">
        <v>3671</v>
      </c>
      <c r="D1871" s="138" t="s">
        <v>3421</v>
      </c>
      <c r="F1871" s="138" t="s">
        <v>1386</v>
      </c>
      <c r="G1871" s="154">
        <v>2626.55</v>
      </c>
    </row>
    <row r="1872" spans="2:7" x14ac:dyDescent="0.25">
      <c r="B1872" s="137" t="s">
        <v>1900</v>
      </c>
      <c r="C1872" s="143" t="s">
        <v>1901</v>
      </c>
      <c r="D1872" s="144" t="s">
        <v>1716</v>
      </c>
      <c r="E1872" s="144" t="s">
        <v>203</v>
      </c>
      <c r="F1872" s="144" t="s">
        <v>1386</v>
      </c>
      <c r="G1872" s="150">
        <v>2624.45</v>
      </c>
    </row>
    <row r="1873" spans="2:7" x14ac:dyDescent="0.25">
      <c r="B1873" s="137" t="s">
        <v>1516</v>
      </c>
      <c r="C1873" s="143" t="s">
        <v>1517</v>
      </c>
      <c r="D1873" s="144" t="s">
        <v>1385</v>
      </c>
      <c r="E1873" s="144"/>
      <c r="F1873" s="144" t="s">
        <v>1386</v>
      </c>
      <c r="G1873" s="150">
        <v>2621.39</v>
      </c>
    </row>
    <row r="1874" spans="2:7" x14ac:dyDescent="0.25">
      <c r="B1874" s="136" t="s">
        <v>5623</v>
      </c>
      <c r="C1874" s="4" t="s">
        <v>5624</v>
      </c>
      <c r="D1874" s="138" t="s">
        <v>5231</v>
      </c>
      <c r="F1874" s="138" t="s">
        <v>1386</v>
      </c>
      <c r="G1874" s="154">
        <v>2620.6799999999998</v>
      </c>
    </row>
    <row r="1875" spans="2:7" x14ac:dyDescent="0.25">
      <c r="B1875" s="136" t="s">
        <v>3672</v>
      </c>
      <c r="C1875" s="4" t="s">
        <v>3673</v>
      </c>
      <c r="D1875" s="138" t="s">
        <v>3421</v>
      </c>
      <c r="E1875" s="138" t="s">
        <v>199</v>
      </c>
      <c r="F1875" s="138" t="s">
        <v>1386</v>
      </c>
      <c r="G1875" s="154">
        <v>2619.38</v>
      </c>
    </row>
    <row r="1876" spans="2:7" x14ac:dyDescent="0.25">
      <c r="B1876" s="137">
        <v>531162</v>
      </c>
      <c r="C1876" s="143" t="s">
        <v>2153</v>
      </c>
      <c r="D1876" s="144" t="s">
        <v>1716</v>
      </c>
      <c r="E1876" s="144"/>
      <c r="F1876" s="144" t="s">
        <v>1386</v>
      </c>
      <c r="G1876" s="150">
        <v>2619.27</v>
      </c>
    </row>
    <row r="1877" spans="2:7" x14ac:dyDescent="0.25">
      <c r="B1877" s="136" t="s">
        <v>6208</v>
      </c>
      <c r="C1877" s="4" t="s">
        <v>6209</v>
      </c>
      <c r="D1877" s="138" t="s">
        <v>5985</v>
      </c>
      <c r="F1877" s="138" t="s">
        <v>1386</v>
      </c>
      <c r="G1877" s="154">
        <v>2607.35</v>
      </c>
    </row>
    <row r="1878" spans="2:7" x14ac:dyDescent="0.25">
      <c r="B1878" s="136" t="s">
        <v>6210</v>
      </c>
      <c r="C1878" s="4" t="s">
        <v>6211</v>
      </c>
      <c r="D1878" s="138" t="s">
        <v>5985</v>
      </c>
      <c r="E1878" s="138" t="s">
        <v>199</v>
      </c>
      <c r="F1878" s="138" t="s">
        <v>1386</v>
      </c>
      <c r="G1878" s="154">
        <v>2601.7199999999998</v>
      </c>
    </row>
    <row r="1879" spans="2:7" x14ac:dyDescent="0.25">
      <c r="B1879" s="136" t="s">
        <v>6212</v>
      </c>
      <c r="C1879" s="4" t="s">
        <v>6213</v>
      </c>
      <c r="D1879" s="138" t="s">
        <v>5985</v>
      </c>
      <c r="F1879" s="138" t="s">
        <v>1386</v>
      </c>
      <c r="G1879" s="154">
        <v>2598.89</v>
      </c>
    </row>
    <row r="1880" spans="2:7" x14ac:dyDescent="0.25">
      <c r="B1880" s="136" t="s">
        <v>3674</v>
      </c>
      <c r="C1880" s="4" t="s">
        <v>3675</v>
      </c>
      <c r="D1880" s="138" t="s">
        <v>3421</v>
      </c>
      <c r="E1880" s="138" t="s">
        <v>199</v>
      </c>
      <c r="F1880" s="138" t="s">
        <v>1386</v>
      </c>
      <c r="G1880" s="154">
        <v>2598.42</v>
      </c>
    </row>
    <row r="1881" spans="2:7" x14ac:dyDescent="0.25">
      <c r="B1881" s="137" t="s">
        <v>2649</v>
      </c>
      <c r="C1881" s="143" t="s">
        <v>2650</v>
      </c>
      <c r="D1881" s="144" t="s">
        <v>2793</v>
      </c>
      <c r="E1881" s="143"/>
      <c r="F1881" s="143" t="s">
        <v>1386</v>
      </c>
      <c r="G1881" s="150">
        <v>2579.9699999999998</v>
      </c>
    </row>
    <row r="1882" spans="2:7" x14ac:dyDescent="0.25">
      <c r="B1882" s="137" t="s">
        <v>2289</v>
      </c>
      <c r="C1882" s="143" t="s">
        <v>2667</v>
      </c>
      <c r="D1882" s="144" t="s">
        <v>2793</v>
      </c>
      <c r="E1882" s="143" t="s">
        <v>203</v>
      </c>
      <c r="F1882" s="143" t="s">
        <v>1386</v>
      </c>
      <c r="G1882" s="150">
        <v>2567.9</v>
      </c>
    </row>
    <row r="1883" spans="2:7" x14ac:dyDescent="0.25">
      <c r="B1883" s="136" t="s">
        <v>5625</v>
      </c>
      <c r="C1883" s="4" t="s">
        <v>5626</v>
      </c>
      <c r="D1883" s="138" t="s">
        <v>5231</v>
      </c>
      <c r="E1883" s="138" t="s">
        <v>199</v>
      </c>
      <c r="F1883" s="138" t="s">
        <v>1386</v>
      </c>
      <c r="G1883" s="154">
        <v>2563.98</v>
      </c>
    </row>
    <row r="1884" spans="2:7" x14ac:dyDescent="0.25">
      <c r="B1884" s="137" t="s">
        <v>1319</v>
      </c>
      <c r="C1884" s="143" t="s">
        <v>1518</v>
      </c>
      <c r="D1884" s="144" t="s">
        <v>1385</v>
      </c>
      <c r="E1884" s="144" t="s">
        <v>203</v>
      </c>
      <c r="F1884" s="144" t="s">
        <v>1386</v>
      </c>
      <c r="G1884" s="150">
        <v>2561.91</v>
      </c>
    </row>
    <row r="1885" spans="2:7" x14ac:dyDescent="0.25">
      <c r="B1885" s="137">
        <v>6526</v>
      </c>
      <c r="C1885" s="143" t="s">
        <v>856</v>
      </c>
      <c r="D1885" s="144" t="s">
        <v>980</v>
      </c>
      <c r="E1885" s="144"/>
      <c r="F1885" s="144" t="s">
        <v>981</v>
      </c>
      <c r="G1885" s="150">
        <v>2560.7800000000002</v>
      </c>
    </row>
    <row r="1886" spans="2:7" x14ac:dyDescent="0.25">
      <c r="B1886" s="134" t="s">
        <v>324</v>
      </c>
      <c r="C1886" s="6" t="s">
        <v>325</v>
      </c>
      <c r="D1886" s="140">
        <v>46050</v>
      </c>
      <c r="E1886" s="141"/>
      <c r="F1886" s="142">
        <v>46381</v>
      </c>
      <c r="G1886" s="151">
        <v>2559.23</v>
      </c>
    </row>
    <row r="1887" spans="2:7" x14ac:dyDescent="0.25">
      <c r="B1887" s="137" t="s">
        <v>815</v>
      </c>
      <c r="C1887" s="143" t="s">
        <v>1075</v>
      </c>
      <c r="D1887" s="144" t="s">
        <v>980</v>
      </c>
      <c r="E1887" s="144"/>
      <c r="F1887" s="144" t="s">
        <v>981</v>
      </c>
      <c r="G1887" s="150">
        <v>2558.73</v>
      </c>
    </row>
    <row r="1888" spans="2:7" x14ac:dyDescent="0.25">
      <c r="B1888" s="136" t="s">
        <v>5627</v>
      </c>
      <c r="C1888" s="4" t="s">
        <v>5628</v>
      </c>
      <c r="D1888" s="138" t="s">
        <v>5231</v>
      </c>
      <c r="F1888" s="138" t="s">
        <v>1386</v>
      </c>
      <c r="G1888" s="154">
        <v>2555.86</v>
      </c>
    </row>
    <row r="1889" spans="2:7" x14ac:dyDescent="0.25">
      <c r="B1889" s="137">
        <v>522113</v>
      </c>
      <c r="C1889" s="143" t="s">
        <v>2154</v>
      </c>
      <c r="D1889" s="144" t="s">
        <v>1716</v>
      </c>
      <c r="E1889" s="144"/>
      <c r="F1889" s="144" t="s">
        <v>1386</v>
      </c>
      <c r="G1889" s="150">
        <v>2553.3200000000002</v>
      </c>
    </row>
    <row r="1890" spans="2:7" x14ac:dyDescent="0.25">
      <c r="B1890" s="136" t="s">
        <v>4702</v>
      </c>
      <c r="C1890" s="4" t="s">
        <v>4703</v>
      </c>
      <c r="D1890" s="138" t="s">
        <v>4355</v>
      </c>
      <c r="F1890" s="138" t="s">
        <v>1386</v>
      </c>
      <c r="G1890" s="154">
        <v>2552.9</v>
      </c>
    </row>
    <row r="1891" spans="2:7" x14ac:dyDescent="0.25">
      <c r="B1891" s="137">
        <v>3132</v>
      </c>
      <c r="C1891" s="143" t="s">
        <v>1166</v>
      </c>
      <c r="D1891" s="144" t="s">
        <v>1596</v>
      </c>
      <c r="E1891" s="144"/>
      <c r="F1891" s="144" t="s">
        <v>1386</v>
      </c>
      <c r="G1891" s="150">
        <v>2552.4299999999998</v>
      </c>
    </row>
    <row r="1892" spans="2:7" x14ac:dyDescent="0.25">
      <c r="B1892" s="137" t="s">
        <v>2661</v>
      </c>
      <c r="C1892" s="143" t="s">
        <v>2662</v>
      </c>
      <c r="D1892" s="144" t="s">
        <v>2793</v>
      </c>
      <c r="E1892" s="143"/>
      <c r="F1892" s="143" t="s">
        <v>1386</v>
      </c>
      <c r="G1892" s="150">
        <v>2551.79</v>
      </c>
    </row>
    <row r="1893" spans="2:7" x14ac:dyDescent="0.25">
      <c r="B1893" s="136">
        <v>506285</v>
      </c>
      <c r="C1893" s="4" t="s">
        <v>4173</v>
      </c>
      <c r="D1893" s="138" t="s">
        <v>3876</v>
      </c>
      <c r="F1893" s="138" t="s">
        <v>1386</v>
      </c>
      <c r="G1893" s="154">
        <v>2551.36</v>
      </c>
    </row>
    <row r="1894" spans="2:7" x14ac:dyDescent="0.25">
      <c r="B1894" s="136">
        <v>9006</v>
      </c>
      <c r="C1894" s="4" t="s">
        <v>4704</v>
      </c>
      <c r="D1894" s="138" t="s">
        <v>4355</v>
      </c>
      <c r="F1894" s="138" t="s">
        <v>1386</v>
      </c>
      <c r="G1894" s="154">
        <v>2551</v>
      </c>
    </row>
    <row r="1895" spans="2:7" x14ac:dyDescent="0.25">
      <c r="B1895" s="136" t="s">
        <v>5629</v>
      </c>
      <c r="C1895" s="4" t="s">
        <v>5630</v>
      </c>
      <c r="D1895" s="138" t="s">
        <v>5231</v>
      </c>
      <c r="E1895" s="138" t="s">
        <v>199</v>
      </c>
      <c r="F1895" s="138" t="s">
        <v>1386</v>
      </c>
      <c r="G1895" s="154">
        <v>2550.36</v>
      </c>
    </row>
    <row r="1896" spans="2:7" x14ac:dyDescent="0.25">
      <c r="B1896" s="136" t="s">
        <v>4705</v>
      </c>
      <c r="C1896" s="4" t="s">
        <v>4706</v>
      </c>
      <c r="D1896" s="138" t="s">
        <v>4355</v>
      </c>
      <c r="F1896" s="138" t="s">
        <v>1386</v>
      </c>
      <c r="G1896" s="154">
        <v>2549.13</v>
      </c>
    </row>
    <row r="1897" spans="2:7" x14ac:dyDescent="0.25">
      <c r="B1897" s="136" t="s">
        <v>6214</v>
      </c>
      <c r="C1897" s="4" t="s">
        <v>6215</v>
      </c>
      <c r="D1897" s="138" t="s">
        <v>5985</v>
      </c>
      <c r="E1897" s="138" t="s">
        <v>203</v>
      </c>
      <c r="F1897" s="138" t="s">
        <v>1386</v>
      </c>
      <c r="G1897" s="154">
        <v>2547.9899999999998</v>
      </c>
    </row>
    <row r="1898" spans="2:7" x14ac:dyDescent="0.25">
      <c r="B1898" s="136" t="s">
        <v>4707</v>
      </c>
      <c r="C1898" s="4" t="s">
        <v>4708</v>
      </c>
      <c r="D1898" s="138" t="s">
        <v>4355</v>
      </c>
      <c r="F1898" s="138" t="s">
        <v>1386</v>
      </c>
      <c r="G1898" s="154">
        <v>2546.21</v>
      </c>
    </row>
    <row r="1899" spans="2:7" x14ac:dyDescent="0.25">
      <c r="B1899" s="137" t="s">
        <v>2577</v>
      </c>
      <c r="C1899" s="143" t="s">
        <v>2578</v>
      </c>
      <c r="D1899" s="144" t="s">
        <v>2793</v>
      </c>
      <c r="E1899" s="143"/>
      <c r="F1899" s="143" t="s">
        <v>1386</v>
      </c>
      <c r="G1899" s="150">
        <v>2545.25</v>
      </c>
    </row>
    <row r="1900" spans="2:7" x14ac:dyDescent="0.25">
      <c r="B1900" s="136" t="s">
        <v>3150</v>
      </c>
      <c r="C1900" s="4" t="s">
        <v>3151</v>
      </c>
      <c r="D1900" s="138" t="s">
        <v>3195</v>
      </c>
      <c r="F1900" s="138" t="s">
        <v>1386</v>
      </c>
      <c r="G1900" s="154">
        <v>2544.4899999999998</v>
      </c>
    </row>
    <row r="1901" spans="2:7" x14ac:dyDescent="0.25">
      <c r="B1901" s="136">
        <v>506820</v>
      </c>
      <c r="C1901" s="4" t="s">
        <v>3284</v>
      </c>
      <c r="D1901" s="138" t="s">
        <v>3195</v>
      </c>
      <c r="F1901" s="138" t="s">
        <v>1386</v>
      </c>
      <c r="G1901" s="154">
        <v>2541.2800000000002</v>
      </c>
    </row>
    <row r="1902" spans="2:7" x14ac:dyDescent="0.25">
      <c r="B1902" s="136" t="s">
        <v>2824</v>
      </c>
      <c r="C1902" s="4" t="s">
        <v>3006</v>
      </c>
      <c r="D1902" s="138" t="s">
        <v>2939</v>
      </c>
      <c r="E1902" s="138" t="s">
        <v>203</v>
      </c>
      <c r="F1902" s="138" t="s">
        <v>1386</v>
      </c>
      <c r="G1902" s="154">
        <v>2532.25</v>
      </c>
    </row>
    <row r="1903" spans="2:7" x14ac:dyDescent="0.25">
      <c r="B1903" s="137" t="s">
        <v>2760</v>
      </c>
      <c r="C1903" s="143" t="s">
        <v>2761</v>
      </c>
      <c r="D1903" s="144" t="s">
        <v>2793</v>
      </c>
      <c r="E1903" s="143"/>
      <c r="F1903" s="143" t="s">
        <v>1386</v>
      </c>
      <c r="G1903" s="150">
        <v>2529.21</v>
      </c>
    </row>
    <row r="1904" spans="2:7" x14ac:dyDescent="0.25">
      <c r="B1904" s="136" t="s">
        <v>5631</v>
      </c>
      <c r="C1904" s="4" t="s">
        <v>5632</v>
      </c>
      <c r="D1904" s="138" t="s">
        <v>5231</v>
      </c>
      <c r="F1904" s="138" t="s">
        <v>1386</v>
      </c>
      <c r="G1904" s="154">
        <v>2527.56</v>
      </c>
    </row>
    <row r="1905" spans="2:7" x14ac:dyDescent="0.25">
      <c r="B1905" s="136">
        <v>4967</v>
      </c>
      <c r="C1905" s="4" t="s">
        <v>3676</v>
      </c>
      <c r="D1905" s="138" t="s">
        <v>3421</v>
      </c>
      <c r="F1905" s="138" t="s">
        <v>1386</v>
      </c>
      <c r="G1905" s="154">
        <v>2525.9</v>
      </c>
    </row>
    <row r="1906" spans="2:7" x14ac:dyDescent="0.25">
      <c r="B1906" s="137">
        <v>10</v>
      </c>
      <c r="C1906" s="143" t="s">
        <v>1076</v>
      </c>
      <c r="D1906" s="144" t="s">
        <v>980</v>
      </c>
      <c r="E1906" s="144"/>
      <c r="F1906" s="144" t="s">
        <v>981</v>
      </c>
      <c r="G1906" s="150">
        <v>2525.04</v>
      </c>
    </row>
    <row r="1907" spans="2:7" x14ac:dyDescent="0.25">
      <c r="B1907" s="136" t="s">
        <v>5633</v>
      </c>
      <c r="C1907" s="4" t="s">
        <v>5634</v>
      </c>
      <c r="D1907" s="138" t="s">
        <v>5234</v>
      </c>
      <c r="F1907" s="138" t="s">
        <v>1386</v>
      </c>
      <c r="G1907" s="154">
        <v>2524.31</v>
      </c>
    </row>
    <row r="1908" spans="2:7" x14ac:dyDescent="0.25">
      <c r="B1908" s="136" t="s">
        <v>6216</v>
      </c>
      <c r="C1908" s="4" t="s">
        <v>6217</v>
      </c>
      <c r="D1908" s="138" t="s">
        <v>5985</v>
      </c>
      <c r="F1908" s="138" t="s">
        <v>1386</v>
      </c>
      <c r="G1908" s="154">
        <v>2521.36</v>
      </c>
    </row>
    <row r="1909" spans="2:7" x14ac:dyDescent="0.25">
      <c r="B1909" s="136" t="s">
        <v>4174</v>
      </c>
      <c r="C1909" s="4" t="s">
        <v>4175</v>
      </c>
      <c r="D1909" s="138" t="s">
        <v>3876</v>
      </c>
      <c r="E1909" s="138" t="s">
        <v>203</v>
      </c>
      <c r="F1909" s="138" t="s">
        <v>1386</v>
      </c>
      <c r="G1909" s="154">
        <v>2520.85</v>
      </c>
    </row>
    <row r="1910" spans="2:7" x14ac:dyDescent="0.25">
      <c r="B1910" s="136" t="s">
        <v>4709</v>
      </c>
      <c r="C1910" s="4" t="s">
        <v>4710</v>
      </c>
      <c r="D1910" s="138" t="s">
        <v>4355</v>
      </c>
      <c r="F1910" s="138" t="s">
        <v>1386</v>
      </c>
      <c r="G1910" s="154">
        <v>2520.83</v>
      </c>
    </row>
    <row r="1911" spans="2:7" x14ac:dyDescent="0.25">
      <c r="B1911" s="136" t="s">
        <v>5093</v>
      </c>
      <c r="C1911" s="4" t="s">
        <v>5094</v>
      </c>
      <c r="D1911" s="138" t="s">
        <v>4986</v>
      </c>
      <c r="F1911" s="138" t="s">
        <v>1386</v>
      </c>
      <c r="G1911" s="154">
        <v>2519.7600000000002</v>
      </c>
    </row>
    <row r="1912" spans="2:7" x14ac:dyDescent="0.25">
      <c r="B1912" s="137">
        <v>5832</v>
      </c>
      <c r="C1912" s="143" t="s">
        <v>2151</v>
      </c>
      <c r="D1912" s="144" t="s">
        <v>1716</v>
      </c>
      <c r="E1912" s="144"/>
      <c r="F1912" s="144" t="s">
        <v>1386</v>
      </c>
      <c r="G1912" s="150">
        <v>2515.35</v>
      </c>
    </row>
    <row r="1913" spans="2:7" x14ac:dyDescent="0.25">
      <c r="B1913" s="137">
        <v>6674</v>
      </c>
      <c r="C1913" s="143" t="s">
        <v>2145</v>
      </c>
      <c r="D1913" s="144" t="s">
        <v>1716</v>
      </c>
      <c r="E1913" s="144"/>
      <c r="F1913" s="144" t="s">
        <v>1386</v>
      </c>
      <c r="G1913" s="150">
        <v>2511.5700000000002</v>
      </c>
    </row>
    <row r="1914" spans="2:7" x14ac:dyDescent="0.25">
      <c r="B1914" s="136" t="s">
        <v>5635</v>
      </c>
      <c r="C1914" s="4" t="s">
        <v>5636</v>
      </c>
      <c r="D1914" s="138" t="s">
        <v>5231</v>
      </c>
      <c r="F1914" s="138" t="s">
        <v>1386</v>
      </c>
      <c r="G1914" s="154">
        <v>2511.4299999999998</v>
      </c>
    </row>
    <row r="1915" spans="2:7" x14ac:dyDescent="0.25">
      <c r="B1915" s="136" t="s">
        <v>4711</v>
      </c>
      <c r="C1915" s="4" t="s">
        <v>4712</v>
      </c>
      <c r="D1915" s="138" t="s">
        <v>4355</v>
      </c>
      <c r="F1915" s="138" t="s">
        <v>1386</v>
      </c>
      <c r="G1915" s="154">
        <v>2511.06</v>
      </c>
    </row>
    <row r="1916" spans="2:7" x14ac:dyDescent="0.25">
      <c r="B1916" s="137" t="s">
        <v>1519</v>
      </c>
      <c r="C1916" s="143" t="s">
        <v>1520</v>
      </c>
      <c r="D1916" s="144" t="s">
        <v>1385</v>
      </c>
      <c r="E1916" s="144"/>
      <c r="F1916" s="144" t="s">
        <v>1386</v>
      </c>
      <c r="G1916" s="150">
        <v>2510.1999999999998</v>
      </c>
    </row>
    <row r="1917" spans="2:7" x14ac:dyDescent="0.25">
      <c r="B1917" s="137" t="s">
        <v>1519</v>
      </c>
      <c r="C1917" s="143" t="s">
        <v>1520</v>
      </c>
      <c r="D1917" s="144" t="s">
        <v>1596</v>
      </c>
      <c r="E1917" s="144"/>
      <c r="F1917" s="144" t="s">
        <v>1386</v>
      </c>
      <c r="G1917" s="150">
        <v>2510.1999999999998</v>
      </c>
    </row>
    <row r="1918" spans="2:7" x14ac:dyDescent="0.25">
      <c r="B1918" s="137">
        <v>9706</v>
      </c>
      <c r="C1918" s="143" t="s">
        <v>2127</v>
      </c>
      <c r="D1918" s="144" t="s">
        <v>1716</v>
      </c>
      <c r="E1918" s="144"/>
      <c r="F1918" s="144" t="s">
        <v>1386</v>
      </c>
      <c r="G1918" s="150">
        <v>2509.11</v>
      </c>
    </row>
    <row r="1919" spans="2:7" x14ac:dyDescent="0.25">
      <c r="B1919" s="137" t="s">
        <v>1727</v>
      </c>
      <c r="C1919" s="143" t="s">
        <v>1728</v>
      </c>
      <c r="D1919" s="144" t="s">
        <v>1716</v>
      </c>
      <c r="E1919" s="144" t="s">
        <v>203</v>
      </c>
      <c r="F1919" s="144" t="s">
        <v>1386</v>
      </c>
      <c r="G1919" s="150">
        <v>2501.61</v>
      </c>
    </row>
    <row r="1920" spans="2:7" x14ac:dyDescent="0.25">
      <c r="B1920" s="136" t="s">
        <v>6218</v>
      </c>
      <c r="C1920" s="4" t="s">
        <v>6219</v>
      </c>
      <c r="D1920" s="138" t="s">
        <v>5985</v>
      </c>
      <c r="F1920" s="138" t="s">
        <v>1386</v>
      </c>
      <c r="G1920" s="154">
        <v>2500.06</v>
      </c>
    </row>
    <row r="1921" spans="2:7" x14ac:dyDescent="0.25">
      <c r="B1921" s="136" t="s">
        <v>5637</v>
      </c>
      <c r="C1921" s="4" t="s">
        <v>5638</v>
      </c>
      <c r="D1921" s="138" t="s">
        <v>5231</v>
      </c>
      <c r="F1921" s="138" t="s">
        <v>1386</v>
      </c>
      <c r="G1921" s="154">
        <v>2497.14</v>
      </c>
    </row>
    <row r="1922" spans="2:7" x14ac:dyDescent="0.25">
      <c r="B1922" s="137">
        <v>8111</v>
      </c>
      <c r="C1922" s="143" t="s">
        <v>2409</v>
      </c>
      <c r="D1922" s="144" t="s">
        <v>2793</v>
      </c>
      <c r="E1922" s="143"/>
      <c r="F1922" s="143" t="s">
        <v>1386</v>
      </c>
      <c r="G1922" s="150">
        <v>2496.56</v>
      </c>
    </row>
    <row r="1923" spans="2:7" x14ac:dyDescent="0.25">
      <c r="B1923" s="134" t="s">
        <v>39</v>
      </c>
      <c r="C1923" s="6" t="s">
        <v>326</v>
      </c>
      <c r="D1923" s="140">
        <v>46050</v>
      </c>
      <c r="E1923" s="141" t="s">
        <v>199</v>
      </c>
      <c r="F1923" s="142">
        <v>46381</v>
      </c>
      <c r="G1923" s="151">
        <v>2496.31</v>
      </c>
    </row>
    <row r="1924" spans="2:7" x14ac:dyDescent="0.25">
      <c r="B1924" s="136" t="s">
        <v>5639</v>
      </c>
      <c r="C1924" s="4" t="s">
        <v>5640</v>
      </c>
      <c r="D1924" s="138" t="s">
        <v>5241</v>
      </c>
      <c r="E1924" s="138" t="s">
        <v>199</v>
      </c>
      <c r="F1924" s="138" t="s">
        <v>1386</v>
      </c>
      <c r="G1924" s="154">
        <v>2495.61</v>
      </c>
    </row>
    <row r="1925" spans="2:7" x14ac:dyDescent="0.25">
      <c r="B1925" s="136" t="s">
        <v>6220</v>
      </c>
      <c r="C1925" s="4" t="s">
        <v>6221</v>
      </c>
      <c r="D1925" s="138" t="s">
        <v>5985</v>
      </c>
      <c r="F1925" s="138" t="s">
        <v>1386</v>
      </c>
      <c r="G1925" s="154">
        <v>2494.77</v>
      </c>
    </row>
    <row r="1926" spans="2:7" x14ac:dyDescent="0.25">
      <c r="B1926" s="136" t="s">
        <v>4176</v>
      </c>
      <c r="C1926" s="4" t="s">
        <v>4177</v>
      </c>
      <c r="D1926" s="138" t="s">
        <v>3876</v>
      </c>
      <c r="F1926" s="138" t="s">
        <v>1386</v>
      </c>
      <c r="G1926" s="154">
        <v>2493.42</v>
      </c>
    </row>
    <row r="1927" spans="2:7" x14ac:dyDescent="0.25">
      <c r="B1927" s="136">
        <v>500033</v>
      </c>
      <c r="C1927" s="4" t="s">
        <v>3285</v>
      </c>
      <c r="D1927" s="138" t="s">
        <v>3195</v>
      </c>
      <c r="F1927" s="138" t="s">
        <v>1386</v>
      </c>
      <c r="G1927" s="154">
        <v>2492.5700000000002</v>
      </c>
    </row>
    <row r="1928" spans="2:7" x14ac:dyDescent="0.25">
      <c r="B1928" s="136" t="s">
        <v>5641</v>
      </c>
      <c r="C1928" s="4" t="s">
        <v>5642</v>
      </c>
      <c r="D1928" s="138" t="s">
        <v>5241</v>
      </c>
      <c r="F1928" s="138" t="s">
        <v>1386</v>
      </c>
      <c r="G1928" s="154">
        <v>2492.09</v>
      </c>
    </row>
    <row r="1929" spans="2:7" x14ac:dyDescent="0.25">
      <c r="B1929" s="136" t="s">
        <v>2933</v>
      </c>
      <c r="C1929" s="4" t="s">
        <v>2934</v>
      </c>
      <c r="D1929" s="138" t="s">
        <v>2939</v>
      </c>
      <c r="F1929" s="138" t="s">
        <v>1386</v>
      </c>
      <c r="G1929" s="154">
        <v>2488.64</v>
      </c>
    </row>
    <row r="1930" spans="2:7" x14ac:dyDescent="0.25">
      <c r="B1930" s="136" t="s">
        <v>2933</v>
      </c>
      <c r="C1930" s="4" t="s">
        <v>2934</v>
      </c>
      <c r="D1930" s="138" t="s">
        <v>4986</v>
      </c>
      <c r="F1930" s="138" t="s">
        <v>1386</v>
      </c>
      <c r="G1930" s="154">
        <v>2488.64</v>
      </c>
    </row>
    <row r="1931" spans="2:7" x14ac:dyDescent="0.25">
      <c r="B1931" s="136" t="s">
        <v>4713</v>
      </c>
      <c r="C1931" s="4" t="s">
        <v>4714</v>
      </c>
      <c r="D1931" s="138" t="s">
        <v>4355</v>
      </c>
      <c r="F1931" s="138" t="s">
        <v>1386</v>
      </c>
      <c r="G1931" s="154">
        <v>2487.8000000000002</v>
      </c>
    </row>
    <row r="1932" spans="2:7" x14ac:dyDescent="0.25">
      <c r="B1932" s="137" t="s">
        <v>944</v>
      </c>
      <c r="C1932" s="143" t="s">
        <v>945</v>
      </c>
      <c r="D1932" s="144" t="s">
        <v>980</v>
      </c>
      <c r="E1932" s="144"/>
      <c r="F1932" s="144" t="s">
        <v>981</v>
      </c>
      <c r="G1932" s="150">
        <v>2486.2199999999998</v>
      </c>
    </row>
    <row r="1933" spans="2:7" x14ac:dyDescent="0.25">
      <c r="B1933" s="137" t="s">
        <v>1521</v>
      </c>
      <c r="C1933" s="143" t="s">
        <v>1522</v>
      </c>
      <c r="D1933" s="144" t="s">
        <v>1385</v>
      </c>
      <c r="E1933" s="144"/>
      <c r="F1933" s="144" t="s">
        <v>1386</v>
      </c>
      <c r="G1933" s="150">
        <v>2485.9899999999998</v>
      </c>
    </row>
    <row r="1934" spans="2:7" x14ac:dyDescent="0.25">
      <c r="B1934" s="136" t="s">
        <v>5643</v>
      </c>
      <c r="C1934" s="4" t="s">
        <v>5644</v>
      </c>
      <c r="D1934" s="138" t="s">
        <v>5231</v>
      </c>
      <c r="E1934" s="138" t="s">
        <v>199</v>
      </c>
      <c r="F1934" s="138" t="s">
        <v>1386</v>
      </c>
      <c r="G1934" s="154">
        <v>2485.11</v>
      </c>
    </row>
    <row r="1935" spans="2:7" x14ac:dyDescent="0.25">
      <c r="B1935" s="136">
        <v>5711</v>
      </c>
      <c r="C1935" s="4" t="s">
        <v>4715</v>
      </c>
      <c r="D1935" s="138" t="s">
        <v>4355</v>
      </c>
      <c r="F1935" s="138" t="s">
        <v>1386</v>
      </c>
      <c r="G1935" s="154">
        <v>2484.1799999999998</v>
      </c>
    </row>
    <row r="1936" spans="2:7" x14ac:dyDescent="0.25">
      <c r="B1936" s="136" t="s">
        <v>3007</v>
      </c>
      <c r="C1936" s="4" t="s">
        <v>3008</v>
      </c>
      <c r="D1936" s="138" t="s">
        <v>2939</v>
      </c>
      <c r="F1936" s="138" t="s">
        <v>1386</v>
      </c>
      <c r="G1936" s="154">
        <v>2483.4899999999998</v>
      </c>
    </row>
    <row r="1937" spans="2:7" x14ac:dyDescent="0.25">
      <c r="B1937" s="136" t="s">
        <v>4178</v>
      </c>
      <c r="C1937" s="4" t="s">
        <v>4179</v>
      </c>
      <c r="D1937" s="138" t="s">
        <v>3876</v>
      </c>
      <c r="F1937" s="138" t="s">
        <v>1386</v>
      </c>
      <c r="G1937" s="154">
        <v>2475.27</v>
      </c>
    </row>
    <row r="1938" spans="2:7" x14ac:dyDescent="0.25">
      <c r="B1938" s="136">
        <v>3105</v>
      </c>
      <c r="C1938" s="4" t="s">
        <v>4716</v>
      </c>
      <c r="D1938" s="138" t="s">
        <v>4355</v>
      </c>
      <c r="F1938" s="138" t="s">
        <v>1386</v>
      </c>
      <c r="G1938" s="154">
        <v>2471.64</v>
      </c>
    </row>
    <row r="1939" spans="2:7" x14ac:dyDescent="0.25">
      <c r="B1939" s="136" t="s">
        <v>4717</v>
      </c>
      <c r="C1939" s="4" t="s">
        <v>4718</v>
      </c>
      <c r="D1939" s="138" t="s">
        <v>4355</v>
      </c>
      <c r="F1939" s="138" t="s">
        <v>1386</v>
      </c>
      <c r="G1939" s="154">
        <v>2466.8000000000002</v>
      </c>
    </row>
    <row r="1940" spans="2:7" x14ac:dyDescent="0.25">
      <c r="B1940" s="136" t="s">
        <v>2929</v>
      </c>
      <c r="C1940" s="4" t="s">
        <v>2930</v>
      </c>
      <c r="D1940" s="138" t="s">
        <v>2939</v>
      </c>
      <c r="F1940" s="138" t="s">
        <v>1386</v>
      </c>
      <c r="G1940" s="154">
        <v>2465.79</v>
      </c>
    </row>
    <row r="1941" spans="2:7" x14ac:dyDescent="0.25">
      <c r="B1941" s="136" t="s">
        <v>5645</v>
      </c>
      <c r="C1941" s="4" t="s">
        <v>5646</v>
      </c>
      <c r="D1941" s="138" t="s">
        <v>5241</v>
      </c>
      <c r="E1941" s="138" t="s">
        <v>199</v>
      </c>
      <c r="F1941" s="138" t="s">
        <v>1386</v>
      </c>
      <c r="G1941" s="154">
        <v>2454.9699999999998</v>
      </c>
    </row>
    <row r="1942" spans="2:7" x14ac:dyDescent="0.25">
      <c r="B1942" s="136" t="s">
        <v>5647</v>
      </c>
      <c r="C1942" s="4" t="s">
        <v>5648</v>
      </c>
      <c r="D1942" s="138" t="s">
        <v>5241</v>
      </c>
      <c r="F1942" s="138" t="s">
        <v>1386</v>
      </c>
      <c r="G1942" s="154">
        <v>2454.7399999999998</v>
      </c>
    </row>
    <row r="1943" spans="2:7" x14ac:dyDescent="0.25">
      <c r="B1943" s="136" t="s">
        <v>6222</v>
      </c>
      <c r="C1943" s="4" t="s">
        <v>6223</v>
      </c>
      <c r="D1943" s="138" t="s">
        <v>5985</v>
      </c>
      <c r="F1943" s="138" t="s">
        <v>1386</v>
      </c>
      <c r="G1943" s="154">
        <v>2451.04</v>
      </c>
    </row>
    <row r="1944" spans="2:7" x14ac:dyDescent="0.25">
      <c r="B1944" s="134" t="s">
        <v>327</v>
      </c>
      <c r="C1944" s="6" t="s">
        <v>328</v>
      </c>
      <c r="D1944" s="140">
        <v>46050</v>
      </c>
      <c r="E1944" s="141"/>
      <c r="F1944" s="142">
        <v>46381</v>
      </c>
      <c r="G1944" s="151">
        <v>2450.9899999999998</v>
      </c>
    </row>
    <row r="1945" spans="2:7" x14ac:dyDescent="0.25">
      <c r="B1945" s="136" t="s">
        <v>4180</v>
      </c>
      <c r="C1945" s="4" t="s">
        <v>4181</v>
      </c>
      <c r="D1945" s="138" t="s">
        <v>3876</v>
      </c>
      <c r="E1945" s="138" t="s">
        <v>199</v>
      </c>
      <c r="F1945" s="138" t="s">
        <v>1386</v>
      </c>
      <c r="G1945" s="154">
        <v>2446.25</v>
      </c>
    </row>
    <row r="1946" spans="2:7" x14ac:dyDescent="0.25">
      <c r="B1946" s="137" t="s">
        <v>1813</v>
      </c>
      <c r="C1946" s="143" t="s">
        <v>1814</v>
      </c>
      <c r="D1946" s="144" t="s">
        <v>1716</v>
      </c>
      <c r="E1946" s="144"/>
      <c r="F1946" s="144" t="s">
        <v>1386</v>
      </c>
      <c r="G1946" s="150">
        <v>2440.5700000000002</v>
      </c>
    </row>
    <row r="1947" spans="2:7" x14ac:dyDescent="0.25">
      <c r="B1947" s="137" t="s">
        <v>1301</v>
      </c>
      <c r="C1947" s="143" t="s">
        <v>1523</v>
      </c>
      <c r="D1947" s="144" t="s">
        <v>1385</v>
      </c>
      <c r="E1947" s="144" t="s">
        <v>203</v>
      </c>
      <c r="F1947" s="144" t="s">
        <v>1386</v>
      </c>
      <c r="G1947" s="150">
        <v>2436.8000000000002</v>
      </c>
    </row>
    <row r="1948" spans="2:7" x14ac:dyDescent="0.25">
      <c r="B1948" s="134" t="s">
        <v>38</v>
      </c>
      <c r="C1948" s="6" t="s">
        <v>329</v>
      </c>
      <c r="D1948" s="140">
        <v>46050</v>
      </c>
      <c r="E1948" s="141" t="s">
        <v>199</v>
      </c>
      <c r="F1948" s="142">
        <v>46381</v>
      </c>
      <c r="G1948" s="151">
        <v>2427.1</v>
      </c>
    </row>
    <row r="1949" spans="2:7" x14ac:dyDescent="0.25">
      <c r="B1949" s="136">
        <v>8424</v>
      </c>
      <c r="C1949" s="4" t="s">
        <v>2835</v>
      </c>
      <c r="D1949" s="138" t="s">
        <v>2939</v>
      </c>
      <c r="F1949" s="138" t="s">
        <v>1386</v>
      </c>
      <c r="G1949" s="154">
        <v>2424.59</v>
      </c>
    </row>
    <row r="1950" spans="2:7" x14ac:dyDescent="0.25">
      <c r="B1950" s="136" t="s">
        <v>5649</v>
      </c>
      <c r="C1950" s="4" t="s">
        <v>5650</v>
      </c>
      <c r="D1950" s="138" t="s">
        <v>5241</v>
      </c>
      <c r="F1950" s="138" t="s">
        <v>1386</v>
      </c>
      <c r="G1950" s="154">
        <v>2424.3200000000002</v>
      </c>
    </row>
    <row r="1951" spans="2:7" x14ac:dyDescent="0.25">
      <c r="B1951" s="136" t="s">
        <v>4182</v>
      </c>
      <c r="C1951" s="4" t="s">
        <v>4183</v>
      </c>
      <c r="D1951" s="138" t="s">
        <v>3876</v>
      </c>
      <c r="F1951" s="138" t="s">
        <v>1386</v>
      </c>
      <c r="G1951" s="154">
        <v>2423.52</v>
      </c>
    </row>
    <row r="1952" spans="2:7" x14ac:dyDescent="0.25">
      <c r="B1952" s="137">
        <v>4205</v>
      </c>
      <c r="C1952" s="143" t="s">
        <v>904</v>
      </c>
      <c r="D1952" s="144" t="s">
        <v>980</v>
      </c>
      <c r="E1952" s="144"/>
      <c r="F1952" s="144" t="s">
        <v>981</v>
      </c>
      <c r="G1952" s="150">
        <v>2423.44</v>
      </c>
    </row>
    <row r="1953" spans="2:7" x14ac:dyDescent="0.25">
      <c r="B1953" s="137" t="s">
        <v>1645</v>
      </c>
      <c r="C1953" s="143" t="s">
        <v>1646</v>
      </c>
      <c r="D1953" s="144" t="s">
        <v>1596</v>
      </c>
      <c r="E1953" s="144"/>
      <c r="F1953" s="144" t="s">
        <v>1386</v>
      </c>
      <c r="G1953" s="150">
        <v>2422.48</v>
      </c>
    </row>
    <row r="1954" spans="2:7" x14ac:dyDescent="0.25">
      <c r="B1954" s="136" t="s">
        <v>1645</v>
      </c>
      <c r="C1954" s="4" t="s">
        <v>1646</v>
      </c>
      <c r="D1954" s="138" t="s">
        <v>4986</v>
      </c>
      <c r="F1954" s="138" t="s">
        <v>1386</v>
      </c>
      <c r="G1954" s="154">
        <v>2422.48</v>
      </c>
    </row>
    <row r="1955" spans="2:7" x14ac:dyDescent="0.25">
      <c r="B1955" s="136" t="s">
        <v>4184</v>
      </c>
      <c r="C1955" s="4" t="s">
        <v>4185</v>
      </c>
      <c r="D1955" s="138" t="s">
        <v>3876</v>
      </c>
      <c r="F1955" s="138" t="s">
        <v>1386</v>
      </c>
      <c r="G1955" s="154">
        <v>2421.7800000000002</v>
      </c>
    </row>
    <row r="1956" spans="2:7" x14ac:dyDescent="0.25">
      <c r="B1956" s="136">
        <v>8088</v>
      </c>
      <c r="C1956" s="4" t="s">
        <v>3677</v>
      </c>
      <c r="D1956" s="138" t="s">
        <v>3421</v>
      </c>
      <c r="F1956" s="138" t="s">
        <v>1386</v>
      </c>
      <c r="G1956" s="154">
        <v>2421.38</v>
      </c>
    </row>
    <row r="1957" spans="2:7" x14ac:dyDescent="0.25">
      <c r="B1957" s="136" t="s">
        <v>6224</v>
      </c>
      <c r="C1957" s="4" t="s">
        <v>6225</v>
      </c>
      <c r="D1957" s="138" t="s">
        <v>5985</v>
      </c>
      <c r="E1957" s="138" t="s">
        <v>203</v>
      </c>
      <c r="F1957" s="138" t="s">
        <v>1386</v>
      </c>
      <c r="G1957" s="154">
        <v>2419.56</v>
      </c>
    </row>
    <row r="1958" spans="2:7" x14ac:dyDescent="0.25">
      <c r="B1958" s="136" t="s">
        <v>5651</v>
      </c>
      <c r="C1958" s="4" t="s">
        <v>5652</v>
      </c>
      <c r="D1958" s="138" t="s">
        <v>5231</v>
      </c>
      <c r="E1958" s="138" t="s">
        <v>203</v>
      </c>
      <c r="F1958" s="138" t="s">
        <v>1386</v>
      </c>
      <c r="G1958" s="154">
        <v>2416.11</v>
      </c>
    </row>
    <row r="1959" spans="2:7" x14ac:dyDescent="0.25">
      <c r="B1959" s="137" t="s">
        <v>1902</v>
      </c>
      <c r="C1959" s="143" t="s">
        <v>1903</v>
      </c>
      <c r="D1959" s="144" t="s">
        <v>1716</v>
      </c>
      <c r="E1959" s="144" t="s">
        <v>199</v>
      </c>
      <c r="F1959" s="144" t="s">
        <v>1386</v>
      </c>
      <c r="G1959" s="150">
        <v>2415.64</v>
      </c>
    </row>
    <row r="1960" spans="2:7" x14ac:dyDescent="0.25">
      <c r="B1960" s="136" t="s">
        <v>4186</v>
      </c>
      <c r="C1960" s="4" t="s">
        <v>4187</v>
      </c>
      <c r="D1960" s="138" t="s">
        <v>3876</v>
      </c>
      <c r="F1960" s="138" t="s">
        <v>1386</v>
      </c>
      <c r="G1960" s="154">
        <v>2415.31</v>
      </c>
    </row>
    <row r="1961" spans="2:7" x14ac:dyDescent="0.25">
      <c r="B1961" s="136" t="s">
        <v>6226</v>
      </c>
      <c r="C1961" s="4" t="s">
        <v>6227</v>
      </c>
      <c r="D1961" s="138" t="s">
        <v>5985</v>
      </c>
      <c r="F1961" s="138" t="s">
        <v>1386</v>
      </c>
      <c r="G1961" s="154">
        <v>2414.63</v>
      </c>
    </row>
    <row r="1962" spans="2:7" x14ac:dyDescent="0.25">
      <c r="B1962" s="136" t="s">
        <v>3069</v>
      </c>
      <c r="C1962" s="4" t="s">
        <v>3286</v>
      </c>
      <c r="D1962" s="138" t="s">
        <v>3195</v>
      </c>
      <c r="E1962" s="138" t="s">
        <v>203</v>
      </c>
      <c r="F1962" s="138" t="s">
        <v>1386</v>
      </c>
      <c r="G1962" s="154">
        <v>2412.9299999999998</v>
      </c>
    </row>
    <row r="1963" spans="2:7" x14ac:dyDescent="0.25">
      <c r="B1963" s="136" t="s">
        <v>4719</v>
      </c>
      <c r="C1963" s="4" t="s">
        <v>4720</v>
      </c>
      <c r="D1963" s="138" t="s">
        <v>4355</v>
      </c>
      <c r="F1963" s="138" t="s">
        <v>1386</v>
      </c>
      <c r="G1963" s="154">
        <v>2412.56</v>
      </c>
    </row>
    <row r="1964" spans="2:7" x14ac:dyDescent="0.25">
      <c r="B1964" s="136" t="s">
        <v>4188</v>
      </c>
      <c r="C1964" s="4" t="s">
        <v>4189</v>
      </c>
      <c r="D1964" s="138" t="s">
        <v>3876</v>
      </c>
      <c r="F1964" s="138" t="s">
        <v>1386</v>
      </c>
      <c r="G1964" s="154">
        <v>2411.7600000000002</v>
      </c>
    </row>
    <row r="1965" spans="2:7" x14ac:dyDescent="0.25">
      <c r="B1965" s="136" t="s">
        <v>6395</v>
      </c>
      <c r="C1965" s="4" t="s">
        <v>6396</v>
      </c>
      <c r="D1965" s="138" t="s">
        <v>6353</v>
      </c>
      <c r="F1965" s="138" t="s">
        <v>1386</v>
      </c>
      <c r="G1965" s="154">
        <v>2409.79</v>
      </c>
    </row>
    <row r="1966" spans="2:7" x14ac:dyDescent="0.25">
      <c r="B1966" s="137">
        <v>532929</v>
      </c>
      <c r="C1966" s="143" t="s">
        <v>1077</v>
      </c>
      <c r="D1966" s="144" t="s">
        <v>980</v>
      </c>
      <c r="E1966" s="144"/>
      <c r="F1966" s="144" t="s">
        <v>981</v>
      </c>
      <c r="G1966" s="150">
        <v>2409.7800000000002</v>
      </c>
    </row>
    <row r="1967" spans="2:7" x14ac:dyDescent="0.25">
      <c r="B1967" s="136" t="s">
        <v>5653</v>
      </c>
      <c r="C1967" s="4" t="s">
        <v>5654</v>
      </c>
      <c r="D1967" s="138" t="s">
        <v>5231</v>
      </c>
      <c r="E1967" s="138" t="s">
        <v>199</v>
      </c>
      <c r="F1967" s="138" t="s">
        <v>1386</v>
      </c>
      <c r="G1967" s="154">
        <v>2409.5700000000002</v>
      </c>
    </row>
    <row r="1968" spans="2:7" x14ac:dyDescent="0.25">
      <c r="B1968" s="136" t="s">
        <v>5655</v>
      </c>
      <c r="C1968" s="4" t="s">
        <v>5656</v>
      </c>
      <c r="D1968" s="138" t="s">
        <v>5241</v>
      </c>
      <c r="F1968" s="138" t="s">
        <v>1386</v>
      </c>
      <c r="G1968" s="154">
        <v>2406.52</v>
      </c>
    </row>
    <row r="1969" spans="2:7" x14ac:dyDescent="0.25">
      <c r="B1969" s="137" t="s">
        <v>2333</v>
      </c>
      <c r="C1969" s="143" t="s">
        <v>2782</v>
      </c>
      <c r="D1969" s="144" t="s">
        <v>2793</v>
      </c>
      <c r="E1969" s="143"/>
      <c r="F1969" s="143" t="s">
        <v>1386</v>
      </c>
      <c r="G1969" s="150">
        <v>2403.6</v>
      </c>
    </row>
    <row r="1970" spans="2:7" x14ac:dyDescent="0.25">
      <c r="B1970" s="136">
        <v>524558</v>
      </c>
      <c r="C1970" s="4" t="s">
        <v>3287</v>
      </c>
      <c r="D1970" s="138" t="s">
        <v>3195</v>
      </c>
      <c r="F1970" s="138" t="s">
        <v>1386</v>
      </c>
      <c r="G1970" s="154">
        <v>2401.77</v>
      </c>
    </row>
    <row r="1971" spans="2:7" x14ac:dyDescent="0.25">
      <c r="B1971" s="136">
        <v>6005</v>
      </c>
      <c r="C1971" s="4" t="s">
        <v>4721</v>
      </c>
      <c r="D1971" s="138" t="s">
        <v>4355</v>
      </c>
      <c r="F1971" s="138" t="s">
        <v>1386</v>
      </c>
      <c r="G1971" s="154">
        <v>2399.35</v>
      </c>
    </row>
    <row r="1972" spans="2:7" x14ac:dyDescent="0.25">
      <c r="B1972" s="136" t="s">
        <v>5657</v>
      </c>
      <c r="C1972" s="4" t="s">
        <v>5658</v>
      </c>
      <c r="D1972" s="138" t="s">
        <v>5231</v>
      </c>
      <c r="E1972" s="138" t="s">
        <v>199</v>
      </c>
      <c r="F1972" s="138" t="s">
        <v>1386</v>
      </c>
      <c r="G1972" s="154">
        <v>2383.02</v>
      </c>
    </row>
    <row r="1973" spans="2:7" x14ac:dyDescent="0.25">
      <c r="B1973" s="136">
        <v>6141</v>
      </c>
      <c r="C1973" s="4" t="s">
        <v>3678</v>
      </c>
      <c r="D1973" s="138" t="s">
        <v>3421</v>
      </c>
      <c r="F1973" s="138" t="s">
        <v>1386</v>
      </c>
      <c r="G1973" s="154">
        <v>2382.64</v>
      </c>
    </row>
    <row r="1974" spans="2:7" x14ac:dyDescent="0.25">
      <c r="B1974" s="136" t="s">
        <v>4190</v>
      </c>
      <c r="C1974" s="4" t="s">
        <v>4191</v>
      </c>
      <c r="D1974" s="138" t="s">
        <v>3876</v>
      </c>
      <c r="E1974" s="138" t="s">
        <v>203</v>
      </c>
      <c r="F1974" s="138" t="s">
        <v>1386</v>
      </c>
      <c r="G1974" s="154">
        <v>2382.5500000000002</v>
      </c>
    </row>
    <row r="1975" spans="2:7" x14ac:dyDescent="0.25">
      <c r="B1975" s="136" t="s">
        <v>5659</v>
      </c>
      <c r="C1975" s="4" t="s">
        <v>5660</v>
      </c>
      <c r="D1975" s="138" t="s">
        <v>5241</v>
      </c>
      <c r="F1975" s="138" t="s">
        <v>1386</v>
      </c>
      <c r="G1975" s="154">
        <v>2381.56</v>
      </c>
    </row>
    <row r="1976" spans="2:7" x14ac:dyDescent="0.25">
      <c r="B1976" s="137" t="s">
        <v>2419</v>
      </c>
      <c r="C1976" s="143" t="s">
        <v>2420</v>
      </c>
      <c r="D1976" s="144" t="s">
        <v>2793</v>
      </c>
      <c r="E1976" s="143"/>
      <c r="F1976" s="143" t="s">
        <v>1386</v>
      </c>
      <c r="G1976" s="150">
        <v>2380.91</v>
      </c>
    </row>
    <row r="1977" spans="2:7" x14ac:dyDescent="0.25">
      <c r="B1977" s="137" t="s">
        <v>1898</v>
      </c>
      <c r="C1977" s="143" t="s">
        <v>1899</v>
      </c>
      <c r="D1977" s="144" t="s">
        <v>1716</v>
      </c>
      <c r="E1977" s="144"/>
      <c r="F1977" s="144" t="s">
        <v>1386</v>
      </c>
      <c r="G1977" s="150">
        <v>2368.31</v>
      </c>
    </row>
    <row r="1978" spans="2:7" x14ac:dyDescent="0.25">
      <c r="B1978" s="137">
        <v>6590</v>
      </c>
      <c r="C1978" s="143" t="s">
        <v>2387</v>
      </c>
      <c r="D1978" s="144" t="s">
        <v>2793</v>
      </c>
      <c r="E1978" s="143"/>
      <c r="F1978" s="143" t="s">
        <v>1386</v>
      </c>
      <c r="G1978" s="150">
        <v>2348.06</v>
      </c>
    </row>
    <row r="1979" spans="2:7" x14ac:dyDescent="0.25">
      <c r="B1979" s="136" t="s">
        <v>3288</v>
      </c>
      <c r="C1979" s="4" t="s">
        <v>3289</v>
      </c>
      <c r="D1979" s="138" t="s">
        <v>3195</v>
      </c>
      <c r="E1979" s="138" t="s">
        <v>199</v>
      </c>
      <c r="F1979" s="138" t="s">
        <v>1386</v>
      </c>
      <c r="G1979" s="154">
        <v>2347.14</v>
      </c>
    </row>
    <row r="1980" spans="2:7" x14ac:dyDescent="0.25">
      <c r="B1980" s="136" t="s">
        <v>2803</v>
      </c>
      <c r="C1980" s="4" t="s">
        <v>6228</v>
      </c>
      <c r="D1980" s="138" t="s">
        <v>5985</v>
      </c>
      <c r="E1980" s="138" t="s">
        <v>199</v>
      </c>
      <c r="F1980" s="138" t="s">
        <v>1386</v>
      </c>
      <c r="G1980" s="154">
        <v>2345.09</v>
      </c>
    </row>
    <row r="1981" spans="2:7" x14ac:dyDescent="0.25">
      <c r="B1981" s="137">
        <v>8425</v>
      </c>
      <c r="C1981" s="143" t="s">
        <v>2410</v>
      </c>
      <c r="D1981" s="144" t="s">
        <v>2793</v>
      </c>
      <c r="E1981" s="143"/>
      <c r="F1981" s="143" t="s">
        <v>1386</v>
      </c>
      <c r="G1981" s="150">
        <v>2331.6799999999998</v>
      </c>
    </row>
    <row r="1982" spans="2:7" x14ac:dyDescent="0.25">
      <c r="B1982" s="136" t="s">
        <v>3679</v>
      </c>
      <c r="C1982" s="4" t="s">
        <v>3680</v>
      </c>
      <c r="D1982" s="138" t="s">
        <v>3421</v>
      </c>
      <c r="F1982" s="138" t="s">
        <v>1386</v>
      </c>
      <c r="G1982" s="154">
        <v>2331.61</v>
      </c>
    </row>
    <row r="1983" spans="2:7" x14ac:dyDescent="0.25">
      <c r="B1983" s="136" t="s">
        <v>5661</v>
      </c>
      <c r="C1983" s="4" t="s">
        <v>5662</v>
      </c>
      <c r="D1983" s="138" t="s">
        <v>5241</v>
      </c>
      <c r="F1983" s="138" t="s">
        <v>1386</v>
      </c>
      <c r="G1983" s="154">
        <v>2330.31</v>
      </c>
    </row>
    <row r="1984" spans="2:7" x14ac:dyDescent="0.25">
      <c r="B1984" s="136" t="s">
        <v>5663</v>
      </c>
      <c r="C1984" s="4" t="s">
        <v>5664</v>
      </c>
      <c r="D1984" s="138" t="s">
        <v>5231</v>
      </c>
      <c r="F1984" s="138" t="s">
        <v>1386</v>
      </c>
      <c r="G1984" s="154">
        <v>2328.44</v>
      </c>
    </row>
    <row r="1985" spans="2:7" x14ac:dyDescent="0.25">
      <c r="B1985" s="136">
        <v>9449</v>
      </c>
      <c r="C1985" s="4" t="s">
        <v>4722</v>
      </c>
      <c r="D1985" s="138" t="s">
        <v>4355</v>
      </c>
      <c r="F1985" s="138" t="s">
        <v>1386</v>
      </c>
      <c r="G1985" s="154">
        <v>2326.79</v>
      </c>
    </row>
    <row r="1986" spans="2:7" x14ac:dyDescent="0.25">
      <c r="B1986" s="137">
        <v>532144</v>
      </c>
      <c r="C1986" s="143" t="s">
        <v>1078</v>
      </c>
      <c r="D1986" s="144" t="s">
        <v>980</v>
      </c>
      <c r="E1986" s="144"/>
      <c r="F1986" s="144" t="s">
        <v>981</v>
      </c>
      <c r="G1986" s="150">
        <v>2325.13</v>
      </c>
    </row>
    <row r="1987" spans="2:7" x14ac:dyDescent="0.25">
      <c r="B1987" s="136" t="s">
        <v>4723</v>
      </c>
      <c r="C1987" s="4" t="s">
        <v>4724</v>
      </c>
      <c r="D1987" s="138" t="s">
        <v>4355</v>
      </c>
      <c r="E1987" s="138" t="s">
        <v>199</v>
      </c>
      <c r="F1987" s="138" t="s">
        <v>1386</v>
      </c>
      <c r="G1987" s="154">
        <v>2320.98</v>
      </c>
    </row>
    <row r="1988" spans="2:7" x14ac:dyDescent="0.25">
      <c r="B1988" s="136" t="s">
        <v>3290</v>
      </c>
      <c r="C1988" s="4" t="s">
        <v>3291</v>
      </c>
      <c r="D1988" s="138" t="s">
        <v>3195</v>
      </c>
      <c r="E1988" s="138" t="s">
        <v>199</v>
      </c>
      <c r="F1988" s="138" t="s">
        <v>1386</v>
      </c>
      <c r="G1988" s="154">
        <v>2317.9</v>
      </c>
    </row>
    <row r="1989" spans="2:7" x14ac:dyDescent="0.25">
      <c r="B1989" s="136" t="s">
        <v>3681</v>
      </c>
      <c r="C1989" s="4" t="s">
        <v>3682</v>
      </c>
      <c r="D1989" s="138" t="s">
        <v>3421</v>
      </c>
      <c r="F1989" s="138" t="s">
        <v>1386</v>
      </c>
      <c r="G1989" s="154">
        <v>2316.7399999999998</v>
      </c>
    </row>
    <row r="1990" spans="2:7" x14ac:dyDescent="0.25">
      <c r="B1990" s="134" t="s">
        <v>36</v>
      </c>
      <c r="C1990" s="6" t="s">
        <v>330</v>
      </c>
      <c r="D1990" s="140">
        <v>46050</v>
      </c>
      <c r="E1990" s="141" t="s">
        <v>203</v>
      </c>
      <c r="F1990" s="142">
        <v>46381</v>
      </c>
      <c r="G1990" s="151">
        <v>2314.67</v>
      </c>
    </row>
    <row r="1991" spans="2:7" x14ac:dyDescent="0.25">
      <c r="B1991" s="137" t="s">
        <v>1157</v>
      </c>
      <c r="C1991" s="143" t="s">
        <v>1647</v>
      </c>
      <c r="D1991" s="144" t="s">
        <v>1596</v>
      </c>
      <c r="E1991" s="144" t="s">
        <v>199</v>
      </c>
      <c r="F1991" s="144" t="s">
        <v>1386</v>
      </c>
      <c r="G1991" s="150">
        <v>2302.8200000000002</v>
      </c>
    </row>
    <row r="1992" spans="2:7" x14ac:dyDescent="0.25">
      <c r="B1992" s="136">
        <v>506401</v>
      </c>
      <c r="C1992" s="4" t="s">
        <v>4725</v>
      </c>
      <c r="D1992" s="138" t="s">
        <v>4355</v>
      </c>
      <c r="F1992" s="138" t="s">
        <v>1386</v>
      </c>
      <c r="G1992" s="154">
        <v>2302.46</v>
      </c>
    </row>
    <row r="1993" spans="2:7" x14ac:dyDescent="0.25">
      <c r="B1993" s="136" t="s">
        <v>4726</v>
      </c>
      <c r="C1993" s="4" t="s">
        <v>4727</v>
      </c>
      <c r="D1993" s="138" t="s">
        <v>4355</v>
      </c>
      <c r="F1993" s="138" t="s">
        <v>1386</v>
      </c>
      <c r="G1993" s="154">
        <v>2301.0500000000002</v>
      </c>
    </row>
    <row r="1994" spans="2:7" x14ac:dyDescent="0.25">
      <c r="B1994" s="137" t="s">
        <v>2083</v>
      </c>
      <c r="C1994" s="143" t="s">
        <v>2084</v>
      </c>
      <c r="D1994" s="144" t="s">
        <v>1716</v>
      </c>
      <c r="E1994" s="144"/>
      <c r="F1994" s="144" t="s">
        <v>1386</v>
      </c>
      <c r="G1994" s="150">
        <v>2293.5500000000002</v>
      </c>
    </row>
    <row r="1995" spans="2:7" x14ac:dyDescent="0.25">
      <c r="B1995" s="137" t="s">
        <v>2083</v>
      </c>
      <c r="C1995" s="143" t="s">
        <v>2084</v>
      </c>
      <c r="D1995" s="144" t="s">
        <v>2793</v>
      </c>
      <c r="E1995" s="143"/>
      <c r="F1995" s="143" t="s">
        <v>1386</v>
      </c>
      <c r="G1995" s="150">
        <v>2293.5500000000002</v>
      </c>
    </row>
    <row r="1996" spans="2:7" x14ac:dyDescent="0.25">
      <c r="B1996" s="136" t="s">
        <v>3292</v>
      </c>
      <c r="C1996" s="4" t="s">
        <v>3293</v>
      </c>
      <c r="D1996" s="138" t="s">
        <v>3195</v>
      </c>
      <c r="F1996" s="138" t="s">
        <v>1386</v>
      </c>
      <c r="G1996" s="154">
        <v>2288</v>
      </c>
    </row>
    <row r="1997" spans="2:7" x14ac:dyDescent="0.25">
      <c r="B1997" s="136" t="s">
        <v>6229</v>
      </c>
      <c r="C1997" s="4" t="s">
        <v>6230</v>
      </c>
      <c r="D1997" s="138" t="s">
        <v>5985</v>
      </c>
      <c r="F1997" s="138" t="s">
        <v>1386</v>
      </c>
      <c r="G1997" s="154">
        <v>2284.8000000000002</v>
      </c>
    </row>
    <row r="1998" spans="2:7" x14ac:dyDescent="0.25">
      <c r="B1998" s="137" t="s">
        <v>1833</v>
      </c>
      <c r="C1998" s="143" t="s">
        <v>1834</v>
      </c>
      <c r="D1998" s="144" t="s">
        <v>1716</v>
      </c>
      <c r="E1998" s="144" t="s">
        <v>199</v>
      </c>
      <c r="F1998" s="144" t="s">
        <v>1386</v>
      </c>
      <c r="G1998" s="150">
        <v>2284.1999999999998</v>
      </c>
    </row>
    <row r="1999" spans="2:7" x14ac:dyDescent="0.25">
      <c r="B1999" s="136" t="s">
        <v>5095</v>
      </c>
      <c r="C1999" s="4" t="s">
        <v>5096</v>
      </c>
      <c r="D1999" s="138" t="s">
        <v>4986</v>
      </c>
      <c r="F1999" s="138" t="s">
        <v>1386</v>
      </c>
      <c r="G1999" s="154">
        <v>2283.61</v>
      </c>
    </row>
    <row r="2000" spans="2:7" x14ac:dyDescent="0.25">
      <c r="B2000" s="136" t="s">
        <v>4728</v>
      </c>
      <c r="C2000" s="4" t="s">
        <v>4729</v>
      </c>
      <c r="D2000" s="138" t="s">
        <v>4355</v>
      </c>
      <c r="F2000" s="138" t="s">
        <v>1386</v>
      </c>
      <c r="G2000" s="154">
        <v>2280.31</v>
      </c>
    </row>
    <row r="2001" spans="2:7" x14ac:dyDescent="0.25">
      <c r="B2001" s="136">
        <v>5741</v>
      </c>
      <c r="C2001" s="4" t="s">
        <v>4730</v>
      </c>
      <c r="D2001" s="138" t="s">
        <v>4355</v>
      </c>
      <c r="F2001" s="138" t="s">
        <v>1386</v>
      </c>
      <c r="G2001" s="154">
        <v>2277.5</v>
      </c>
    </row>
    <row r="2002" spans="2:7" x14ac:dyDescent="0.25">
      <c r="B2002" s="136" t="s">
        <v>4192</v>
      </c>
      <c r="C2002" s="4" t="s">
        <v>4193</v>
      </c>
      <c r="D2002" s="138" t="s">
        <v>3876</v>
      </c>
      <c r="F2002" s="138" t="s">
        <v>1386</v>
      </c>
      <c r="G2002" s="154">
        <v>2271.94</v>
      </c>
    </row>
    <row r="2003" spans="2:7" x14ac:dyDescent="0.25">
      <c r="B2003" s="136">
        <v>9605</v>
      </c>
      <c r="C2003" s="4" t="s">
        <v>5097</v>
      </c>
      <c r="D2003" s="138" t="s">
        <v>4986</v>
      </c>
      <c r="F2003" s="138" t="s">
        <v>1386</v>
      </c>
      <c r="G2003" s="154">
        <v>2265.4499999999998</v>
      </c>
    </row>
    <row r="2004" spans="2:7" x14ac:dyDescent="0.25">
      <c r="B2004" s="134" t="s">
        <v>33</v>
      </c>
      <c r="C2004" s="6" t="s">
        <v>331</v>
      </c>
      <c r="D2004" s="140">
        <v>46050</v>
      </c>
      <c r="E2004" s="141"/>
      <c r="F2004" s="142">
        <v>46381</v>
      </c>
      <c r="G2004" s="151">
        <v>2261.6099999999997</v>
      </c>
    </row>
    <row r="2005" spans="2:7" x14ac:dyDescent="0.25">
      <c r="B2005" s="137" t="s">
        <v>1838</v>
      </c>
      <c r="C2005" s="143" t="s">
        <v>1839</v>
      </c>
      <c r="D2005" s="144" t="s">
        <v>1716</v>
      </c>
      <c r="E2005" s="144"/>
      <c r="F2005" s="144" t="s">
        <v>1386</v>
      </c>
      <c r="G2005" s="150">
        <v>2259.58</v>
      </c>
    </row>
    <row r="2006" spans="2:7" x14ac:dyDescent="0.25">
      <c r="B2006" s="137" t="s">
        <v>2589</v>
      </c>
      <c r="C2006" s="143" t="s">
        <v>2590</v>
      </c>
      <c r="D2006" s="144" t="s">
        <v>2793</v>
      </c>
      <c r="E2006" s="143" t="s">
        <v>199</v>
      </c>
      <c r="F2006" s="143" t="s">
        <v>1386</v>
      </c>
      <c r="G2006" s="150">
        <v>2257.79</v>
      </c>
    </row>
    <row r="2007" spans="2:7" x14ac:dyDescent="0.25">
      <c r="B2007" s="137" t="s">
        <v>1232</v>
      </c>
      <c r="C2007" s="143" t="s">
        <v>1524</v>
      </c>
      <c r="D2007" s="144" t="s">
        <v>1385</v>
      </c>
      <c r="E2007" s="144" t="s">
        <v>203</v>
      </c>
      <c r="F2007" s="144" t="s">
        <v>1386</v>
      </c>
      <c r="G2007" s="150">
        <v>2257.6799999999998</v>
      </c>
    </row>
    <row r="2008" spans="2:7" x14ac:dyDescent="0.25">
      <c r="B2008" s="137" t="s">
        <v>2320</v>
      </c>
      <c r="C2008" s="143" t="s">
        <v>2674</v>
      </c>
      <c r="D2008" s="144" t="s">
        <v>2793</v>
      </c>
      <c r="E2008" s="143" t="s">
        <v>203</v>
      </c>
      <c r="F2008" s="143" t="s">
        <v>1386</v>
      </c>
      <c r="G2008" s="150">
        <v>2257.29</v>
      </c>
    </row>
    <row r="2009" spans="2:7" x14ac:dyDescent="0.25">
      <c r="B2009" s="134" t="s">
        <v>30</v>
      </c>
      <c r="C2009" s="6" t="s">
        <v>332</v>
      </c>
      <c r="D2009" s="140">
        <v>46050</v>
      </c>
      <c r="E2009" s="141"/>
      <c r="F2009" s="142">
        <v>46381</v>
      </c>
      <c r="G2009" s="151">
        <v>2255.8599999999997</v>
      </c>
    </row>
    <row r="2010" spans="2:7" x14ac:dyDescent="0.25">
      <c r="B2010" s="136" t="s">
        <v>6397</v>
      </c>
      <c r="C2010" s="4" t="s">
        <v>6398</v>
      </c>
      <c r="D2010" s="138" t="s">
        <v>6399</v>
      </c>
      <c r="F2010" s="138" t="s">
        <v>1386</v>
      </c>
      <c r="G2010" s="154">
        <v>2254.84</v>
      </c>
    </row>
    <row r="2011" spans="2:7" x14ac:dyDescent="0.25">
      <c r="B2011" s="137">
        <v>9504</v>
      </c>
      <c r="C2011" s="143" t="s">
        <v>921</v>
      </c>
      <c r="D2011" s="144" t="s">
        <v>980</v>
      </c>
      <c r="E2011" s="144"/>
      <c r="F2011" s="144" t="s">
        <v>981</v>
      </c>
      <c r="G2011" s="150">
        <v>2254.2199999999998</v>
      </c>
    </row>
    <row r="2012" spans="2:7" x14ac:dyDescent="0.25">
      <c r="B2012" s="136">
        <v>2607</v>
      </c>
      <c r="C2012" s="4" t="s">
        <v>3683</v>
      </c>
      <c r="D2012" s="138" t="s">
        <v>3421</v>
      </c>
      <c r="F2012" s="138" t="s">
        <v>1386</v>
      </c>
      <c r="G2012" s="154">
        <v>2252.48</v>
      </c>
    </row>
    <row r="2013" spans="2:7" x14ac:dyDescent="0.25">
      <c r="B2013" s="136" t="s">
        <v>3684</v>
      </c>
      <c r="C2013" s="4" t="s">
        <v>3685</v>
      </c>
      <c r="D2013" s="138" t="s">
        <v>3421</v>
      </c>
      <c r="F2013" s="138" t="s">
        <v>1386</v>
      </c>
      <c r="G2013" s="154">
        <v>2248.83</v>
      </c>
    </row>
    <row r="2014" spans="2:7" x14ac:dyDescent="0.25">
      <c r="B2014" s="137" t="s">
        <v>1922</v>
      </c>
      <c r="C2014" s="143" t="s">
        <v>1923</v>
      </c>
      <c r="D2014" s="144" t="s">
        <v>1716</v>
      </c>
      <c r="E2014" s="144"/>
      <c r="F2014" s="144" t="s">
        <v>1386</v>
      </c>
      <c r="G2014" s="150">
        <v>2248.52</v>
      </c>
    </row>
    <row r="2015" spans="2:7" x14ac:dyDescent="0.25">
      <c r="B2015" s="136" t="s">
        <v>1922</v>
      </c>
      <c r="C2015" s="4" t="s">
        <v>1923</v>
      </c>
      <c r="D2015" s="138" t="s">
        <v>3876</v>
      </c>
      <c r="F2015" s="138" t="s">
        <v>1386</v>
      </c>
      <c r="G2015" s="154">
        <v>2248.52</v>
      </c>
    </row>
    <row r="2016" spans="2:7" x14ac:dyDescent="0.25">
      <c r="B2016" s="137">
        <v>8304</v>
      </c>
      <c r="C2016" s="143" t="s">
        <v>2133</v>
      </c>
      <c r="D2016" s="144" t="s">
        <v>1716</v>
      </c>
      <c r="E2016" s="144"/>
      <c r="F2016" s="144" t="s">
        <v>1386</v>
      </c>
      <c r="G2016" s="150">
        <v>2243.7399999999998</v>
      </c>
    </row>
    <row r="2017" spans="2:7" x14ac:dyDescent="0.25">
      <c r="B2017" s="137" t="s">
        <v>1825</v>
      </c>
      <c r="C2017" s="143" t="s">
        <v>1826</v>
      </c>
      <c r="D2017" s="144" t="s">
        <v>1716</v>
      </c>
      <c r="E2017" s="144"/>
      <c r="F2017" s="144" t="s">
        <v>1386</v>
      </c>
      <c r="G2017" s="150">
        <v>2241.58</v>
      </c>
    </row>
    <row r="2018" spans="2:7" x14ac:dyDescent="0.25">
      <c r="B2018" s="137" t="s">
        <v>2117</v>
      </c>
      <c r="C2018" s="143" t="s">
        <v>2118</v>
      </c>
      <c r="D2018" s="144" t="s">
        <v>1716</v>
      </c>
      <c r="E2018" s="144"/>
      <c r="F2018" s="144" t="s">
        <v>1386</v>
      </c>
      <c r="G2018" s="150">
        <v>2238.98</v>
      </c>
    </row>
    <row r="2019" spans="2:7" x14ac:dyDescent="0.25">
      <c r="B2019" s="136" t="s">
        <v>6231</v>
      </c>
      <c r="C2019" s="4" t="s">
        <v>6232</v>
      </c>
      <c r="D2019" s="138" t="s">
        <v>5985</v>
      </c>
      <c r="F2019" s="138" t="s">
        <v>1386</v>
      </c>
      <c r="G2019" s="154">
        <v>2238.42</v>
      </c>
    </row>
    <row r="2020" spans="2:7" x14ac:dyDescent="0.25">
      <c r="B2020" s="136">
        <v>5463</v>
      </c>
      <c r="C2020" s="4" t="s">
        <v>3134</v>
      </c>
      <c r="D2020" s="138" t="s">
        <v>3195</v>
      </c>
      <c r="F2020" s="138" t="s">
        <v>1386</v>
      </c>
      <c r="G2020" s="154">
        <v>2232.65</v>
      </c>
    </row>
    <row r="2021" spans="2:7" x14ac:dyDescent="0.25">
      <c r="B2021" s="137" t="s">
        <v>813</v>
      </c>
      <c r="C2021" s="143" t="s">
        <v>1079</v>
      </c>
      <c r="D2021" s="144" t="s">
        <v>980</v>
      </c>
      <c r="E2021" s="144" t="s">
        <v>203</v>
      </c>
      <c r="F2021" s="144" t="s">
        <v>981</v>
      </c>
      <c r="G2021" s="150">
        <v>2226.73</v>
      </c>
    </row>
    <row r="2022" spans="2:7" x14ac:dyDescent="0.25">
      <c r="B2022" s="136">
        <v>9069</v>
      </c>
      <c r="C2022" s="4" t="s">
        <v>5098</v>
      </c>
      <c r="D2022" s="138" t="s">
        <v>4986</v>
      </c>
      <c r="F2022" s="138" t="s">
        <v>1386</v>
      </c>
      <c r="G2022" s="154">
        <v>2219.91</v>
      </c>
    </row>
    <row r="2023" spans="2:7" x14ac:dyDescent="0.25">
      <c r="B2023" s="136">
        <v>6544</v>
      </c>
      <c r="C2023" s="4" t="s">
        <v>3686</v>
      </c>
      <c r="D2023" s="138" t="s">
        <v>3421</v>
      </c>
      <c r="F2023" s="138" t="s">
        <v>1386</v>
      </c>
      <c r="G2023" s="154">
        <v>2208.09</v>
      </c>
    </row>
    <row r="2024" spans="2:7" x14ac:dyDescent="0.25">
      <c r="B2024" s="137" t="s">
        <v>1984</v>
      </c>
      <c r="C2024" s="143" t="s">
        <v>1985</v>
      </c>
      <c r="D2024" s="144" t="s">
        <v>1716</v>
      </c>
      <c r="E2024" s="144" t="s">
        <v>199</v>
      </c>
      <c r="F2024" s="144" t="s">
        <v>1386</v>
      </c>
      <c r="G2024" s="150">
        <v>2207.7800000000002</v>
      </c>
    </row>
    <row r="2025" spans="2:7" x14ac:dyDescent="0.25">
      <c r="B2025" s="136" t="s">
        <v>3687</v>
      </c>
      <c r="C2025" s="4" t="s">
        <v>3688</v>
      </c>
      <c r="D2025" s="138" t="s">
        <v>3421</v>
      </c>
      <c r="E2025" s="138" t="s">
        <v>199</v>
      </c>
      <c r="F2025" s="138" t="s">
        <v>1386</v>
      </c>
      <c r="G2025" s="154">
        <v>2205.94</v>
      </c>
    </row>
    <row r="2026" spans="2:7" x14ac:dyDescent="0.25">
      <c r="B2026" s="137" t="s">
        <v>1648</v>
      </c>
      <c r="C2026" s="143" t="s">
        <v>1649</v>
      </c>
      <c r="D2026" s="144" t="s">
        <v>1596</v>
      </c>
      <c r="E2026" s="144"/>
      <c r="F2026" s="144" t="s">
        <v>1386</v>
      </c>
      <c r="G2026" s="150">
        <v>2196.2600000000002</v>
      </c>
    </row>
    <row r="2027" spans="2:7" x14ac:dyDescent="0.25">
      <c r="B2027" s="137" t="s">
        <v>1525</v>
      </c>
      <c r="C2027" s="143" t="s">
        <v>1526</v>
      </c>
      <c r="D2027" s="144" t="s">
        <v>1385</v>
      </c>
      <c r="E2027" s="144"/>
      <c r="F2027" s="144" t="s">
        <v>1386</v>
      </c>
      <c r="G2027" s="150">
        <v>2195.19</v>
      </c>
    </row>
    <row r="2028" spans="2:7" x14ac:dyDescent="0.25">
      <c r="B2028" s="136">
        <v>2206</v>
      </c>
      <c r="C2028" s="4" t="s">
        <v>5099</v>
      </c>
      <c r="D2028" s="138" t="s">
        <v>4986</v>
      </c>
      <c r="F2028" s="138" t="s">
        <v>1386</v>
      </c>
      <c r="G2028" s="154">
        <v>2194.46</v>
      </c>
    </row>
    <row r="2029" spans="2:7" x14ac:dyDescent="0.25">
      <c r="B2029" s="136">
        <v>9048</v>
      </c>
      <c r="C2029" s="4" t="s">
        <v>3689</v>
      </c>
      <c r="D2029" s="138" t="s">
        <v>3421</v>
      </c>
      <c r="F2029" s="138" t="s">
        <v>1386</v>
      </c>
      <c r="G2029" s="154">
        <v>2190.17</v>
      </c>
    </row>
    <row r="2030" spans="2:7" x14ac:dyDescent="0.25">
      <c r="B2030" s="137" t="s">
        <v>1318</v>
      </c>
      <c r="C2030" s="143" t="s">
        <v>1527</v>
      </c>
      <c r="D2030" s="144" t="s">
        <v>1385</v>
      </c>
      <c r="E2030" s="144" t="s">
        <v>203</v>
      </c>
      <c r="F2030" s="144" t="s">
        <v>1386</v>
      </c>
      <c r="G2030" s="150">
        <v>2188.7199999999998</v>
      </c>
    </row>
    <row r="2031" spans="2:7" x14ac:dyDescent="0.25">
      <c r="B2031" s="136" t="s">
        <v>5665</v>
      </c>
      <c r="C2031" s="4" t="s">
        <v>5666</v>
      </c>
      <c r="D2031" s="138" t="s">
        <v>5241</v>
      </c>
      <c r="F2031" s="138" t="s">
        <v>1386</v>
      </c>
      <c r="G2031" s="154">
        <v>2187.86</v>
      </c>
    </row>
    <row r="2032" spans="2:7" x14ac:dyDescent="0.25">
      <c r="B2032" s="136" t="s">
        <v>6233</v>
      </c>
      <c r="C2032" s="4" t="s">
        <v>6234</v>
      </c>
      <c r="D2032" s="138" t="s">
        <v>5985</v>
      </c>
      <c r="F2032" s="138" t="s">
        <v>1386</v>
      </c>
      <c r="G2032" s="154">
        <v>2187.63</v>
      </c>
    </row>
    <row r="2033" spans="2:7" x14ac:dyDescent="0.25">
      <c r="B2033" s="136" t="s">
        <v>4731</v>
      </c>
      <c r="C2033" s="4" t="s">
        <v>4732</v>
      </c>
      <c r="D2033" s="138" t="s">
        <v>4355</v>
      </c>
      <c r="F2033" s="138" t="s">
        <v>1386</v>
      </c>
      <c r="G2033" s="154">
        <v>2184.94</v>
      </c>
    </row>
    <row r="2034" spans="2:7" x14ac:dyDescent="0.25">
      <c r="B2034" s="136" t="s">
        <v>3690</v>
      </c>
      <c r="C2034" s="4" t="s">
        <v>3691</v>
      </c>
      <c r="D2034" s="138" t="s">
        <v>3421</v>
      </c>
      <c r="F2034" s="138" t="s">
        <v>1386</v>
      </c>
      <c r="G2034" s="154">
        <v>2178.6</v>
      </c>
    </row>
    <row r="2035" spans="2:7" x14ac:dyDescent="0.25">
      <c r="B2035" s="137" t="s">
        <v>1080</v>
      </c>
      <c r="C2035" s="143" t="s">
        <v>1081</v>
      </c>
      <c r="D2035" s="144" t="s">
        <v>980</v>
      </c>
      <c r="E2035" s="144"/>
      <c r="F2035" s="144" t="s">
        <v>981</v>
      </c>
      <c r="G2035" s="150">
        <v>2177.7399999999998</v>
      </c>
    </row>
    <row r="2036" spans="2:7" x14ac:dyDescent="0.25">
      <c r="B2036" s="136" t="s">
        <v>4733</v>
      </c>
      <c r="C2036" s="4" t="s">
        <v>4734</v>
      </c>
      <c r="D2036" s="138" t="s">
        <v>4355</v>
      </c>
      <c r="E2036" s="138" t="s">
        <v>203</v>
      </c>
      <c r="F2036" s="138" t="s">
        <v>1386</v>
      </c>
      <c r="G2036" s="154">
        <v>2167.2800000000002</v>
      </c>
    </row>
    <row r="2037" spans="2:7" x14ac:dyDescent="0.25">
      <c r="B2037" s="137" t="s">
        <v>1528</v>
      </c>
      <c r="C2037" s="143" t="s">
        <v>1529</v>
      </c>
      <c r="D2037" s="144" t="s">
        <v>1385</v>
      </c>
      <c r="E2037" s="144"/>
      <c r="F2037" s="144" t="s">
        <v>1386</v>
      </c>
      <c r="G2037" s="150">
        <v>2157.4499999999998</v>
      </c>
    </row>
    <row r="2038" spans="2:7" x14ac:dyDescent="0.25">
      <c r="B2038" s="136" t="s">
        <v>5667</v>
      </c>
      <c r="C2038" s="4" t="s">
        <v>5668</v>
      </c>
      <c r="D2038" s="138" t="s">
        <v>5231</v>
      </c>
      <c r="F2038" s="138" t="s">
        <v>1386</v>
      </c>
      <c r="G2038" s="154">
        <v>2156.9499999999998</v>
      </c>
    </row>
    <row r="2039" spans="2:7" x14ac:dyDescent="0.25">
      <c r="B2039" s="137">
        <v>500770</v>
      </c>
      <c r="C2039" s="143" t="s">
        <v>1650</v>
      </c>
      <c r="D2039" s="144" t="s">
        <v>1596</v>
      </c>
      <c r="E2039" s="144"/>
      <c r="F2039" s="144" t="s">
        <v>1386</v>
      </c>
      <c r="G2039" s="150">
        <v>2150.5700000000002</v>
      </c>
    </row>
    <row r="2040" spans="2:7" x14ac:dyDescent="0.25">
      <c r="B2040" s="136" t="s">
        <v>5669</v>
      </c>
      <c r="C2040" s="4" t="s">
        <v>5670</v>
      </c>
      <c r="D2040" s="138" t="s">
        <v>5231</v>
      </c>
      <c r="E2040" s="138" t="s">
        <v>199</v>
      </c>
      <c r="F2040" s="138" t="s">
        <v>1386</v>
      </c>
      <c r="G2040" s="154">
        <v>2150.0500000000002</v>
      </c>
    </row>
    <row r="2041" spans="2:7" x14ac:dyDescent="0.25">
      <c r="B2041" s="137" t="s">
        <v>1651</v>
      </c>
      <c r="C2041" s="143" t="s">
        <v>1652</v>
      </c>
      <c r="D2041" s="144" t="s">
        <v>1596</v>
      </c>
      <c r="E2041" s="144"/>
      <c r="F2041" s="144" t="s">
        <v>1386</v>
      </c>
      <c r="G2041" s="150">
        <v>2146.15</v>
      </c>
    </row>
    <row r="2042" spans="2:7" x14ac:dyDescent="0.25">
      <c r="B2042" s="137">
        <v>531768</v>
      </c>
      <c r="C2042" s="143" t="s">
        <v>1653</v>
      </c>
      <c r="D2042" s="144" t="s">
        <v>1596</v>
      </c>
      <c r="E2042" s="144"/>
      <c r="F2042" s="144" t="s">
        <v>1386</v>
      </c>
      <c r="G2042" s="150">
        <v>2144.59</v>
      </c>
    </row>
    <row r="2043" spans="2:7" x14ac:dyDescent="0.25">
      <c r="B2043" s="136" t="s">
        <v>4194</v>
      </c>
      <c r="C2043" s="4" t="s">
        <v>4195</v>
      </c>
      <c r="D2043" s="138" t="s">
        <v>3876</v>
      </c>
      <c r="F2043" s="138" t="s">
        <v>1386</v>
      </c>
      <c r="G2043" s="154">
        <v>2141.2399999999998</v>
      </c>
    </row>
    <row r="2044" spans="2:7" x14ac:dyDescent="0.25">
      <c r="B2044" s="136">
        <v>8410</v>
      </c>
      <c r="C2044" s="4" t="s">
        <v>2863</v>
      </c>
      <c r="D2044" s="138" t="s">
        <v>2939</v>
      </c>
      <c r="F2044" s="138" t="s">
        <v>1386</v>
      </c>
      <c r="G2044" s="154">
        <v>2138.23</v>
      </c>
    </row>
    <row r="2045" spans="2:7" x14ac:dyDescent="0.25">
      <c r="B2045" s="136">
        <v>9045</v>
      </c>
      <c r="C2045" s="4" t="s">
        <v>2864</v>
      </c>
      <c r="D2045" s="138" t="s">
        <v>2939</v>
      </c>
      <c r="F2045" s="138" t="s">
        <v>1386</v>
      </c>
      <c r="G2045" s="154">
        <v>2132.12</v>
      </c>
    </row>
    <row r="2046" spans="2:7" x14ac:dyDescent="0.25">
      <c r="B2046" s="137">
        <v>500165</v>
      </c>
      <c r="C2046" s="143" t="s">
        <v>1530</v>
      </c>
      <c r="D2046" s="144" t="s">
        <v>1385</v>
      </c>
      <c r="E2046" s="144"/>
      <c r="F2046" s="144" t="s">
        <v>1386</v>
      </c>
      <c r="G2046" s="150">
        <v>2125.5100000000002</v>
      </c>
    </row>
    <row r="2047" spans="2:7" x14ac:dyDescent="0.25">
      <c r="B2047" s="136" t="s">
        <v>5671</v>
      </c>
      <c r="C2047" s="4" t="s">
        <v>5672</v>
      </c>
      <c r="D2047" s="138" t="s">
        <v>5231</v>
      </c>
      <c r="E2047" s="138" t="s">
        <v>203</v>
      </c>
      <c r="F2047" s="138" t="s">
        <v>1386</v>
      </c>
      <c r="G2047" s="154">
        <v>2122.15</v>
      </c>
    </row>
    <row r="2048" spans="2:7" x14ac:dyDescent="0.25">
      <c r="B2048" s="136" t="s">
        <v>5673</v>
      </c>
      <c r="C2048" s="4" t="s">
        <v>5674</v>
      </c>
      <c r="D2048" s="138" t="s">
        <v>5231</v>
      </c>
      <c r="E2048" s="138" t="s">
        <v>203</v>
      </c>
      <c r="F2048" s="138" t="s">
        <v>1386</v>
      </c>
      <c r="G2048" s="154">
        <v>2116.31</v>
      </c>
    </row>
    <row r="2049" spans="2:7" x14ac:dyDescent="0.25">
      <c r="B2049" s="137" t="s">
        <v>2652</v>
      </c>
      <c r="C2049" s="143" t="s">
        <v>2653</v>
      </c>
      <c r="D2049" s="144" t="s">
        <v>2793</v>
      </c>
      <c r="E2049" s="143"/>
      <c r="F2049" s="143" t="s">
        <v>1386</v>
      </c>
      <c r="G2049" s="150">
        <v>2114.7800000000002</v>
      </c>
    </row>
    <row r="2050" spans="2:7" x14ac:dyDescent="0.25">
      <c r="B2050" s="137" t="s">
        <v>1994</v>
      </c>
      <c r="C2050" s="143" t="s">
        <v>1995</v>
      </c>
      <c r="D2050" s="144" t="s">
        <v>1716</v>
      </c>
      <c r="E2050" s="144"/>
      <c r="F2050" s="144" t="s">
        <v>1386</v>
      </c>
      <c r="G2050" s="150">
        <v>2114.46</v>
      </c>
    </row>
    <row r="2051" spans="2:7" x14ac:dyDescent="0.25">
      <c r="B2051" s="136">
        <v>9076</v>
      </c>
      <c r="C2051" s="4" t="s">
        <v>3692</v>
      </c>
      <c r="D2051" s="138" t="s">
        <v>3421</v>
      </c>
      <c r="F2051" s="138" t="s">
        <v>1386</v>
      </c>
      <c r="G2051" s="154">
        <v>2113.29</v>
      </c>
    </row>
    <row r="2052" spans="2:7" x14ac:dyDescent="0.25">
      <c r="B2052" s="136">
        <v>9409</v>
      </c>
      <c r="C2052" s="4" t="s">
        <v>4735</v>
      </c>
      <c r="D2052" s="138" t="s">
        <v>4355</v>
      </c>
      <c r="F2052" s="138" t="s">
        <v>1386</v>
      </c>
      <c r="G2052" s="154">
        <v>2112.96</v>
      </c>
    </row>
    <row r="2053" spans="2:7" x14ac:dyDescent="0.25">
      <c r="B2053" s="137">
        <v>500870</v>
      </c>
      <c r="C2053" s="143" t="s">
        <v>1531</v>
      </c>
      <c r="D2053" s="144" t="s">
        <v>1385</v>
      </c>
      <c r="E2053" s="144"/>
      <c r="F2053" s="144" t="s">
        <v>1386</v>
      </c>
      <c r="G2053" s="150">
        <v>2106.59</v>
      </c>
    </row>
    <row r="2054" spans="2:7" x14ac:dyDescent="0.25">
      <c r="B2054" s="136" t="s">
        <v>5675</v>
      </c>
      <c r="C2054" s="4" t="s">
        <v>5676</v>
      </c>
      <c r="D2054" s="138" t="s">
        <v>5231</v>
      </c>
      <c r="F2054" s="138" t="s">
        <v>1386</v>
      </c>
      <c r="G2054" s="154">
        <v>2105.9</v>
      </c>
    </row>
    <row r="2055" spans="2:7" x14ac:dyDescent="0.25">
      <c r="B2055" s="136" t="s">
        <v>6235</v>
      </c>
      <c r="C2055" s="4" t="s">
        <v>6236</v>
      </c>
      <c r="D2055" s="138" t="s">
        <v>5985</v>
      </c>
      <c r="E2055" s="138" t="s">
        <v>203</v>
      </c>
      <c r="F2055" s="138" t="s">
        <v>1386</v>
      </c>
      <c r="G2055" s="154">
        <v>2099.41</v>
      </c>
    </row>
    <row r="2056" spans="2:7" x14ac:dyDescent="0.25">
      <c r="B2056" s="136" t="s">
        <v>4196</v>
      </c>
      <c r="C2056" s="4" t="s">
        <v>4197</v>
      </c>
      <c r="D2056" s="138" t="s">
        <v>3876</v>
      </c>
      <c r="E2056" s="138" t="s">
        <v>199</v>
      </c>
      <c r="F2056" s="138" t="s">
        <v>1386</v>
      </c>
      <c r="G2056" s="154">
        <v>2099.0100000000002</v>
      </c>
    </row>
    <row r="2057" spans="2:7" x14ac:dyDescent="0.25">
      <c r="B2057" s="137" t="s">
        <v>1654</v>
      </c>
      <c r="C2057" s="143" t="s">
        <v>1655</v>
      </c>
      <c r="D2057" s="144" t="s">
        <v>1596</v>
      </c>
      <c r="E2057" s="144"/>
      <c r="F2057" s="144" t="s">
        <v>1386</v>
      </c>
      <c r="G2057" s="150">
        <v>2098.5300000000002</v>
      </c>
    </row>
    <row r="2058" spans="2:7" x14ac:dyDescent="0.25">
      <c r="B2058" s="134" t="s">
        <v>28</v>
      </c>
      <c r="C2058" s="6" t="s">
        <v>333</v>
      </c>
      <c r="D2058" s="140">
        <v>46050</v>
      </c>
      <c r="E2058" s="141" t="s">
        <v>199</v>
      </c>
      <c r="F2058" s="142">
        <v>46381</v>
      </c>
      <c r="G2058" s="151">
        <v>2097.2999999999997</v>
      </c>
    </row>
    <row r="2059" spans="2:7" x14ac:dyDescent="0.25">
      <c r="B2059" s="137" t="s">
        <v>1827</v>
      </c>
      <c r="C2059" s="143" t="s">
        <v>1828</v>
      </c>
      <c r="D2059" s="144" t="s">
        <v>1716</v>
      </c>
      <c r="E2059" s="144" t="s">
        <v>199</v>
      </c>
      <c r="F2059" s="144" t="s">
        <v>1386</v>
      </c>
      <c r="G2059" s="150">
        <v>2097.21</v>
      </c>
    </row>
    <row r="2060" spans="2:7" x14ac:dyDescent="0.25">
      <c r="B2060" s="136" t="s">
        <v>6237</v>
      </c>
      <c r="C2060" s="4" t="s">
        <v>6238</v>
      </c>
      <c r="D2060" s="138" t="s">
        <v>5985</v>
      </c>
      <c r="E2060" s="138" t="s">
        <v>199</v>
      </c>
      <c r="F2060" s="138" t="s">
        <v>1386</v>
      </c>
      <c r="G2060" s="154">
        <v>2096.9299999999998</v>
      </c>
    </row>
    <row r="2061" spans="2:7" x14ac:dyDescent="0.25">
      <c r="B2061" s="137">
        <v>4043</v>
      </c>
      <c r="C2061" s="143" t="s">
        <v>909</v>
      </c>
      <c r="D2061" s="144" t="s">
        <v>980</v>
      </c>
      <c r="E2061" s="144"/>
      <c r="F2061" s="144" t="s">
        <v>981</v>
      </c>
      <c r="G2061" s="150">
        <v>2092.5500000000002</v>
      </c>
    </row>
    <row r="2062" spans="2:7" x14ac:dyDescent="0.25">
      <c r="B2062" s="136">
        <v>4686</v>
      </c>
      <c r="C2062" s="4" t="s">
        <v>2849</v>
      </c>
      <c r="D2062" s="138" t="s">
        <v>2939</v>
      </c>
      <c r="F2062" s="138" t="s">
        <v>1386</v>
      </c>
      <c r="G2062" s="154">
        <v>2085.56</v>
      </c>
    </row>
    <row r="2063" spans="2:7" x14ac:dyDescent="0.25">
      <c r="B2063" s="137">
        <v>9507</v>
      </c>
      <c r="C2063" s="143" t="s">
        <v>928</v>
      </c>
      <c r="D2063" s="144" t="s">
        <v>980</v>
      </c>
      <c r="E2063" s="144"/>
      <c r="F2063" s="144" t="s">
        <v>981</v>
      </c>
      <c r="G2063" s="150">
        <v>2083.62</v>
      </c>
    </row>
    <row r="2064" spans="2:7" x14ac:dyDescent="0.25">
      <c r="B2064" s="136" t="s">
        <v>4198</v>
      </c>
      <c r="C2064" s="4" t="s">
        <v>4199</v>
      </c>
      <c r="D2064" s="138" t="s">
        <v>3876</v>
      </c>
      <c r="F2064" s="138" t="s">
        <v>1386</v>
      </c>
      <c r="G2064" s="154">
        <v>2082.63</v>
      </c>
    </row>
    <row r="2065" spans="2:7" x14ac:dyDescent="0.25">
      <c r="B2065" s="137">
        <v>8174</v>
      </c>
      <c r="C2065" s="143" t="s">
        <v>1352</v>
      </c>
      <c r="D2065" s="144" t="s">
        <v>1385</v>
      </c>
      <c r="E2065" s="144"/>
      <c r="F2065" s="144" t="s">
        <v>1386</v>
      </c>
      <c r="G2065" s="150">
        <v>2075.9499999999998</v>
      </c>
    </row>
    <row r="2066" spans="2:7" x14ac:dyDescent="0.25">
      <c r="B2066" s="137" t="s">
        <v>2513</v>
      </c>
      <c r="C2066" s="143" t="s">
        <v>2514</v>
      </c>
      <c r="D2066" s="144" t="s">
        <v>2793</v>
      </c>
      <c r="E2066" s="143"/>
      <c r="F2066" s="143" t="s">
        <v>1386</v>
      </c>
      <c r="G2066" s="150">
        <v>2074.7199999999998</v>
      </c>
    </row>
    <row r="2067" spans="2:7" x14ac:dyDescent="0.25">
      <c r="B2067" s="136" t="s">
        <v>5677</v>
      </c>
      <c r="C2067" s="4" t="s">
        <v>5678</v>
      </c>
      <c r="D2067" s="138" t="s">
        <v>5231</v>
      </c>
      <c r="E2067" s="138" t="s">
        <v>203</v>
      </c>
      <c r="F2067" s="138" t="s">
        <v>1386</v>
      </c>
      <c r="G2067" s="154">
        <v>2069.08</v>
      </c>
    </row>
    <row r="2068" spans="2:7" x14ac:dyDescent="0.25">
      <c r="B2068" s="136">
        <v>6330</v>
      </c>
      <c r="C2068" s="4" t="s">
        <v>3693</v>
      </c>
      <c r="D2068" s="138" t="s">
        <v>3421</v>
      </c>
      <c r="F2068" s="138" t="s">
        <v>1386</v>
      </c>
      <c r="G2068" s="154">
        <v>2060.84</v>
      </c>
    </row>
    <row r="2069" spans="2:7" x14ac:dyDescent="0.25">
      <c r="B2069" s="137" t="s">
        <v>2305</v>
      </c>
      <c r="C2069" s="143" t="s">
        <v>2618</v>
      </c>
      <c r="D2069" s="144" t="s">
        <v>2793</v>
      </c>
      <c r="E2069" s="143"/>
      <c r="F2069" s="143" t="s">
        <v>1386</v>
      </c>
      <c r="G2069" s="150">
        <v>2055.41</v>
      </c>
    </row>
    <row r="2070" spans="2:7" x14ac:dyDescent="0.25">
      <c r="B2070" s="136">
        <v>4922</v>
      </c>
      <c r="C2070" s="4" t="s">
        <v>4736</v>
      </c>
      <c r="D2070" s="138" t="s">
        <v>4355</v>
      </c>
      <c r="F2070" s="138" t="s">
        <v>1386</v>
      </c>
      <c r="G2070" s="154">
        <v>2054.4899999999998</v>
      </c>
    </row>
    <row r="2071" spans="2:7" x14ac:dyDescent="0.25">
      <c r="B2071" s="136" t="s">
        <v>4200</v>
      </c>
      <c r="C2071" s="4" t="s">
        <v>4201</v>
      </c>
      <c r="D2071" s="138" t="s">
        <v>3876</v>
      </c>
      <c r="F2071" s="138" t="s">
        <v>1386</v>
      </c>
      <c r="G2071" s="154">
        <v>2054.4499999999998</v>
      </c>
    </row>
    <row r="2072" spans="2:7" x14ac:dyDescent="0.25">
      <c r="B2072" s="136" t="s">
        <v>4737</v>
      </c>
      <c r="C2072" s="4" t="s">
        <v>4738</v>
      </c>
      <c r="D2072" s="138" t="s">
        <v>4355</v>
      </c>
      <c r="F2072" s="138" t="s">
        <v>1386</v>
      </c>
      <c r="G2072" s="154">
        <v>2052.5</v>
      </c>
    </row>
    <row r="2073" spans="2:7" x14ac:dyDescent="0.25">
      <c r="B2073" s="136" t="s">
        <v>5679</v>
      </c>
      <c r="C2073" s="4" t="s">
        <v>5680</v>
      </c>
      <c r="D2073" s="138" t="s">
        <v>5241</v>
      </c>
      <c r="F2073" s="138" t="s">
        <v>1386</v>
      </c>
      <c r="G2073" s="154">
        <v>2044.27</v>
      </c>
    </row>
    <row r="2074" spans="2:7" x14ac:dyDescent="0.25">
      <c r="B2074" s="136" t="s">
        <v>5681</v>
      </c>
      <c r="C2074" s="4" t="s">
        <v>5682</v>
      </c>
      <c r="D2074" s="138" t="s">
        <v>5231</v>
      </c>
      <c r="E2074" s="138" t="s">
        <v>203</v>
      </c>
      <c r="F2074" s="138" t="s">
        <v>1386</v>
      </c>
      <c r="G2074" s="154">
        <v>2039.05</v>
      </c>
    </row>
    <row r="2075" spans="2:7" x14ac:dyDescent="0.25">
      <c r="B2075" s="136">
        <v>2531</v>
      </c>
      <c r="C2075" s="4" t="s">
        <v>5100</v>
      </c>
      <c r="D2075" s="138" t="s">
        <v>4986</v>
      </c>
      <c r="F2075" s="138" t="s">
        <v>1386</v>
      </c>
      <c r="G2075" s="154">
        <v>2024.42</v>
      </c>
    </row>
    <row r="2076" spans="2:7" x14ac:dyDescent="0.25">
      <c r="B2076" s="137" t="s">
        <v>1757</v>
      </c>
      <c r="C2076" s="143" t="s">
        <v>1758</v>
      </c>
      <c r="D2076" s="144" t="s">
        <v>1716</v>
      </c>
      <c r="E2076" s="144"/>
      <c r="F2076" s="144" t="s">
        <v>1386</v>
      </c>
      <c r="G2076" s="150">
        <v>2021.37</v>
      </c>
    </row>
    <row r="2077" spans="2:7" x14ac:dyDescent="0.25">
      <c r="B2077" s="136">
        <v>8129</v>
      </c>
      <c r="C2077" s="4" t="s">
        <v>4739</v>
      </c>
      <c r="D2077" s="138" t="s">
        <v>4355</v>
      </c>
      <c r="F2077" s="138" t="s">
        <v>1386</v>
      </c>
      <c r="G2077" s="154">
        <v>2009.63</v>
      </c>
    </row>
    <row r="2078" spans="2:7" x14ac:dyDescent="0.25">
      <c r="B2078" s="137" t="s">
        <v>1988</v>
      </c>
      <c r="C2078" s="143" t="s">
        <v>1989</v>
      </c>
      <c r="D2078" s="144" t="s">
        <v>1716</v>
      </c>
      <c r="E2078" s="144"/>
      <c r="F2078" s="144" t="s">
        <v>1386</v>
      </c>
      <c r="G2078" s="150">
        <v>2006.7</v>
      </c>
    </row>
    <row r="2079" spans="2:7" x14ac:dyDescent="0.25">
      <c r="B2079" s="136" t="s">
        <v>4740</v>
      </c>
      <c r="C2079" s="4" t="s">
        <v>4741</v>
      </c>
      <c r="D2079" s="138" t="s">
        <v>4355</v>
      </c>
      <c r="E2079" s="138" t="s">
        <v>203</v>
      </c>
      <c r="F2079" s="138" t="s">
        <v>1386</v>
      </c>
      <c r="G2079" s="154">
        <v>2004.47</v>
      </c>
    </row>
    <row r="2080" spans="2:7" x14ac:dyDescent="0.25">
      <c r="B2080" s="136" t="s">
        <v>5683</v>
      </c>
      <c r="C2080" s="4" t="s">
        <v>5684</v>
      </c>
      <c r="D2080" s="138" t="s">
        <v>5241</v>
      </c>
      <c r="E2080" s="138" t="s">
        <v>199</v>
      </c>
      <c r="F2080" s="138" t="s">
        <v>1386</v>
      </c>
      <c r="G2080" s="154">
        <v>2002.77</v>
      </c>
    </row>
    <row r="2081" spans="2:7" x14ac:dyDescent="0.25">
      <c r="B2081" s="137" t="s">
        <v>1906</v>
      </c>
      <c r="C2081" s="143" t="s">
        <v>1907</v>
      </c>
      <c r="D2081" s="144" t="s">
        <v>1716</v>
      </c>
      <c r="E2081" s="144" t="s">
        <v>199</v>
      </c>
      <c r="F2081" s="144" t="s">
        <v>1386</v>
      </c>
      <c r="G2081" s="150">
        <v>2001.87</v>
      </c>
    </row>
    <row r="2082" spans="2:7" x14ac:dyDescent="0.25">
      <c r="B2082" s="136" t="s">
        <v>3168</v>
      </c>
      <c r="C2082" s="4" t="s">
        <v>3169</v>
      </c>
      <c r="D2082" s="138" t="s">
        <v>3195</v>
      </c>
      <c r="F2082" s="138" t="s">
        <v>1386</v>
      </c>
      <c r="G2082" s="154">
        <v>1999.57</v>
      </c>
    </row>
    <row r="2083" spans="2:7" x14ac:dyDescent="0.25">
      <c r="B2083" s="136" t="s">
        <v>6239</v>
      </c>
      <c r="C2083" s="4" t="s">
        <v>6240</v>
      </c>
      <c r="D2083" s="138" t="s">
        <v>5985</v>
      </c>
      <c r="F2083" s="138" t="s">
        <v>6241</v>
      </c>
      <c r="G2083" s="154">
        <v>1998.64</v>
      </c>
    </row>
    <row r="2084" spans="2:7" x14ac:dyDescent="0.25">
      <c r="B2084" s="136">
        <v>530019</v>
      </c>
      <c r="C2084" s="4" t="s">
        <v>3009</v>
      </c>
      <c r="D2084" s="138" t="s">
        <v>2939</v>
      </c>
      <c r="F2084" s="138" t="s">
        <v>1386</v>
      </c>
      <c r="G2084" s="154">
        <v>1998.26</v>
      </c>
    </row>
    <row r="2085" spans="2:7" x14ac:dyDescent="0.25">
      <c r="B2085" s="137" t="s">
        <v>1216</v>
      </c>
      <c r="C2085" s="143" t="s">
        <v>1199</v>
      </c>
      <c r="D2085" s="144" t="s">
        <v>1596</v>
      </c>
      <c r="E2085" s="144"/>
      <c r="F2085" s="144" t="s">
        <v>1386</v>
      </c>
      <c r="G2085" s="150">
        <v>1997.81</v>
      </c>
    </row>
    <row r="2086" spans="2:7" x14ac:dyDescent="0.25">
      <c r="B2086" s="136" t="s">
        <v>5685</v>
      </c>
      <c r="C2086" s="4" t="s">
        <v>5686</v>
      </c>
      <c r="D2086" s="138" t="s">
        <v>5241</v>
      </c>
      <c r="F2086" s="138" t="s">
        <v>1386</v>
      </c>
      <c r="G2086" s="154">
        <v>1995.87</v>
      </c>
    </row>
    <row r="2087" spans="2:7" x14ac:dyDescent="0.25">
      <c r="B2087" s="136" t="s">
        <v>5258</v>
      </c>
      <c r="C2087" s="4" t="s">
        <v>6400</v>
      </c>
      <c r="D2087" s="138" t="s">
        <v>6353</v>
      </c>
      <c r="F2087" s="138" t="s">
        <v>1386</v>
      </c>
      <c r="G2087" s="154">
        <v>1991.7</v>
      </c>
    </row>
    <row r="2088" spans="2:7" x14ac:dyDescent="0.25">
      <c r="B2088" s="136">
        <v>7014</v>
      </c>
      <c r="C2088" s="4" t="s">
        <v>4742</v>
      </c>
      <c r="D2088" s="138" t="s">
        <v>4355</v>
      </c>
      <c r="F2088" s="138" t="s">
        <v>1386</v>
      </c>
      <c r="G2088" s="154">
        <v>1988.18</v>
      </c>
    </row>
    <row r="2089" spans="2:7" x14ac:dyDescent="0.25">
      <c r="B2089" s="137">
        <v>9831</v>
      </c>
      <c r="C2089" s="143" t="s">
        <v>2417</v>
      </c>
      <c r="D2089" s="144" t="s">
        <v>2793</v>
      </c>
      <c r="E2089" s="143"/>
      <c r="F2089" s="143" t="s">
        <v>1386</v>
      </c>
      <c r="G2089" s="150">
        <v>1987.61</v>
      </c>
    </row>
    <row r="2090" spans="2:7" x14ac:dyDescent="0.25">
      <c r="B2090" s="137" t="s">
        <v>1656</v>
      </c>
      <c r="C2090" s="143" t="s">
        <v>1657</v>
      </c>
      <c r="D2090" s="144" t="s">
        <v>1596</v>
      </c>
      <c r="E2090" s="144"/>
      <c r="F2090" s="144" t="s">
        <v>1386</v>
      </c>
      <c r="G2090" s="150">
        <v>1985.46</v>
      </c>
    </row>
    <row r="2091" spans="2:7" x14ac:dyDescent="0.25">
      <c r="B2091" s="136" t="s">
        <v>3294</v>
      </c>
      <c r="C2091" s="4" t="s">
        <v>3295</v>
      </c>
      <c r="D2091" s="138" t="s">
        <v>3195</v>
      </c>
      <c r="F2091" s="138" t="s">
        <v>1386</v>
      </c>
      <c r="G2091" s="154">
        <v>1985.26</v>
      </c>
    </row>
    <row r="2092" spans="2:7" x14ac:dyDescent="0.25">
      <c r="B2092" s="137" t="s">
        <v>1773</v>
      </c>
      <c r="C2092" s="143" t="s">
        <v>1774</v>
      </c>
      <c r="D2092" s="144" t="s">
        <v>1716</v>
      </c>
      <c r="E2092" s="144" t="s">
        <v>199</v>
      </c>
      <c r="F2092" s="144" t="s">
        <v>1386</v>
      </c>
      <c r="G2092" s="150">
        <v>1981.72</v>
      </c>
    </row>
    <row r="2093" spans="2:7" x14ac:dyDescent="0.25">
      <c r="B2093" s="136">
        <v>1861</v>
      </c>
      <c r="C2093" s="4" t="s">
        <v>5101</v>
      </c>
      <c r="D2093" s="138" t="s">
        <v>4986</v>
      </c>
      <c r="F2093" s="138" t="s">
        <v>1386</v>
      </c>
      <c r="G2093" s="154">
        <v>1981.57</v>
      </c>
    </row>
    <row r="2094" spans="2:7" x14ac:dyDescent="0.25">
      <c r="B2094" s="136" t="s">
        <v>4743</v>
      </c>
      <c r="C2094" s="4" t="s">
        <v>4744</v>
      </c>
      <c r="D2094" s="138" t="s">
        <v>4355</v>
      </c>
      <c r="E2094" s="138" t="s">
        <v>199</v>
      </c>
      <c r="F2094" s="138" t="s">
        <v>1386</v>
      </c>
      <c r="G2094" s="154">
        <v>1978.84</v>
      </c>
    </row>
    <row r="2095" spans="2:7" x14ac:dyDescent="0.25">
      <c r="B2095" s="136">
        <v>4927</v>
      </c>
      <c r="C2095" s="4" t="s">
        <v>5102</v>
      </c>
      <c r="D2095" s="138" t="s">
        <v>4986</v>
      </c>
      <c r="F2095" s="138" t="s">
        <v>1386</v>
      </c>
      <c r="G2095" s="154">
        <v>1975.95</v>
      </c>
    </row>
    <row r="2096" spans="2:7" x14ac:dyDescent="0.25">
      <c r="B2096" s="136" t="s">
        <v>4745</v>
      </c>
      <c r="C2096" s="4" t="s">
        <v>4746</v>
      </c>
      <c r="D2096" s="138" t="s">
        <v>4355</v>
      </c>
      <c r="F2096" s="138" t="s">
        <v>1386</v>
      </c>
      <c r="G2096" s="154">
        <v>1975.12</v>
      </c>
    </row>
    <row r="2097" spans="2:7" x14ac:dyDescent="0.25">
      <c r="B2097" s="136" t="s">
        <v>3694</v>
      </c>
      <c r="C2097" s="4" t="s">
        <v>3695</v>
      </c>
      <c r="D2097" s="138" t="s">
        <v>3421</v>
      </c>
      <c r="E2097" s="138" t="s">
        <v>199</v>
      </c>
      <c r="F2097" s="138" t="s">
        <v>1386</v>
      </c>
      <c r="G2097" s="154">
        <v>1974.38</v>
      </c>
    </row>
    <row r="2098" spans="2:7" x14ac:dyDescent="0.25">
      <c r="B2098" s="136" t="s">
        <v>4747</v>
      </c>
      <c r="C2098" s="4" t="s">
        <v>4748</v>
      </c>
      <c r="D2098" s="138" t="s">
        <v>4355</v>
      </c>
      <c r="F2098" s="138" t="s">
        <v>1386</v>
      </c>
      <c r="G2098" s="154">
        <v>1974.15</v>
      </c>
    </row>
    <row r="2099" spans="2:7" x14ac:dyDescent="0.25">
      <c r="B2099" s="136" t="s">
        <v>4749</v>
      </c>
      <c r="C2099" s="4" t="s">
        <v>4750</v>
      </c>
      <c r="D2099" s="138" t="s">
        <v>4355</v>
      </c>
      <c r="F2099" s="138" t="s">
        <v>1386</v>
      </c>
      <c r="G2099" s="154">
        <v>1973.34</v>
      </c>
    </row>
    <row r="2100" spans="2:7" x14ac:dyDescent="0.25">
      <c r="B2100" s="137" t="s">
        <v>2456</v>
      </c>
      <c r="C2100" s="143" t="s">
        <v>2457</v>
      </c>
      <c r="D2100" s="144" t="s">
        <v>2793</v>
      </c>
      <c r="E2100" s="143" t="s">
        <v>203</v>
      </c>
      <c r="F2100" s="143" t="s">
        <v>1386</v>
      </c>
      <c r="G2100" s="150">
        <v>1970.79</v>
      </c>
    </row>
    <row r="2101" spans="2:7" x14ac:dyDescent="0.25">
      <c r="B2101" s="137" t="s">
        <v>2262</v>
      </c>
      <c r="C2101" s="143" t="s">
        <v>2668</v>
      </c>
      <c r="D2101" s="144" t="s">
        <v>2793</v>
      </c>
      <c r="E2101" s="143" t="s">
        <v>203</v>
      </c>
      <c r="F2101" s="143" t="s">
        <v>1386</v>
      </c>
      <c r="G2101" s="150">
        <v>1969.44</v>
      </c>
    </row>
    <row r="2102" spans="2:7" x14ac:dyDescent="0.25">
      <c r="B2102" s="137">
        <v>7173</v>
      </c>
      <c r="C2102" s="143" t="s">
        <v>911</v>
      </c>
      <c r="D2102" s="144" t="s">
        <v>980</v>
      </c>
      <c r="E2102" s="144"/>
      <c r="F2102" s="144" t="s">
        <v>981</v>
      </c>
      <c r="G2102" s="150">
        <v>1949.81</v>
      </c>
    </row>
    <row r="2103" spans="2:7" x14ac:dyDescent="0.25">
      <c r="B2103" s="137" t="s">
        <v>1082</v>
      </c>
      <c r="C2103" s="143" t="s">
        <v>1083</v>
      </c>
      <c r="D2103" s="144" t="s">
        <v>980</v>
      </c>
      <c r="E2103" s="144"/>
      <c r="F2103" s="144" t="s">
        <v>981</v>
      </c>
      <c r="G2103" s="150">
        <v>1944.67</v>
      </c>
    </row>
    <row r="2104" spans="2:7" x14ac:dyDescent="0.25">
      <c r="B2104" s="136" t="s">
        <v>2925</v>
      </c>
      <c r="C2104" s="4" t="s">
        <v>2926</v>
      </c>
      <c r="D2104" s="138" t="s">
        <v>2939</v>
      </c>
      <c r="F2104" s="138" t="s">
        <v>1386</v>
      </c>
      <c r="G2104" s="154">
        <v>1941.94</v>
      </c>
    </row>
    <row r="2105" spans="2:7" x14ac:dyDescent="0.25">
      <c r="B2105" s="136" t="s">
        <v>4202</v>
      </c>
      <c r="C2105" s="4" t="s">
        <v>4203</v>
      </c>
      <c r="D2105" s="138" t="s">
        <v>3876</v>
      </c>
      <c r="F2105" s="138" t="s">
        <v>1386</v>
      </c>
      <c r="G2105" s="154">
        <v>1941.91</v>
      </c>
    </row>
    <row r="2106" spans="2:7" x14ac:dyDescent="0.25">
      <c r="B2106" s="136" t="s">
        <v>4751</v>
      </c>
      <c r="C2106" s="4" t="s">
        <v>4752</v>
      </c>
      <c r="D2106" s="138" t="s">
        <v>4355</v>
      </c>
      <c r="E2106" s="138" t="s">
        <v>199</v>
      </c>
      <c r="F2106" s="138" t="s">
        <v>1386</v>
      </c>
      <c r="G2106" s="154">
        <v>1936.89</v>
      </c>
    </row>
    <row r="2107" spans="2:7" x14ac:dyDescent="0.25">
      <c r="B2107" s="136">
        <v>8050</v>
      </c>
      <c r="C2107" s="4" t="s">
        <v>3696</v>
      </c>
      <c r="D2107" s="138" t="s">
        <v>3421</v>
      </c>
      <c r="F2107" s="138" t="s">
        <v>1386</v>
      </c>
      <c r="G2107" s="154">
        <v>1936.78</v>
      </c>
    </row>
    <row r="2108" spans="2:7" x14ac:dyDescent="0.25">
      <c r="B2108" s="136" t="s">
        <v>4204</v>
      </c>
      <c r="C2108" s="4" t="s">
        <v>4205</v>
      </c>
      <c r="D2108" s="138" t="s">
        <v>3876</v>
      </c>
      <c r="F2108" s="138" t="s">
        <v>1386</v>
      </c>
      <c r="G2108" s="154">
        <v>1936.49</v>
      </c>
    </row>
    <row r="2109" spans="2:7" x14ac:dyDescent="0.25">
      <c r="B2109" s="137">
        <v>6436</v>
      </c>
      <c r="C2109" s="143" t="s">
        <v>896</v>
      </c>
      <c r="D2109" s="144" t="s">
        <v>980</v>
      </c>
      <c r="E2109" s="144"/>
      <c r="F2109" s="144" t="s">
        <v>981</v>
      </c>
      <c r="G2109" s="150">
        <v>1936.36</v>
      </c>
    </row>
    <row r="2110" spans="2:7" x14ac:dyDescent="0.25">
      <c r="B2110" s="137">
        <v>500233</v>
      </c>
      <c r="C2110" s="143" t="s">
        <v>1084</v>
      </c>
      <c r="D2110" s="144" t="s">
        <v>980</v>
      </c>
      <c r="E2110" s="144"/>
      <c r="F2110" s="144" t="s">
        <v>981</v>
      </c>
      <c r="G2110" s="150">
        <v>1935.73</v>
      </c>
    </row>
    <row r="2111" spans="2:7" x14ac:dyDescent="0.25">
      <c r="B2111" s="136" t="s">
        <v>4206</v>
      </c>
      <c r="C2111" s="4" t="s">
        <v>4207</v>
      </c>
      <c r="D2111" s="138" t="s">
        <v>3876</v>
      </c>
      <c r="F2111" s="138" t="s">
        <v>1386</v>
      </c>
      <c r="G2111" s="154">
        <v>1933.92</v>
      </c>
    </row>
    <row r="2112" spans="2:7" x14ac:dyDescent="0.25">
      <c r="B2112" s="136" t="s">
        <v>6242</v>
      </c>
      <c r="C2112" s="4" t="s">
        <v>6243</v>
      </c>
      <c r="D2112" s="138" t="s">
        <v>5985</v>
      </c>
      <c r="F2112" s="138" t="s">
        <v>1386</v>
      </c>
      <c r="G2112" s="154">
        <v>1931.99</v>
      </c>
    </row>
    <row r="2113" spans="2:7" x14ac:dyDescent="0.25">
      <c r="B2113" s="137">
        <v>3189</v>
      </c>
      <c r="C2113" s="143" t="s">
        <v>934</v>
      </c>
      <c r="D2113" s="144" t="s">
        <v>980</v>
      </c>
      <c r="E2113" s="144"/>
      <c r="F2113" s="144" t="s">
        <v>981</v>
      </c>
      <c r="G2113" s="150">
        <v>1930.58</v>
      </c>
    </row>
    <row r="2114" spans="2:7" x14ac:dyDescent="0.25">
      <c r="B2114" s="136" t="s">
        <v>3697</v>
      </c>
      <c r="C2114" s="4" t="s">
        <v>3698</v>
      </c>
      <c r="D2114" s="138" t="s">
        <v>3421</v>
      </c>
      <c r="F2114" s="138" t="s">
        <v>1386</v>
      </c>
      <c r="G2114" s="154">
        <v>1929.23</v>
      </c>
    </row>
    <row r="2115" spans="2:7" x14ac:dyDescent="0.25">
      <c r="B2115" s="136" t="s">
        <v>5687</v>
      </c>
      <c r="C2115" s="4" t="s">
        <v>5688</v>
      </c>
      <c r="D2115" s="138" t="s">
        <v>5234</v>
      </c>
      <c r="F2115" s="138" t="s">
        <v>1386</v>
      </c>
      <c r="G2115" s="154">
        <v>1926.7</v>
      </c>
    </row>
    <row r="2116" spans="2:7" x14ac:dyDescent="0.25">
      <c r="B2116" s="137" t="s">
        <v>2328</v>
      </c>
      <c r="C2116" s="143" t="s">
        <v>2468</v>
      </c>
      <c r="D2116" s="144" t="s">
        <v>2793</v>
      </c>
      <c r="E2116" s="143"/>
      <c r="F2116" s="143" t="s">
        <v>1386</v>
      </c>
      <c r="G2116" s="150">
        <v>1926.47</v>
      </c>
    </row>
    <row r="2117" spans="2:7" x14ac:dyDescent="0.25">
      <c r="B2117" s="136">
        <v>3591</v>
      </c>
      <c r="C2117" s="4" t="s">
        <v>5103</v>
      </c>
      <c r="D2117" s="138" t="s">
        <v>4986</v>
      </c>
      <c r="F2117" s="138" t="s">
        <v>1386</v>
      </c>
      <c r="G2117" s="154">
        <v>1925.91</v>
      </c>
    </row>
    <row r="2118" spans="2:7" x14ac:dyDescent="0.25">
      <c r="B2118" s="136" t="s">
        <v>3296</v>
      </c>
      <c r="C2118" s="4" t="s">
        <v>3297</v>
      </c>
      <c r="D2118" s="138" t="s">
        <v>3195</v>
      </c>
      <c r="F2118" s="138" t="s">
        <v>1386</v>
      </c>
      <c r="G2118" s="154">
        <v>1923.75</v>
      </c>
    </row>
    <row r="2119" spans="2:7" x14ac:dyDescent="0.25">
      <c r="B2119" s="136" t="s">
        <v>5104</v>
      </c>
      <c r="C2119" s="4" t="s">
        <v>5105</v>
      </c>
      <c r="D2119" s="138" t="s">
        <v>4986</v>
      </c>
      <c r="F2119" s="138" t="s">
        <v>1386</v>
      </c>
      <c r="G2119" s="154">
        <v>1921.88</v>
      </c>
    </row>
    <row r="2120" spans="2:7" x14ac:dyDescent="0.25">
      <c r="B2120" s="136">
        <v>7762</v>
      </c>
      <c r="C2120" s="4" t="s">
        <v>4753</v>
      </c>
      <c r="D2120" s="138" t="s">
        <v>4355</v>
      </c>
      <c r="F2120" s="138" t="s">
        <v>1386</v>
      </c>
      <c r="G2120" s="154">
        <v>1921.01</v>
      </c>
    </row>
    <row r="2121" spans="2:7" x14ac:dyDescent="0.25">
      <c r="B2121" s="137" t="s">
        <v>1085</v>
      </c>
      <c r="C2121" s="143" t="s">
        <v>1086</v>
      </c>
      <c r="D2121" s="144" t="s">
        <v>980</v>
      </c>
      <c r="E2121" s="144"/>
      <c r="F2121" s="144" t="s">
        <v>981</v>
      </c>
      <c r="G2121" s="150">
        <v>1916.68</v>
      </c>
    </row>
    <row r="2122" spans="2:7" x14ac:dyDescent="0.25">
      <c r="B2122" s="137" t="s">
        <v>2041</v>
      </c>
      <c r="C2122" s="143" t="s">
        <v>2042</v>
      </c>
      <c r="D2122" s="144" t="s">
        <v>1716</v>
      </c>
      <c r="E2122" s="144"/>
      <c r="F2122" s="144" t="s">
        <v>1386</v>
      </c>
      <c r="G2122" s="150">
        <v>1916.58</v>
      </c>
    </row>
    <row r="2123" spans="2:7" x14ac:dyDescent="0.25">
      <c r="B2123" s="136" t="s">
        <v>4754</v>
      </c>
      <c r="C2123" s="4" t="s">
        <v>4755</v>
      </c>
      <c r="D2123" s="138" t="s">
        <v>4355</v>
      </c>
      <c r="E2123" s="138" t="s">
        <v>199</v>
      </c>
      <c r="F2123" s="138" t="s">
        <v>1386</v>
      </c>
      <c r="G2123" s="154">
        <v>1916.57</v>
      </c>
    </row>
    <row r="2124" spans="2:7" x14ac:dyDescent="0.25">
      <c r="B2124" s="136" t="s">
        <v>5689</v>
      </c>
      <c r="C2124" s="4" t="s">
        <v>5690</v>
      </c>
      <c r="D2124" s="138" t="s">
        <v>5231</v>
      </c>
      <c r="E2124" s="138" t="s">
        <v>199</v>
      </c>
      <c r="F2124" s="138" t="s">
        <v>1386</v>
      </c>
      <c r="G2124" s="154">
        <v>1914.17</v>
      </c>
    </row>
    <row r="2125" spans="2:7" x14ac:dyDescent="0.25">
      <c r="B2125" s="136" t="s">
        <v>5691</v>
      </c>
      <c r="C2125" s="4" t="s">
        <v>5692</v>
      </c>
      <c r="D2125" s="138" t="s">
        <v>5241</v>
      </c>
      <c r="E2125" s="138" t="s">
        <v>199</v>
      </c>
      <c r="F2125" s="138" t="s">
        <v>1386</v>
      </c>
      <c r="G2125" s="154">
        <v>1914.01</v>
      </c>
    </row>
    <row r="2126" spans="2:7" x14ac:dyDescent="0.25">
      <c r="B2126" s="136" t="s">
        <v>5693</v>
      </c>
      <c r="C2126" s="4" t="s">
        <v>5694</v>
      </c>
      <c r="D2126" s="138" t="s">
        <v>5231</v>
      </c>
      <c r="F2126" s="138" t="s">
        <v>1386</v>
      </c>
      <c r="G2126" s="154">
        <v>1910.81</v>
      </c>
    </row>
    <row r="2127" spans="2:7" x14ac:dyDescent="0.25">
      <c r="B2127" s="134" t="s">
        <v>26</v>
      </c>
      <c r="C2127" s="6" t="s">
        <v>334</v>
      </c>
      <c r="D2127" s="140">
        <v>46050</v>
      </c>
      <c r="E2127" s="141" t="s">
        <v>199</v>
      </c>
      <c r="F2127" s="142">
        <v>46381</v>
      </c>
      <c r="G2127" s="151">
        <v>1908.2199999999998</v>
      </c>
    </row>
    <row r="2128" spans="2:7" x14ac:dyDescent="0.25">
      <c r="B2128" s="136" t="s">
        <v>4208</v>
      </c>
      <c r="C2128" s="4" t="s">
        <v>4209</v>
      </c>
      <c r="D2128" s="138" t="s">
        <v>3876</v>
      </c>
      <c r="E2128" s="138" t="s">
        <v>199</v>
      </c>
      <c r="F2128" s="138" t="s">
        <v>1386</v>
      </c>
      <c r="G2128" s="154">
        <v>1908.2</v>
      </c>
    </row>
    <row r="2129" spans="2:7" x14ac:dyDescent="0.25">
      <c r="B2129" s="136">
        <v>2264</v>
      </c>
      <c r="C2129" s="4" t="s">
        <v>4756</v>
      </c>
      <c r="D2129" s="138" t="s">
        <v>4355</v>
      </c>
      <c r="F2129" s="138" t="s">
        <v>1386</v>
      </c>
      <c r="G2129" s="154">
        <v>1907.47</v>
      </c>
    </row>
    <row r="2130" spans="2:7" x14ac:dyDescent="0.25">
      <c r="B2130" s="136">
        <v>520111</v>
      </c>
      <c r="C2130" s="4" t="s">
        <v>3010</v>
      </c>
      <c r="D2130" s="138" t="s">
        <v>2939</v>
      </c>
      <c r="F2130" s="138" t="s">
        <v>1386</v>
      </c>
      <c r="G2130" s="154">
        <v>1906.66</v>
      </c>
    </row>
    <row r="2131" spans="2:7" x14ac:dyDescent="0.25">
      <c r="B2131" s="136" t="s">
        <v>3699</v>
      </c>
      <c r="C2131" s="4" t="s">
        <v>3700</v>
      </c>
      <c r="D2131" s="138" t="s">
        <v>3421</v>
      </c>
      <c r="F2131" s="138" t="s">
        <v>1386</v>
      </c>
      <c r="G2131" s="154">
        <v>1904.49</v>
      </c>
    </row>
    <row r="2132" spans="2:7" x14ac:dyDescent="0.25">
      <c r="B2132" s="136" t="s">
        <v>5695</v>
      </c>
      <c r="C2132" s="4" t="s">
        <v>5696</v>
      </c>
      <c r="D2132" s="138" t="s">
        <v>5231</v>
      </c>
      <c r="F2132" s="138" t="s">
        <v>1386</v>
      </c>
      <c r="G2132" s="154">
        <v>1903.14</v>
      </c>
    </row>
    <row r="2133" spans="2:7" x14ac:dyDescent="0.25">
      <c r="B2133" s="134" t="s">
        <v>335</v>
      </c>
      <c r="C2133" s="6" t="s">
        <v>336</v>
      </c>
      <c r="D2133" s="140">
        <v>46050</v>
      </c>
      <c r="E2133" s="141"/>
      <c r="F2133" s="142">
        <v>46381</v>
      </c>
      <c r="G2133" s="151">
        <v>1903</v>
      </c>
    </row>
    <row r="2134" spans="2:7" x14ac:dyDescent="0.25">
      <c r="B2134" s="136" t="s">
        <v>6401</v>
      </c>
      <c r="C2134" s="4" t="s">
        <v>6402</v>
      </c>
      <c r="D2134" s="138" t="s">
        <v>6353</v>
      </c>
      <c r="F2134" s="138" t="s">
        <v>1386</v>
      </c>
      <c r="G2134" s="154">
        <v>1902.99</v>
      </c>
    </row>
    <row r="2135" spans="2:7" x14ac:dyDescent="0.25">
      <c r="B2135" s="136" t="s">
        <v>6244</v>
      </c>
      <c r="C2135" s="4" t="s">
        <v>6245</v>
      </c>
      <c r="D2135" s="138" t="s">
        <v>5985</v>
      </c>
      <c r="E2135" s="138" t="s">
        <v>199</v>
      </c>
      <c r="F2135" s="138" t="s">
        <v>1386</v>
      </c>
      <c r="G2135" s="154">
        <v>1902.39</v>
      </c>
    </row>
    <row r="2136" spans="2:7" x14ac:dyDescent="0.25">
      <c r="B2136" s="136">
        <v>7906</v>
      </c>
      <c r="C2136" s="4" t="s">
        <v>3701</v>
      </c>
      <c r="D2136" s="138" t="s">
        <v>3421</v>
      </c>
      <c r="F2136" s="138" t="s">
        <v>1386</v>
      </c>
      <c r="G2136" s="154">
        <v>1901.5</v>
      </c>
    </row>
    <row r="2137" spans="2:7" x14ac:dyDescent="0.25">
      <c r="B2137" s="136">
        <v>506076</v>
      </c>
      <c r="C2137" s="4" t="s">
        <v>3011</v>
      </c>
      <c r="D2137" s="138" t="s">
        <v>2939</v>
      </c>
      <c r="F2137" s="138" t="s">
        <v>1386</v>
      </c>
      <c r="G2137" s="154">
        <v>1901.06</v>
      </c>
    </row>
    <row r="2138" spans="2:7" x14ac:dyDescent="0.25">
      <c r="B2138" s="137" t="s">
        <v>2123</v>
      </c>
      <c r="C2138" s="143" t="s">
        <v>2124</v>
      </c>
      <c r="D2138" s="144" t="s">
        <v>1716</v>
      </c>
      <c r="E2138" s="144"/>
      <c r="F2138" s="144" t="s">
        <v>1386</v>
      </c>
      <c r="G2138" s="150">
        <v>1900.37</v>
      </c>
    </row>
    <row r="2139" spans="2:7" x14ac:dyDescent="0.25">
      <c r="B2139" s="136" t="s">
        <v>6403</v>
      </c>
      <c r="C2139" s="4" t="s">
        <v>6404</v>
      </c>
      <c r="D2139" s="138" t="s">
        <v>6353</v>
      </c>
      <c r="F2139" s="138" t="s">
        <v>1386</v>
      </c>
      <c r="G2139" s="154">
        <v>1899.12</v>
      </c>
    </row>
    <row r="2140" spans="2:7" x14ac:dyDescent="0.25">
      <c r="B2140" s="136" t="s">
        <v>4210</v>
      </c>
      <c r="C2140" s="4" t="s">
        <v>4211</v>
      </c>
      <c r="D2140" s="138" t="s">
        <v>3876</v>
      </c>
      <c r="F2140" s="138" t="s">
        <v>1386</v>
      </c>
      <c r="G2140" s="154">
        <v>1899.04</v>
      </c>
    </row>
    <row r="2141" spans="2:7" x14ac:dyDescent="0.25">
      <c r="B2141" s="136">
        <v>6871</v>
      </c>
      <c r="C2141" s="4" t="s">
        <v>5106</v>
      </c>
      <c r="D2141" s="138" t="s">
        <v>4986</v>
      </c>
      <c r="F2141" s="138" t="s">
        <v>1386</v>
      </c>
      <c r="G2141" s="154">
        <v>1898.91</v>
      </c>
    </row>
    <row r="2142" spans="2:7" x14ac:dyDescent="0.25">
      <c r="B2142" s="137">
        <v>532548</v>
      </c>
      <c r="C2142" s="143" t="s">
        <v>2152</v>
      </c>
      <c r="D2142" s="144" t="s">
        <v>1716</v>
      </c>
      <c r="E2142" s="144"/>
      <c r="F2142" s="144" t="s">
        <v>1386</v>
      </c>
      <c r="G2142" s="150">
        <v>1898.06</v>
      </c>
    </row>
    <row r="2143" spans="2:7" x14ac:dyDescent="0.25">
      <c r="B2143" s="136" t="s">
        <v>500</v>
      </c>
      <c r="C2143" s="4" t="s">
        <v>6405</v>
      </c>
      <c r="D2143" s="138" t="s">
        <v>6353</v>
      </c>
      <c r="F2143" s="138" t="s">
        <v>1386</v>
      </c>
      <c r="G2143" s="154">
        <v>1897.86</v>
      </c>
    </row>
    <row r="2144" spans="2:7" x14ac:dyDescent="0.25">
      <c r="B2144" s="137">
        <v>6849</v>
      </c>
      <c r="C2144" s="143" t="s">
        <v>2391</v>
      </c>
      <c r="D2144" s="144" t="s">
        <v>2793</v>
      </c>
      <c r="E2144" s="143"/>
      <c r="F2144" s="143" t="s">
        <v>1386</v>
      </c>
      <c r="G2144" s="150">
        <v>1894.09</v>
      </c>
    </row>
    <row r="2145" spans="2:7" x14ac:dyDescent="0.25">
      <c r="B2145" s="136">
        <v>9302</v>
      </c>
      <c r="C2145" s="4" t="s">
        <v>2865</v>
      </c>
      <c r="D2145" s="138" t="s">
        <v>2939</v>
      </c>
      <c r="F2145" s="138" t="s">
        <v>1386</v>
      </c>
      <c r="G2145" s="154">
        <v>1891.82</v>
      </c>
    </row>
    <row r="2146" spans="2:7" x14ac:dyDescent="0.25">
      <c r="B2146" s="136" t="s">
        <v>4212</v>
      </c>
      <c r="C2146" s="4" t="s">
        <v>4213</v>
      </c>
      <c r="D2146" s="138" t="s">
        <v>3876</v>
      </c>
      <c r="F2146" s="138" t="s">
        <v>1386</v>
      </c>
      <c r="G2146" s="154">
        <v>1890.8</v>
      </c>
    </row>
    <row r="2147" spans="2:7" x14ac:dyDescent="0.25">
      <c r="B2147" s="136" t="s">
        <v>6246</v>
      </c>
      <c r="C2147" s="4" t="s">
        <v>6247</v>
      </c>
      <c r="D2147" s="138" t="s">
        <v>5985</v>
      </c>
      <c r="F2147" s="138" t="s">
        <v>1386</v>
      </c>
      <c r="G2147" s="154">
        <v>1885.44</v>
      </c>
    </row>
    <row r="2148" spans="2:7" x14ac:dyDescent="0.25">
      <c r="B2148" s="137" t="s">
        <v>2019</v>
      </c>
      <c r="C2148" s="143" t="s">
        <v>2020</v>
      </c>
      <c r="D2148" s="144" t="s">
        <v>1716</v>
      </c>
      <c r="E2148" s="144"/>
      <c r="F2148" s="144" t="s">
        <v>1386</v>
      </c>
      <c r="G2148" s="150">
        <v>1884.3</v>
      </c>
    </row>
    <row r="2149" spans="2:7" x14ac:dyDescent="0.25">
      <c r="B2149" s="137" t="s">
        <v>1532</v>
      </c>
      <c r="C2149" s="143" t="s">
        <v>1533</v>
      </c>
      <c r="D2149" s="144" t="s">
        <v>1385</v>
      </c>
      <c r="E2149" s="144"/>
      <c r="F2149" s="144" t="s">
        <v>1386</v>
      </c>
      <c r="G2149" s="150">
        <v>1881.09</v>
      </c>
    </row>
    <row r="2150" spans="2:7" x14ac:dyDescent="0.25">
      <c r="B2150" s="136" t="s">
        <v>4757</v>
      </c>
      <c r="C2150" s="4" t="s">
        <v>4758</v>
      </c>
      <c r="D2150" s="138" t="s">
        <v>4355</v>
      </c>
      <c r="F2150" s="138" t="s">
        <v>1386</v>
      </c>
      <c r="G2150" s="154">
        <v>1880.28</v>
      </c>
    </row>
    <row r="2151" spans="2:7" x14ac:dyDescent="0.25">
      <c r="B2151" s="136" t="s">
        <v>3298</v>
      </c>
      <c r="C2151" s="4" t="s">
        <v>3299</v>
      </c>
      <c r="D2151" s="138" t="s">
        <v>3195</v>
      </c>
      <c r="F2151" s="138" t="s">
        <v>1386</v>
      </c>
      <c r="G2151" s="154">
        <v>1879.12</v>
      </c>
    </row>
    <row r="2152" spans="2:7" x14ac:dyDescent="0.25">
      <c r="B2152" s="136" t="s">
        <v>3298</v>
      </c>
      <c r="C2152" s="4" t="s">
        <v>3299</v>
      </c>
      <c r="D2152" s="138" t="s">
        <v>5231</v>
      </c>
      <c r="F2152" s="138" t="s">
        <v>1386</v>
      </c>
      <c r="G2152" s="154">
        <v>1879.12</v>
      </c>
    </row>
    <row r="2153" spans="2:7" x14ac:dyDescent="0.25">
      <c r="B2153" s="136" t="s">
        <v>3702</v>
      </c>
      <c r="C2153" s="4" t="s">
        <v>3703</v>
      </c>
      <c r="D2153" s="138" t="s">
        <v>3421</v>
      </c>
      <c r="F2153" s="138" t="s">
        <v>1386</v>
      </c>
      <c r="G2153" s="154">
        <v>1876.6</v>
      </c>
    </row>
    <row r="2154" spans="2:7" x14ac:dyDescent="0.25">
      <c r="B2154" s="136">
        <v>2350</v>
      </c>
      <c r="C2154" s="4" t="s">
        <v>6406</v>
      </c>
      <c r="D2154" s="138" t="s">
        <v>6353</v>
      </c>
      <c r="F2154" s="138" t="s">
        <v>1386</v>
      </c>
      <c r="G2154" s="154">
        <v>1876.05</v>
      </c>
    </row>
    <row r="2155" spans="2:7" x14ac:dyDescent="0.25">
      <c r="B2155" s="136" t="s">
        <v>6248</v>
      </c>
      <c r="C2155" s="4" t="s">
        <v>6249</v>
      </c>
      <c r="D2155" s="138" t="s">
        <v>5985</v>
      </c>
      <c r="E2155" s="138" t="s">
        <v>199</v>
      </c>
      <c r="F2155" s="138" t="s">
        <v>1386</v>
      </c>
      <c r="G2155" s="154">
        <v>1875.84</v>
      </c>
    </row>
    <row r="2156" spans="2:7" x14ac:dyDescent="0.25">
      <c r="B2156" s="137" t="s">
        <v>2115</v>
      </c>
      <c r="C2156" s="143" t="s">
        <v>2116</v>
      </c>
      <c r="D2156" s="144" t="s">
        <v>1716</v>
      </c>
      <c r="E2156" s="144"/>
      <c r="F2156" s="144" t="s">
        <v>1386</v>
      </c>
      <c r="G2156" s="150">
        <v>1874.14</v>
      </c>
    </row>
    <row r="2157" spans="2:7" x14ac:dyDescent="0.25">
      <c r="B2157" s="136" t="s">
        <v>4759</v>
      </c>
      <c r="C2157" s="4" t="s">
        <v>4760</v>
      </c>
      <c r="D2157" s="138" t="s">
        <v>4355</v>
      </c>
      <c r="F2157" s="138" t="s">
        <v>1386</v>
      </c>
      <c r="G2157" s="154">
        <v>1873.5</v>
      </c>
    </row>
    <row r="2158" spans="2:7" x14ac:dyDescent="0.25">
      <c r="B2158" s="137" t="s">
        <v>1087</v>
      </c>
      <c r="C2158" s="143" t="s">
        <v>1088</v>
      </c>
      <c r="D2158" s="144" t="s">
        <v>980</v>
      </c>
      <c r="E2158" s="144"/>
      <c r="F2158" s="144" t="s">
        <v>981</v>
      </c>
      <c r="G2158" s="150">
        <v>1873.45</v>
      </c>
    </row>
    <row r="2159" spans="2:7" x14ac:dyDescent="0.25">
      <c r="B2159" s="137">
        <v>8020</v>
      </c>
      <c r="C2159" s="143" t="s">
        <v>2407</v>
      </c>
      <c r="D2159" s="144" t="s">
        <v>2793</v>
      </c>
      <c r="E2159" s="143"/>
      <c r="F2159" s="143" t="s">
        <v>1386</v>
      </c>
      <c r="G2159" s="150">
        <v>1873.23</v>
      </c>
    </row>
    <row r="2160" spans="2:7" x14ac:dyDescent="0.25">
      <c r="B2160" s="136" t="s">
        <v>3704</v>
      </c>
      <c r="C2160" s="4" t="s">
        <v>3705</v>
      </c>
      <c r="D2160" s="138" t="s">
        <v>3421</v>
      </c>
      <c r="F2160" s="138" t="s">
        <v>1386</v>
      </c>
      <c r="G2160" s="154">
        <v>1873.09</v>
      </c>
    </row>
    <row r="2161" spans="2:7" x14ac:dyDescent="0.25">
      <c r="B2161" s="137" t="s">
        <v>2023</v>
      </c>
      <c r="C2161" s="143" t="s">
        <v>2024</v>
      </c>
      <c r="D2161" s="144" t="s">
        <v>1716</v>
      </c>
      <c r="E2161" s="144" t="s">
        <v>199</v>
      </c>
      <c r="F2161" s="144" t="s">
        <v>1386</v>
      </c>
      <c r="G2161" s="150">
        <v>1872.67</v>
      </c>
    </row>
    <row r="2162" spans="2:7" x14ac:dyDescent="0.25">
      <c r="B2162" s="137">
        <v>6454</v>
      </c>
      <c r="C2162" s="143" t="s">
        <v>881</v>
      </c>
      <c r="D2162" s="144" t="s">
        <v>980</v>
      </c>
      <c r="E2162" s="144"/>
      <c r="F2162" s="144" t="s">
        <v>981</v>
      </c>
      <c r="G2162" s="150">
        <v>1870</v>
      </c>
    </row>
    <row r="2163" spans="2:7" x14ac:dyDescent="0.25">
      <c r="B2163" s="136" t="s">
        <v>6250</v>
      </c>
      <c r="C2163" s="4" t="s">
        <v>6251</v>
      </c>
      <c r="D2163" s="138" t="s">
        <v>5985</v>
      </c>
      <c r="F2163" s="138" t="s">
        <v>1386</v>
      </c>
      <c r="G2163" s="154">
        <v>1852.9</v>
      </c>
    </row>
    <row r="2164" spans="2:7" x14ac:dyDescent="0.25">
      <c r="B2164" s="136" t="s">
        <v>4214</v>
      </c>
      <c r="C2164" s="4" t="s">
        <v>4215</v>
      </c>
      <c r="D2164" s="138" t="s">
        <v>3876</v>
      </c>
      <c r="F2164" s="138" t="s">
        <v>1386</v>
      </c>
      <c r="G2164" s="154">
        <v>1852.45</v>
      </c>
    </row>
    <row r="2165" spans="2:7" x14ac:dyDescent="0.25">
      <c r="B2165" s="136" t="s">
        <v>5697</v>
      </c>
      <c r="C2165" s="4" t="s">
        <v>5698</v>
      </c>
      <c r="D2165" s="138" t="s">
        <v>5241</v>
      </c>
      <c r="E2165" s="138" t="s">
        <v>199</v>
      </c>
      <c r="F2165" s="138" t="s">
        <v>1386</v>
      </c>
      <c r="G2165" s="154">
        <v>1852.19</v>
      </c>
    </row>
    <row r="2166" spans="2:7" x14ac:dyDescent="0.25">
      <c r="B2166" s="136" t="s">
        <v>6252</v>
      </c>
      <c r="C2166" s="4" t="s">
        <v>6253</v>
      </c>
      <c r="D2166" s="138" t="s">
        <v>5985</v>
      </c>
      <c r="E2166" s="138" t="s">
        <v>199</v>
      </c>
      <c r="F2166" s="138" t="s">
        <v>1386</v>
      </c>
      <c r="G2166" s="154">
        <v>1851.84</v>
      </c>
    </row>
    <row r="2167" spans="2:7" x14ac:dyDescent="0.25">
      <c r="B2167" s="137">
        <v>6622</v>
      </c>
      <c r="C2167" s="143" t="s">
        <v>1367</v>
      </c>
      <c r="D2167" s="144" t="s">
        <v>1385</v>
      </c>
      <c r="E2167" s="144"/>
      <c r="F2167" s="144" t="s">
        <v>1386</v>
      </c>
      <c r="G2167" s="150">
        <v>1850.35</v>
      </c>
    </row>
    <row r="2168" spans="2:7" x14ac:dyDescent="0.25">
      <c r="B2168" s="137" t="s">
        <v>2009</v>
      </c>
      <c r="C2168" s="143" t="s">
        <v>2010</v>
      </c>
      <c r="D2168" s="144" t="s">
        <v>1716</v>
      </c>
      <c r="E2168" s="144"/>
      <c r="F2168" s="144" t="s">
        <v>1386</v>
      </c>
      <c r="G2168" s="150">
        <v>1848.56</v>
      </c>
    </row>
    <row r="2169" spans="2:7" x14ac:dyDescent="0.25">
      <c r="B2169" s="136" t="s">
        <v>4216</v>
      </c>
      <c r="C2169" s="4" t="s">
        <v>4217</v>
      </c>
      <c r="D2169" s="138" t="s">
        <v>3876</v>
      </c>
      <c r="F2169" s="138" t="s">
        <v>1386</v>
      </c>
      <c r="G2169" s="154">
        <v>1847.06</v>
      </c>
    </row>
    <row r="2170" spans="2:7" x14ac:dyDescent="0.25">
      <c r="B2170" s="136" t="s">
        <v>3300</v>
      </c>
      <c r="C2170" s="4" t="s">
        <v>3301</v>
      </c>
      <c r="D2170" s="138" t="s">
        <v>3195</v>
      </c>
      <c r="E2170" s="138" t="s">
        <v>199</v>
      </c>
      <c r="F2170" s="138" t="s">
        <v>1386</v>
      </c>
      <c r="G2170" s="154">
        <v>1843.97</v>
      </c>
    </row>
    <row r="2171" spans="2:7" x14ac:dyDescent="0.25">
      <c r="B2171" s="136" t="s">
        <v>6254</v>
      </c>
      <c r="C2171" s="4" t="s">
        <v>6255</v>
      </c>
      <c r="D2171" s="138" t="s">
        <v>5985</v>
      </c>
      <c r="E2171" s="138" t="s">
        <v>203</v>
      </c>
      <c r="F2171" s="138" t="s">
        <v>1386</v>
      </c>
      <c r="G2171" s="154">
        <v>1843.71</v>
      </c>
    </row>
    <row r="2172" spans="2:7" x14ac:dyDescent="0.25">
      <c r="B2172" s="136" t="s">
        <v>3138</v>
      </c>
      <c r="C2172" s="4" t="s">
        <v>3139</v>
      </c>
      <c r="D2172" s="138" t="s">
        <v>3195</v>
      </c>
      <c r="F2172" s="138" t="s">
        <v>1386</v>
      </c>
      <c r="G2172" s="154">
        <v>1842.17</v>
      </c>
    </row>
    <row r="2173" spans="2:7" x14ac:dyDescent="0.25">
      <c r="B2173" s="136" t="s">
        <v>5699</v>
      </c>
      <c r="C2173" s="4" t="s">
        <v>5700</v>
      </c>
      <c r="D2173" s="138" t="s">
        <v>5241</v>
      </c>
      <c r="F2173" s="138" t="s">
        <v>1386</v>
      </c>
      <c r="G2173" s="154">
        <v>1841.86</v>
      </c>
    </row>
    <row r="2174" spans="2:7" x14ac:dyDescent="0.25">
      <c r="B2174" s="136" t="s">
        <v>3302</v>
      </c>
      <c r="C2174" s="4" t="s">
        <v>3303</v>
      </c>
      <c r="D2174" s="138" t="s">
        <v>3195</v>
      </c>
      <c r="F2174" s="138" t="s">
        <v>1386</v>
      </c>
      <c r="G2174" s="154">
        <v>1841.78</v>
      </c>
    </row>
    <row r="2175" spans="2:7" x14ac:dyDescent="0.25">
      <c r="B2175" s="134" t="s">
        <v>47</v>
      </c>
      <c r="C2175" s="6" t="s">
        <v>337</v>
      </c>
      <c r="D2175" s="140">
        <v>46050</v>
      </c>
      <c r="E2175" s="141"/>
      <c r="F2175" s="142">
        <v>46381</v>
      </c>
      <c r="G2175" s="151">
        <v>1841.01</v>
      </c>
    </row>
    <row r="2176" spans="2:7" x14ac:dyDescent="0.25">
      <c r="B2176" s="136" t="s">
        <v>5701</v>
      </c>
      <c r="C2176" s="4" t="s">
        <v>5702</v>
      </c>
      <c r="D2176" s="138" t="s">
        <v>5231</v>
      </c>
      <c r="E2176" s="138" t="s">
        <v>199</v>
      </c>
      <c r="F2176" s="138" t="s">
        <v>1386</v>
      </c>
      <c r="G2176" s="154">
        <v>1840.93</v>
      </c>
    </row>
    <row r="2177" spans="2:7" x14ac:dyDescent="0.25">
      <c r="B2177" s="134">
        <v>500252</v>
      </c>
      <c r="C2177" s="6" t="s">
        <v>338</v>
      </c>
      <c r="D2177" s="140">
        <v>46050</v>
      </c>
      <c r="E2177" s="141"/>
      <c r="F2177" s="142">
        <v>46381</v>
      </c>
      <c r="G2177" s="151">
        <v>1837.2099999999998</v>
      </c>
    </row>
    <row r="2178" spans="2:7" x14ac:dyDescent="0.25">
      <c r="B2178" s="137" t="s">
        <v>2252</v>
      </c>
      <c r="C2178" s="143" t="s">
        <v>2779</v>
      </c>
      <c r="D2178" s="144" t="s">
        <v>2793</v>
      </c>
      <c r="E2178" s="143" t="s">
        <v>199</v>
      </c>
      <c r="F2178" s="143" t="s">
        <v>1386</v>
      </c>
      <c r="G2178" s="150">
        <v>1836.79</v>
      </c>
    </row>
    <row r="2179" spans="2:7" x14ac:dyDescent="0.25">
      <c r="B2179" s="136" t="s">
        <v>4761</v>
      </c>
      <c r="C2179" s="4" t="s">
        <v>4762</v>
      </c>
      <c r="D2179" s="138" t="s">
        <v>4355</v>
      </c>
      <c r="F2179" s="138" t="s">
        <v>1386</v>
      </c>
      <c r="G2179" s="154">
        <v>1836.61</v>
      </c>
    </row>
    <row r="2180" spans="2:7" x14ac:dyDescent="0.25">
      <c r="B2180" s="137" t="s">
        <v>2071</v>
      </c>
      <c r="C2180" s="143" t="s">
        <v>2072</v>
      </c>
      <c r="D2180" s="144" t="s">
        <v>1716</v>
      </c>
      <c r="E2180" s="144" t="s">
        <v>199</v>
      </c>
      <c r="F2180" s="144" t="s">
        <v>1386</v>
      </c>
      <c r="G2180" s="150">
        <v>1835.67</v>
      </c>
    </row>
    <row r="2181" spans="2:7" x14ac:dyDescent="0.25">
      <c r="B2181" s="136" t="s">
        <v>6407</v>
      </c>
      <c r="C2181" s="4" t="s">
        <v>6408</v>
      </c>
      <c r="D2181" s="138" t="s">
        <v>6353</v>
      </c>
      <c r="F2181" s="138" t="s">
        <v>1386</v>
      </c>
      <c r="G2181" s="154">
        <v>1834.7</v>
      </c>
    </row>
    <row r="2182" spans="2:7" x14ac:dyDescent="0.25">
      <c r="B2182" s="137" t="s">
        <v>1089</v>
      </c>
      <c r="C2182" s="143" t="s">
        <v>1090</v>
      </c>
      <c r="D2182" s="144" t="s">
        <v>980</v>
      </c>
      <c r="E2182" s="144"/>
      <c r="F2182" s="144" t="s">
        <v>981</v>
      </c>
      <c r="G2182" s="150">
        <v>1831.98</v>
      </c>
    </row>
    <row r="2183" spans="2:7" x14ac:dyDescent="0.25">
      <c r="B2183" s="137" t="s">
        <v>2196</v>
      </c>
      <c r="C2183" s="143" t="s">
        <v>2698</v>
      </c>
      <c r="D2183" s="144" t="s">
        <v>2793</v>
      </c>
      <c r="E2183" s="143" t="s">
        <v>199</v>
      </c>
      <c r="F2183" s="143" t="s">
        <v>1386</v>
      </c>
      <c r="G2183" s="150">
        <v>1831.81</v>
      </c>
    </row>
    <row r="2184" spans="2:7" x14ac:dyDescent="0.25">
      <c r="B2184" s="137" t="s">
        <v>2192</v>
      </c>
      <c r="C2184" s="143" t="s">
        <v>2691</v>
      </c>
      <c r="D2184" s="144" t="s">
        <v>2793</v>
      </c>
      <c r="E2184" s="143" t="s">
        <v>199</v>
      </c>
      <c r="F2184" s="143" t="s">
        <v>1386</v>
      </c>
      <c r="G2184" s="150">
        <v>1829.41</v>
      </c>
    </row>
    <row r="2185" spans="2:7" x14ac:dyDescent="0.25">
      <c r="B2185" s="137" t="s">
        <v>2665</v>
      </c>
      <c r="C2185" s="143" t="s">
        <v>2666</v>
      </c>
      <c r="D2185" s="144" t="s">
        <v>2793</v>
      </c>
      <c r="E2185" s="143"/>
      <c r="F2185" s="143" t="s">
        <v>1386</v>
      </c>
      <c r="G2185" s="150">
        <v>1829.33</v>
      </c>
    </row>
    <row r="2186" spans="2:7" x14ac:dyDescent="0.25">
      <c r="B2186" s="136" t="s">
        <v>4763</v>
      </c>
      <c r="C2186" s="4" t="s">
        <v>4764</v>
      </c>
      <c r="D2186" s="138" t="s">
        <v>4355</v>
      </c>
      <c r="F2186" s="138" t="s">
        <v>1386</v>
      </c>
      <c r="G2186" s="154">
        <v>1829.29</v>
      </c>
    </row>
    <row r="2187" spans="2:7" x14ac:dyDescent="0.25">
      <c r="B2187" s="137">
        <v>7451</v>
      </c>
      <c r="C2187" s="143" t="s">
        <v>1658</v>
      </c>
      <c r="D2187" s="144" t="s">
        <v>1596</v>
      </c>
      <c r="E2187" s="144"/>
      <c r="F2187" s="144" t="s">
        <v>1386</v>
      </c>
      <c r="G2187" s="150">
        <v>1828.98</v>
      </c>
    </row>
    <row r="2188" spans="2:7" x14ac:dyDescent="0.25">
      <c r="B2188" s="136" t="s">
        <v>3706</v>
      </c>
      <c r="C2188" s="4" t="s">
        <v>3707</v>
      </c>
      <c r="D2188" s="138" t="s">
        <v>3421</v>
      </c>
      <c r="F2188" s="138" t="s">
        <v>1386</v>
      </c>
      <c r="G2188" s="154">
        <v>1828.49</v>
      </c>
    </row>
    <row r="2189" spans="2:7" x14ac:dyDescent="0.25">
      <c r="B2189" s="136" t="s">
        <v>3706</v>
      </c>
      <c r="C2189" s="4" t="s">
        <v>3707</v>
      </c>
      <c r="D2189" s="138" t="s">
        <v>5985</v>
      </c>
      <c r="F2189" s="138" t="s">
        <v>1386</v>
      </c>
      <c r="G2189" s="154">
        <v>1828.49</v>
      </c>
    </row>
    <row r="2190" spans="2:7" x14ac:dyDescent="0.25">
      <c r="B2190" s="136">
        <v>8283</v>
      </c>
      <c r="C2190" s="4" t="s">
        <v>2880</v>
      </c>
      <c r="D2190" s="138" t="s">
        <v>2939</v>
      </c>
      <c r="F2190" s="138" t="s">
        <v>1386</v>
      </c>
      <c r="G2190" s="154">
        <v>1827.68</v>
      </c>
    </row>
    <row r="2191" spans="2:7" x14ac:dyDescent="0.25">
      <c r="B2191" s="136" t="s">
        <v>5703</v>
      </c>
      <c r="C2191" s="4" t="s">
        <v>5704</v>
      </c>
      <c r="D2191" s="138" t="s">
        <v>5241</v>
      </c>
      <c r="E2191" s="138" t="s">
        <v>203</v>
      </c>
      <c r="F2191" s="138" t="s">
        <v>1386</v>
      </c>
      <c r="G2191" s="154">
        <v>1822.96</v>
      </c>
    </row>
    <row r="2192" spans="2:7" x14ac:dyDescent="0.25">
      <c r="B2192" s="136" t="s">
        <v>3708</v>
      </c>
      <c r="C2192" s="4" t="s">
        <v>3709</v>
      </c>
      <c r="D2192" s="138" t="s">
        <v>3421</v>
      </c>
      <c r="F2192" s="138" t="s">
        <v>1386</v>
      </c>
      <c r="G2192" s="154">
        <v>1821.38</v>
      </c>
    </row>
    <row r="2193" spans="2:7" x14ac:dyDescent="0.25">
      <c r="B2193" s="136" t="s">
        <v>4218</v>
      </c>
      <c r="C2193" s="4" t="s">
        <v>4219</v>
      </c>
      <c r="D2193" s="138" t="s">
        <v>3876</v>
      </c>
      <c r="F2193" s="138" t="s">
        <v>1386</v>
      </c>
      <c r="G2193" s="154">
        <v>1821.02</v>
      </c>
    </row>
    <row r="2194" spans="2:7" x14ac:dyDescent="0.25">
      <c r="B2194" s="136" t="s">
        <v>5705</v>
      </c>
      <c r="C2194" s="4" t="s">
        <v>5706</v>
      </c>
      <c r="D2194" s="138" t="s">
        <v>5231</v>
      </c>
      <c r="F2194" s="138" t="s">
        <v>1386</v>
      </c>
      <c r="G2194" s="154">
        <v>1820.7</v>
      </c>
    </row>
    <row r="2195" spans="2:7" x14ac:dyDescent="0.25">
      <c r="B2195" s="137">
        <v>6508</v>
      </c>
      <c r="C2195" s="143" t="s">
        <v>897</v>
      </c>
      <c r="D2195" s="144" t="s">
        <v>980</v>
      </c>
      <c r="E2195" s="144"/>
      <c r="F2195" s="144" t="s">
        <v>981</v>
      </c>
      <c r="G2195" s="150">
        <v>1819.6</v>
      </c>
    </row>
    <row r="2196" spans="2:7" x14ac:dyDescent="0.25">
      <c r="B2196" s="136" t="s">
        <v>3304</v>
      </c>
      <c r="C2196" s="4" t="s">
        <v>3305</v>
      </c>
      <c r="D2196" s="138" t="s">
        <v>3195</v>
      </c>
      <c r="F2196" s="138" t="s">
        <v>1386</v>
      </c>
      <c r="G2196" s="154">
        <v>1818.9</v>
      </c>
    </row>
    <row r="2197" spans="2:7" x14ac:dyDescent="0.25">
      <c r="B2197" s="136" t="s">
        <v>3710</v>
      </c>
      <c r="C2197" s="4" t="s">
        <v>3711</v>
      </c>
      <c r="D2197" s="138" t="s">
        <v>3421</v>
      </c>
      <c r="E2197" s="138" t="s">
        <v>199</v>
      </c>
      <c r="F2197" s="138" t="s">
        <v>1386</v>
      </c>
      <c r="G2197" s="154">
        <v>1818.06</v>
      </c>
    </row>
    <row r="2198" spans="2:7" x14ac:dyDescent="0.25">
      <c r="B2198" s="136" t="s">
        <v>5107</v>
      </c>
      <c r="C2198" s="4" t="s">
        <v>5108</v>
      </c>
      <c r="D2198" s="138" t="s">
        <v>4986</v>
      </c>
      <c r="F2198" s="138" t="s">
        <v>1386</v>
      </c>
      <c r="G2198" s="154">
        <v>1817.15</v>
      </c>
    </row>
    <row r="2199" spans="2:7" x14ac:dyDescent="0.25">
      <c r="B2199" s="137" t="s">
        <v>1137</v>
      </c>
      <c r="C2199" s="143" t="s">
        <v>1659</v>
      </c>
      <c r="D2199" s="144" t="s">
        <v>1596</v>
      </c>
      <c r="E2199" s="144" t="s">
        <v>203</v>
      </c>
      <c r="F2199" s="144" t="s">
        <v>1386</v>
      </c>
      <c r="G2199" s="150">
        <v>1814.45</v>
      </c>
    </row>
    <row r="2200" spans="2:7" x14ac:dyDescent="0.25">
      <c r="B2200" s="136" t="s">
        <v>5707</v>
      </c>
      <c r="C2200" s="4" t="s">
        <v>5708</v>
      </c>
      <c r="D2200" s="138" t="s">
        <v>5241</v>
      </c>
      <c r="E2200" s="138" t="s">
        <v>199</v>
      </c>
      <c r="F2200" s="138" t="s">
        <v>1386</v>
      </c>
      <c r="G2200" s="154">
        <v>1813.85</v>
      </c>
    </row>
    <row r="2201" spans="2:7" x14ac:dyDescent="0.25">
      <c r="B2201" s="136" t="s">
        <v>4220</v>
      </c>
      <c r="C2201" s="4" t="s">
        <v>4221</v>
      </c>
      <c r="D2201" s="138" t="s">
        <v>3876</v>
      </c>
      <c r="F2201" s="138" t="s">
        <v>1386</v>
      </c>
      <c r="G2201" s="154">
        <v>1813.64</v>
      </c>
    </row>
    <row r="2202" spans="2:7" x14ac:dyDescent="0.25">
      <c r="B2202" s="137" t="s">
        <v>1313</v>
      </c>
      <c r="C2202" s="143" t="s">
        <v>1534</v>
      </c>
      <c r="D2202" s="144" t="s">
        <v>1385</v>
      </c>
      <c r="E2202" s="144"/>
      <c r="F2202" s="144" t="s">
        <v>1386</v>
      </c>
      <c r="G2202" s="150">
        <v>1813.61</v>
      </c>
    </row>
    <row r="2203" spans="2:7" x14ac:dyDescent="0.25">
      <c r="B2203" s="137">
        <v>6135</v>
      </c>
      <c r="C2203" s="143" t="s">
        <v>861</v>
      </c>
      <c r="D2203" s="144" t="s">
        <v>980</v>
      </c>
      <c r="E2203" s="144"/>
      <c r="F2203" s="144" t="s">
        <v>981</v>
      </c>
      <c r="G2203" s="150">
        <v>1813.54</v>
      </c>
    </row>
    <row r="2204" spans="2:7" x14ac:dyDescent="0.25">
      <c r="B2204" s="137">
        <v>2810</v>
      </c>
      <c r="C2204" s="143" t="s">
        <v>1368</v>
      </c>
      <c r="D2204" s="144" t="s">
        <v>1385</v>
      </c>
      <c r="E2204" s="144"/>
      <c r="F2204" s="144" t="s">
        <v>1386</v>
      </c>
      <c r="G2204" s="150">
        <v>1813.54</v>
      </c>
    </row>
    <row r="2205" spans="2:7" x14ac:dyDescent="0.25">
      <c r="B2205" s="136" t="s">
        <v>6256</v>
      </c>
      <c r="C2205" s="4" t="s">
        <v>6257</v>
      </c>
      <c r="D2205" s="138" t="s">
        <v>5985</v>
      </c>
      <c r="E2205" s="138" t="s">
        <v>203</v>
      </c>
      <c r="F2205" s="138" t="s">
        <v>1386</v>
      </c>
      <c r="G2205" s="154">
        <v>1813.26</v>
      </c>
    </row>
    <row r="2206" spans="2:7" x14ac:dyDescent="0.25">
      <c r="B2206" s="136" t="s">
        <v>3712</v>
      </c>
      <c r="C2206" s="4" t="s">
        <v>3713</v>
      </c>
      <c r="D2206" s="138" t="s">
        <v>3421</v>
      </c>
      <c r="F2206" s="138" t="s">
        <v>1386</v>
      </c>
      <c r="G2206" s="154">
        <v>1812.84</v>
      </c>
    </row>
    <row r="2207" spans="2:7" x14ac:dyDescent="0.25">
      <c r="B2207" s="136" t="s">
        <v>2816</v>
      </c>
      <c r="C2207" s="4" t="s">
        <v>3012</v>
      </c>
      <c r="D2207" s="138" t="s">
        <v>2939</v>
      </c>
      <c r="E2207" s="138" t="s">
        <v>203</v>
      </c>
      <c r="F2207" s="138" t="s">
        <v>1386</v>
      </c>
      <c r="G2207" s="154">
        <v>1810.94</v>
      </c>
    </row>
    <row r="2208" spans="2:7" x14ac:dyDescent="0.25">
      <c r="B2208" s="137" t="s">
        <v>1660</v>
      </c>
      <c r="C2208" s="143" t="s">
        <v>1661</v>
      </c>
      <c r="D2208" s="144" t="s">
        <v>1596</v>
      </c>
      <c r="E2208" s="144"/>
      <c r="F2208" s="144" t="s">
        <v>1386</v>
      </c>
      <c r="G2208" s="150">
        <v>1809.47</v>
      </c>
    </row>
    <row r="2209" spans="2:7" x14ac:dyDescent="0.25">
      <c r="B2209" s="137" t="s">
        <v>2610</v>
      </c>
      <c r="C2209" s="143" t="s">
        <v>2611</v>
      </c>
      <c r="D2209" s="144" t="s">
        <v>2793</v>
      </c>
      <c r="E2209" s="143" t="s">
        <v>199</v>
      </c>
      <c r="F2209" s="143" t="s">
        <v>1386</v>
      </c>
      <c r="G2209" s="150">
        <v>1808.36</v>
      </c>
    </row>
    <row r="2210" spans="2:7" x14ac:dyDescent="0.25">
      <c r="B2210" s="136">
        <v>1961</v>
      </c>
      <c r="C2210" s="4" t="s">
        <v>5109</v>
      </c>
      <c r="D2210" s="138" t="s">
        <v>4986</v>
      </c>
      <c r="F2210" s="138" t="s">
        <v>1386</v>
      </c>
      <c r="G2210" s="154">
        <v>1807.61</v>
      </c>
    </row>
    <row r="2211" spans="2:7" x14ac:dyDescent="0.25">
      <c r="B2211" s="137" t="s">
        <v>1068</v>
      </c>
      <c r="C2211" s="143" t="s">
        <v>1535</v>
      </c>
      <c r="D2211" s="144" t="s">
        <v>1385</v>
      </c>
      <c r="E2211" s="144" t="s">
        <v>199</v>
      </c>
      <c r="F2211" s="144" t="s">
        <v>1386</v>
      </c>
      <c r="G2211" s="150">
        <v>1807.3</v>
      </c>
    </row>
    <row r="2212" spans="2:7" x14ac:dyDescent="0.25">
      <c r="B2212" s="136" t="s">
        <v>4765</v>
      </c>
      <c r="C2212" s="4" t="s">
        <v>4766</v>
      </c>
      <c r="D2212" s="138" t="s">
        <v>4355</v>
      </c>
      <c r="E2212" s="138" t="s">
        <v>203</v>
      </c>
      <c r="F2212" s="138" t="s">
        <v>1386</v>
      </c>
      <c r="G2212" s="154">
        <v>1807.08</v>
      </c>
    </row>
    <row r="2213" spans="2:7" x14ac:dyDescent="0.25">
      <c r="B2213" s="137" t="s">
        <v>1952</v>
      </c>
      <c r="C2213" s="143" t="s">
        <v>1953</v>
      </c>
      <c r="D2213" s="144" t="s">
        <v>1716</v>
      </c>
      <c r="E2213" s="144" t="s">
        <v>199</v>
      </c>
      <c r="F2213" s="144" t="s">
        <v>1386</v>
      </c>
      <c r="G2213" s="150">
        <v>1806.59</v>
      </c>
    </row>
    <row r="2214" spans="2:7" x14ac:dyDescent="0.25">
      <c r="B2214" s="136">
        <v>5805</v>
      </c>
      <c r="C2214" s="4" t="s">
        <v>3091</v>
      </c>
      <c r="D2214" s="138" t="s">
        <v>3195</v>
      </c>
      <c r="F2214" s="138" t="s">
        <v>1386</v>
      </c>
      <c r="G2214" s="154">
        <v>1806.26</v>
      </c>
    </row>
    <row r="2215" spans="2:7" x14ac:dyDescent="0.25">
      <c r="B2215" s="136">
        <v>6951</v>
      </c>
      <c r="C2215" s="4" t="s">
        <v>5110</v>
      </c>
      <c r="D2215" s="138" t="s">
        <v>4986</v>
      </c>
      <c r="F2215" s="138" t="s">
        <v>1386</v>
      </c>
      <c r="G2215" s="154">
        <v>1805.85</v>
      </c>
    </row>
    <row r="2216" spans="2:7" x14ac:dyDescent="0.25">
      <c r="B2216" s="136" t="s">
        <v>1302</v>
      </c>
      <c r="C2216" s="4" t="s">
        <v>5111</v>
      </c>
      <c r="D2216" s="138" t="s">
        <v>4986</v>
      </c>
      <c r="F2216" s="138" t="s">
        <v>1386</v>
      </c>
      <c r="G2216" s="154">
        <v>1805.85</v>
      </c>
    </row>
    <row r="2217" spans="2:7" x14ac:dyDescent="0.25">
      <c r="B2217" s="137" t="s">
        <v>940</v>
      </c>
      <c r="C2217" s="143" t="s">
        <v>941</v>
      </c>
      <c r="D2217" s="144" t="s">
        <v>980</v>
      </c>
      <c r="E2217" s="144"/>
      <c r="F2217" s="144" t="s">
        <v>981</v>
      </c>
      <c r="G2217" s="150">
        <v>1804.55</v>
      </c>
    </row>
    <row r="2218" spans="2:7" x14ac:dyDescent="0.25">
      <c r="B2218" s="136">
        <v>2441</v>
      </c>
      <c r="C2218" s="4" t="s">
        <v>4767</v>
      </c>
      <c r="D2218" s="138" t="s">
        <v>4355</v>
      </c>
      <c r="F2218" s="138" t="s">
        <v>1386</v>
      </c>
      <c r="G2218" s="154">
        <v>1804.42</v>
      </c>
    </row>
    <row r="2219" spans="2:7" x14ac:dyDescent="0.25">
      <c r="B2219" s="137">
        <v>2432</v>
      </c>
      <c r="C2219" s="143" t="s">
        <v>2348</v>
      </c>
      <c r="D2219" s="144" t="s">
        <v>2793</v>
      </c>
      <c r="E2219" s="143"/>
      <c r="F2219" s="143" t="s">
        <v>1386</v>
      </c>
      <c r="G2219" s="150">
        <v>1803.99</v>
      </c>
    </row>
    <row r="2220" spans="2:7" x14ac:dyDescent="0.25">
      <c r="B2220" s="136" t="s">
        <v>2819</v>
      </c>
      <c r="C2220" s="4" t="s">
        <v>3013</v>
      </c>
      <c r="D2220" s="138" t="s">
        <v>2939</v>
      </c>
      <c r="E2220" s="138" t="s">
        <v>203</v>
      </c>
      <c r="F2220" s="138" t="s">
        <v>1386</v>
      </c>
      <c r="G2220" s="154">
        <v>1801.34</v>
      </c>
    </row>
    <row r="2221" spans="2:7" x14ac:dyDescent="0.25">
      <c r="B2221" s="136" t="s">
        <v>5709</v>
      </c>
      <c r="C2221" s="4" t="s">
        <v>5710</v>
      </c>
      <c r="D2221" s="138" t="s">
        <v>5241</v>
      </c>
      <c r="F2221" s="138" t="s">
        <v>1386</v>
      </c>
      <c r="G2221" s="154">
        <v>1799.88</v>
      </c>
    </row>
    <row r="2222" spans="2:7" x14ac:dyDescent="0.25">
      <c r="B2222" s="136">
        <v>4001</v>
      </c>
      <c r="C2222" s="4" t="s">
        <v>3306</v>
      </c>
      <c r="D2222" s="138" t="s">
        <v>3195</v>
      </c>
      <c r="F2222" s="138" t="s">
        <v>1386</v>
      </c>
      <c r="G2222" s="154">
        <v>1799.76</v>
      </c>
    </row>
    <row r="2223" spans="2:7" x14ac:dyDescent="0.25">
      <c r="B2223" s="136">
        <v>4003</v>
      </c>
      <c r="C2223" s="4" t="s">
        <v>4222</v>
      </c>
      <c r="D2223" s="138" t="s">
        <v>3876</v>
      </c>
      <c r="F2223" s="138" t="s">
        <v>1386</v>
      </c>
      <c r="G2223" s="154">
        <v>1799.55</v>
      </c>
    </row>
    <row r="2224" spans="2:7" x14ac:dyDescent="0.25">
      <c r="B2224" s="136" t="s">
        <v>4768</v>
      </c>
      <c r="C2224" s="4" t="s">
        <v>4769</v>
      </c>
      <c r="D2224" s="138" t="s">
        <v>4355</v>
      </c>
      <c r="F2224" s="138" t="s">
        <v>1386</v>
      </c>
      <c r="G2224" s="154">
        <v>1799.4</v>
      </c>
    </row>
    <row r="2225" spans="2:7" x14ac:dyDescent="0.25">
      <c r="B2225" s="136" t="s">
        <v>3014</v>
      </c>
      <c r="C2225" s="4" t="s">
        <v>3015</v>
      </c>
      <c r="D2225" s="138" t="s">
        <v>2939</v>
      </c>
      <c r="F2225" s="138" t="s">
        <v>1386</v>
      </c>
      <c r="G2225" s="154">
        <v>1795.21</v>
      </c>
    </row>
    <row r="2226" spans="2:7" x14ac:dyDescent="0.25">
      <c r="B2226" s="136">
        <v>6324</v>
      </c>
      <c r="C2226" s="4" t="s">
        <v>3714</v>
      </c>
      <c r="D2226" s="138" t="s">
        <v>3421</v>
      </c>
      <c r="F2226" s="138" t="s">
        <v>1386</v>
      </c>
      <c r="G2226" s="154">
        <v>1794.48</v>
      </c>
    </row>
    <row r="2227" spans="2:7" x14ac:dyDescent="0.25">
      <c r="B2227" s="137" t="s">
        <v>1823</v>
      </c>
      <c r="C2227" s="143" t="s">
        <v>1824</v>
      </c>
      <c r="D2227" s="144" t="s">
        <v>1716</v>
      </c>
      <c r="E2227" s="144"/>
      <c r="F2227" s="144" t="s">
        <v>1386</v>
      </c>
      <c r="G2227" s="150">
        <v>1794.27</v>
      </c>
    </row>
    <row r="2228" spans="2:7" x14ac:dyDescent="0.25">
      <c r="B2228" s="136">
        <v>8524</v>
      </c>
      <c r="C2228" s="4" t="s">
        <v>3715</v>
      </c>
      <c r="D2228" s="138" t="s">
        <v>3421</v>
      </c>
      <c r="F2228" s="138" t="s">
        <v>1386</v>
      </c>
      <c r="G2228" s="154">
        <v>1793.08</v>
      </c>
    </row>
    <row r="2229" spans="2:7" x14ac:dyDescent="0.25">
      <c r="B2229" s="137" t="s">
        <v>1304</v>
      </c>
      <c r="C2229" s="143" t="s">
        <v>1536</v>
      </c>
      <c r="D2229" s="144" t="s">
        <v>1385</v>
      </c>
      <c r="E2229" s="144" t="s">
        <v>199</v>
      </c>
      <c r="F2229" s="144" t="s">
        <v>1386</v>
      </c>
      <c r="G2229" s="150">
        <v>1792.79</v>
      </c>
    </row>
    <row r="2230" spans="2:7" x14ac:dyDescent="0.25">
      <c r="B2230" s="136" t="s">
        <v>3307</v>
      </c>
      <c r="C2230" s="4" t="s">
        <v>3308</v>
      </c>
      <c r="D2230" s="138" t="s">
        <v>3195</v>
      </c>
      <c r="F2230" s="138" t="s">
        <v>1386</v>
      </c>
      <c r="G2230" s="154">
        <v>1792.57</v>
      </c>
    </row>
    <row r="2231" spans="2:7" x14ac:dyDescent="0.25">
      <c r="B2231" s="136" t="s">
        <v>3016</v>
      </c>
      <c r="C2231" s="4" t="s">
        <v>3017</v>
      </c>
      <c r="D2231" s="138" t="s">
        <v>2939</v>
      </c>
      <c r="F2231" s="138" t="s">
        <v>1386</v>
      </c>
      <c r="G2231" s="154">
        <v>1791.64</v>
      </c>
    </row>
    <row r="2232" spans="2:7" x14ac:dyDescent="0.25">
      <c r="B2232" s="136" t="s">
        <v>6258</v>
      </c>
      <c r="C2232" s="4" t="s">
        <v>6259</v>
      </c>
      <c r="D2232" s="138" t="s">
        <v>5985</v>
      </c>
      <c r="E2232" s="138" t="s">
        <v>199</v>
      </c>
      <c r="F2232" s="138" t="s">
        <v>1386</v>
      </c>
      <c r="G2232" s="154">
        <v>1785.11</v>
      </c>
    </row>
    <row r="2233" spans="2:7" x14ac:dyDescent="0.25">
      <c r="B2233" s="136">
        <v>504614</v>
      </c>
      <c r="C2233" s="4" t="s">
        <v>3018</v>
      </c>
      <c r="D2233" s="138" t="s">
        <v>2939</v>
      </c>
      <c r="F2233" s="138" t="s">
        <v>1386</v>
      </c>
      <c r="G2233" s="154">
        <v>1784.84</v>
      </c>
    </row>
    <row r="2234" spans="2:7" x14ac:dyDescent="0.25">
      <c r="B2234" s="134" t="s">
        <v>339</v>
      </c>
      <c r="C2234" s="6" t="s">
        <v>340</v>
      </c>
      <c r="D2234" s="140">
        <v>46050</v>
      </c>
      <c r="E2234" s="141"/>
      <c r="F2234" s="142">
        <v>46381</v>
      </c>
      <c r="G2234" s="151">
        <v>1780.1999999999998</v>
      </c>
    </row>
    <row r="2235" spans="2:7" x14ac:dyDescent="0.25">
      <c r="B2235" s="136" t="s">
        <v>3071</v>
      </c>
      <c r="C2235" s="4" t="s">
        <v>3309</v>
      </c>
      <c r="D2235" s="138" t="s">
        <v>3195</v>
      </c>
      <c r="E2235" s="138" t="s">
        <v>199</v>
      </c>
      <c r="F2235" s="138" t="s">
        <v>1386</v>
      </c>
      <c r="G2235" s="154">
        <v>1779.55</v>
      </c>
    </row>
    <row r="2236" spans="2:7" x14ac:dyDescent="0.25">
      <c r="B2236" s="136">
        <v>1414</v>
      </c>
      <c r="C2236" s="4" t="s">
        <v>3716</v>
      </c>
      <c r="D2236" s="138" t="s">
        <v>3421</v>
      </c>
      <c r="F2236" s="138" t="s">
        <v>1386</v>
      </c>
      <c r="G2236" s="154">
        <v>1777.76</v>
      </c>
    </row>
    <row r="2237" spans="2:7" x14ac:dyDescent="0.25">
      <c r="B2237" s="136" t="s">
        <v>5711</v>
      </c>
      <c r="C2237" s="4" t="s">
        <v>5712</v>
      </c>
      <c r="D2237" s="138" t="s">
        <v>5241</v>
      </c>
      <c r="F2237" s="138" t="s">
        <v>1386</v>
      </c>
      <c r="G2237" s="154">
        <v>1776.3</v>
      </c>
    </row>
    <row r="2238" spans="2:7" x14ac:dyDescent="0.25">
      <c r="B2238" s="137">
        <v>513023</v>
      </c>
      <c r="C2238" s="143" t="s">
        <v>2368</v>
      </c>
      <c r="D2238" s="144" t="s">
        <v>2793</v>
      </c>
      <c r="E2238" s="143"/>
      <c r="F2238" s="143" t="s">
        <v>1386</v>
      </c>
      <c r="G2238" s="150">
        <v>1775.31</v>
      </c>
    </row>
    <row r="2239" spans="2:7" x14ac:dyDescent="0.25">
      <c r="B2239" s="136" t="s">
        <v>3310</v>
      </c>
      <c r="C2239" s="4" t="s">
        <v>3311</v>
      </c>
      <c r="D2239" s="138" t="s">
        <v>3195</v>
      </c>
      <c r="F2239" s="138" t="s">
        <v>1386</v>
      </c>
      <c r="G2239" s="154">
        <v>1774.65</v>
      </c>
    </row>
    <row r="2240" spans="2:7" x14ac:dyDescent="0.25">
      <c r="B2240" s="136" t="s">
        <v>4223</v>
      </c>
      <c r="C2240" s="4" t="s">
        <v>4224</v>
      </c>
      <c r="D2240" s="138" t="s">
        <v>3876</v>
      </c>
      <c r="F2240" s="138" t="s">
        <v>1386</v>
      </c>
      <c r="G2240" s="154">
        <v>1774.47</v>
      </c>
    </row>
    <row r="2241" spans="2:7" x14ac:dyDescent="0.25">
      <c r="B2241" s="136" t="s">
        <v>3717</v>
      </c>
      <c r="C2241" s="4" t="s">
        <v>3718</v>
      </c>
      <c r="D2241" s="138" t="s">
        <v>3421</v>
      </c>
      <c r="F2241" s="138" t="s">
        <v>1386</v>
      </c>
      <c r="G2241" s="154">
        <v>1773.92</v>
      </c>
    </row>
    <row r="2242" spans="2:7" x14ac:dyDescent="0.25">
      <c r="B2242" s="136" t="s">
        <v>5713</v>
      </c>
      <c r="C2242" s="4" t="s">
        <v>5714</v>
      </c>
      <c r="D2242" s="138" t="s">
        <v>5241</v>
      </c>
      <c r="F2242" s="138" t="s">
        <v>1386</v>
      </c>
      <c r="G2242" s="154">
        <v>1773.03</v>
      </c>
    </row>
    <row r="2243" spans="2:7" x14ac:dyDescent="0.25">
      <c r="B2243" s="136" t="s">
        <v>4770</v>
      </c>
      <c r="C2243" s="4" t="s">
        <v>4771</v>
      </c>
      <c r="D2243" s="138" t="s">
        <v>4355</v>
      </c>
      <c r="F2243" s="138" t="s">
        <v>1386</v>
      </c>
      <c r="G2243" s="154">
        <v>1769.01</v>
      </c>
    </row>
    <row r="2244" spans="2:7" x14ac:dyDescent="0.25">
      <c r="B2244" s="137">
        <v>2782</v>
      </c>
      <c r="C2244" s="143" t="s">
        <v>936</v>
      </c>
      <c r="D2244" s="144" t="s">
        <v>980</v>
      </c>
      <c r="E2244" s="144"/>
      <c r="F2244" s="144" t="s">
        <v>981</v>
      </c>
      <c r="G2244" s="150">
        <v>1766.06</v>
      </c>
    </row>
    <row r="2245" spans="2:7" x14ac:dyDescent="0.25">
      <c r="B2245" s="136" t="s">
        <v>3719</v>
      </c>
      <c r="C2245" s="4" t="s">
        <v>3720</v>
      </c>
      <c r="D2245" s="138" t="s">
        <v>3421</v>
      </c>
      <c r="F2245" s="138" t="s">
        <v>1386</v>
      </c>
      <c r="G2245" s="154">
        <v>1764.76</v>
      </c>
    </row>
    <row r="2246" spans="2:7" x14ac:dyDescent="0.25">
      <c r="B2246" s="136" t="s">
        <v>5112</v>
      </c>
      <c r="C2246" s="4" t="s">
        <v>5113</v>
      </c>
      <c r="D2246" s="138" t="s">
        <v>4986</v>
      </c>
      <c r="F2246" s="138" t="s">
        <v>1386</v>
      </c>
      <c r="G2246" s="154">
        <v>1763.7</v>
      </c>
    </row>
    <row r="2247" spans="2:7" x14ac:dyDescent="0.25">
      <c r="B2247" s="137" t="s">
        <v>1882</v>
      </c>
      <c r="C2247" s="143" t="s">
        <v>1883</v>
      </c>
      <c r="D2247" s="144" t="s">
        <v>1716</v>
      </c>
      <c r="E2247" s="144" t="s">
        <v>199</v>
      </c>
      <c r="F2247" s="144" t="s">
        <v>1386</v>
      </c>
      <c r="G2247" s="150">
        <v>1763.16</v>
      </c>
    </row>
    <row r="2248" spans="2:7" x14ac:dyDescent="0.25">
      <c r="B2248" s="137">
        <v>4272</v>
      </c>
      <c r="C2248" s="143" t="s">
        <v>1180</v>
      </c>
      <c r="D2248" s="144" t="s">
        <v>1596</v>
      </c>
      <c r="E2248" s="144"/>
      <c r="F2248" s="144" t="s">
        <v>1386</v>
      </c>
      <c r="G2248" s="150">
        <v>1763.1</v>
      </c>
    </row>
    <row r="2249" spans="2:7" x14ac:dyDescent="0.25">
      <c r="B2249" s="136">
        <v>4046</v>
      </c>
      <c r="C2249" s="4" t="s">
        <v>3122</v>
      </c>
      <c r="D2249" s="138" t="s">
        <v>3195</v>
      </c>
      <c r="F2249" s="138" t="s">
        <v>1386</v>
      </c>
      <c r="G2249" s="154">
        <v>1758.37</v>
      </c>
    </row>
    <row r="2250" spans="2:7" x14ac:dyDescent="0.25">
      <c r="B2250" s="137" t="s">
        <v>1265</v>
      </c>
      <c r="C2250" s="143" t="s">
        <v>1537</v>
      </c>
      <c r="D2250" s="144" t="s">
        <v>1385</v>
      </c>
      <c r="E2250" s="144" t="s">
        <v>199</v>
      </c>
      <c r="F2250" s="144" t="s">
        <v>1386</v>
      </c>
      <c r="G2250" s="150">
        <v>1756.83</v>
      </c>
    </row>
    <row r="2251" spans="2:7" x14ac:dyDescent="0.25">
      <c r="B2251" s="136">
        <v>8876</v>
      </c>
      <c r="C2251" s="4" t="s">
        <v>4772</v>
      </c>
      <c r="D2251" s="138" t="s">
        <v>4355</v>
      </c>
      <c r="F2251" s="138" t="s">
        <v>1386</v>
      </c>
      <c r="G2251" s="154">
        <v>1755.28</v>
      </c>
    </row>
    <row r="2252" spans="2:7" x14ac:dyDescent="0.25">
      <c r="B2252" s="136">
        <v>1830</v>
      </c>
      <c r="C2252" s="4" t="s">
        <v>3188</v>
      </c>
      <c r="D2252" s="138" t="s">
        <v>3195</v>
      </c>
      <c r="F2252" s="138" t="s">
        <v>1386</v>
      </c>
      <c r="G2252" s="154">
        <v>1747.77</v>
      </c>
    </row>
    <row r="2253" spans="2:7" x14ac:dyDescent="0.25">
      <c r="B2253" s="136" t="s">
        <v>3084</v>
      </c>
      <c r="C2253" s="4" t="s">
        <v>3312</v>
      </c>
      <c r="D2253" s="138" t="s">
        <v>3195</v>
      </c>
      <c r="F2253" s="138" t="s">
        <v>1386</v>
      </c>
      <c r="G2253" s="154">
        <v>1747.58</v>
      </c>
    </row>
    <row r="2254" spans="2:7" x14ac:dyDescent="0.25">
      <c r="B2254" s="136" t="s">
        <v>3084</v>
      </c>
      <c r="C2254" s="4" t="s">
        <v>3312</v>
      </c>
      <c r="D2254" s="138" t="s">
        <v>5241</v>
      </c>
      <c r="F2254" s="138" t="s">
        <v>1386</v>
      </c>
      <c r="G2254" s="154">
        <v>1747.58</v>
      </c>
    </row>
    <row r="2255" spans="2:7" x14ac:dyDescent="0.25">
      <c r="B2255" s="136" t="s">
        <v>4773</v>
      </c>
      <c r="C2255" s="4" t="s">
        <v>4774</v>
      </c>
      <c r="D2255" s="138" t="s">
        <v>4355</v>
      </c>
      <c r="F2255" s="138" t="s">
        <v>1386</v>
      </c>
      <c r="G2255" s="154">
        <v>1747.28</v>
      </c>
    </row>
    <row r="2256" spans="2:7" x14ac:dyDescent="0.25">
      <c r="B2256" s="136" t="s">
        <v>4225</v>
      </c>
      <c r="C2256" s="4" t="s">
        <v>4226</v>
      </c>
      <c r="D2256" s="138" t="s">
        <v>3876</v>
      </c>
      <c r="F2256" s="138" t="s">
        <v>1386</v>
      </c>
      <c r="G2256" s="154">
        <v>1747.02</v>
      </c>
    </row>
    <row r="2257" spans="2:7" x14ac:dyDescent="0.25">
      <c r="B2257" s="136" t="s">
        <v>5715</v>
      </c>
      <c r="C2257" s="4" t="s">
        <v>5716</v>
      </c>
      <c r="D2257" s="138" t="s">
        <v>5231</v>
      </c>
      <c r="E2257" s="138" t="s">
        <v>199</v>
      </c>
      <c r="F2257" s="138" t="s">
        <v>1386</v>
      </c>
      <c r="G2257" s="154">
        <v>1746.63</v>
      </c>
    </row>
    <row r="2258" spans="2:7" x14ac:dyDescent="0.25">
      <c r="B2258" s="136" t="s">
        <v>6260</v>
      </c>
      <c r="C2258" s="4" t="s">
        <v>6261</v>
      </c>
      <c r="D2258" s="138" t="s">
        <v>5985</v>
      </c>
      <c r="F2258" s="138" t="s">
        <v>1386</v>
      </c>
      <c r="G2258" s="154">
        <v>1742.12</v>
      </c>
    </row>
    <row r="2259" spans="2:7" x14ac:dyDescent="0.25">
      <c r="B2259" s="137" t="s">
        <v>1538</v>
      </c>
      <c r="C2259" s="143" t="s">
        <v>1539</v>
      </c>
      <c r="D2259" s="144" t="s">
        <v>1385</v>
      </c>
      <c r="E2259" s="144"/>
      <c r="F2259" s="144" t="s">
        <v>1386</v>
      </c>
      <c r="G2259" s="150">
        <v>1741.82</v>
      </c>
    </row>
    <row r="2260" spans="2:7" x14ac:dyDescent="0.25">
      <c r="B2260" s="137">
        <v>9759</v>
      </c>
      <c r="C2260" s="143" t="s">
        <v>873</v>
      </c>
      <c r="D2260" s="144" t="s">
        <v>980</v>
      </c>
      <c r="E2260" s="144"/>
      <c r="F2260" s="144" t="s">
        <v>981</v>
      </c>
      <c r="G2260" s="150">
        <v>1741.74</v>
      </c>
    </row>
    <row r="2261" spans="2:7" x14ac:dyDescent="0.25">
      <c r="B2261" s="137">
        <v>2222</v>
      </c>
      <c r="C2261" s="143" t="s">
        <v>1170</v>
      </c>
      <c r="D2261" s="144" t="s">
        <v>1596</v>
      </c>
      <c r="E2261" s="144"/>
      <c r="F2261" s="144" t="s">
        <v>1386</v>
      </c>
      <c r="G2261" s="150">
        <v>1740.47</v>
      </c>
    </row>
    <row r="2262" spans="2:7" x14ac:dyDescent="0.25">
      <c r="B2262" s="137" t="s">
        <v>2210</v>
      </c>
      <c r="C2262" s="143" t="s">
        <v>2622</v>
      </c>
      <c r="D2262" s="144" t="s">
        <v>2793</v>
      </c>
      <c r="E2262" s="143" t="s">
        <v>203</v>
      </c>
      <c r="F2262" s="143" t="s">
        <v>1386</v>
      </c>
      <c r="G2262" s="150">
        <v>1740.34</v>
      </c>
    </row>
    <row r="2263" spans="2:7" x14ac:dyDescent="0.25">
      <c r="B2263" s="136">
        <v>3107</v>
      </c>
      <c r="C2263" s="4" t="s">
        <v>2844</v>
      </c>
      <c r="D2263" s="138" t="s">
        <v>2939</v>
      </c>
      <c r="F2263" s="138" t="s">
        <v>1386</v>
      </c>
      <c r="G2263" s="154">
        <v>1739.81</v>
      </c>
    </row>
    <row r="2264" spans="2:7" x14ac:dyDescent="0.25">
      <c r="B2264" s="134" t="s">
        <v>341</v>
      </c>
      <c r="C2264" s="6" t="s">
        <v>342</v>
      </c>
      <c r="D2264" s="140">
        <v>46050</v>
      </c>
      <c r="E2264" s="141"/>
      <c r="F2264" s="142">
        <v>46351</v>
      </c>
      <c r="G2264" s="151">
        <v>1739.52</v>
      </c>
    </row>
    <row r="2265" spans="2:7" x14ac:dyDescent="0.25">
      <c r="B2265" s="136" t="s">
        <v>3313</v>
      </c>
      <c r="C2265" s="4" t="s">
        <v>3314</v>
      </c>
      <c r="D2265" s="138" t="s">
        <v>3195</v>
      </c>
      <c r="E2265" s="138" t="s">
        <v>203</v>
      </c>
      <c r="F2265" s="138" t="s">
        <v>1386</v>
      </c>
      <c r="G2265" s="154">
        <v>1738.96</v>
      </c>
    </row>
    <row r="2266" spans="2:7" x14ac:dyDescent="0.25">
      <c r="B2266" s="136" t="s">
        <v>4775</v>
      </c>
      <c r="C2266" s="4" t="s">
        <v>4776</v>
      </c>
      <c r="D2266" s="138" t="s">
        <v>4355</v>
      </c>
      <c r="F2266" s="138" t="s">
        <v>1386</v>
      </c>
      <c r="G2266" s="154">
        <v>1738.48</v>
      </c>
    </row>
    <row r="2267" spans="2:7" x14ac:dyDescent="0.25">
      <c r="B2267" s="136">
        <v>1719</v>
      </c>
      <c r="C2267" s="4" t="s">
        <v>4777</v>
      </c>
      <c r="D2267" s="138" t="s">
        <v>4355</v>
      </c>
      <c r="F2267" s="138" t="s">
        <v>1386</v>
      </c>
      <c r="G2267" s="154">
        <v>1737.74</v>
      </c>
    </row>
    <row r="2268" spans="2:7" x14ac:dyDescent="0.25">
      <c r="B2268" s="137" t="s">
        <v>1950</v>
      </c>
      <c r="C2268" s="143" t="s">
        <v>1951</v>
      </c>
      <c r="D2268" s="144" t="s">
        <v>1716</v>
      </c>
      <c r="E2268" s="144" t="s">
        <v>199</v>
      </c>
      <c r="F2268" s="144" t="s">
        <v>1386</v>
      </c>
      <c r="G2268" s="150">
        <v>1737.64</v>
      </c>
    </row>
    <row r="2269" spans="2:7" x14ac:dyDescent="0.25">
      <c r="B2269" s="136" t="s">
        <v>3315</v>
      </c>
      <c r="C2269" s="4" t="s">
        <v>3316</v>
      </c>
      <c r="D2269" s="138" t="s">
        <v>3195</v>
      </c>
      <c r="F2269" s="138" t="s">
        <v>1386</v>
      </c>
      <c r="G2269" s="154">
        <v>1737.5</v>
      </c>
    </row>
    <row r="2270" spans="2:7" x14ac:dyDescent="0.25">
      <c r="B2270" s="137" t="s">
        <v>2663</v>
      </c>
      <c r="C2270" s="143" t="s">
        <v>2664</v>
      </c>
      <c r="D2270" s="144" t="s">
        <v>2793</v>
      </c>
      <c r="E2270" s="143"/>
      <c r="F2270" s="143" t="s">
        <v>1386</v>
      </c>
      <c r="G2270" s="150">
        <v>1736.91</v>
      </c>
    </row>
    <row r="2271" spans="2:7" x14ac:dyDescent="0.25">
      <c r="B2271" s="136" t="s">
        <v>3142</v>
      </c>
      <c r="C2271" s="4" t="s">
        <v>3143</v>
      </c>
      <c r="D2271" s="138" t="s">
        <v>3195</v>
      </c>
      <c r="F2271" s="138" t="s">
        <v>1386</v>
      </c>
      <c r="G2271" s="154">
        <v>1736.72</v>
      </c>
    </row>
    <row r="2272" spans="2:7" x14ac:dyDescent="0.25">
      <c r="B2272" s="137" t="s">
        <v>1091</v>
      </c>
      <c r="C2272" s="143" t="s">
        <v>1092</v>
      </c>
      <c r="D2272" s="144" t="s">
        <v>980</v>
      </c>
      <c r="E2272" s="144"/>
      <c r="F2272" s="144" t="s">
        <v>981</v>
      </c>
      <c r="G2272" s="150">
        <v>1732.82</v>
      </c>
    </row>
    <row r="2273" spans="2:7" x14ac:dyDescent="0.25">
      <c r="B2273" s="137">
        <v>532605</v>
      </c>
      <c r="C2273" s="143" t="s">
        <v>1093</v>
      </c>
      <c r="D2273" s="144" t="s">
        <v>980</v>
      </c>
      <c r="E2273" s="144"/>
      <c r="F2273" s="144" t="s">
        <v>981</v>
      </c>
      <c r="G2273" s="150">
        <v>1731.74</v>
      </c>
    </row>
    <row r="2274" spans="2:7" x14ac:dyDescent="0.25">
      <c r="B2274" s="136" t="s">
        <v>5717</v>
      </c>
      <c r="C2274" s="4" t="s">
        <v>5718</v>
      </c>
      <c r="D2274" s="138" t="s">
        <v>5241</v>
      </c>
      <c r="E2274" s="138" t="s">
        <v>199</v>
      </c>
      <c r="F2274" s="138" t="s">
        <v>1386</v>
      </c>
      <c r="G2274" s="154">
        <v>1730.11</v>
      </c>
    </row>
    <row r="2275" spans="2:7" x14ac:dyDescent="0.25">
      <c r="B2275" s="136">
        <v>1417</v>
      </c>
      <c r="C2275" s="4" t="s">
        <v>5114</v>
      </c>
      <c r="D2275" s="138" t="s">
        <v>4986</v>
      </c>
      <c r="F2275" s="138" t="s">
        <v>1386</v>
      </c>
      <c r="G2275" s="154">
        <v>1727.27</v>
      </c>
    </row>
    <row r="2276" spans="2:7" x14ac:dyDescent="0.25">
      <c r="B2276" s="137" t="s">
        <v>2061</v>
      </c>
      <c r="C2276" s="143" t="s">
        <v>2062</v>
      </c>
      <c r="D2276" s="144" t="s">
        <v>1716</v>
      </c>
      <c r="E2276" s="144" t="s">
        <v>203</v>
      </c>
      <c r="F2276" s="144" t="s">
        <v>1386</v>
      </c>
      <c r="G2276" s="150">
        <v>1725.06</v>
      </c>
    </row>
    <row r="2277" spans="2:7" x14ac:dyDescent="0.25">
      <c r="B2277" s="137">
        <v>524200</v>
      </c>
      <c r="C2277" s="143" t="s">
        <v>1094</v>
      </c>
      <c r="D2277" s="144" t="s">
        <v>994</v>
      </c>
      <c r="E2277" s="144"/>
      <c r="F2277" s="144" t="s">
        <v>981</v>
      </c>
      <c r="G2277" s="150">
        <v>1724.28</v>
      </c>
    </row>
    <row r="2278" spans="2:7" x14ac:dyDescent="0.25">
      <c r="B2278" s="137" t="s">
        <v>839</v>
      </c>
      <c r="C2278" s="143" t="s">
        <v>1095</v>
      </c>
      <c r="D2278" s="144" t="s">
        <v>980</v>
      </c>
      <c r="E2278" s="144" t="s">
        <v>203</v>
      </c>
      <c r="F2278" s="144" t="s">
        <v>981</v>
      </c>
      <c r="G2278" s="150">
        <v>1723.67</v>
      </c>
    </row>
    <row r="2279" spans="2:7" x14ac:dyDescent="0.25">
      <c r="B2279" s="136" t="s">
        <v>4778</v>
      </c>
      <c r="C2279" s="4" t="s">
        <v>4779</v>
      </c>
      <c r="D2279" s="138" t="s">
        <v>4355</v>
      </c>
      <c r="F2279" s="138" t="s">
        <v>1386</v>
      </c>
      <c r="G2279" s="154">
        <v>1720.34</v>
      </c>
    </row>
    <row r="2280" spans="2:7" x14ac:dyDescent="0.25">
      <c r="B2280" s="136" t="s">
        <v>4780</v>
      </c>
      <c r="C2280" s="4" t="s">
        <v>4781</v>
      </c>
      <c r="D2280" s="138" t="s">
        <v>4355</v>
      </c>
      <c r="F2280" s="138" t="s">
        <v>1386</v>
      </c>
      <c r="G2280" s="154">
        <v>1719.94</v>
      </c>
    </row>
    <row r="2281" spans="2:7" x14ac:dyDescent="0.25">
      <c r="B2281" s="136">
        <v>4118</v>
      </c>
      <c r="C2281" s="4" t="s">
        <v>3721</v>
      </c>
      <c r="D2281" s="138" t="s">
        <v>3421</v>
      </c>
      <c r="F2281" s="138" t="s">
        <v>1386</v>
      </c>
      <c r="G2281" s="154">
        <v>1718.68</v>
      </c>
    </row>
    <row r="2282" spans="2:7" x14ac:dyDescent="0.25">
      <c r="B2282" s="136" t="s">
        <v>5719</v>
      </c>
      <c r="C2282" s="4" t="s">
        <v>5720</v>
      </c>
      <c r="D2282" s="138" t="s">
        <v>5241</v>
      </c>
      <c r="E2282" s="138" t="s">
        <v>199</v>
      </c>
      <c r="F2282" s="138" t="s">
        <v>1386</v>
      </c>
      <c r="G2282" s="154">
        <v>1709.25</v>
      </c>
    </row>
    <row r="2283" spans="2:7" x14ac:dyDescent="0.25">
      <c r="B2283" s="136" t="s">
        <v>3722</v>
      </c>
      <c r="C2283" s="4" t="s">
        <v>3723</v>
      </c>
      <c r="D2283" s="138" t="s">
        <v>3421</v>
      </c>
      <c r="F2283" s="138" t="s">
        <v>1386</v>
      </c>
      <c r="G2283" s="154">
        <v>1709.19</v>
      </c>
    </row>
    <row r="2284" spans="2:7" x14ac:dyDescent="0.25">
      <c r="B2284" s="136">
        <v>6787</v>
      </c>
      <c r="C2284" s="4" t="s">
        <v>2855</v>
      </c>
      <c r="D2284" s="138" t="s">
        <v>2939</v>
      </c>
      <c r="F2284" s="138" t="s">
        <v>1386</v>
      </c>
      <c r="G2284" s="154">
        <v>1708.73</v>
      </c>
    </row>
    <row r="2285" spans="2:7" x14ac:dyDescent="0.25">
      <c r="B2285" s="137">
        <v>5191</v>
      </c>
      <c r="C2285" s="143" t="s">
        <v>1096</v>
      </c>
      <c r="D2285" s="144" t="s">
        <v>980</v>
      </c>
      <c r="E2285" s="144"/>
      <c r="F2285" s="144" t="s">
        <v>981</v>
      </c>
      <c r="G2285" s="150">
        <v>1708.67</v>
      </c>
    </row>
    <row r="2286" spans="2:7" x14ac:dyDescent="0.25">
      <c r="B2286" s="136" t="s">
        <v>5721</v>
      </c>
      <c r="C2286" s="4" t="s">
        <v>5722</v>
      </c>
      <c r="D2286" s="138" t="s">
        <v>5241</v>
      </c>
      <c r="E2286" s="138" t="s">
        <v>199</v>
      </c>
      <c r="F2286" s="138" t="s">
        <v>1386</v>
      </c>
      <c r="G2286" s="154">
        <v>1706.73</v>
      </c>
    </row>
    <row r="2287" spans="2:7" x14ac:dyDescent="0.25">
      <c r="B2287" s="136" t="s">
        <v>3144</v>
      </c>
      <c r="C2287" s="4" t="s">
        <v>3145</v>
      </c>
      <c r="D2287" s="138" t="s">
        <v>3195</v>
      </c>
      <c r="F2287" s="138" t="s">
        <v>1386</v>
      </c>
      <c r="G2287" s="154">
        <v>1704.69</v>
      </c>
    </row>
    <row r="2288" spans="2:7" x14ac:dyDescent="0.25">
      <c r="B2288" s="136">
        <v>532756</v>
      </c>
      <c r="C2288" s="4" t="s">
        <v>5723</v>
      </c>
      <c r="D2288" s="138" t="s">
        <v>5231</v>
      </c>
      <c r="F2288" s="138" t="s">
        <v>1386</v>
      </c>
      <c r="G2288" s="154">
        <v>1702.89</v>
      </c>
    </row>
    <row r="2289" spans="2:7" x14ac:dyDescent="0.25">
      <c r="B2289" s="136" t="s">
        <v>3724</v>
      </c>
      <c r="C2289" s="4" t="s">
        <v>3725</v>
      </c>
      <c r="D2289" s="138" t="s">
        <v>3421</v>
      </c>
      <c r="F2289" s="138" t="s">
        <v>1386</v>
      </c>
      <c r="G2289" s="154">
        <v>1702.23</v>
      </c>
    </row>
    <row r="2290" spans="2:7" x14ac:dyDescent="0.25">
      <c r="B2290" s="136" t="s">
        <v>5724</v>
      </c>
      <c r="C2290" s="4" t="s">
        <v>5725</v>
      </c>
      <c r="D2290" s="138" t="s">
        <v>5231</v>
      </c>
      <c r="F2290" s="138" t="s">
        <v>1386</v>
      </c>
      <c r="G2290" s="154">
        <v>1699.98</v>
      </c>
    </row>
    <row r="2291" spans="2:7" x14ac:dyDescent="0.25">
      <c r="B2291" s="137">
        <v>4208</v>
      </c>
      <c r="C2291" s="143" t="s">
        <v>2166</v>
      </c>
      <c r="D2291" s="144" t="s">
        <v>1716</v>
      </c>
      <c r="E2291" s="144"/>
      <c r="F2291" s="144" t="s">
        <v>1386</v>
      </c>
      <c r="G2291" s="150">
        <v>1698.18</v>
      </c>
    </row>
    <row r="2292" spans="2:7" x14ac:dyDescent="0.25">
      <c r="B2292" s="137" t="s">
        <v>2091</v>
      </c>
      <c r="C2292" s="143" t="s">
        <v>2092</v>
      </c>
      <c r="D2292" s="144" t="s">
        <v>1716</v>
      </c>
      <c r="E2292" s="144" t="s">
        <v>203</v>
      </c>
      <c r="F2292" s="144" t="s">
        <v>1386</v>
      </c>
      <c r="G2292" s="150">
        <v>1692.95</v>
      </c>
    </row>
    <row r="2293" spans="2:7" x14ac:dyDescent="0.25">
      <c r="B2293" s="137">
        <v>8368</v>
      </c>
      <c r="C2293" s="143" t="s">
        <v>1342</v>
      </c>
      <c r="D2293" s="144" t="s">
        <v>1385</v>
      </c>
      <c r="E2293" s="144"/>
      <c r="F2293" s="144" t="s">
        <v>1386</v>
      </c>
      <c r="G2293" s="150">
        <v>1691</v>
      </c>
    </row>
    <row r="2294" spans="2:7" x14ac:dyDescent="0.25">
      <c r="B2294" s="137">
        <v>9003</v>
      </c>
      <c r="C2294" s="143" t="s">
        <v>2413</v>
      </c>
      <c r="D2294" s="144" t="s">
        <v>2793</v>
      </c>
      <c r="E2294" s="143"/>
      <c r="F2294" s="143" t="s">
        <v>1386</v>
      </c>
      <c r="G2294" s="150">
        <v>1690.25</v>
      </c>
    </row>
    <row r="2295" spans="2:7" x14ac:dyDescent="0.25">
      <c r="B2295" s="136" t="s">
        <v>4782</v>
      </c>
      <c r="C2295" s="4" t="s">
        <v>4783</v>
      </c>
      <c r="D2295" s="138" t="s">
        <v>4355</v>
      </c>
      <c r="F2295" s="138" t="s">
        <v>1386</v>
      </c>
      <c r="G2295" s="154">
        <v>1684.72</v>
      </c>
    </row>
    <row r="2296" spans="2:7" x14ac:dyDescent="0.25">
      <c r="B2296" s="136" t="s">
        <v>4782</v>
      </c>
      <c r="C2296" s="4" t="s">
        <v>4783</v>
      </c>
      <c r="D2296" s="138" t="s">
        <v>5985</v>
      </c>
      <c r="F2296" s="138" t="s">
        <v>1386</v>
      </c>
      <c r="G2296" s="154">
        <v>1684.72</v>
      </c>
    </row>
    <row r="2297" spans="2:7" x14ac:dyDescent="0.25">
      <c r="B2297" s="136" t="s">
        <v>4227</v>
      </c>
      <c r="C2297" s="4" t="s">
        <v>4228</v>
      </c>
      <c r="D2297" s="138" t="s">
        <v>3876</v>
      </c>
      <c r="F2297" s="138" t="s">
        <v>1386</v>
      </c>
      <c r="G2297" s="154">
        <v>1682.06</v>
      </c>
    </row>
    <row r="2298" spans="2:7" x14ac:dyDescent="0.25">
      <c r="B2298" s="136" t="s">
        <v>3019</v>
      </c>
      <c r="C2298" s="4" t="s">
        <v>3020</v>
      </c>
      <c r="D2298" s="138" t="s">
        <v>2939</v>
      </c>
      <c r="F2298" s="138" t="s">
        <v>1386</v>
      </c>
      <c r="G2298" s="154">
        <v>1681.55</v>
      </c>
    </row>
    <row r="2299" spans="2:7" x14ac:dyDescent="0.25">
      <c r="B2299" s="136" t="s">
        <v>2711</v>
      </c>
      <c r="C2299" s="4" t="s">
        <v>5726</v>
      </c>
      <c r="D2299" s="138" t="s">
        <v>5241</v>
      </c>
      <c r="E2299" s="138" t="s">
        <v>199</v>
      </c>
      <c r="F2299" s="138" t="s">
        <v>1386</v>
      </c>
      <c r="G2299" s="154">
        <v>1681.15</v>
      </c>
    </row>
    <row r="2300" spans="2:7" x14ac:dyDescent="0.25">
      <c r="B2300" s="136" t="s">
        <v>3726</v>
      </c>
      <c r="C2300" s="4" t="s">
        <v>3727</v>
      </c>
      <c r="D2300" s="138" t="s">
        <v>3421</v>
      </c>
      <c r="F2300" s="138" t="s">
        <v>1386</v>
      </c>
      <c r="G2300" s="154">
        <v>1671.75</v>
      </c>
    </row>
    <row r="2301" spans="2:7" x14ac:dyDescent="0.25">
      <c r="B2301" s="136" t="s">
        <v>4784</v>
      </c>
      <c r="C2301" s="4" t="s">
        <v>4785</v>
      </c>
      <c r="D2301" s="138" t="s">
        <v>4355</v>
      </c>
      <c r="F2301" s="138" t="s">
        <v>1386</v>
      </c>
      <c r="G2301" s="154">
        <v>1670.25</v>
      </c>
    </row>
    <row r="2302" spans="2:7" x14ac:dyDescent="0.25">
      <c r="B2302" s="137" t="s">
        <v>343</v>
      </c>
      <c r="C2302" s="143" t="s">
        <v>344</v>
      </c>
      <c r="D2302" s="144" t="s">
        <v>994</v>
      </c>
      <c r="E2302" s="144"/>
      <c r="F2302" s="144" t="s">
        <v>981</v>
      </c>
      <c r="G2302" s="150">
        <v>1668.36</v>
      </c>
    </row>
    <row r="2303" spans="2:7" x14ac:dyDescent="0.25">
      <c r="B2303" s="134" t="s">
        <v>343</v>
      </c>
      <c r="C2303" s="6" t="s">
        <v>344</v>
      </c>
      <c r="D2303" s="140">
        <v>46050</v>
      </c>
      <c r="E2303" s="141"/>
      <c r="F2303" s="142">
        <v>46381</v>
      </c>
      <c r="G2303" s="151">
        <v>1668.36</v>
      </c>
    </row>
    <row r="2304" spans="2:7" x14ac:dyDescent="0.25">
      <c r="B2304" s="137">
        <v>1941</v>
      </c>
      <c r="C2304" s="143" t="s">
        <v>915</v>
      </c>
      <c r="D2304" s="144" t="s">
        <v>980</v>
      </c>
      <c r="E2304" s="144"/>
      <c r="F2304" s="144" t="s">
        <v>981</v>
      </c>
      <c r="G2304" s="150">
        <v>1666.77</v>
      </c>
    </row>
    <row r="2305" spans="2:7" x14ac:dyDescent="0.25">
      <c r="B2305" s="137" t="s">
        <v>2658</v>
      </c>
      <c r="C2305" s="143" t="s">
        <v>2659</v>
      </c>
      <c r="D2305" s="144" t="s">
        <v>2793</v>
      </c>
      <c r="E2305" s="143"/>
      <c r="F2305" s="143" t="s">
        <v>1386</v>
      </c>
      <c r="G2305" s="150">
        <v>1665.16</v>
      </c>
    </row>
    <row r="2306" spans="2:7" x14ac:dyDescent="0.25">
      <c r="B2306" s="136" t="s">
        <v>4786</v>
      </c>
      <c r="C2306" s="4" t="s">
        <v>4787</v>
      </c>
      <c r="D2306" s="138" t="s">
        <v>4355</v>
      </c>
      <c r="E2306" s="138" t="s">
        <v>203</v>
      </c>
      <c r="F2306" s="138" t="s">
        <v>1386</v>
      </c>
      <c r="G2306" s="154">
        <v>1664.28</v>
      </c>
    </row>
    <row r="2307" spans="2:7" x14ac:dyDescent="0.25">
      <c r="B2307" s="136">
        <v>500008</v>
      </c>
      <c r="C2307" s="4" t="s">
        <v>3021</v>
      </c>
      <c r="D2307" s="138" t="s">
        <v>2939</v>
      </c>
      <c r="F2307" s="138" t="s">
        <v>1386</v>
      </c>
      <c r="G2307" s="154">
        <v>1660.72</v>
      </c>
    </row>
    <row r="2308" spans="2:7" x14ac:dyDescent="0.25">
      <c r="B2308" s="136" t="s">
        <v>5727</v>
      </c>
      <c r="C2308" s="4" t="s">
        <v>5728</v>
      </c>
      <c r="D2308" s="138" t="s">
        <v>5241</v>
      </c>
      <c r="E2308" s="138" t="s">
        <v>203</v>
      </c>
      <c r="F2308" s="138" t="s">
        <v>1386</v>
      </c>
      <c r="G2308" s="154">
        <v>1657.46</v>
      </c>
    </row>
    <row r="2309" spans="2:7" x14ac:dyDescent="0.25">
      <c r="B2309" s="137">
        <v>5857</v>
      </c>
      <c r="C2309" s="143" t="s">
        <v>1339</v>
      </c>
      <c r="D2309" s="144" t="s">
        <v>1385</v>
      </c>
      <c r="E2309" s="144"/>
      <c r="F2309" s="144" t="s">
        <v>1386</v>
      </c>
      <c r="G2309" s="150">
        <v>1652.05</v>
      </c>
    </row>
    <row r="2310" spans="2:7" x14ac:dyDescent="0.25">
      <c r="B2310" s="136" t="s">
        <v>6262</v>
      </c>
      <c r="C2310" s="4" t="s">
        <v>6263</v>
      </c>
      <c r="D2310" s="138" t="s">
        <v>5985</v>
      </c>
      <c r="E2310" s="138" t="s">
        <v>199</v>
      </c>
      <c r="F2310" s="138" t="s">
        <v>1386</v>
      </c>
      <c r="G2310" s="154">
        <v>1641.95</v>
      </c>
    </row>
    <row r="2311" spans="2:7" x14ac:dyDescent="0.25">
      <c r="B2311" s="136">
        <v>9616</v>
      </c>
      <c r="C2311" s="4" t="s">
        <v>3110</v>
      </c>
      <c r="D2311" s="138" t="s">
        <v>3195</v>
      </c>
      <c r="F2311" s="138" t="s">
        <v>1386</v>
      </c>
      <c r="G2311" s="154">
        <v>1641.24</v>
      </c>
    </row>
    <row r="2312" spans="2:7" x14ac:dyDescent="0.25">
      <c r="B2312" s="136" t="s">
        <v>3317</v>
      </c>
      <c r="C2312" s="4" t="s">
        <v>3318</v>
      </c>
      <c r="D2312" s="138" t="s">
        <v>3195</v>
      </c>
      <c r="F2312" s="138" t="s">
        <v>1386</v>
      </c>
      <c r="G2312" s="154">
        <v>1639.53</v>
      </c>
    </row>
    <row r="2313" spans="2:7" x14ac:dyDescent="0.25">
      <c r="B2313" s="136" t="s">
        <v>4788</v>
      </c>
      <c r="C2313" s="4" t="s">
        <v>4789</v>
      </c>
      <c r="D2313" s="138" t="s">
        <v>4355</v>
      </c>
      <c r="F2313" s="138" t="s">
        <v>1386</v>
      </c>
      <c r="G2313" s="154">
        <v>1639.1</v>
      </c>
    </row>
    <row r="2314" spans="2:7" x14ac:dyDescent="0.25">
      <c r="B2314" s="136" t="s">
        <v>5729</v>
      </c>
      <c r="C2314" s="4" t="s">
        <v>5730</v>
      </c>
      <c r="D2314" s="138" t="s">
        <v>5231</v>
      </c>
      <c r="F2314" s="138" t="s">
        <v>1386</v>
      </c>
      <c r="G2314" s="154">
        <v>1629.31</v>
      </c>
    </row>
    <row r="2315" spans="2:7" x14ac:dyDescent="0.25">
      <c r="B2315" s="137" t="s">
        <v>1662</v>
      </c>
      <c r="C2315" s="143" t="s">
        <v>1663</v>
      </c>
      <c r="D2315" s="144" t="s">
        <v>1596</v>
      </c>
      <c r="E2315" s="144"/>
      <c r="F2315" s="144" t="s">
        <v>1386</v>
      </c>
      <c r="G2315" s="150">
        <v>1627.87</v>
      </c>
    </row>
    <row r="2316" spans="2:7" x14ac:dyDescent="0.25">
      <c r="B2316" s="136" t="s">
        <v>1662</v>
      </c>
      <c r="C2316" s="4" t="s">
        <v>1663</v>
      </c>
      <c r="D2316" s="138" t="s">
        <v>3195</v>
      </c>
      <c r="F2316" s="138" t="s">
        <v>1386</v>
      </c>
      <c r="G2316" s="154">
        <v>1627.87</v>
      </c>
    </row>
    <row r="2317" spans="2:7" x14ac:dyDescent="0.25">
      <c r="B2317" s="136" t="s">
        <v>1662</v>
      </c>
      <c r="C2317" s="4" t="s">
        <v>1663</v>
      </c>
      <c r="D2317" s="138" t="s">
        <v>5234</v>
      </c>
      <c r="F2317" s="138" t="s">
        <v>1386</v>
      </c>
      <c r="G2317" s="154">
        <v>1627.87</v>
      </c>
    </row>
    <row r="2318" spans="2:7" x14ac:dyDescent="0.25">
      <c r="B2318" s="136" t="s">
        <v>5731</v>
      </c>
      <c r="C2318" s="4" t="s">
        <v>5732</v>
      </c>
      <c r="D2318" s="138" t="s">
        <v>5234</v>
      </c>
      <c r="F2318" s="138" t="s">
        <v>1386</v>
      </c>
      <c r="G2318" s="154">
        <v>1626.17</v>
      </c>
    </row>
    <row r="2319" spans="2:7" x14ac:dyDescent="0.25">
      <c r="B2319" s="137">
        <v>8242</v>
      </c>
      <c r="C2319" s="143" t="s">
        <v>2134</v>
      </c>
      <c r="D2319" s="144" t="s">
        <v>1716</v>
      </c>
      <c r="E2319" s="144"/>
      <c r="F2319" s="144" t="s">
        <v>1386</v>
      </c>
      <c r="G2319" s="150">
        <v>1614.66</v>
      </c>
    </row>
    <row r="2320" spans="2:7" x14ac:dyDescent="0.25">
      <c r="B2320" s="136" t="s">
        <v>5733</v>
      </c>
      <c r="C2320" s="4" t="s">
        <v>5734</v>
      </c>
      <c r="D2320" s="138" t="s">
        <v>5231</v>
      </c>
      <c r="F2320" s="138" t="s">
        <v>1386</v>
      </c>
      <c r="G2320" s="154">
        <v>1613.43</v>
      </c>
    </row>
    <row r="2321" spans="2:7" x14ac:dyDescent="0.25">
      <c r="B2321" s="136">
        <v>3360</v>
      </c>
      <c r="C2321" s="4" t="s">
        <v>2873</v>
      </c>
      <c r="D2321" s="138" t="s">
        <v>2939</v>
      </c>
      <c r="F2321" s="138" t="s">
        <v>1386</v>
      </c>
      <c r="G2321" s="154">
        <v>1611.6</v>
      </c>
    </row>
    <row r="2322" spans="2:7" x14ac:dyDescent="0.25">
      <c r="B2322" s="137" t="s">
        <v>2499</v>
      </c>
      <c r="C2322" s="143" t="s">
        <v>2500</v>
      </c>
      <c r="D2322" s="144" t="s">
        <v>2793</v>
      </c>
      <c r="E2322" s="143"/>
      <c r="F2322" s="143" t="s">
        <v>1386</v>
      </c>
      <c r="G2322" s="150">
        <v>1605.26</v>
      </c>
    </row>
    <row r="2323" spans="2:7" x14ac:dyDescent="0.25">
      <c r="B2323" s="136" t="s">
        <v>5115</v>
      </c>
      <c r="C2323" s="4" t="s">
        <v>5116</v>
      </c>
      <c r="D2323" s="138" t="s">
        <v>4986</v>
      </c>
      <c r="F2323" s="138" t="s">
        <v>1386</v>
      </c>
      <c r="G2323" s="154">
        <v>1602.66</v>
      </c>
    </row>
    <row r="2324" spans="2:7" x14ac:dyDescent="0.25">
      <c r="B2324" s="137" t="s">
        <v>1097</v>
      </c>
      <c r="C2324" s="143" t="s">
        <v>1098</v>
      </c>
      <c r="D2324" s="144" t="s">
        <v>980</v>
      </c>
      <c r="E2324" s="144"/>
      <c r="F2324" s="144" t="s">
        <v>981</v>
      </c>
      <c r="G2324" s="150">
        <v>1601.14</v>
      </c>
    </row>
    <row r="2325" spans="2:7" x14ac:dyDescent="0.25">
      <c r="B2325" s="134" t="s">
        <v>73</v>
      </c>
      <c r="C2325" s="6" t="s">
        <v>345</v>
      </c>
      <c r="D2325" s="140">
        <v>46050</v>
      </c>
      <c r="E2325" s="141" t="s">
        <v>199</v>
      </c>
      <c r="F2325" s="142">
        <v>46381</v>
      </c>
      <c r="G2325" s="151">
        <v>1599.6999999999998</v>
      </c>
    </row>
    <row r="2326" spans="2:7" x14ac:dyDescent="0.25">
      <c r="B2326" s="136">
        <v>8964</v>
      </c>
      <c r="C2326" s="4" t="s">
        <v>5735</v>
      </c>
      <c r="D2326" s="138" t="s">
        <v>5234</v>
      </c>
      <c r="F2326" s="138" t="s">
        <v>1386</v>
      </c>
      <c r="G2326" s="154">
        <v>1593.63</v>
      </c>
    </row>
    <row r="2327" spans="2:7" x14ac:dyDescent="0.25">
      <c r="B2327" s="136" t="s">
        <v>3319</v>
      </c>
      <c r="C2327" s="4" t="s">
        <v>3320</v>
      </c>
      <c r="D2327" s="138" t="s">
        <v>3195</v>
      </c>
      <c r="F2327" s="138" t="s">
        <v>1386</v>
      </c>
      <c r="G2327" s="154">
        <v>1593.6</v>
      </c>
    </row>
    <row r="2328" spans="2:7" x14ac:dyDescent="0.25">
      <c r="B2328" s="136" t="s">
        <v>3319</v>
      </c>
      <c r="C2328" s="4" t="s">
        <v>3320</v>
      </c>
      <c r="D2328" s="138" t="s">
        <v>3876</v>
      </c>
      <c r="F2328" s="138" t="s">
        <v>1386</v>
      </c>
      <c r="G2328" s="154">
        <v>1593.6</v>
      </c>
    </row>
    <row r="2329" spans="2:7" x14ac:dyDescent="0.25">
      <c r="B2329" s="136">
        <v>8919</v>
      </c>
      <c r="C2329" s="4" t="s">
        <v>2840</v>
      </c>
      <c r="D2329" s="138" t="s">
        <v>2939</v>
      </c>
      <c r="F2329" s="138" t="s">
        <v>1386</v>
      </c>
      <c r="G2329" s="154">
        <v>1591.62</v>
      </c>
    </row>
    <row r="2330" spans="2:7" x14ac:dyDescent="0.25">
      <c r="B2330" s="137" t="s">
        <v>1986</v>
      </c>
      <c r="C2330" s="143" t="s">
        <v>1987</v>
      </c>
      <c r="D2330" s="144" t="s">
        <v>1716</v>
      </c>
      <c r="E2330" s="144" t="s">
        <v>199</v>
      </c>
      <c r="F2330" s="144" t="s">
        <v>1386</v>
      </c>
      <c r="G2330" s="150">
        <v>1591.53</v>
      </c>
    </row>
    <row r="2331" spans="2:7" x14ac:dyDescent="0.25">
      <c r="B2331" s="137" t="s">
        <v>2550</v>
      </c>
      <c r="C2331" s="143" t="s">
        <v>2551</v>
      </c>
      <c r="D2331" s="144" t="s">
        <v>2793</v>
      </c>
      <c r="E2331" s="143"/>
      <c r="F2331" s="143" t="s">
        <v>1386</v>
      </c>
      <c r="G2331" s="150">
        <v>1581.23</v>
      </c>
    </row>
    <row r="2332" spans="2:7" x14ac:dyDescent="0.25">
      <c r="B2332" s="137" t="s">
        <v>1840</v>
      </c>
      <c r="C2332" s="143" t="s">
        <v>1841</v>
      </c>
      <c r="D2332" s="144" t="s">
        <v>1716</v>
      </c>
      <c r="E2332" s="144" t="s">
        <v>199</v>
      </c>
      <c r="F2332" s="144" t="s">
        <v>1386</v>
      </c>
      <c r="G2332" s="150">
        <v>1581.22</v>
      </c>
    </row>
    <row r="2333" spans="2:7" x14ac:dyDescent="0.25">
      <c r="B2333" s="137">
        <v>4483</v>
      </c>
      <c r="C2333" s="143" t="s">
        <v>2357</v>
      </c>
      <c r="D2333" s="144" t="s">
        <v>2793</v>
      </c>
      <c r="E2333" s="143"/>
      <c r="F2333" s="143" t="s">
        <v>1386</v>
      </c>
      <c r="G2333" s="150">
        <v>1580.93</v>
      </c>
    </row>
    <row r="2334" spans="2:7" x14ac:dyDescent="0.25">
      <c r="B2334" s="137" t="s">
        <v>2047</v>
      </c>
      <c r="C2334" s="143" t="s">
        <v>2048</v>
      </c>
      <c r="D2334" s="144" t="s">
        <v>1716</v>
      </c>
      <c r="E2334" s="144" t="s">
        <v>199</v>
      </c>
      <c r="F2334" s="144" t="s">
        <v>1386</v>
      </c>
      <c r="G2334" s="150">
        <v>1572.11</v>
      </c>
    </row>
    <row r="2335" spans="2:7" x14ac:dyDescent="0.25">
      <c r="B2335" s="136" t="s">
        <v>5736</v>
      </c>
      <c r="C2335" s="4" t="s">
        <v>5737</v>
      </c>
      <c r="D2335" s="138" t="s">
        <v>5241</v>
      </c>
      <c r="E2335" s="138" t="s">
        <v>199</v>
      </c>
      <c r="F2335" s="138" t="s">
        <v>1420</v>
      </c>
      <c r="G2335" s="154">
        <v>1571.59</v>
      </c>
    </row>
    <row r="2336" spans="2:7" x14ac:dyDescent="0.25">
      <c r="B2336" s="136" t="s">
        <v>3184</v>
      </c>
      <c r="C2336" s="4" t="s">
        <v>3185</v>
      </c>
      <c r="D2336" s="138" t="s">
        <v>3195</v>
      </c>
      <c r="F2336" s="138" t="s">
        <v>1386</v>
      </c>
      <c r="G2336" s="154">
        <v>1569.25</v>
      </c>
    </row>
    <row r="2337" spans="2:7" x14ac:dyDescent="0.25">
      <c r="B2337" s="137">
        <v>2811</v>
      </c>
      <c r="C2337" s="143" t="s">
        <v>1186</v>
      </c>
      <c r="D2337" s="144" t="s">
        <v>1596</v>
      </c>
      <c r="E2337" s="144"/>
      <c r="F2337" s="144" t="s">
        <v>1386</v>
      </c>
      <c r="G2337" s="150">
        <v>1567.71</v>
      </c>
    </row>
    <row r="2338" spans="2:7" x14ac:dyDescent="0.25">
      <c r="B2338" s="137" t="s">
        <v>2085</v>
      </c>
      <c r="C2338" s="143" t="s">
        <v>2086</v>
      </c>
      <c r="D2338" s="144" t="s">
        <v>1716</v>
      </c>
      <c r="E2338" s="144" t="s">
        <v>199</v>
      </c>
      <c r="F2338" s="144" t="s">
        <v>1386</v>
      </c>
      <c r="G2338" s="150">
        <v>1566.98</v>
      </c>
    </row>
    <row r="2339" spans="2:7" x14ac:dyDescent="0.25">
      <c r="B2339" s="137" t="s">
        <v>2440</v>
      </c>
      <c r="C2339" s="143" t="s">
        <v>2441</v>
      </c>
      <c r="D2339" s="144" t="s">
        <v>2793</v>
      </c>
      <c r="E2339" s="143"/>
      <c r="F2339" s="143" t="s">
        <v>1386</v>
      </c>
      <c r="G2339" s="150">
        <v>1565.38</v>
      </c>
    </row>
    <row r="2340" spans="2:7" x14ac:dyDescent="0.25">
      <c r="B2340" s="136" t="s">
        <v>2440</v>
      </c>
      <c r="C2340" s="4" t="s">
        <v>2441</v>
      </c>
      <c r="D2340" s="138" t="s">
        <v>2939</v>
      </c>
      <c r="F2340" s="138" t="s">
        <v>1386</v>
      </c>
      <c r="G2340" s="154">
        <v>1565.38</v>
      </c>
    </row>
    <row r="2341" spans="2:7" x14ac:dyDescent="0.25">
      <c r="B2341" s="137" t="s">
        <v>1540</v>
      </c>
      <c r="C2341" s="143" t="s">
        <v>1541</v>
      </c>
      <c r="D2341" s="144" t="s">
        <v>1385</v>
      </c>
      <c r="E2341" s="144"/>
      <c r="F2341" s="144" t="s">
        <v>1386</v>
      </c>
      <c r="G2341" s="150">
        <v>1562.21</v>
      </c>
    </row>
    <row r="2342" spans="2:7" x14ac:dyDescent="0.25">
      <c r="B2342" s="136" t="s">
        <v>5738</v>
      </c>
      <c r="C2342" s="4" t="s">
        <v>5739</v>
      </c>
      <c r="D2342" s="138" t="s">
        <v>5231</v>
      </c>
      <c r="E2342" s="138" t="s">
        <v>199</v>
      </c>
      <c r="F2342" s="138" t="s">
        <v>1386</v>
      </c>
      <c r="G2342" s="154">
        <v>1540.78</v>
      </c>
    </row>
    <row r="2343" spans="2:7" x14ac:dyDescent="0.25">
      <c r="B2343" s="136" t="s">
        <v>3022</v>
      </c>
      <c r="C2343" s="4" t="s">
        <v>3023</v>
      </c>
      <c r="D2343" s="138" t="s">
        <v>2939</v>
      </c>
      <c r="F2343" s="138" t="s">
        <v>1386</v>
      </c>
      <c r="G2343" s="154">
        <v>1534.09</v>
      </c>
    </row>
    <row r="2344" spans="2:7" x14ac:dyDescent="0.25">
      <c r="B2344" s="136" t="s">
        <v>5740</v>
      </c>
      <c r="C2344" s="4" t="s">
        <v>5741</v>
      </c>
      <c r="D2344" s="138" t="s">
        <v>5231</v>
      </c>
      <c r="F2344" s="138" t="s">
        <v>1386</v>
      </c>
      <c r="G2344" s="154">
        <v>1529.49</v>
      </c>
    </row>
    <row r="2345" spans="2:7" x14ac:dyDescent="0.25">
      <c r="B2345" s="136" t="s">
        <v>4229</v>
      </c>
      <c r="C2345" s="4" t="s">
        <v>4230</v>
      </c>
      <c r="D2345" s="138" t="s">
        <v>3876</v>
      </c>
      <c r="F2345" s="138" t="s">
        <v>1386</v>
      </c>
      <c r="G2345" s="154">
        <v>1528.54</v>
      </c>
    </row>
    <row r="2346" spans="2:7" x14ac:dyDescent="0.25">
      <c r="B2346" s="136" t="s">
        <v>3728</v>
      </c>
      <c r="C2346" s="4" t="s">
        <v>3729</v>
      </c>
      <c r="D2346" s="138" t="s">
        <v>3421</v>
      </c>
      <c r="F2346" s="138" t="s">
        <v>1386</v>
      </c>
      <c r="G2346" s="154">
        <v>1527.51</v>
      </c>
    </row>
    <row r="2347" spans="2:7" x14ac:dyDescent="0.25">
      <c r="B2347" s="136">
        <v>8086</v>
      </c>
      <c r="C2347" s="4" t="s">
        <v>3121</v>
      </c>
      <c r="D2347" s="138" t="s">
        <v>3195</v>
      </c>
      <c r="F2347" s="138" t="s">
        <v>1386</v>
      </c>
      <c r="G2347" s="154">
        <v>1519.8</v>
      </c>
    </row>
    <row r="2348" spans="2:7" x14ac:dyDescent="0.25">
      <c r="B2348" s="136" t="s">
        <v>4790</v>
      </c>
      <c r="C2348" s="4" t="s">
        <v>4791</v>
      </c>
      <c r="D2348" s="138" t="s">
        <v>4355</v>
      </c>
      <c r="F2348" s="138" t="s">
        <v>1386</v>
      </c>
      <c r="G2348" s="154">
        <v>1511.95</v>
      </c>
    </row>
    <row r="2349" spans="2:7" x14ac:dyDescent="0.25">
      <c r="B2349" s="136" t="s">
        <v>4792</v>
      </c>
      <c r="C2349" s="4" t="s">
        <v>4793</v>
      </c>
      <c r="D2349" s="138" t="s">
        <v>4355</v>
      </c>
      <c r="F2349" s="138" t="s">
        <v>1386</v>
      </c>
      <c r="G2349" s="154">
        <v>1499.18</v>
      </c>
    </row>
    <row r="2350" spans="2:7" x14ac:dyDescent="0.25">
      <c r="B2350" s="136" t="s">
        <v>4792</v>
      </c>
      <c r="C2350" s="4" t="s">
        <v>4793</v>
      </c>
      <c r="D2350" s="138" t="s">
        <v>5234</v>
      </c>
      <c r="F2350" s="138" t="s">
        <v>1386</v>
      </c>
      <c r="G2350" s="154">
        <v>1499.18</v>
      </c>
    </row>
    <row r="2351" spans="2:7" x14ac:dyDescent="0.25">
      <c r="B2351" s="136" t="s">
        <v>4231</v>
      </c>
      <c r="C2351" s="4" t="s">
        <v>4232</v>
      </c>
      <c r="D2351" s="138" t="s">
        <v>3876</v>
      </c>
      <c r="E2351" s="138" t="s">
        <v>199</v>
      </c>
      <c r="F2351" s="138" t="s">
        <v>1386</v>
      </c>
      <c r="G2351" s="154">
        <v>1496.57</v>
      </c>
    </row>
    <row r="2352" spans="2:7" x14ac:dyDescent="0.25">
      <c r="B2352" s="137">
        <v>500048</v>
      </c>
      <c r="C2352" s="143" t="s">
        <v>2162</v>
      </c>
      <c r="D2352" s="144" t="s">
        <v>1716</v>
      </c>
      <c r="E2352" s="144"/>
      <c r="F2352" s="144" t="s">
        <v>1386</v>
      </c>
      <c r="G2352" s="150">
        <v>1495.98</v>
      </c>
    </row>
    <row r="2353" spans="2:7" x14ac:dyDescent="0.25">
      <c r="B2353" s="136">
        <v>500048</v>
      </c>
      <c r="C2353" s="4" t="s">
        <v>2162</v>
      </c>
      <c r="D2353" s="138" t="s">
        <v>2939</v>
      </c>
      <c r="F2353" s="138" t="s">
        <v>1386</v>
      </c>
      <c r="G2353" s="154">
        <v>1495.98</v>
      </c>
    </row>
    <row r="2354" spans="2:7" x14ac:dyDescent="0.25">
      <c r="B2354" s="136" t="s">
        <v>6264</v>
      </c>
      <c r="C2354" s="4" t="s">
        <v>6265</v>
      </c>
      <c r="D2354" s="138" t="s">
        <v>5985</v>
      </c>
      <c r="E2354" s="138" t="s">
        <v>199</v>
      </c>
      <c r="F2354" s="138" t="s">
        <v>1386</v>
      </c>
      <c r="G2354" s="154">
        <v>1487.67</v>
      </c>
    </row>
    <row r="2355" spans="2:7" x14ac:dyDescent="0.25">
      <c r="B2355" s="136" t="s">
        <v>6266</v>
      </c>
      <c r="C2355" s="4" t="s">
        <v>6267</v>
      </c>
      <c r="D2355" s="138" t="s">
        <v>5985</v>
      </c>
      <c r="E2355" s="138" t="s">
        <v>199</v>
      </c>
      <c r="F2355" s="138" t="s">
        <v>1386</v>
      </c>
      <c r="G2355" s="154">
        <v>1479.71</v>
      </c>
    </row>
    <row r="2356" spans="2:7" x14ac:dyDescent="0.25">
      <c r="B2356" s="137" t="s">
        <v>2007</v>
      </c>
      <c r="C2356" s="143" t="s">
        <v>2008</v>
      </c>
      <c r="D2356" s="144" t="s">
        <v>1716</v>
      </c>
      <c r="E2356" s="144"/>
      <c r="F2356" s="144" t="s">
        <v>1386</v>
      </c>
      <c r="G2356" s="150">
        <v>1475.8</v>
      </c>
    </row>
    <row r="2357" spans="2:7" x14ac:dyDescent="0.25">
      <c r="B2357" s="136" t="s">
        <v>4794</v>
      </c>
      <c r="C2357" s="4" t="s">
        <v>4795</v>
      </c>
      <c r="D2357" s="138" t="s">
        <v>4355</v>
      </c>
      <c r="E2357" s="138" t="s">
        <v>203</v>
      </c>
      <c r="F2357" s="138" t="s">
        <v>1386</v>
      </c>
      <c r="G2357" s="154">
        <v>1474.52</v>
      </c>
    </row>
    <row r="2358" spans="2:7" x14ac:dyDescent="0.25">
      <c r="B2358" s="136" t="s">
        <v>5742</v>
      </c>
      <c r="C2358" s="4" t="s">
        <v>5743</v>
      </c>
      <c r="D2358" s="138" t="s">
        <v>5231</v>
      </c>
      <c r="E2358" s="138" t="s">
        <v>199</v>
      </c>
      <c r="F2358" s="138" t="s">
        <v>1386</v>
      </c>
      <c r="G2358" s="154">
        <v>1469.21</v>
      </c>
    </row>
    <row r="2359" spans="2:7" x14ac:dyDescent="0.25">
      <c r="B2359" s="134">
        <v>514162</v>
      </c>
      <c r="C2359" s="6" t="s">
        <v>346</v>
      </c>
      <c r="D2359" s="140">
        <v>46050</v>
      </c>
      <c r="E2359" s="141"/>
      <c r="F2359" s="142">
        <v>46381</v>
      </c>
      <c r="G2359" s="151">
        <v>1468.22</v>
      </c>
    </row>
    <row r="2360" spans="2:7" x14ac:dyDescent="0.25">
      <c r="B2360" s="136" t="s">
        <v>3024</v>
      </c>
      <c r="C2360" s="4" t="s">
        <v>3025</v>
      </c>
      <c r="D2360" s="138" t="s">
        <v>2939</v>
      </c>
      <c r="F2360" s="138" t="s">
        <v>1386</v>
      </c>
      <c r="G2360" s="154">
        <v>1467.99</v>
      </c>
    </row>
    <row r="2361" spans="2:7" x14ac:dyDescent="0.25">
      <c r="B2361" s="136">
        <v>6744</v>
      </c>
      <c r="C2361" s="4" t="s">
        <v>4796</v>
      </c>
      <c r="D2361" s="138" t="s">
        <v>4355</v>
      </c>
      <c r="F2361" s="138" t="s">
        <v>1386</v>
      </c>
      <c r="G2361" s="154">
        <v>1464.93</v>
      </c>
    </row>
    <row r="2362" spans="2:7" x14ac:dyDescent="0.25">
      <c r="B2362" s="136" t="s">
        <v>4233</v>
      </c>
      <c r="C2362" s="4" t="s">
        <v>4234</v>
      </c>
      <c r="D2362" s="138" t="s">
        <v>3876</v>
      </c>
      <c r="F2362" s="138" t="s">
        <v>1386</v>
      </c>
      <c r="G2362" s="154">
        <v>1464.33</v>
      </c>
    </row>
    <row r="2363" spans="2:7" x14ac:dyDescent="0.25">
      <c r="B2363" s="137" t="s">
        <v>1219</v>
      </c>
      <c r="C2363" s="143" t="s">
        <v>1209</v>
      </c>
      <c r="D2363" s="144" t="s">
        <v>1596</v>
      </c>
      <c r="E2363" s="144"/>
      <c r="F2363" s="144" t="s">
        <v>1386</v>
      </c>
      <c r="G2363" s="150">
        <v>1464.28</v>
      </c>
    </row>
    <row r="2364" spans="2:7" x14ac:dyDescent="0.25">
      <c r="B2364" s="137" t="s">
        <v>1542</v>
      </c>
      <c r="C2364" s="143" t="s">
        <v>1543</v>
      </c>
      <c r="D2364" s="144" t="s">
        <v>1385</v>
      </c>
      <c r="E2364" s="144"/>
      <c r="F2364" s="144" t="s">
        <v>1386</v>
      </c>
      <c r="G2364" s="150">
        <v>1463.64</v>
      </c>
    </row>
    <row r="2365" spans="2:7" x14ac:dyDescent="0.25">
      <c r="B2365" s="136" t="s">
        <v>3730</v>
      </c>
      <c r="C2365" s="4" t="s">
        <v>3731</v>
      </c>
      <c r="D2365" s="138" t="s">
        <v>3421</v>
      </c>
      <c r="F2365" s="138" t="s">
        <v>1386</v>
      </c>
      <c r="G2365" s="154">
        <v>1463.32</v>
      </c>
    </row>
    <row r="2366" spans="2:7" x14ac:dyDescent="0.25">
      <c r="B2366" s="137">
        <v>2127</v>
      </c>
      <c r="C2366" s="143" t="s">
        <v>850</v>
      </c>
      <c r="D2366" s="144" t="s">
        <v>980</v>
      </c>
      <c r="E2366" s="144"/>
      <c r="F2366" s="144" t="s">
        <v>981</v>
      </c>
      <c r="G2366" s="150">
        <v>1462.41</v>
      </c>
    </row>
    <row r="2367" spans="2:7" x14ac:dyDescent="0.25">
      <c r="B2367" s="136" t="s">
        <v>4235</v>
      </c>
      <c r="C2367" s="4" t="s">
        <v>4236</v>
      </c>
      <c r="D2367" s="138" t="s">
        <v>3876</v>
      </c>
      <c r="F2367" s="138" t="s">
        <v>1386</v>
      </c>
      <c r="G2367" s="154">
        <v>1461.01</v>
      </c>
    </row>
    <row r="2368" spans="2:7" x14ac:dyDescent="0.25">
      <c r="B2368" s="136">
        <v>1820</v>
      </c>
      <c r="C2368" s="4" t="s">
        <v>4797</v>
      </c>
      <c r="D2368" s="138" t="s">
        <v>4355</v>
      </c>
      <c r="F2368" s="138" t="s">
        <v>1386</v>
      </c>
      <c r="G2368" s="154">
        <v>1459.99</v>
      </c>
    </row>
    <row r="2369" spans="2:7" x14ac:dyDescent="0.25">
      <c r="B2369" s="136" t="s">
        <v>5744</v>
      </c>
      <c r="C2369" s="4" t="s">
        <v>5745</v>
      </c>
      <c r="D2369" s="138" t="s">
        <v>5234</v>
      </c>
      <c r="F2369" s="138" t="s">
        <v>1386</v>
      </c>
      <c r="G2369" s="154">
        <v>1458</v>
      </c>
    </row>
    <row r="2370" spans="2:7" x14ac:dyDescent="0.25">
      <c r="B2370" s="136" t="s">
        <v>3732</v>
      </c>
      <c r="C2370" s="4" t="s">
        <v>3733</v>
      </c>
      <c r="D2370" s="138" t="s">
        <v>3421</v>
      </c>
      <c r="E2370" s="138" t="s">
        <v>199</v>
      </c>
      <c r="F2370" s="138" t="s">
        <v>1386</v>
      </c>
      <c r="G2370" s="154">
        <v>1457.27</v>
      </c>
    </row>
    <row r="2371" spans="2:7" x14ac:dyDescent="0.25">
      <c r="B2371" s="137" t="s">
        <v>2005</v>
      </c>
      <c r="C2371" s="143" t="s">
        <v>2006</v>
      </c>
      <c r="D2371" s="144" t="s">
        <v>1716</v>
      </c>
      <c r="E2371" s="144" t="s">
        <v>199</v>
      </c>
      <c r="F2371" s="144" t="s">
        <v>1386</v>
      </c>
      <c r="G2371" s="150">
        <v>1456.4</v>
      </c>
    </row>
    <row r="2372" spans="2:7" x14ac:dyDescent="0.25">
      <c r="B2372" s="136" t="s">
        <v>3082</v>
      </c>
      <c r="C2372" s="4" t="s">
        <v>3321</v>
      </c>
      <c r="D2372" s="138" t="s">
        <v>3195</v>
      </c>
      <c r="E2372" s="138" t="s">
        <v>203</v>
      </c>
      <c r="F2372" s="138" t="s">
        <v>1386</v>
      </c>
      <c r="G2372" s="154">
        <v>1454.67</v>
      </c>
    </row>
    <row r="2373" spans="2:7" x14ac:dyDescent="0.25">
      <c r="B2373" s="137">
        <v>531335</v>
      </c>
      <c r="C2373" s="143" t="s">
        <v>1544</v>
      </c>
      <c r="D2373" s="144" t="s">
        <v>1385</v>
      </c>
      <c r="E2373" s="144"/>
      <c r="F2373" s="144" t="s">
        <v>1386</v>
      </c>
      <c r="G2373" s="150">
        <v>1453.69</v>
      </c>
    </row>
    <row r="2374" spans="2:7" x14ac:dyDescent="0.25">
      <c r="B2374" s="137">
        <v>531335</v>
      </c>
      <c r="C2374" s="143" t="s">
        <v>1544</v>
      </c>
      <c r="D2374" s="144" t="s">
        <v>1596</v>
      </c>
      <c r="E2374" s="144"/>
      <c r="F2374" s="144" t="s">
        <v>1386</v>
      </c>
      <c r="G2374" s="150">
        <v>1453.69</v>
      </c>
    </row>
    <row r="2375" spans="2:7" x14ac:dyDescent="0.25">
      <c r="B2375" s="136" t="s">
        <v>4237</v>
      </c>
      <c r="C2375" s="4" t="s">
        <v>4238</v>
      </c>
      <c r="D2375" s="138" t="s">
        <v>3876</v>
      </c>
      <c r="F2375" s="138" t="s">
        <v>1386</v>
      </c>
      <c r="G2375" s="154">
        <v>1452.41</v>
      </c>
    </row>
    <row r="2376" spans="2:7" x14ac:dyDescent="0.25">
      <c r="B2376" s="136">
        <v>8850</v>
      </c>
      <c r="C2376" s="4" t="s">
        <v>3109</v>
      </c>
      <c r="D2376" s="138" t="s">
        <v>3195</v>
      </c>
      <c r="F2376" s="138" t="s">
        <v>1386</v>
      </c>
      <c r="G2376" s="154">
        <v>1452.09</v>
      </c>
    </row>
    <row r="2377" spans="2:7" x14ac:dyDescent="0.25">
      <c r="B2377" s="137" t="s">
        <v>1099</v>
      </c>
      <c r="C2377" s="143" t="s">
        <v>1100</v>
      </c>
      <c r="D2377" s="144" t="s">
        <v>980</v>
      </c>
      <c r="E2377" s="144"/>
      <c r="F2377" s="144" t="s">
        <v>981</v>
      </c>
      <c r="G2377" s="150">
        <v>1451.24</v>
      </c>
    </row>
    <row r="2378" spans="2:7" x14ac:dyDescent="0.25">
      <c r="B2378" s="136">
        <v>501425</v>
      </c>
      <c r="C2378" s="4" t="s">
        <v>3734</v>
      </c>
      <c r="D2378" s="138" t="s">
        <v>3421</v>
      </c>
      <c r="F2378" s="138" t="s">
        <v>1386</v>
      </c>
      <c r="G2378" s="154">
        <v>1450.86</v>
      </c>
    </row>
    <row r="2379" spans="2:7" x14ac:dyDescent="0.25">
      <c r="B2379" s="136" t="s">
        <v>6268</v>
      </c>
      <c r="C2379" s="4" t="s">
        <v>6269</v>
      </c>
      <c r="D2379" s="138" t="s">
        <v>5985</v>
      </c>
      <c r="E2379" s="138" t="s">
        <v>199</v>
      </c>
      <c r="F2379" s="138" t="s">
        <v>1386</v>
      </c>
      <c r="G2379" s="154">
        <v>1450.29</v>
      </c>
    </row>
    <row r="2380" spans="2:7" x14ac:dyDescent="0.25">
      <c r="B2380" s="136" t="s">
        <v>3063</v>
      </c>
      <c r="C2380" s="4" t="s">
        <v>3026</v>
      </c>
      <c r="D2380" s="138" t="s">
        <v>2939</v>
      </c>
      <c r="F2380" s="138" t="s">
        <v>1386</v>
      </c>
      <c r="G2380" s="154">
        <v>1449.93</v>
      </c>
    </row>
    <row r="2381" spans="2:7" x14ac:dyDescent="0.25">
      <c r="B2381" s="136" t="s">
        <v>4798</v>
      </c>
      <c r="C2381" s="4" t="s">
        <v>4799</v>
      </c>
      <c r="D2381" s="138" t="s">
        <v>4355</v>
      </c>
      <c r="F2381" s="138" t="s">
        <v>1386</v>
      </c>
      <c r="G2381" s="154">
        <v>1449.15</v>
      </c>
    </row>
    <row r="2382" spans="2:7" x14ac:dyDescent="0.25">
      <c r="B2382" s="137" t="s">
        <v>2310</v>
      </c>
      <c r="C2382" s="143" t="s">
        <v>2612</v>
      </c>
      <c r="D2382" s="144" t="s">
        <v>2793</v>
      </c>
      <c r="E2382" s="143" t="s">
        <v>203</v>
      </c>
      <c r="F2382" s="143" t="s">
        <v>1386</v>
      </c>
      <c r="G2382" s="150">
        <v>1447.64</v>
      </c>
    </row>
    <row r="2383" spans="2:7" x14ac:dyDescent="0.25">
      <c r="B2383" s="136" t="s">
        <v>5746</v>
      </c>
      <c r="C2383" s="4" t="s">
        <v>5747</v>
      </c>
      <c r="D2383" s="138" t="s">
        <v>5231</v>
      </c>
      <c r="F2383" s="138" t="s">
        <v>1386</v>
      </c>
      <c r="G2383" s="154">
        <v>1446.88</v>
      </c>
    </row>
    <row r="2384" spans="2:7" x14ac:dyDescent="0.25">
      <c r="B2384" s="136" t="s">
        <v>4800</v>
      </c>
      <c r="C2384" s="4" t="s">
        <v>4801</v>
      </c>
      <c r="D2384" s="138" t="s">
        <v>4355</v>
      </c>
      <c r="F2384" s="138" t="s">
        <v>1386</v>
      </c>
      <c r="G2384" s="154">
        <v>1446.17</v>
      </c>
    </row>
    <row r="2385" spans="2:7" x14ac:dyDescent="0.25">
      <c r="B2385" s="136" t="s">
        <v>5748</v>
      </c>
      <c r="C2385" s="4" t="s">
        <v>5749</v>
      </c>
      <c r="D2385" s="138" t="s">
        <v>5234</v>
      </c>
      <c r="F2385" s="138" t="s">
        <v>1386</v>
      </c>
      <c r="G2385" s="154">
        <v>1445.29</v>
      </c>
    </row>
    <row r="2386" spans="2:7" x14ac:dyDescent="0.25">
      <c r="B2386" s="136" t="s">
        <v>4802</v>
      </c>
      <c r="C2386" s="4" t="s">
        <v>4803</v>
      </c>
      <c r="D2386" s="138" t="s">
        <v>4355</v>
      </c>
      <c r="F2386" s="138" t="s">
        <v>1386</v>
      </c>
      <c r="G2386" s="154">
        <v>1444.57</v>
      </c>
    </row>
    <row r="2387" spans="2:7" x14ac:dyDescent="0.25">
      <c r="B2387" s="137">
        <v>4617</v>
      </c>
      <c r="C2387" s="143" t="s">
        <v>1353</v>
      </c>
      <c r="D2387" s="144" t="s">
        <v>1385</v>
      </c>
      <c r="E2387" s="144"/>
      <c r="F2387" s="144" t="s">
        <v>1386</v>
      </c>
      <c r="G2387" s="150">
        <v>1443.72</v>
      </c>
    </row>
    <row r="2388" spans="2:7" x14ac:dyDescent="0.25">
      <c r="B2388" s="137">
        <v>524208</v>
      </c>
      <c r="C2388" s="143" t="s">
        <v>1664</v>
      </c>
      <c r="D2388" s="144" t="s">
        <v>1596</v>
      </c>
      <c r="E2388" s="144"/>
      <c r="F2388" s="144" t="s">
        <v>1386</v>
      </c>
      <c r="G2388" s="150">
        <v>1438.89</v>
      </c>
    </row>
    <row r="2389" spans="2:7" x14ac:dyDescent="0.25">
      <c r="B2389" s="136" t="s">
        <v>4804</v>
      </c>
      <c r="C2389" s="4" t="s">
        <v>4805</v>
      </c>
      <c r="D2389" s="138" t="s">
        <v>4355</v>
      </c>
      <c r="F2389" s="138" t="s">
        <v>1386</v>
      </c>
      <c r="G2389" s="154">
        <v>1438.66</v>
      </c>
    </row>
    <row r="2390" spans="2:7" x14ac:dyDescent="0.25">
      <c r="B2390" s="136">
        <v>6371</v>
      </c>
      <c r="C2390" s="4" t="s">
        <v>2870</v>
      </c>
      <c r="D2390" s="138" t="s">
        <v>2939</v>
      </c>
      <c r="F2390" s="138" t="s">
        <v>1386</v>
      </c>
      <c r="G2390" s="154">
        <v>1436.26</v>
      </c>
    </row>
    <row r="2391" spans="2:7" x14ac:dyDescent="0.25">
      <c r="B2391" s="136">
        <v>4368</v>
      </c>
      <c r="C2391" s="4" t="s">
        <v>2848</v>
      </c>
      <c r="D2391" s="138" t="s">
        <v>2939</v>
      </c>
      <c r="F2391" s="138" t="s">
        <v>1386</v>
      </c>
      <c r="G2391" s="154">
        <v>1436.12</v>
      </c>
    </row>
    <row r="2392" spans="2:7" x14ac:dyDescent="0.25">
      <c r="B2392" s="136">
        <v>6457</v>
      </c>
      <c r="C2392" s="4" t="s">
        <v>2899</v>
      </c>
      <c r="D2392" s="138" t="s">
        <v>2939</v>
      </c>
      <c r="F2392" s="138" t="s">
        <v>1386</v>
      </c>
      <c r="G2392" s="154">
        <v>1435.69</v>
      </c>
    </row>
    <row r="2393" spans="2:7" x14ac:dyDescent="0.25">
      <c r="B2393" s="136" t="s">
        <v>2919</v>
      </c>
      <c r="C2393" s="4" t="s">
        <v>2920</v>
      </c>
      <c r="D2393" s="138" t="s">
        <v>2939</v>
      </c>
      <c r="F2393" s="138" t="s">
        <v>1386</v>
      </c>
      <c r="G2393" s="154">
        <v>1434.85</v>
      </c>
    </row>
    <row r="2394" spans="2:7" x14ac:dyDescent="0.25">
      <c r="B2394" s="137">
        <v>6103</v>
      </c>
      <c r="C2394" s="143" t="s">
        <v>2150</v>
      </c>
      <c r="D2394" s="144" t="s">
        <v>1716</v>
      </c>
      <c r="E2394" s="144"/>
      <c r="F2394" s="144" t="s">
        <v>1386</v>
      </c>
      <c r="G2394" s="150">
        <v>1434.55</v>
      </c>
    </row>
    <row r="2395" spans="2:7" x14ac:dyDescent="0.25">
      <c r="B2395" s="137" t="s">
        <v>2301</v>
      </c>
      <c r="C2395" s="143" t="s">
        <v>2738</v>
      </c>
      <c r="D2395" s="144" t="s">
        <v>2793</v>
      </c>
      <c r="E2395" s="143" t="s">
        <v>203</v>
      </c>
      <c r="F2395" s="143" t="s">
        <v>1386</v>
      </c>
      <c r="G2395" s="150">
        <v>1433.61</v>
      </c>
    </row>
    <row r="2396" spans="2:7" x14ac:dyDescent="0.25">
      <c r="B2396" s="136">
        <v>7389</v>
      </c>
      <c r="C2396" s="4" t="s">
        <v>5117</v>
      </c>
      <c r="D2396" s="138" t="s">
        <v>4986</v>
      </c>
      <c r="F2396" s="138" t="s">
        <v>1386</v>
      </c>
      <c r="G2396" s="154">
        <v>1433.6</v>
      </c>
    </row>
    <row r="2397" spans="2:7" x14ac:dyDescent="0.25">
      <c r="B2397" s="137" t="s">
        <v>1665</v>
      </c>
      <c r="C2397" s="143" t="s">
        <v>1666</v>
      </c>
      <c r="D2397" s="144" t="s">
        <v>1596</v>
      </c>
      <c r="E2397" s="144"/>
      <c r="F2397" s="144" t="s">
        <v>1386</v>
      </c>
      <c r="G2397" s="150">
        <v>1433.27</v>
      </c>
    </row>
    <row r="2398" spans="2:7" x14ac:dyDescent="0.25">
      <c r="B2398" s="136">
        <v>4784</v>
      </c>
      <c r="C2398" s="4" t="s">
        <v>4806</v>
      </c>
      <c r="D2398" s="138" t="s">
        <v>4355</v>
      </c>
      <c r="F2398" s="138" t="s">
        <v>1386</v>
      </c>
      <c r="G2398" s="154">
        <v>1430.9</v>
      </c>
    </row>
    <row r="2399" spans="2:7" x14ac:dyDescent="0.25">
      <c r="B2399" s="137" t="s">
        <v>2452</v>
      </c>
      <c r="C2399" s="143" t="s">
        <v>2453</v>
      </c>
      <c r="D2399" s="144" t="s">
        <v>2793</v>
      </c>
      <c r="E2399" s="143"/>
      <c r="F2399" s="143" t="s">
        <v>1386</v>
      </c>
      <c r="G2399" s="150">
        <v>1429.86</v>
      </c>
    </row>
    <row r="2400" spans="2:7" x14ac:dyDescent="0.25">
      <c r="B2400" s="137" t="s">
        <v>1545</v>
      </c>
      <c r="C2400" s="143" t="s">
        <v>1546</v>
      </c>
      <c r="D2400" s="144" t="s">
        <v>1385</v>
      </c>
      <c r="E2400" s="144"/>
      <c r="F2400" s="144" t="s">
        <v>1386</v>
      </c>
      <c r="G2400" s="150">
        <v>1429.73</v>
      </c>
    </row>
    <row r="2401" spans="2:7" x14ac:dyDescent="0.25">
      <c r="B2401" s="136" t="s">
        <v>3735</v>
      </c>
      <c r="C2401" s="4" t="s">
        <v>3736</v>
      </c>
      <c r="D2401" s="138" t="s">
        <v>3421</v>
      </c>
      <c r="E2401" s="138" t="s">
        <v>199</v>
      </c>
      <c r="F2401" s="138" t="s">
        <v>1386</v>
      </c>
      <c r="G2401" s="154">
        <v>1428.8</v>
      </c>
    </row>
    <row r="2402" spans="2:7" x14ac:dyDescent="0.25">
      <c r="B2402" s="136" t="s">
        <v>5750</v>
      </c>
      <c r="C2402" s="4" t="s">
        <v>5751</v>
      </c>
      <c r="D2402" s="138" t="s">
        <v>5234</v>
      </c>
      <c r="F2402" s="138" t="s">
        <v>1386</v>
      </c>
      <c r="G2402" s="154">
        <v>1428.68</v>
      </c>
    </row>
    <row r="2403" spans="2:7" x14ac:dyDescent="0.25">
      <c r="B2403" s="136" t="s">
        <v>3136</v>
      </c>
      <c r="C2403" s="4" t="s">
        <v>3137</v>
      </c>
      <c r="D2403" s="138" t="s">
        <v>3195</v>
      </c>
      <c r="F2403" s="138" t="s">
        <v>1386</v>
      </c>
      <c r="G2403" s="154">
        <v>1428.21</v>
      </c>
    </row>
    <row r="2404" spans="2:7" x14ac:dyDescent="0.25">
      <c r="B2404" s="136" t="s">
        <v>5118</v>
      </c>
      <c r="C2404" s="4" t="s">
        <v>5119</v>
      </c>
      <c r="D2404" s="138" t="s">
        <v>4986</v>
      </c>
      <c r="F2404" s="138" t="s">
        <v>1386</v>
      </c>
      <c r="G2404" s="154">
        <v>1428.13</v>
      </c>
    </row>
    <row r="2405" spans="2:7" x14ac:dyDescent="0.25">
      <c r="B2405" s="137">
        <v>524742</v>
      </c>
      <c r="C2405" s="143" t="s">
        <v>2374</v>
      </c>
      <c r="D2405" s="144" t="s">
        <v>2793</v>
      </c>
      <c r="E2405" s="143"/>
      <c r="F2405" s="143" t="s">
        <v>1386</v>
      </c>
      <c r="G2405" s="150">
        <v>1428.11</v>
      </c>
    </row>
    <row r="2406" spans="2:7" x14ac:dyDescent="0.25">
      <c r="B2406" s="136" t="s">
        <v>5120</v>
      </c>
      <c r="C2406" s="4" t="s">
        <v>5121</v>
      </c>
      <c r="D2406" s="138" t="s">
        <v>4986</v>
      </c>
      <c r="F2406" s="138" t="s">
        <v>1386</v>
      </c>
      <c r="G2406" s="154">
        <v>1427.94</v>
      </c>
    </row>
    <row r="2407" spans="2:7" x14ac:dyDescent="0.25">
      <c r="B2407" s="136">
        <v>2201</v>
      </c>
      <c r="C2407" s="4" t="s">
        <v>3737</v>
      </c>
      <c r="D2407" s="138" t="s">
        <v>3421</v>
      </c>
      <c r="F2407" s="138" t="s">
        <v>1386</v>
      </c>
      <c r="G2407" s="154">
        <v>1427.78</v>
      </c>
    </row>
    <row r="2408" spans="2:7" x14ac:dyDescent="0.25">
      <c r="B2408" s="137" t="s">
        <v>1667</v>
      </c>
      <c r="C2408" s="143" t="s">
        <v>1668</v>
      </c>
      <c r="D2408" s="144" t="s">
        <v>1596</v>
      </c>
      <c r="E2408" s="144"/>
      <c r="F2408" s="144" t="s">
        <v>1386</v>
      </c>
      <c r="G2408" s="150">
        <v>1422.97</v>
      </c>
    </row>
    <row r="2409" spans="2:7" x14ac:dyDescent="0.25">
      <c r="B2409" s="134" t="s">
        <v>87</v>
      </c>
      <c r="C2409" s="6" t="s">
        <v>347</v>
      </c>
      <c r="D2409" s="140">
        <v>46050</v>
      </c>
      <c r="E2409" s="141"/>
      <c r="F2409" s="142">
        <v>46381</v>
      </c>
      <c r="G2409" s="151">
        <v>1421.28</v>
      </c>
    </row>
    <row r="2410" spans="2:7" x14ac:dyDescent="0.25">
      <c r="B2410" s="136" t="s">
        <v>3322</v>
      </c>
      <c r="C2410" s="4" t="s">
        <v>3323</v>
      </c>
      <c r="D2410" s="138" t="s">
        <v>3195</v>
      </c>
      <c r="F2410" s="138" t="s">
        <v>1386</v>
      </c>
      <c r="G2410" s="154">
        <v>1420.23</v>
      </c>
    </row>
    <row r="2411" spans="2:7" x14ac:dyDescent="0.25">
      <c r="B2411" s="136" t="s">
        <v>6270</v>
      </c>
      <c r="C2411" s="4" t="s">
        <v>6271</v>
      </c>
      <c r="D2411" s="138" t="s">
        <v>5985</v>
      </c>
      <c r="E2411" s="138" t="s">
        <v>203</v>
      </c>
      <c r="F2411" s="138" t="s">
        <v>1386</v>
      </c>
      <c r="G2411" s="154">
        <v>1419.83</v>
      </c>
    </row>
    <row r="2412" spans="2:7" x14ac:dyDescent="0.25">
      <c r="B2412" s="136" t="s">
        <v>5752</v>
      </c>
      <c r="C2412" s="4" t="s">
        <v>5753</v>
      </c>
      <c r="D2412" s="138" t="s">
        <v>5234</v>
      </c>
      <c r="F2412" s="138" t="s">
        <v>1386</v>
      </c>
      <c r="G2412" s="154">
        <v>1419.23</v>
      </c>
    </row>
    <row r="2413" spans="2:7" x14ac:dyDescent="0.25">
      <c r="B2413" s="136" t="s">
        <v>4807</v>
      </c>
      <c r="C2413" s="4" t="s">
        <v>4808</v>
      </c>
      <c r="D2413" s="138" t="s">
        <v>4355</v>
      </c>
      <c r="F2413" s="138" t="s">
        <v>1386</v>
      </c>
      <c r="G2413" s="154">
        <v>1418.21</v>
      </c>
    </row>
    <row r="2414" spans="2:7" x14ac:dyDescent="0.25">
      <c r="B2414" s="136" t="s">
        <v>4809</v>
      </c>
      <c r="C2414" s="4" t="s">
        <v>4810</v>
      </c>
      <c r="D2414" s="138" t="s">
        <v>4355</v>
      </c>
      <c r="E2414" s="138" t="s">
        <v>199</v>
      </c>
      <c r="F2414" s="138" t="s">
        <v>1386</v>
      </c>
      <c r="G2414" s="154">
        <v>1417.76</v>
      </c>
    </row>
    <row r="2415" spans="2:7" x14ac:dyDescent="0.25">
      <c r="B2415" s="136">
        <v>6890</v>
      </c>
      <c r="C2415" s="4" t="s">
        <v>5122</v>
      </c>
      <c r="D2415" s="138" t="s">
        <v>4986</v>
      </c>
      <c r="F2415" s="138" t="s">
        <v>1386</v>
      </c>
      <c r="G2415" s="154">
        <v>1416.74</v>
      </c>
    </row>
    <row r="2416" spans="2:7" x14ac:dyDescent="0.25">
      <c r="B2416" s="136" t="s">
        <v>3064</v>
      </c>
      <c r="C2416" s="4" t="s">
        <v>3027</v>
      </c>
      <c r="D2416" s="138" t="s">
        <v>2939</v>
      </c>
      <c r="F2416" s="138" t="s">
        <v>1386</v>
      </c>
      <c r="G2416" s="154">
        <v>1416.69</v>
      </c>
    </row>
    <row r="2417" spans="2:7" x14ac:dyDescent="0.25">
      <c r="B2417" s="136" t="s">
        <v>4239</v>
      </c>
      <c r="C2417" s="4" t="s">
        <v>4240</v>
      </c>
      <c r="D2417" s="138" t="s">
        <v>3876</v>
      </c>
      <c r="F2417" s="138" t="s">
        <v>1386</v>
      </c>
      <c r="G2417" s="154">
        <v>1414.85</v>
      </c>
    </row>
    <row r="2418" spans="2:7" x14ac:dyDescent="0.25">
      <c r="B2418" s="136" t="s">
        <v>6272</v>
      </c>
      <c r="C2418" s="4" t="s">
        <v>6273</v>
      </c>
      <c r="D2418" s="138" t="s">
        <v>5985</v>
      </c>
      <c r="E2418" s="138" t="s">
        <v>199</v>
      </c>
      <c r="F2418" s="138" t="s">
        <v>1386</v>
      </c>
      <c r="G2418" s="154">
        <v>1412.3</v>
      </c>
    </row>
    <row r="2419" spans="2:7" x14ac:dyDescent="0.25">
      <c r="B2419" s="136" t="s">
        <v>3738</v>
      </c>
      <c r="C2419" s="4" t="s">
        <v>3739</v>
      </c>
      <c r="D2419" s="138" t="s">
        <v>3421</v>
      </c>
      <c r="F2419" s="138" t="s">
        <v>1386</v>
      </c>
      <c r="G2419" s="154">
        <v>1412.27</v>
      </c>
    </row>
    <row r="2420" spans="2:7" x14ac:dyDescent="0.25">
      <c r="B2420" s="137">
        <v>4966</v>
      </c>
      <c r="C2420" s="143" t="s">
        <v>1356</v>
      </c>
      <c r="D2420" s="144" t="s">
        <v>1385</v>
      </c>
      <c r="E2420" s="144"/>
      <c r="F2420" s="144" t="s">
        <v>1386</v>
      </c>
      <c r="G2420" s="150">
        <v>1411.5</v>
      </c>
    </row>
    <row r="2421" spans="2:7" x14ac:dyDescent="0.25">
      <c r="B2421" s="136">
        <v>4966</v>
      </c>
      <c r="C2421" s="4" t="s">
        <v>1356</v>
      </c>
      <c r="D2421" s="138" t="s">
        <v>3421</v>
      </c>
      <c r="F2421" s="138" t="s">
        <v>1386</v>
      </c>
      <c r="G2421" s="154">
        <v>1411.5</v>
      </c>
    </row>
    <row r="2422" spans="2:7" x14ac:dyDescent="0.25">
      <c r="B2422" s="136" t="s">
        <v>4241</v>
      </c>
      <c r="C2422" s="4" t="s">
        <v>4242</v>
      </c>
      <c r="D2422" s="138" t="s">
        <v>3876</v>
      </c>
      <c r="F2422" s="138" t="s">
        <v>1386</v>
      </c>
      <c r="G2422" s="154">
        <v>1408.83</v>
      </c>
    </row>
    <row r="2423" spans="2:7" x14ac:dyDescent="0.25">
      <c r="B2423" s="136" t="s">
        <v>5754</v>
      </c>
      <c r="C2423" s="4" t="s">
        <v>5755</v>
      </c>
      <c r="D2423" s="138" t="s">
        <v>5234</v>
      </c>
      <c r="F2423" s="138" t="s">
        <v>1386</v>
      </c>
      <c r="G2423" s="154">
        <v>1407.66</v>
      </c>
    </row>
    <row r="2424" spans="2:7" x14ac:dyDescent="0.25">
      <c r="B2424" s="136" t="s">
        <v>4243</v>
      </c>
      <c r="C2424" s="4" t="s">
        <v>4244</v>
      </c>
      <c r="D2424" s="138" t="s">
        <v>3876</v>
      </c>
      <c r="F2424" s="138" t="s">
        <v>1386</v>
      </c>
      <c r="G2424" s="154">
        <v>1407.08</v>
      </c>
    </row>
    <row r="2425" spans="2:7" x14ac:dyDescent="0.25">
      <c r="B2425" s="136" t="s">
        <v>4243</v>
      </c>
      <c r="C2425" s="4" t="s">
        <v>4244</v>
      </c>
      <c r="D2425" s="138" t="s">
        <v>4355</v>
      </c>
      <c r="F2425" s="138" t="s">
        <v>1386</v>
      </c>
      <c r="G2425" s="154">
        <v>1407.08</v>
      </c>
    </row>
    <row r="2426" spans="2:7" x14ac:dyDescent="0.25">
      <c r="B2426" s="136" t="s">
        <v>3740</v>
      </c>
      <c r="C2426" s="4" t="s">
        <v>3741</v>
      </c>
      <c r="D2426" s="138" t="s">
        <v>3421</v>
      </c>
      <c r="F2426" s="138" t="s">
        <v>1386</v>
      </c>
      <c r="G2426" s="154">
        <v>1406.11</v>
      </c>
    </row>
    <row r="2427" spans="2:7" x14ac:dyDescent="0.25">
      <c r="B2427" s="137" t="s">
        <v>2077</v>
      </c>
      <c r="C2427" s="143" t="s">
        <v>2078</v>
      </c>
      <c r="D2427" s="144" t="s">
        <v>1716</v>
      </c>
      <c r="E2427" s="144"/>
      <c r="F2427" s="144" t="s">
        <v>1386</v>
      </c>
      <c r="G2427" s="150">
        <v>1403.95</v>
      </c>
    </row>
    <row r="2428" spans="2:7" x14ac:dyDescent="0.25">
      <c r="B2428" s="137" t="s">
        <v>1547</v>
      </c>
      <c r="C2428" s="143" t="s">
        <v>1548</v>
      </c>
      <c r="D2428" s="144" t="s">
        <v>1385</v>
      </c>
      <c r="E2428" s="144"/>
      <c r="F2428" s="144" t="s">
        <v>1386</v>
      </c>
      <c r="G2428" s="150">
        <v>1399.58</v>
      </c>
    </row>
    <row r="2429" spans="2:7" x14ac:dyDescent="0.25">
      <c r="B2429" s="136" t="s">
        <v>3742</v>
      </c>
      <c r="C2429" s="4" t="s">
        <v>3743</v>
      </c>
      <c r="D2429" s="138" t="s">
        <v>3421</v>
      </c>
      <c r="F2429" s="138" t="s">
        <v>1386</v>
      </c>
      <c r="G2429" s="154">
        <v>1399.47</v>
      </c>
    </row>
    <row r="2430" spans="2:7" x14ac:dyDescent="0.25">
      <c r="B2430" s="136">
        <v>3035</v>
      </c>
      <c r="C2430" s="4" t="s">
        <v>3744</v>
      </c>
      <c r="D2430" s="138" t="s">
        <v>3421</v>
      </c>
      <c r="F2430" s="138" t="s">
        <v>1386</v>
      </c>
      <c r="G2430" s="154">
        <v>1397.64</v>
      </c>
    </row>
    <row r="2431" spans="2:7" x14ac:dyDescent="0.25">
      <c r="B2431" s="136">
        <v>1833</v>
      </c>
      <c r="C2431" s="4" t="s">
        <v>5123</v>
      </c>
      <c r="D2431" s="138" t="s">
        <v>4986</v>
      </c>
      <c r="F2431" s="138" t="s">
        <v>1386</v>
      </c>
      <c r="G2431" s="154">
        <v>1396.3</v>
      </c>
    </row>
    <row r="2432" spans="2:7" x14ac:dyDescent="0.25">
      <c r="B2432" s="137" t="s">
        <v>1876</v>
      </c>
      <c r="C2432" s="143" t="s">
        <v>1877</v>
      </c>
      <c r="D2432" s="144" t="s">
        <v>1716</v>
      </c>
      <c r="E2432" s="144"/>
      <c r="F2432" s="144" t="s">
        <v>1386</v>
      </c>
      <c r="G2432" s="150">
        <v>1394.29</v>
      </c>
    </row>
    <row r="2433" spans="2:7" x14ac:dyDescent="0.25">
      <c r="B2433" s="137" t="s">
        <v>1876</v>
      </c>
      <c r="C2433" s="143" t="s">
        <v>1877</v>
      </c>
      <c r="D2433" s="144" t="s">
        <v>2793</v>
      </c>
      <c r="E2433" s="143"/>
      <c r="F2433" s="143" t="s">
        <v>1386</v>
      </c>
      <c r="G2433" s="150">
        <v>1394.29</v>
      </c>
    </row>
    <row r="2434" spans="2:7" x14ac:dyDescent="0.25">
      <c r="B2434" s="136" t="s">
        <v>3324</v>
      </c>
      <c r="C2434" s="4" t="s">
        <v>3325</v>
      </c>
      <c r="D2434" s="138" t="s">
        <v>3195</v>
      </c>
      <c r="F2434" s="138" t="s">
        <v>1386</v>
      </c>
      <c r="G2434" s="154">
        <v>1393.52</v>
      </c>
    </row>
    <row r="2435" spans="2:7" x14ac:dyDescent="0.25">
      <c r="B2435" s="136" t="s">
        <v>3324</v>
      </c>
      <c r="C2435" s="4" t="s">
        <v>3325</v>
      </c>
      <c r="D2435" s="138" t="s">
        <v>3876</v>
      </c>
      <c r="F2435" s="138" t="s">
        <v>1386</v>
      </c>
      <c r="G2435" s="154">
        <v>1393.52</v>
      </c>
    </row>
    <row r="2436" spans="2:7" x14ac:dyDescent="0.25">
      <c r="B2436" s="136">
        <v>1885</v>
      </c>
      <c r="C2436" s="4" t="s">
        <v>2881</v>
      </c>
      <c r="D2436" s="138" t="s">
        <v>2939</v>
      </c>
      <c r="F2436" s="138" t="s">
        <v>1386</v>
      </c>
      <c r="G2436" s="154">
        <v>1389.45</v>
      </c>
    </row>
    <row r="2437" spans="2:7" x14ac:dyDescent="0.25">
      <c r="B2437" s="136" t="s">
        <v>4811</v>
      </c>
      <c r="C2437" s="4" t="s">
        <v>4812</v>
      </c>
      <c r="D2437" s="138" t="s">
        <v>4355</v>
      </c>
      <c r="F2437" s="138" t="s">
        <v>1386</v>
      </c>
      <c r="G2437" s="154">
        <v>1388.98</v>
      </c>
    </row>
    <row r="2438" spans="2:7" x14ac:dyDescent="0.25">
      <c r="B2438" s="136" t="s">
        <v>4811</v>
      </c>
      <c r="C2438" s="4" t="s">
        <v>4812</v>
      </c>
      <c r="D2438" s="138" t="s">
        <v>4986</v>
      </c>
      <c r="F2438" s="138" t="s">
        <v>1386</v>
      </c>
      <c r="G2438" s="154">
        <v>1388.98</v>
      </c>
    </row>
    <row r="2439" spans="2:7" x14ac:dyDescent="0.25">
      <c r="B2439" s="134">
        <v>7278</v>
      </c>
      <c r="C2439" s="6" t="s">
        <v>348</v>
      </c>
      <c r="D2439" s="140">
        <v>46050</v>
      </c>
      <c r="E2439" s="141"/>
      <c r="F2439" s="142">
        <v>46381</v>
      </c>
      <c r="G2439" s="151">
        <v>1388.6699999999998</v>
      </c>
    </row>
    <row r="2440" spans="2:7" x14ac:dyDescent="0.25">
      <c r="B2440" s="137" t="s">
        <v>2299</v>
      </c>
      <c r="C2440" s="143" t="s">
        <v>2559</v>
      </c>
      <c r="D2440" s="144" t="s">
        <v>2793</v>
      </c>
      <c r="E2440" s="143" t="s">
        <v>203</v>
      </c>
      <c r="F2440" s="143" t="s">
        <v>1386</v>
      </c>
      <c r="G2440" s="150">
        <v>1388.44</v>
      </c>
    </row>
    <row r="2441" spans="2:7" x14ac:dyDescent="0.25">
      <c r="B2441" s="136" t="s">
        <v>4245</v>
      </c>
      <c r="C2441" s="4" t="s">
        <v>4246</v>
      </c>
      <c r="D2441" s="138" t="s">
        <v>3876</v>
      </c>
      <c r="E2441" s="138" t="s">
        <v>199</v>
      </c>
      <c r="F2441" s="138" t="s">
        <v>1386</v>
      </c>
      <c r="G2441" s="154">
        <v>1387.93</v>
      </c>
    </row>
    <row r="2442" spans="2:7" x14ac:dyDescent="0.25">
      <c r="B2442" s="136" t="s">
        <v>3172</v>
      </c>
      <c r="C2442" s="4" t="s">
        <v>3173</v>
      </c>
      <c r="D2442" s="138" t="s">
        <v>3195</v>
      </c>
      <c r="F2442" s="138" t="s">
        <v>1386</v>
      </c>
      <c r="G2442" s="154">
        <v>1387.82</v>
      </c>
    </row>
    <row r="2443" spans="2:7" x14ac:dyDescent="0.25">
      <c r="B2443" s="137">
        <v>530007</v>
      </c>
      <c r="C2443" s="143" t="s">
        <v>1669</v>
      </c>
      <c r="D2443" s="144" t="s">
        <v>1596</v>
      </c>
      <c r="E2443" s="144"/>
      <c r="F2443" s="144" t="s">
        <v>1386</v>
      </c>
      <c r="G2443" s="150">
        <v>1387.79</v>
      </c>
    </row>
    <row r="2444" spans="2:7" x14ac:dyDescent="0.25">
      <c r="B2444" s="137" t="s">
        <v>1670</v>
      </c>
      <c r="C2444" s="143" t="s">
        <v>1671</v>
      </c>
      <c r="D2444" s="144" t="s">
        <v>1596</v>
      </c>
      <c r="E2444" s="144"/>
      <c r="F2444" s="144" t="s">
        <v>1386</v>
      </c>
      <c r="G2444" s="150">
        <v>1386.12</v>
      </c>
    </row>
    <row r="2445" spans="2:7" x14ac:dyDescent="0.25">
      <c r="B2445" s="137">
        <v>519600</v>
      </c>
      <c r="C2445" s="143" t="s">
        <v>1549</v>
      </c>
      <c r="D2445" s="144" t="s">
        <v>1385</v>
      </c>
      <c r="E2445" s="144"/>
      <c r="F2445" s="144" t="s">
        <v>1386</v>
      </c>
      <c r="G2445" s="150">
        <v>1384.94</v>
      </c>
    </row>
    <row r="2446" spans="2:7" x14ac:dyDescent="0.25">
      <c r="B2446" s="136" t="s">
        <v>4247</v>
      </c>
      <c r="C2446" s="4" t="s">
        <v>4248</v>
      </c>
      <c r="D2446" s="138" t="s">
        <v>3876</v>
      </c>
      <c r="F2446" s="138" t="s">
        <v>1386</v>
      </c>
      <c r="G2446" s="154">
        <v>1382.48</v>
      </c>
    </row>
    <row r="2447" spans="2:7" x14ac:dyDescent="0.25">
      <c r="B2447" s="137" t="s">
        <v>2338</v>
      </c>
      <c r="C2447" s="143" t="s">
        <v>2458</v>
      </c>
      <c r="D2447" s="144" t="s">
        <v>2793</v>
      </c>
      <c r="E2447" s="143"/>
      <c r="F2447" s="143" t="s">
        <v>1386</v>
      </c>
      <c r="G2447" s="150">
        <v>1382.09</v>
      </c>
    </row>
    <row r="2448" spans="2:7" x14ac:dyDescent="0.25">
      <c r="B2448" s="136" t="s">
        <v>5756</v>
      </c>
      <c r="C2448" s="4" t="s">
        <v>5757</v>
      </c>
      <c r="D2448" s="138" t="s">
        <v>5241</v>
      </c>
      <c r="F2448" s="138" t="s">
        <v>1386</v>
      </c>
      <c r="G2448" s="154">
        <v>1378.8</v>
      </c>
    </row>
    <row r="2449" spans="2:7" x14ac:dyDescent="0.25">
      <c r="B2449" s="136">
        <v>8522</v>
      </c>
      <c r="C2449" s="4" t="s">
        <v>2851</v>
      </c>
      <c r="D2449" s="138" t="s">
        <v>2939</v>
      </c>
      <c r="F2449" s="138" t="s">
        <v>1386</v>
      </c>
      <c r="G2449" s="154">
        <v>1377.97</v>
      </c>
    </row>
    <row r="2450" spans="2:7" x14ac:dyDescent="0.25">
      <c r="B2450" s="137">
        <v>9509</v>
      </c>
      <c r="C2450" s="143" t="s">
        <v>927</v>
      </c>
      <c r="D2450" s="144" t="s">
        <v>980</v>
      </c>
      <c r="E2450" s="144"/>
      <c r="F2450" s="144" t="s">
        <v>981</v>
      </c>
      <c r="G2450" s="150">
        <v>1375.29</v>
      </c>
    </row>
    <row r="2451" spans="2:7" x14ac:dyDescent="0.25">
      <c r="B2451" s="134" t="s">
        <v>349</v>
      </c>
      <c r="C2451" s="6" t="s">
        <v>350</v>
      </c>
      <c r="D2451" s="140">
        <v>46050</v>
      </c>
      <c r="E2451" s="141"/>
      <c r="F2451" s="142">
        <v>46381</v>
      </c>
      <c r="G2451" s="151">
        <v>1374.47</v>
      </c>
    </row>
    <row r="2452" spans="2:7" x14ac:dyDescent="0.25">
      <c r="B2452" s="137" t="s">
        <v>1141</v>
      </c>
      <c r="C2452" s="143" t="s">
        <v>1672</v>
      </c>
      <c r="D2452" s="144" t="s">
        <v>1596</v>
      </c>
      <c r="E2452" s="144"/>
      <c r="F2452" s="144" t="s">
        <v>1386</v>
      </c>
      <c r="G2452" s="150">
        <v>1374.15</v>
      </c>
    </row>
    <row r="2453" spans="2:7" x14ac:dyDescent="0.25">
      <c r="B2453" s="137">
        <v>526612</v>
      </c>
      <c r="C2453" s="143" t="s">
        <v>1101</v>
      </c>
      <c r="D2453" s="144" t="s">
        <v>980</v>
      </c>
      <c r="E2453" s="144"/>
      <c r="F2453" s="144" t="s">
        <v>981</v>
      </c>
      <c r="G2453" s="150">
        <v>1372.25</v>
      </c>
    </row>
    <row r="2454" spans="2:7" x14ac:dyDescent="0.25">
      <c r="B2454" s="136" t="s">
        <v>4813</v>
      </c>
      <c r="C2454" s="4" t="s">
        <v>4814</v>
      </c>
      <c r="D2454" s="138" t="s">
        <v>4355</v>
      </c>
      <c r="F2454" s="138" t="s">
        <v>1386</v>
      </c>
      <c r="G2454" s="154">
        <v>1371.38</v>
      </c>
    </row>
    <row r="2455" spans="2:7" x14ac:dyDescent="0.25">
      <c r="B2455" s="136" t="s">
        <v>6274</v>
      </c>
      <c r="C2455" s="4" t="s">
        <v>6275</v>
      </c>
      <c r="D2455" s="138" t="s">
        <v>5985</v>
      </c>
      <c r="F2455" s="138" t="s">
        <v>1386</v>
      </c>
      <c r="G2455" s="154">
        <v>1370.14</v>
      </c>
    </row>
    <row r="2456" spans="2:7" x14ac:dyDescent="0.25">
      <c r="B2456" s="137">
        <v>4206</v>
      </c>
      <c r="C2456" s="143" t="s">
        <v>1363</v>
      </c>
      <c r="D2456" s="144" t="s">
        <v>1385</v>
      </c>
      <c r="E2456" s="144"/>
      <c r="F2456" s="144" t="s">
        <v>1386</v>
      </c>
      <c r="G2456" s="150">
        <v>1369.93</v>
      </c>
    </row>
    <row r="2457" spans="2:7" x14ac:dyDescent="0.25">
      <c r="B2457" s="136">
        <v>7994</v>
      </c>
      <c r="C2457" s="4" t="s">
        <v>2868</v>
      </c>
      <c r="D2457" s="138" t="s">
        <v>2939</v>
      </c>
      <c r="F2457" s="138" t="s">
        <v>1386</v>
      </c>
      <c r="G2457" s="154">
        <v>1369.03</v>
      </c>
    </row>
    <row r="2458" spans="2:7" x14ac:dyDescent="0.25">
      <c r="B2458" s="137" t="s">
        <v>1236</v>
      </c>
      <c r="C2458" s="143" t="s">
        <v>1550</v>
      </c>
      <c r="D2458" s="144" t="s">
        <v>1385</v>
      </c>
      <c r="E2458" s="144"/>
      <c r="F2458" s="144" t="s">
        <v>1386</v>
      </c>
      <c r="G2458" s="150">
        <v>1368.75</v>
      </c>
    </row>
    <row r="2459" spans="2:7" x14ac:dyDescent="0.25">
      <c r="B2459" s="136" t="s">
        <v>6276</v>
      </c>
      <c r="C2459" s="4" t="s">
        <v>6277</v>
      </c>
      <c r="D2459" s="138" t="s">
        <v>5985</v>
      </c>
      <c r="F2459" s="138" t="s">
        <v>1386</v>
      </c>
      <c r="G2459" s="154">
        <v>1367.89</v>
      </c>
    </row>
    <row r="2460" spans="2:7" x14ac:dyDescent="0.25">
      <c r="B2460" s="136">
        <v>500043</v>
      </c>
      <c r="C2460" s="4" t="s">
        <v>3326</v>
      </c>
      <c r="D2460" s="138" t="s">
        <v>3195</v>
      </c>
      <c r="F2460" s="138" t="s">
        <v>1386</v>
      </c>
      <c r="G2460" s="154">
        <v>1366.57</v>
      </c>
    </row>
    <row r="2461" spans="2:7" x14ac:dyDescent="0.25">
      <c r="B2461" s="136">
        <v>9031</v>
      </c>
      <c r="C2461" s="4" t="s">
        <v>4815</v>
      </c>
      <c r="D2461" s="138" t="s">
        <v>4355</v>
      </c>
      <c r="F2461" s="138" t="s">
        <v>1386</v>
      </c>
      <c r="G2461" s="154">
        <v>1365.17</v>
      </c>
    </row>
    <row r="2462" spans="2:7" x14ac:dyDescent="0.25">
      <c r="B2462" s="136" t="s">
        <v>3745</v>
      </c>
      <c r="C2462" s="4" t="s">
        <v>3746</v>
      </c>
      <c r="D2462" s="138" t="s">
        <v>3421</v>
      </c>
      <c r="E2462" s="138" t="s">
        <v>203</v>
      </c>
      <c r="F2462" s="138" t="s">
        <v>1386</v>
      </c>
      <c r="G2462" s="154">
        <v>1364.13</v>
      </c>
    </row>
    <row r="2463" spans="2:7" x14ac:dyDescent="0.25">
      <c r="B2463" s="136" t="s">
        <v>4816</v>
      </c>
      <c r="C2463" s="4" t="s">
        <v>4817</v>
      </c>
      <c r="D2463" s="138" t="s">
        <v>4355</v>
      </c>
      <c r="F2463" s="138" t="s">
        <v>1386</v>
      </c>
      <c r="G2463" s="154">
        <v>1356.86</v>
      </c>
    </row>
    <row r="2464" spans="2:7" x14ac:dyDescent="0.25">
      <c r="B2464" s="136" t="s">
        <v>4816</v>
      </c>
      <c r="C2464" s="4" t="s">
        <v>4817</v>
      </c>
      <c r="D2464" s="138" t="s">
        <v>4986</v>
      </c>
      <c r="F2464" s="138" t="s">
        <v>1386</v>
      </c>
      <c r="G2464" s="154">
        <v>1356.86</v>
      </c>
    </row>
    <row r="2465" spans="2:7" x14ac:dyDescent="0.25">
      <c r="B2465" s="137" t="s">
        <v>942</v>
      </c>
      <c r="C2465" s="143" t="s">
        <v>943</v>
      </c>
      <c r="D2465" s="144" t="s">
        <v>980</v>
      </c>
      <c r="E2465" s="144"/>
      <c r="F2465" s="144" t="s">
        <v>981</v>
      </c>
      <c r="G2465" s="150">
        <v>1356.47</v>
      </c>
    </row>
    <row r="2466" spans="2:7" x14ac:dyDescent="0.25">
      <c r="B2466" s="137" t="s">
        <v>1733</v>
      </c>
      <c r="C2466" s="143" t="s">
        <v>1734</v>
      </c>
      <c r="D2466" s="144" t="s">
        <v>1716</v>
      </c>
      <c r="E2466" s="144"/>
      <c r="F2466" s="144" t="s">
        <v>1386</v>
      </c>
      <c r="G2466" s="150">
        <v>1352.04</v>
      </c>
    </row>
    <row r="2467" spans="2:7" x14ac:dyDescent="0.25">
      <c r="B2467" s="136">
        <v>9746</v>
      </c>
      <c r="C2467" s="4" t="s">
        <v>5124</v>
      </c>
      <c r="D2467" s="138" t="s">
        <v>4986</v>
      </c>
      <c r="F2467" s="138" t="s">
        <v>1386</v>
      </c>
      <c r="G2467" s="154">
        <v>1351.71</v>
      </c>
    </row>
    <row r="2468" spans="2:7" x14ac:dyDescent="0.25">
      <c r="B2468" s="136" t="s">
        <v>3327</v>
      </c>
      <c r="C2468" s="4" t="s">
        <v>3328</v>
      </c>
      <c r="D2468" s="138" t="s">
        <v>3195</v>
      </c>
      <c r="F2468" s="138" t="s">
        <v>1386</v>
      </c>
      <c r="G2468" s="154">
        <v>1351.47</v>
      </c>
    </row>
    <row r="2469" spans="2:7" x14ac:dyDescent="0.25">
      <c r="B2469" s="136" t="s">
        <v>4249</v>
      </c>
      <c r="C2469" s="4" t="s">
        <v>4250</v>
      </c>
      <c r="D2469" s="138" t="s">
        <v>3876</v>
      </c>
      <c r="F2469" s="138" t="s">
        <v>1386</v>
      </c>
      <c r="G2469" s="154">
        <v>1351.03</v>
      </c>
    </row>
    <row r="2470" spans="2:7" x14ac:dyDescent="0.25">
      <c r="B2470" s="136">
        <v>7313</v>
      </c>
      <c r="C2470" s="4" t="s">
        <v>2896</v>
      </c>
      <c r="D2470" s="138" t="s">
        <v>2939</v>
      </c>
      <c r="F2470" s="138" t="s">
        <v>1386</v>
      </c>
      <c r="G2470" s="154">
        <v>1350.95</v>
      </c>
    </row>
    <row r="2471" spans="2:7" x14ac:dyDescent="0.25">
      <c r="B2471" s="136">
        <v>4587</v>
      </c>
      <c r="C2471" s="4" t="s">
        <v>5758</v>
      </c>
      <c r="D2471" s="138" t="s">
        <v>5234</v>
      </c>
      <c r="F2471" s="138" t="s">
        <v>1386</v>
      </c>
      <c r="G2471" s="154">
        <v>1334.84</v>
      </c>
    </row>
    <row r="2472" spans="2:7" x14ac:dyDescent="0.25">
      <c r="B2472" s="136">
        <v>4665</v>
      </c>
      <c r="C2472" s="4" t="s">
        <v>2878</v>
      </c>
      <c r="D2472" s="138" t="s">
        <v>2939</v>
      </c>
      <c r="F2472" s="138" t="s">
        <v>1386</v>
      </c>
      <c r="G2472" s="154">
        <v>1333.84</v>
      </c>
    </row>
    <row r="2473" spans="2:7" x14ac:dyDescent="0.25">
      <c r="B2473" s="136" t="s">
        <v>5759</v>
      </c>
      <c r="C2473" s="4" t="s">
        <v>5760</v>
      </c>
      <c r="D2473" s="138" t="s">
        <v>5231</v>
      </c>
      <c r="E2473" s="138" t="s">
        <v>199</v>
      </c>
      <c r="F2473" s="138" t="s">
        <v>1386</v>
      </c>
      <c r="G2473" s="154">
        <v>1333.74</v>
      </c>
    </row>
    <row r="2474" spans="2:7" x14ac:dyDescent="0.25">
      <c r="B2474" s="137" t="s">
        <v>2336</v>
      </c>
      <c r="C2474" s="143" t="s">
        <v>2547</v>
      </c>
      <c r="D2474" s="144" t="s">
        <v>2793</v>
      </c>
      <c r="E2474" s="143"/>
      <c r="F2474" s="143" t="s">
        <v>1386</v>
      </c>
      <c r="G2474" s="150">
        <v>1333.5</v>
      </c>
    </row>
    <row r="2475" spans="2:7" x14ac:dyDescent="0.25">
      <c r="B2475" s="136" t="s">
        <v>4251</v>
      </c>
      <c r="C2475" s="4" t="s">
        <v>4252</v>
      </c>
      <c r="D2475" s="138" t="s">
        <v>3876</v>
      </c>
      <c r="E2475" s="138" t="s">
        <v>203</v>
      </c>
      <c r="F2475" s="138" t="s">
        <v>1386</v>
      </c>
      <c r="G2475" s="154">
        <v>1332.31</v>
      </c>
    </row>
    <row r="2476" spans="2:7" x14ac:dyDescent="0.25">
      <c r="B2476" s="136" t="s">
        <v>4818</v>
      </c>
      <c r="C2476" s="4" t="s">
        <v>4819</v>
      </c>
      <c r="D2476" s="138" t="s">
        <v>4355</v>
      </c>
      <c r="F2476" s="138" t="s">
        <v>1386</v>
      </c>
      <c r="G2476" s="154">
        <v>1323.66</v>
      </c>
    </row>
    <row r="2477" spans="2:7" x14ac:dyDescent="0.25">
      <c r="B2477" s="136" t="s">
        <v>4818</v>
      </c>
      <c r="C2477" s="4" t="s">
        <v>4819</v>
      </c>
      <c r="D2477" s="138" t="s">
        <v>4986</v>
      </c>
      <c r="F2477" s="138" t="s">
        <v>1386</v>
      </c>
      <c r="G2477" s="154">
        <v>1323.66</v>
      </c>
    </row>
    <row r="2478" spans="2:7" x14ac:dyDescent="0.25">
      <c r="B2478" s="136">
        <v>5301</v>
      </c>
      <c r="C2478" s="4" t="s">
        <v>4820</v>
      </c>
      <c r="D2478" s="138" t="s">
        <v>4355</v>
      </c>
      <c r="F2478" s="138" t="s">
        <v>1386</v>
      </c>
      <c r="G2478" s="154">
        <v>1322.56</v>
      </c>
    </row>
    <row r="2479" spans="2:7" x14ac:dyDescent="0.25">
      <c r="B2479" s="136" t="s">
        <v>4821</v>
      </c>
      <c r="C2479" s="4" t="s">
        <v>4822</v>
      </c>
      <c r="D2479" s="138" t="s">
        <v>4355</v>
      </c>
      <c r="F2479" s="138" t="s">
        <v>1386</v>
      </c>
      <c r="G2479" s="154">
        <v>1322.4</v>
      </c>
    </row>
    <row r="2480" spans="2:7" x14ac:dyDescent="0.25">
      <c r="B2480" s="134" t="s">
        <v>103</v>
      </c>
      <c r="C2480" s="6" t="s">
        <v>351</v>
      </c>
      <c r="D2480" s="140">
        <v>46050</v>
      </c>
      <c r="E2480" s="141"/>
      <c r="F2480" s="142">
        <v>46381</v>
      </c>
      <c r="G2480" s="151">
        <v>1322.25</v>
      </c>
    </row>
    <row r="2481" spans="2:7" x14ac:dyDescent="0.25">
      <c r="B2481" s="137" t="s">
        <v>1673</v>
      </c>
      <c r="C2481" s="143" t="s">
        <v>1674</v>
      </c>
      <c r="D2481" s="144" t="s">
        <v>1596</v>
      </c>
      <c r="E2481" s="144"/>
      <c r="F2481" s="144" t="s">
        <v>1386</v>
      </c>
      <c r="G2481" s="150">
        <v>1321.64</v>
      </c>
    </row>
    <row r="2482" spans="2:7" x14ac:dyDescent="0.25">
      <c r="B2482" s="137" t="s">
        <v>2254</v>
      </c>
      <c r="C2482" s="143" t="s">
        <v>2749</v>
      </c>
      <c r="D2482" s="144" t="s">
        <v>2793</v>
      </c>
      <c r="E2482" s="143" t="s">
        <v>203</v>
      </c>
      <c r="F2482" s="143" t="s">
        <v>1386</v>
      </c>
      <c r="G2482" s="150">
        <v>1321.16</v>
      </c>
    </row>
    <row r="2483" spans="2:7" x14ac:dyDescent="0.25">
      <c r="B2483" s="136" t="s">
        <v>3086</v>
      </c>
      <c r="C2483" s="4" t="s">
        <v>3329</v>
      </c>
      <c r="D2483" s="138" t="s">
        <v>3195</v>
      </c>
      <c r="E2483" s="138" t="s">
        <v>203</v>
      </c>
      <c r="F2483" s="138" t="s">
        <v>1386</v>
      </c>
      <c r="G2483" s="154">
        <v>1319.58</v>
      </c>
    </row>
    <row r="2484" spans="2:7" x14ac:dyDescent="0.25">
      <c r="B2484" s="137" t="s">
        <v>2596</v>
      </c>
      <c r="C2484" s="143" t="s">
        <v>2597</v>
      </c>
      <c r="D2484" s="144" t="s">
        <v>2793</v>
      </c>
      <c r="E2484" s="143"/>
      <c r="F2484" s="143" t="s">
        <v>1386</v>
      </c>
      <c r="G2484" s="150">
        <v>1316.31</v>
      </c>
    </row>
    <row r="2485" spans="2:7" x14ac:dyDescent="0.25">
      <c r="B2485" s="136" t="s">
        <v>3028</v>
      </c>
      <c r="C2485" s="4" t="s">
        <v>3029</v>
      </c>
      <c r="D2485" s="138" t="s">
        <v>2939</v>
      </c>
      <c r="F2485" s="138" t="s">
        <v>1386</v>
      </c>
      <c r="G2485" s="154">
        <v>1314.18</v>
      </c>
    </row>
    <row r="2486" spans="2:7" x14ac:dyDescent="0.25">
      <c r="B2486" s="136" t="s">
        <v>5761</v>
      </c>
      <c r="C2486" s="4" t="s">
        <v>5762</v>
      </c>
      <c r="D2486" s="138" t="s">
        <v>5234</v>
      </c>
      <c r="F2486" s="138" t="s">
        <v>1386</v>
      </c>
      <c r="G2486" s="154">
        <v>1311.7</v>
      </c>
    </row>
    <row r="2487" spans="2:7" x14ac:dyDescent="0.25">
      <c r="B2487" s="136" t="s">
        <v>5763</v>
      </c>
      <c r="C2487" s="4" t="s">
        <v>5764</v>
      </c>
      <c r="D2487" s="138" t="s">
        <v>5231</v>
      </c>
      <c r="F2487" s="138" t="s">
        <v>1386</v>
      </c>
      <c r="G2487" s="154">
        <v>1310.5</v>
      </c>
    </row>
    <row r="2488" spans="2:7" x14ac:dyDescent="0.25">
      <c r="B2488" s="136" t="s">
        <v>5765</v>
      </c>
      <c r="C2488" s="4" t="s">
        <v>5766</v>
      </c>
      <c r="D2488" s="138" t="s">
        <v>5241</v>
      </c>
      <c r="E2488" s="138" t="s">
        <v>199</v>
      </c>
      <c r="F2488" s="138" t="s">
        <v>1386</v>
      </c>
      <c r="G2488" s="154">
        <v>1310.17</v>
      </c>
    </row>
    <row r="2489" spans="2:7" x14ac:dyDescent="0.25">
      <c r="B2489" s="136">
        <v>8848</v>
      </c>
      <c r="C2489" s="4" t="s">
        <v>5125</v>
      </c>
      <c r="D2489" s="138" t="s">
        <v>4986</v>
      </c>
      <c r="F2489" s="138" t="s">
        <v>1386</v>
      </c>
      <c r="G2489" s="154">
        <v>1309.6400000000001</v>
      </c>
    </row>
    <row r="2490" spans="2:7" x14ac:dyDescent="0.25">
      <c r="B2490" s="137" t="s">
        <v>1675</v>
      </c>
      <c r="C2490" s="143" t="s">
        <v>1676</v>
      </c>
      <c r="D2490" s="144" t="s">
        <v>1596</v>
      </c>
      <c r="E2490" s="144"/>
      <c r="F2490" s="144" t="s">
        <v>1386</v>
      </c>
      <c r="G2490" s="150">
        <v>1307.1199999999999</v>
      </c>
    </row>
    <row r="2491" spans="2:7" x14ac:dyDescent="0.25">
      <c r="B2491" s="136" t="s">
        <v>2815</v>
      </c>
      <c r="C2491" s="4" t="s">
        <v>3030</v>
      </c>
      <c r="D2491" s="138" t="s">
        <v>2939</v>
      </c>
      <c r="F2491" s="138" t="s">
        <v>1386</v>
      </c>
      <c r="G2491" s="154">
        <v>1304.5899999999999</v>
      </c>
    </row>
    <row r="2492" spans="2:7" x14ac:dyDescent="0.25">
      <c r="B2492" s="136" t="s">
        <v>3330</v>
      </c>
      <c r="C2492" s="4" t="s">
        <v>3331</v>
      </c>
      <c r="D2492" s="138" t="s">
        <v>3195</v>
      </c>
      <c r="F2492" s="138" t="s">
        <v>1386</v>
      </c>
      <c r="G2492" s="154">
        <v>1303.08</v>
      </c>
    </row>
    <row r="2493" spans="2:7" x14ac:dyDescent="0.25">
      <c r="B2493" s="136" t="s">
        <v>3031</v>
      </c>
      <c r="C2493" s="4" t="s">
        <v>3032</v>
      </c>
      <c r="D2493" s="138" t="s">
        <v>2939</v>
      </c>
      <c r="F2493" s="138" t="s">
        <v>1386</v>
      </c>
      <c r="G2493" s="154">
        <v>1303.07</v>
      </c>
    </row>
    <row r="2494" spans="2:7" x14ac:dyDescent="0.25">
      <c r="B2494" s="136" t="s">
        <v>5767</v>
      </c>
      <c r="C2494" s="4" t="s">
        <v>5768</v>
      </c>
      <c r="D2494" s="138" t="s">
        <v>5241</v>
      </c>
      <c r="F2494" s="138" t="s">
        <v>1386</v>
      </c>
      <c r="G2494" s="154">
        <v>1302.24</v>
      </c>
    </row>
    <row r="2495" spans="2:7" x14ac:dyDescent="0.25">
      <c r="B2495" s="136">
        <v>6925</v>
      </c>
      <c r="C2495" s="4" t="s">
        <v>2867</v>
      </c>
      <c r="D2495" s="138" t="s">
        <v>2939</v>
      </c>
      <c r="F2495" s="138" t="s">
        <v>1386</v>
      </c>
      <c r="G2495" s="154">
        <v>1301.28</v>
      </c>
    </row>
    <row r="2496" spans="2:7" x14ac:dyDescent="0.25">
      <c r="B2496" s="137" t="s">
        <v>2069</v>
      </c>
      <c r="C2496" s="143" t="s">
        <v>2070</v>
      </c>
      <c r="D2496" s="144" t="s">
        <v>1716</v>
      </c>
      <c r="E2496" s="144" t="s">
        <v>199</v>
      </c>
      <c r="F2496" s="144" t="s">
        <v>1386</v>
      </c>
      <c r="G2496" s="150">
        <v>1299.68</v>
      </c>
    </row>
    <row r="2497" spans="2:7" x14ac:dyDescent="0.25">
      <c r="B2497" s="137" t="s">
        <v>1215</v>
      </c>
      <c r="C2497" s="143" t="s">
        <v>1195</v>
      </c>
      <c r="D2497" s="144" t="s">
        <v>1596</v>
      </c>
      <c r="E2497" s="144"/>
      <c r="F2497" s="144" t="s">
        <v>1386</v>
      </c>
      <c r="G2497" s="150">
        <v>1298.17</v>
      </c>
    </row>
    <row r="2498" spans="2:7" x14ac:dyDescent="0.25">
      <c r="B2498" s="136" t="s">
        <v>5769</v>
      </c>
      <c r="C2498" s="4" t="s">
        <v>5770</v>
      </c>
      <c r="D2498" s="138" t="s">
        <v>5231</v>
      </c>
      <c r="F2498" s="138" t="s">
        <v>1386</v>
      </c>
      <c r="G2498" s="154">
        <v>1297.51</v>
      </c>
    </row>
    <row r="2499" spans="2:7" x14ac:dyDescent="0.25">
      <c r="B2499" s="136" t="s">
        <v>5126</v>
      </c>
      <c r="C2499" s="4" t="s">
        <v>5127</v>
      </c>
      <c r="D2499" s="138" t="s">
        <v>4986</v>
      </c>
      <c r="F2499" s="138" t="s">
        <v>1386</v>
      </c>
      <c r="G2499" s="154">
        <v>1296.5999999999999</v>
      </c>
    </row>
    <row r="2500" spans="2:7" x14ac:dyDescent="0.25">
      <c r="B2500" s="136" t="s">
        <v>3332</v>
      </c>
      <c r="C2500" s="4" t="s">
        <v>3333</v>
      </c>
      <c r="D2500" s="138" t="s">
        <v>3195</v>
      </c>
      <c r="F2500" s="138" t="s">
        <v>1386</v>
      </c>
      <c r="G2500" s="154">
        <v>1292.92</v>
      </c>
    </row>
    <row r="2501" spans="2:7" x14ac:dyDescent="0.25">
      <c r="B2501" s="136" t="s">
        <v>3747</v>
      </c>
      <c r="C2501" s="4" t="s">
        <v>3748</v>
      </c>
      <c r="D2501" s="138" t="s">
        <v>3421</v>
      </c>
      <c r="E2501" s="138" t="s">
        <v>203</v>
      </c>
      <c r="F2501" s="138" t="s">
        <v>1386</v>
      </c>
      <c r="G2501" s="154">
        <v>1291.96</v>
      </c>
    </row>
    <row r="2502" spans="2:7" x14ac:dyDescent="0.25">
      <c r="B2502" s="136" t="s">
        <v>3749</v>
      </c>
      <c r="C2502" s="4" t="s">
        <v>3750</v>
      </c>
      <c r="D2502" s="138" t="s">
        <v>3421</v>
      </c>
      <c r="F2502" s="138" t="s">
        <v>1386</v>
      </c>
      <c r="G2502" s="154">
        <v>1291.06</v>
      </c>
    </row>
    <row r="2503" spans="2:7" x14ac:dyDescent="0.25">
      <c r="B2503" s="137">
        <v>6472</v>
      </c>
      <c r="C2503" s="143" t="s">
        <v>1348</v>
      </c>
      <c r="D2503" s="144" t="s">
        <v>1385</v>
      </c>
      <c r="E2503" s="144"/>
      <c r="F2503" s="144" t="s">
        <v>1386</v>
      </c>
      <c r="G2503" s="150">
        <v>1286.19</v>
      </c>
    </row>
    <row r="2504" spans="2:7" x14ac:dyDescent="0.25">
      <c r="B2504" s="137">
        <v>8370</v>
      </c>
      <c r="C2504" s="143" t="s">
        <v>1161</v>
      </c>
      <c r="D2504" s="144" t="s">
        <v>1596</v>
      </c>
      <c r="E2504" s="144"/>
      <c r="F2504" s="144" t="s">
        <v>1386</v>
      </c>
      <c r="G2504" s="150">
        <v>1286.06</v>
      </c>
    </row>
    <row r="2505" spans="2:7" x14ac:dyDescent="0.25">
      <c r="B2505" s="134" t="s">
        <v>102</v>
      </c>
      <c r="C2505" s="6" t="s">
        <v>352</v>
      </c>
      <c r="D2505" s="140">
        <v>46050</v>
      </c>
      <c r="E2505" s="141"/>
      <c r="F2505" s="142">
        <v>46381</v>
      </c>
      <c r="G2505" s="151">
        <v>1284.77</v>
      </c>
    </row>
    <row r="2506" spans="2:7" x14ac:dyDescent="0.25">
      <c r="B2506" s="136" t="s">
        <v>3751</v>
      </c>
      <c r="C2506" s="4" t="s">
        <v>3752</v>
      </c>
      <c r="D2506" s="138" t="s">
        <v>3421</v>
      </c>
      <c r="E2506" s="138" t="s">
        <v>203</v>
      </c>
      <c r="F2506" s="138" t="s">
        <v>1386</v>
      </c>
      <c r="G2506" s="154">
        <v>1283.4000000000001</v>
      </c>
    </row>
    <row r="2507" spans="2:7" x14ac:dyDescent="0.25">
      <c r="B2507" s="137" t="s">
        <v>1135</v>
      </c>
      <c r="C2507" s="143" t="s">
        <v>1677</v>
      </c>
      <c r="D2507" s="144" t="s">
        <v>1596</v>
      </c>
      <c r="E2507" s="144" t="s">
        <v>199</v>
      </c>
      <c r="F2507" s="144" t="s">
        <v>1386</v>
      </c>
      <c r="G2507" s="150">
        <v>1279.79</v>
      </c>
    </row>
    <row r="2508" spans="2:7" x14ac:dyDescent="0.25">
      <c r="B2508" s="136" t="s">
        <v>5771</v>
      </c>
      <c r="C2508" s="4" t="s">
        <v>5772</v>
      </c>
      <c r="D2508" s="138" t="s">
        <v>5234</v>
      </c>
      <c r="F2508" s="138" t="s">
        <v>1386</v>
      </c>
      <c r="G2508" s="154">
        <v>1279.6400000000001</v>
      </c>
    </row>
    <row r="2509" spans="2:7" x14ac:dyDescent="0.25">
      <c r="B2509" s="137" t="s">
        <v>1956</v>
      </c>
      <c r="C2509" s="143" t="s">
        <v>1957</v>
      </c>
      <c r="D2509" s="144" t="s">
        <v>1716</v>
      </c>
      <c r="E2509" s="144" t="s">
        <v>199</v>
      </c>
      <c r="F2509" s="144" t="s">
        <v>1386</v>
      </c>
      <c r="G2509" s="150">
        <v>1277.51</v>
      </c>
    </row>
    <row r="2510" spans="2:7" x14ac:dyDescent="0.25">
      <c r="B2510" s="136" t="s">
        <v>5773</v>
      </c>
      <c r="C2510" s="4" t="s">
        <v>5774</v>
      </c>
      <c r="D2510" s="138" t="s">
        <v>5231</v>
      </c>
      <c r="E2510" s="138" t="s">
        <v>199</v>
      </c>
      <c r="F2510" s="138" t="s">
        <v>1386</v>
      </c>
      <c r="G2510" s="154">
        <v>1277.22</v>
      </c>
    </row>
    <row r="2511" spans="2:7" x14ac:dyDescent="0.25">
      <c r="B2511" s="137" t="s">
        <v>1335</v>
      </c>
      <c r="C2511" s="143" t="s">
        <v>1376</v>
      </c>
      <c r="D2511" s="144" t="s">
        <v>1385</v>
      </c>
      <c r="E2511" s="144"/>
      <c r="F2511" s="144" t="s">
        <v>1386</v>
      </c>
      <c r="G2511" s="150">
        <v>1276.02</v>
      </c>
    </row>
    <row r="2512" spans="2:7" x14ac:dyDescent="0.25">
      <c r="B2512" s="136" t="s">
        <v>4823</v>
      </c>
      <c r="C2512" s="4" t="s">
        <v>4824</v>
      </c>
      <c r="D2512" s="138" t="s">
        <v>4355</v>
      </c>
      <c r="F2512" s="138" t="s">
        <v>1386</v>
      </c>
      <c r="G2512" s="154">
        <v>1274.81</v>
      </c>
    </row>
    <row r="2513" spans="2:7" x14ac:dyDescent="0.25">
      <c r="B2513" s="136" t="s">
        <v>4253</v>
      </c>
      <c r="C2513" s="4" t="s">
        <v>4254</v>
      </c>
      <c r="D2513" s="138" t="s">
        <v>3876</v>
      </c>
      <c r="F2513" s="138" t="s">
        <v>1386</v>
      </c>
      <c r="G2513" s="154">
        <v>1274.05</v>
      </c>
    </row>
    <row r="2514" spans="2:7" x14ac:dyDescent="0.25">
      <c r="B2514" s="137" t="s">
        <v>2634</v>
      </c>
      <c r="C2514" s="143" t="s">
        <v>2635</v>
      </c>
      <c r="D2514" s="144" t="s">
        <v>2793</v>
      </c>
      <c r="E2514" s="143"/>
      <c r="F2514" s="143" t="s">
        <v>1386</v>
      </c>
      <c r="G2514" s="150">
        <v>1269.24</v>
      </c>
    </row>
    <row r="2515" spans="2:7" x14ac:dyDescent="0.25">
      <c r="B2515" s="136">
        <v>7242</v>
      </c>
      <c r="C2515" s="4" t="s">
        <v>4825</v>
      </c>
      <c r="D2515" s="138" t="s">
        <v>4355</v>
      </c>
      <c r="F2515" s="138" t="s">
        <v>1386</v>
      </c>
      <c r="G2515" s="154">
        <v>1268.72</v>
      </c>
    </row>
    <row r="2516" spans="2:7" x14ac:dyDescent="0.25">
      <c r="B2516" s="136" t="s">
        <v>6278</v>
      </c>
      <c r="C2516" s="4" t="s">
        <v>6279</v>
      </c>
      <c r="D2516" s="138" t="s">
        <v>5985</v>
      </c>
      <c r="F2516" s="138" t="s">
        <v>1386</v>
      </c>
      <c r="G2516" s="154">
        <v>1268.19</v>
      </c>
    </row>
    <row r="2517" spans="2:7" x14ac:dyDescent="0.25">
      <c r="B2517" s="134" t="s">
        <v>100</v>
      </c>
      <c r="C2517" s="6" t="s">
        <v>353</v>
      </c>
      <c r="D2517" s="140">
        <v>46050</v>
      </c>
      <c r="E2517" s="141" t="s">
        <v>199</v>
      </c>
      <c r="F2517" s="142">
        <v>46381</v>
      </c>
      <c r="G2517" s="151">
        <v>1264.4199999999998</v>
      </c>
    </row>
    <row r="2518" spans="2:7" x14ac:dyDescent="0.25">
      <c r="B2518" s="136" t="s">
        <v>5775</v>
      </c>
      <c r="C2518" s="4" t="s">
        <v>5776</v>
      </c>
      <c r="D2518" s="138" t="s">
        <v>5241</v>
      </c>
      <c r="F2518" s="138" t="s">
        <v>1386</v>
      </c>
      <c r="G2518" s="154">
        <v>1264.3499999999999</v>
      </c>
    </row>
    <row r="2519" spans="2:7" x14ac:dyDescent="0.25">
      <c r="B2519" s="136" t="s">
        <v>5777</v>
      </c>
      <c r="C2519" s="4" t="s">
        <v>5778</v>
      </c>
      <c r="D2519" s="138" t="s">
        <v>5234</v>
      </c>
      <c r="F2519" s="138" t="s">
        <v>1386</v>
      </c>
      <c r="G2519" s="154">
        <v>1262.8399999999999</v>
      </c>
    </row>
    <row r="2520" spans="2:7" x14ac:dyDescent="0.25">
      <c r="B2520" s="137" t="s">
        <v>1890</v>
      </c>
      <c r="C2520" s="143" t="s">
        <v>1891</v>
      </c>
      <c r="D2520" s="144" t="s">
        <v>1716</v>
      </c>
      <c r="E2520" s="144" t="s">
        <v>199</v>
      </c>
      <c r="F2520" s="144" t="s">
        <v>1386</v>
      </c>
      <c r="G2520" s="150">
        <v>1262.31</v>
      </c>
    </row>
    <row r="2521" spans="2:7" x14ac:dyDescent="0.25">
      <c r="B2521" s="136" t="s">
        <v>3753</v>
      </c>
      <c r="C2521" s="4" t="s">
        <v>3754</v>
      </c>
      <c r="D2521" s="138" t="s">
        <v>3421</v>
      </c>
      <c r="F2521" s="138" t="s">
        <v>1386</v>
      </c>
      <c r="G2521" s="154">
        <v>1259.17</v>
      </c>
    </row>
    <row r="2522" spans="2:7" x14ac:dyDescent="0.25">
      <c r="B2522" s="137" t="s">
        <v>2501</v>
      </c>
      <c r="C2522" s="143" t="s">
        <v>2502</v>
      </c>
      <c r="D2522" s="144" t="s">
        <v>2793</v>
      </c>
      <c r="E2522" s="143"/>
      <c r="F2522" s="143" t="s">
        <v>1386</v>
      </c>
      <c r="G2522" s="150">
        <v>1254.81</v>
      </c>
    </row>
    <row r="2523" spans="2:7" x14ac:dyDescent="0.25">
      <c r="B2523" s="136">
        <v>7220</v>
      </c>
      <c r="C2523" s="4" t="s">
        <v>2886</v>
      </c>
      <c r="D2523" s="138" t="s">
        <v>2939</v>
      </c>
      <c r="F2523" s="138" t="s">
        <v>1386</v>
      </c>
      <c r="G2523" s="154">
        <v>1254.76</v>
      </c>
    </row>
    <row r="2524" spans="2:7" x14ac:dyDescent="0.25">
      <c r="B2524" s="136" t="s">
        <v>4826</v>
      </c>
      <c r="C2524" s="4" t="s">
        <v>4827</v>
      </c>
      <c r="D2524" s="138" t="s">
        <v>4355</v>
      </c>
      <c r="F2524" s="138" t="s">
        <v>1386</v>
      </c>
      <c r="G2524" s="154">
        <v>1254.58</v>
      </c>
    </row>
    <row r="2525" spans="2:7" x14ac:dyDescent="0.25">
      <c r="B2525" s="136" t="s">
        <v>4828</v>
      </c>
      <c r="C2525" s="4" t="s">
        <v>4829</v>
      </c>
      <c r="D2525" s="138" t="s">
        <v>4355</v>
      </c>
      <c r="F2525" s="138" t="s">
        <v>1386</v>
      </c>
      <c r="G2525" s="154">
        <v>1253.8399999999999</v>
      </c>
    </row>
    <row r="2526" spans="2:7" x14ac:dyDescent="0.25">
      <c r="B2526" s="136">
        <v>7817</v>
      </c>
      <c r="C2526" s="4" t="s">
        <v>4255</v>
      </c>
      <c r="D2526" s="138" t="s">
        <v>3876</v>
      </c>
      <c r="F2526" s="138" t="s">
        <v>1386</v>
      </c>
      <c r="G2526" s="154">
        <v>1252.6500000000001</v>
      </c>
    </row>
    <row r="2527" spans="2:7" x14ac:dyDescent="0.25">
      <c r="B2527" s="137" t="s">
        <v>2489</v>
      </c>
      <c r="C2527" s="143" t="s">
        <v>2490</v>
      </c>
      <c r="D2527" s="144" t="s">
        <v>2793</v>
      </c>
      <c r="E2527" s="143"/>
      <c r="F2527" s="143" t="s">
        <v>1386</v>
      </c>
      <c r="G2527" s="150">
        <v>1252.3900000000001</v>
      </c>
    </row>
    <row r="2528" spans="2:7" x14ac:dyDescent="0.25">
      <c r="B2528" s="136">
        <v>501423</v>
      </c>
      <c r="C2528" s="4" t="s">
        <v>3033</v>
      </c>
      <c r="D2528" s="138" t="s">
        <v>2939</v>
      </c>
      <c r="F2528" s="138" t="s">
        <v>1386</v>
      </c>
      <c r="G2528" s="154">
        <v>1251.18</v>
      </c>
    </row>
    <row r="2529" spans="2:7" x14ac:dyDescent="0.25">
      <c r="B2529" s="137">
        <v>523025</v>
      </c>
      <c r="C2529" s="143" t="s">
        <v>1678</v>
      </c>
      <c r="D2529" s="144" t="s">
        <v>1596</v>
      </c>
      <c r="E2529" s="144"/>
      <c r="F2529" s="144" t="s">
        <v>1386</v>
      </c>
      <c r="G2529" s="150">
        <v>1251.0899999999999</v>
      </c>
    </row>
    <row r="2530" spans="2:7" x14ac:dyDescent="0.25">
      <c r="B2530" s="136" t="s">
        <v>4830</v>
      </c>
      <c r="C2530" s="4" t="s">
        <v>4831</v>
      </c>
      <c r="D2530" s="138" t="s">
        <v>4355</v>
      </c>
      <c r="F2530" s="138" t="s">
        <v>1386</v>
      </c>
      <c r="G2530" s="154">
        <v>1249.49</v>
      </c>
    </row>
    <row r="2531" spans="2:7" x14ac:dyDescent="0.25">
      <c r="B2531" s="137" t="s">
        <v>2472</v>
      </c>
      <c r="C2531" s="143" t="s">
        <v>2473</v>
      </c>
      <c r="D2531" s="144" t="s">
        <v>2793</v>
      </c>
      <c r="E2531" s="143"/>
      <c r="F2531" s="143" t="s">
        <v>1386</v>
      </c>
      <c r="G2531" s="150">
        <v>1249.47</v>
      </c>
    </row>
    <row r="2532" spans="2:7" x14ac:dyDescent="0.25">
      <c r="B2532" s="137" t="s">
        <v>2125</v>
      </c>
      <c r="C2532" s="143" t="s">
        <v>2126</v>
      </c>
      <c r="D2532" s="144" t="s">
        <v>1716</v>
      </c>
      <c r="E2532" s="144"/>
      <c r="F2532" s="144" t="s">
        <v>1386</v>
      </c>
      <c r="G2532" s="150">
        <v>1247.68</v>
      </c>
    </row>
    <row r="2533" spans="2:7" x14ac:dyDescent="0.25">
      <c r="B2533" s="136">
        <v>3020</v>
      </c>
      <c r="C2533" s="4" t="s">
        <v>5779</v>
      </c>
      <c r="D2533" s="138" t="s">
        <v>5241</v>
      </c>
      <c r="F2533" s="138" t="s">
        <v>1386</v>
      </c>
      <c r="G2533" s="154">
        <v>1247.33</v>
      </c>
    </row>
    <row r="2534" spans="2:7" x14ac:dyDescent="0.25">
      <c r="B2534" s="137">
        <v>8098</v>
      </c>
      <c r="C2534" s="143" t="s">
        <v>2135</v>
      </c>
      <c r="D2534" s="144" t="s">
        <v>1716</v>
      </c>
      <c r="E2534" s="144"/>
      <c r="F2534" s="144" t="s">
        <v>1386</v>
      </c>
      <c r="G2534" s="150">
        <v>1246.78</v>
      </c>
    </row>
    <row r="2535" spans="2:7" x14ac:dyDescent="0.25">
      <c r="B2535" s="137">
        <v>2001</v>
      </c>
      <c r="C2535" s="143" t="s">
        <v>2346</v>
      </c>
      <c r="D2535" s="144" t="s">
        <v>2793</v>
      </c>
      <c r="E2535" s="143"/>
      <c r="F2535" s="143" t="s">
        <v>1386</v>
      </c>
      <c r="G2535" s="150">
        <v>1246.26</v>
      </c>
    </row>
    <row r="2536" spans="2:7" x14ac:dyDescent="0.25">
      <c r="B2536" s="136" t="s">
        <v>2810</v>
      </c>
      <c r="C2536" s="4" t="s">
        <v>3034</v>
      </c>
      <c r="D2536" s="138" t="s">
        <v>2939</v>
      </c>
      <c r="E2536" s="138" t="s">
        <v>203</v>
      </c>
      <c r="F2536" s="138" t="s">
        <v>1386</v>
      </c>
      <c r="G2536" s="154">
        <v>1244.79</v>
      </c>
    </row>
    <row r="2537" spans="2:7" x14ac:dyDescent="0.25">
      <c r="B2537" s="137" t="s">
        <v>2246</v>
      </c>
      <c r="C2537" s="143" t="s">
        <v>2739</v>
      </c>
      <c r="D2537" s="144" t="s">
        <v>2793</v>
      </c>
      <c r="E2537" s="143" t="s">
        <v>203</v>
      </c>
      <c r="F2537" s="143" t="s">
        <v>1386</v>
      </c>
      <c r="G2537" s="150">
        <v>1244.42</v>
      </c>
    </row>
    <row r="2538" spans="2:7" x14ac:dyDescent="0.25">
      <c r="B2538" s="136">
        <v>7744</v>
      </c>
      <c r="C2538" s="4" t="s">
        <v>5128</v>
      </c>
      <c r="D2538" s="138" t="s">
        <v>4986</v>
      </c>
      <c r="F2538" s="138" t="s">
        <v>1386</v>
      </c>
      <c r="G2538" s="154">
        <v>1244.1400000000001</v>
      </c>
    </row>
    <row r="2539" spans="2:7" x14ac:dyDescent="0.25">
      <c r="B2539" s="136">
        <v>4041</v>
      </c>
      <c r="C2539" s="4" t="s">
        <v>4256</v>
      </c>
      <c r="D2539" s="138" t="s">
        <v>3876</v>
      </c>
      <c r="F2539" s="138" t="s">
        <v>1386</v>
      </c>
      <c r="G2539" s="154">
        <v>1243.8</v>
      </c>
    </row>
    <row r="2540" spans="2:7" x14ac:dyDescent="0.25">
      <c r="B2540" s="136">
        <v>4041</v>
      </c>
      <c r="C2540" s="4" t="s">
        <v>4256</v>
      </c>
      <c r="D2540" s="138" t="s">
        <v>4355</v>
      </c>
      <c r="F2540" s="138" t="s">
        <v>1386</v>
      </c>
      <c r="G2540" s="154">
        <v>1243.8</v>
      </c>
    </row>
    <row r="2541" spans="2:7" x14ac:dyDescent="0.25">
      <c r="B2541" s="136">
        <v>9869</v>
      </c>
      <c r="C2541" s="4" t="s">
        <v>2877</v>
      </c>
      <c r="D2541" s="138" t="s">
        <v>2939</v>
      </c>
      <c r="F2541" s="138" t="s">
        <v>1386</v>
      </c>
      <c r="G2541" s="154">
        <v>1243.67</v>
      </c>
    </row>
    <row r="2542" spans="2:7" x14ac:dyDescent="0.25">
      <c r="B2542" s="136">
        <v>6412</v>
      </c>
      <c r="C2542" s="4" t="s">
        <v>3755</v>
      </c>
      <c r="D2542" s="138" t="s">
        <v>3421</v>
      </c>
      <c r="F2542" s="138" t="s">
        <v>1386</v>
      </c>
      <c r="G2542" s="154">
        <v>1243.6300000000001</v>
      </c>
    </row>
    <row r="2543" spans="2:7" x14ac:dyDescent="0.25">
      <c r="B2543" s="136">
        <v>507205</v>
      </c>
      <c r="C2543" s="4" t="s">
        <v>3334</v>
      </c>
      <c r="D2543" s="138" t="s">
        <v>3195</v>
      </c>
      <c r="F2543" s="138" t="s">
        <v>1386</v>
      </c>
      <c r="G2543" s="154">
        <v>1243.1500000000001</v>
      </c>
    </row>
    <row r="2544" spans="2:7" x14ac:dyDescent="0.25">
      <c r="B2544" s="137" t="s">
        <v>2524</v>
      </c>
      <c r="C2544" s="143" t="s">
        <v>2525</v>
      </c>
      <c r="D2544" s="144" t="s">
        <v>2793</v>
      </c>
      <c r="E2544" s="143"/>
      <c r="F2544" s="143" t="s">
        <v>1386</v>
      </c>
      <c r="G2544" s="150">
        <v>1242.5</v>
      </c>
    </row>
    <row r="2545" spans="2:7" x14ac:dyDescent="0.25">
      <c r="B2545" s="134" t="s">
        <v>98</v>
      </c>
      <c r="C2545" s="6" t="s">
        <v>354</v>
      </c>
      <c r="D2545" s="140">
        <v>46050</v>
      </c>
      <c r="E2545" s="141" t="s">
        <v>203</v>
      </c>
      <c r="F2545" s="142">
        <v>46381</v>
      </c>
      <c r="G2545" s="151">
        <v>1242.24</v>
      </c>
    </row>
    <row r="2546" spans="2:7" x14ac:dyDescent="0.25">
      <c r="B2546" s="136" t="s">
        <v>4257</v>
      </c>
      <c r="C2546" s="4" t="s">
        <v>4258</v>
      </c>
      <c r="D2546" s="138" t="s">
        <v>3876</v>
      </c>
      <c r="F2546" s="138" t="s">
        <v>1386</v>
      </c>
      <c r="G2546" s="154">
        <v>1241.23</v>
      </c>
    </row>
    <row r="2547" spans="2:7" x14ac:dyDescent="0.25">
      <c r="B2547" s="136" t="s">
        <v>3756</v>
      </c>
      <c r="C2547" s="4" t="s">
        <v>3757</v>
      </c>
      <c r="D2547" s="138" t="s">
        <v>3421</v>
      </c>
      <c r="F2547" s="138" t="s">
        <v>1386</v>
      </c>
      <c r="G2547" s="154">
        <v>1240.47</v>
      </c>
    </row>
    <row r="2548" spans="2:7" x14ac:dyDescent="0.25">
      <c r="B2548" s="136">
        <v>6736</v>
      </c>
      <c r="C2548" s="4" t="s">
        <v>5129</v>
      </c>
      <c r="D2548" s="138" t="s">
        <v>4986</v>
      </c>
      <c r="F2548" s="138" t="s">
        <v>1386</v>
      </c>
      <c r="G2548" s="154">
        <v>1239.8699999999999</v>
      </c>
    </row>
    <row r="2549" spans="2:7" x14ac:dyDescent="0.25">
      <c r="B2549" s="136">
        <v>8987</v>
      </c>
      <c r="C2549" s="4" t="s">
        <v>6280</v>
      </c>
      <c r="D2549" s="138" t="s">
        <v>5985</v>
      </c>
      <c r="F2549" s="138" t="s">
        <v>1386</v>
      </c>
      <c r="G2549" s="154">
        <v>1238.54</v>
      </c>
    </row>
    <row r="2550" spans="2:7" x14ac:dyDescent="0.25">
      <c r="B2550" s="136">
        <v>8987</v>
      </c>
      <c r="C2550" s="4" t="s">
        <v>6280</v>
      </c>
      <c r="D2550" s="138" t="s">
        <v>6353</v>
      </c>
      <c r="F2550" s="138" t="s">
        <v>1386</v>
      </c>
      <c r="G2550" s="154">
        <v>1238.54</v>
      </c>
    </row>
    <row r="2551" spans="2:7" x14ac:dyDescent="0.25">
      <c r="B2551" s="137" t="s">
        <v>2291</v>
      </c>
      <c r="C2551" s="143" t="s">
        <v>2581</v>
      </c>
      <c r="D2551" s="144" t="s">
        <v>2793</v>
      </c>
      <c r="E2551" s="143" t="s">
        <v>203</v>
      </c>
      <c r="F2551" s="143" t="s">
        <v>1386</v>
      </c>
      <c r="G2551" s="150">
        <v>1236.04</v>
      </c>
    </row>
    <row r="2552" spans="2:7" x14ac:dyDescent="0.25">
      <c r="B2552" s="136" t="s">
        <v>3035</v>
      </c>
      <c r="C2552" s="4" t="s">
        <v>3036</v>
      </c>
      <c r="D2552" s="138" t="s">
        <v>2943</v>
      </c>
      <c r="F2552" s="138" t="s">
        <v>1386</v>
      </c>
      <c r="G2552" s="154">
        <v>1234.1300000000001</v>
      </c>
    </row>
    <row r="2553" spans="2:7" x14ac:dyDescent="0.25">
      <c r="B2553" s="137" t="s">
        <v>1794</v>
      </c>
      <c r="C2553" s="143" t="s">
        <v>1795</v>
      </c>
      <c r="D2553" s="144" t="s">
        <v>1716</v>
      </c>
      <c r="E2553" s="144"/>
      <c r="F2553" s="144" t="s">
        <v>1796</v>
      </c>
      <c r="G2553" s="150">
        <v>1233.76</v>
      </c>
    </row>
    <row r="2554" spans="2:7" x14ac:dyDescent="0.25">
      <c r="B2554" s="136" t="s">
        <v>4832</v>
      </c>
      <c r="C2554" s="4" t="s">
        <v>4833</v>
      </c>
      <c r="D2554" s="138" t="s">
        <v>4355</v>
      </c>
      <c r="F2554" s="138" t="s">
        <v>1386</v>
      </c>
      <c r="G2554" s="154">
        <v>1233.5899999999999</v>
      </c>
    </row>
    <row r="2555" spans="2:7" x14ac:dyDescent="0.25">
      <c r="B2555" s="136" t="s">
        <v>3758</v>
      </c>
      <c r="C2555" s="4" t="s">
        <v>3759</v>
      </c>
      <c r="D2555" s="138" t="s">
        <v>3421</v>
      </c>
      <c r="F2555" s="138" t="s">
        <v>1386</v>
      </c>
      <c r="G2555" s="154">
        <v>1232.7</v>
      </c>
    </row>
    <row r="2556" spans="2:7" x14ac:dyDescent="0.25">
      <c r="B2556" s="137" t="s">
        <v>1230</v>
      </c>
      <c r="C2556" s="143" t="s">
        <v>1551</v>
      </c>
      <c r="D2556" s="144" t="s">
        <v>1385</v>
      </c>
      <c r="E2556" s="144" t="s">
        <v>203</v>
      </c>
      <c r="F2556" s="144" t="s">
        <v>1386</v>
      </c>
      <c r="G2556" s="150">
        <v>1231.9100000000001</v>
      </c>
    </row>
    <row r="2557" spans="2:7" x14ac:dyDescent="0.25">
      <c r="B2557" s="137">
        <v>603496</v>
      </c>
      <c r="C2557" s="143" t="s">
        <v>2384</v>
      </c>
      <c r="D2557" s="144" t="s">
        <v>2793</v>
      </c>
      <c r="E2557" s="143"/>
      <c r="F2557" s="143" t="s">
        <v>1386</v>
      </c>
      <c r="G2557" s="150">
        <v>1231.75</v>
      </c>
    </row>
    <row r="2558" spans="2:7" x14ac:dyDescent="0.25">
      <c r="B2558" s="136">
        <v>9682</v>
      </c>
      <c r="C2558" s="4" t="s">
        <v>2890</v>
      </c>
      <c r="D2558" s="138" t="s">
        <v>2939</v>
      </c>
      <c r="F2558" s="138" t="s">
        <v>1386</v>
      </c>
      <c r="G2558" s="154">
        <v>1229.3699999999999</v>
      </c>
    </row>
    <row r="2559" spans="2:7" x14ac:dyDescent="0.25">
      <c r="B2559" s="137" t="s">
        <v>1866</v>
      </c>
      <c r="C2559" s="143" t="s">
        <v>1867</v>
      </c>
      <c r="D2559" s="144" t="s">
        <v>1716</v>
      </c>
      <c r="E2559" s="144"/>
      <c r="F2559" s="144" t="s">
        <v>1386</v>
      </c>
      <c r="G2559" s="150">
        <v>1228.3599999999999</v>
      </c>
    </row>
    <row r="2560" spans="2:7" x14ac:dyDescent="0.25">
      <c r="B2560" s="137">
        <v>2317</v>
      </c>
      <c r="C2560" s="143" t="s">
        <v>2347</v>
      </c>
      <c r="D2560" s="144" t="s">
        <v>2793</v>
      </c>
      <c r="E2560" s="143"/>
      <c r="F2560" s="143" t="s">
        <v>1386</v>
      </c>
      <c r="G2560" s="150">
        <v>1227.19</v>
      </c>
    </row>
    <row r="2561" spans="2:7" x14ac:dyDescent="0.25">
      <c r="B2561" s="136">
        <v>8154</v>
      </c>
      <c r="C2561" s="4" t="s">
        <v>4834</v>
      </c>
      <c r="D2561" s="138" t="s">
        <v>4355</v>
      </c>
      <c r="F2561" s="138" t="s">
        <v>1386</v>
      </c>
      <c r="G2561" s="154">
        <v>1226.5</v>
      </c>
    </row>
    <row r="2562" spans="2:7" x14ac:dyDescent="0.25">
      <c r="B2562" s="136" t="s">
        <v>3065</v>
      </c>
      <c r="C2562" s="4" t="s">
        <v>3037</v>
      </c>
      <c r="D2562" s="138" t="s">
        <v>2939</v>
      </c>
      <c r="F2562" s="138" t="s">
        <v>1386</v>
      </c>
      <c r="G2562" s="154">
        <v>1225.56</v>
      </c>
    </row>
    <row r="2563" spans="2:7" x14ac:dyDescent="0.25">
      <c r="B2563" s="136" t="s">
        <v>5130</v>
      </c>
      <c r="C2563" s="4" t="s">
        <v>5131</v>
      </c>
      <c r="D2563" s="138" t="s">
        <v>4986</v>
      </c>
      <c r="F2563" s="138" t="s">
        <v>1386</v>
      </c>
      <c r="G2563" s="154">
        <v>1225.52</v>
      </c>
    </row>
    <row r="2564" spans="2:7" x14ac:dyDescent="0.25">
      <c r="B2564" s="136" t="s">
        <v>3760</v>
      </c>
      <c r="C2564" s="4" t="s">
        <v>3761</v>
      </c>
      <c r="D2564" s="138" t="s">
        <v>3421</v>
      </c>
      <c r="F2564" s="138" t="s">
        <v>1386</v>
      </c>
      <c r="G2564" s="154">
        <v>1224.1600000000001</v>
      </c>
    </row>
    <row r="2565" spans="2:7" x14ac:dyDescent="0.25">
      <c r="B2565" s="137" t="s">
        <v>1910</v>
      </c>
      <c r="C2565" s="143" t="s">
        <v>1911</v>
      </c>
      <c r="D2565" s="144" t="s">
        <v>1716</v>
      </c>
      <c r="E2565" s="144"/>
      <c r="F2565" s="144" t="s">
        <v>1386</v>
      </c>
      <c r="G2565" s="150">
        <v>1223.33</v>
      </c>
    </row>
    <row r="2566" spans="2:7" x14ac:dyDescent="0.25">
      <c r="B2566" s="136">
        <v>512573</v>
      </c>
      <c r="C2566" s="4" t="s">
        <v>3335</v>
      </c>
      <c r="D2566" s="138" t="s">
        <v>3195</v>
      </c>
      <c r="F2566" s="138" t="s">
        <v>1386</v>
      </c>
      <c r="G2566" s="154">
        <v>1222.6600000000001</v>
      </c>
    </row>
    <row r="2567" spans="2:7" x14ac:dyDescent="0.25">
      <c r="B2567" s="136">
        <v>8110</v>
      </c>
      <c r="C2567" s="4" t="s">
        <v>5780</v>
      </c>
      <c r="D2567" s="138" t="s">
        <v>5231</v>
      </c>
      <c r="F2567" s="138" t="s">
        <v>1386</v>
      </c>
      <c r="G2567" s="154">
        <v>1220.81</v>
      </c>
    </row>
    <row r="2568" spans="2:7" x14ac:dyDescent="0.25">
      <c r="B2568" s="136">
        <v>7956</v>
      </c>
      <c r="C2568" s="4" t="s">
        <v>5132</v>
      </c>
      <c r="D2568" s="138" t="s">
        <v>4986</v>
      </c>
      <c r="F2568" s="138" t="s">
        <v>1386</v>
      </c>
      <c r="G2568" s="154">
        <v>1219.9100000000001</v>
      </c>
    </row>
    <row r="2569" spans="2:7" x14ac:dyDescent="0.25">
      <c r="B2569" s="137" t="s">
        <v>2766</v>
      </c>
      <c r="C2569" s="143" t="s">
        <v>2767</v>
      </c>
      <c r="D2569" s="144" t="s">
        <v>2793</v>
      </c>
      <c r="E2569" s="143"/>
      <c r="F2569" s="143" t="s">
        <v>1386</v>
      </c>
      <c r="G2569" s="150">
        <v>1217.02</v>
      </c>
    </row>
    <row r="2570" spans="2:7" x14ac:dyDescent="0.25">
      <c r="B2570" s="136" t="s">
        <v>5781</v>
      </c>
      <c r="C2570" s="4" t="s">
        <v>5782</v>
      </c>
      <c r="D2570" s="138" t="s">
        <v>5241</v>
      </c>
      <c r="E2570" s="138" t="s">
        <v>203</v>
      </c>
      <c r="F2570" s="138" t="s">
        <v>1386</v>
      </c>
      <c r="G2570" s="154">
        <v>1216.99</v>
      </c>
    </row>
    <row r="2571" spans="2:7" x14ac:dyDescent="0.25">
      <c r="B2571" s="136" t="s">
        <v>2831</v>
      </c>
      <c r="C2571" s="4" t="s">
        <v>2832</v>
      </c>
      <c r="D2571" s="138" t="s">
        <v>2939</v>
      </c>
      <c r="F2571" s="138" t="s">
        <v>1386</v>
      </c>
      <c r="G2571" s="154">
        <v>1215.32</v>
      </c>
    </row>
    <row r="2572" spans="2:7" x14ac:dyDescent="0.25">
      <c r="B2572" s="137" t="s">
        <v>1803</v>
      </c>
      <c r="C2572" s="143" t="s">
        <v>1804</v>
      </c>
      <c r="D2572" s="144" t="s">
        <v>1716</v>
      </c>
      <c r="E2572" s="144"/>
      <c r="F2572" s="144" t="s">
        <v>1386</v>
      </c>
      <c r="G2572" s="150">
        <v>1214.83</v>
      </c>
    </row>
    <row r="2573" spans="2:7" x14ac:dyDescent="0.25">
      <c r="B2573" s="136">
        <v>3040</v>
      </c>
      <c r="C2573" s="4" t="s">
        <v>6281</v>
      </c>
      <c r="D2573" s="138" t="s">
        <v>5985</v>
      </c>
      <c r="F2573" s="138" t="s">
        <v>1386</v>
      </c>
      <c r="G2573" s="154">
        <v>1213.8399999999999</v>
      </c>
    </row>
    <row r="2574" spans="2:7" x14ac:dyDescent="0.25">
      <c r="B2574" s="137" t="s">
        <v>1290</v>
      </c>
      <c r="C2574" s="143" t="s">
        <v>1552</v>
      </c>
      <c r="D2574" s="144" t="s">
        <v>1385</v>
      </c>
      <c r="E2574" s="144" t="s">
        <v>199</v>
      </c>
      <c r="F2574" s="144" t="s">
        <v>1386</v>
      </c>
      <c r="G2574" s="150">
        <v>1213.1099999999999</v>
      </c>
    </row>
    <row r="2575" spans="2:7" x14ac:dyDescent="0.25">
      <c r="B2575" s="137" t="s">
        <v>1835</v>
      </c>
      <c r="C2575" s="143" t="s">
        <v>1837</v>
      </c>
      <c r="D2575" s="144" t="s">
        <v>1716</v>
      </c>
      <c r="E2575" s="144"/>
      <c r="F2575" s="144" t="s">
        <v>1386</v>
      </c>
      <c r="G2575" s="150">
        <v>1212.55</v>
      </c>
    </row>
    <row r="2576" spans="2:7" x14ac:dyDescent="0.25">
      <c r="B2576" s="136" t="s">
        <v>5133</v>
      </c>
      <c r="C2576" s="4" t="s">
        <v>5134</v>
      </c>
      <c r="D2576" s="138" t="s">
        <v>4986</v>
      </c>
      <c r="F2576" s="138" t="s">
        <v>1386</v>
      </c>
      <c r="G2576" s="154">
        <v>1212.51</v>
      </c>
    </row>
    <row r="2577" spans="2:7" x14ac:dyDescent="0.25">
      <c r="B2577" s="137">
        <v>4547</v>
      </c>
      <c r="C2577" s="143" t="s">
        <v>863</v>
      </c>
      <c r="D2577" s="144" t="s">
        <v>980</v>
      </c>
      <c r="E2577" s="144"/>
      <c r="F2577" s="144" t="s">
        <v>981</v>
      </c>
      <c r="G2577" s="150">
        <v>1211.51</v>
      </c>
    </row>
    <row r="2578" spans="2:7" x14ac:dyDescent="0.25">
      <c r="B2578" s="136" t="s">
        <v>4835</v>
      </c>
      <c r="C2578" s="4" t="s">
        <v>4836</v>
      </c>
      <c r="D2578" s="138" t="s">
        <v>4355</v>
      </c>
      <c r="F2578" s="138" t="s">
        <v>1386</v>
      </c>
      <c r="G2578" s="154">
        <v>1210.6300000000001</v>
      </c>
    </row>
    <row r="2579" spans="2:7" x14ac:dyDescent="0.25">
      <c r="B2579" s="134" t="s">
        <v>97</v>
      </c>
      <c r="C2579" s="6" t="s">
        <v>355</v>
      </c>
      <c r="D2579" s="140">
        <v>46050</v>
      </c>
      <c r="E2579" s="141" t="s">
        <v>199</v>
      </c>
      <c r="F2579" s="142">
        <v>46381</v>
      </c>
      <c r="G2579" s="151">
        <v>1209.77</v>
      </c>
    </row>
    <row r="2580" spans="2:7" x14ac:dyDescent="0.25">
      <c r="B2580" s="136">
        <v>8066</v>
      </c>
      <c r="C2580" s="4" t="s">
        <v>4837</v>
      </c>
      <c r="D2580" s="138" t="s">
        <v>4355</v>
      </c>
      <c r="F2580" s="138" t="s">
        <v>1386</v>
      </c>
      <c r="G2580" s="154">
        <v>1209.24</v>
      </c>
    </row>
    <row r="2581" spans="2:7" x14ac:dyDescent="0.25">
      <c r="B2581" s="136" t="s">
        <v>5783</v>
      </c>
      <c r="C2581" s="4" t="s">
        <v>5784</v>
      </c>
      <c r="D2581" s="138" t="s">
        <v>5231</v>
      </c>
      <c r="E2581" s="138" t="s">
        <v>199</v>
      </c>
      <c r="F2581" s="138" t="s">
        <v>1386</v>
      </c>
      <c r="G2581" s="154">
        <v>1209.08</v>
      </c>
    </row>
    <row r="2582" spans="2:7" x14ac:dyDescent="0.25">
      <c r="B2582" s="136">
        <v>5451</v>
      </c>
      <c r="C2582" s="4" t="s">
        <v>2900</v>
      </c>
      <c r="D2582" s="138" t="s">
        <v>2939</v>
      </c>
      <c r="F2582" s="138" t="s">
        <v>1386</v>
      </c>
      <c r="G2582" s="154">
        <v>1207.6400000000001</v>
      </c>
    </row>
    <row r="2583" spans="2:7" x14ac:dyDescent="0.25">
      <c r="B2583" s="136">
        <v>3569</v>
      </c>
      <c r="C2583" s="4" t="s">
        <v>3114</v>
      </c>
      <c r="D2583" s="138" t="s">
        <v>3195</v>
      </c>
      <c r="F2583" s="138" t="s">
        <v>1386</v>
      </c>
      <c r="G2583" s="154">
        <v>1206.49</v>
      </c>
    </row>
    <row r="2584" spans="2:7" x14ac:dyDescent="0.25">
      <c r="B2584" s="136" t="s">
        <v>3140</v>
      </c>
      <c r="C2584" s="4" t="s">
        <v>3141</v>
      </c>
      <c r="D2584" s="138" t="s">
        <v>3195</v>
      </c>
      <c r="F2584" s="138" t="s">
        <v>1386</v>
      </c>
      <c r="G2584" s="154">
        <v>1205.18</v>
      </c>
    </row>
    <row r="2585" spans="2:7" x14ac:dyDescent="0.25">
      <c r="B2585" s="136" t="s">
        <v>3762</v>
      </c>
      <c r="C2585" s="4" t="s">
        <v>3763</v>
      </c>
      <c r="D2585" s="138" t="s">
        <v>3421</v>
      </c>
      <c r="F2585" s="138" t="s">
        <v>1386</v>
      </c>
      <c r="G2585" s="154">
        <v>1204.22</v>
      </c>
    </row>
    <row r="2586" spans="2:7" x14ac:dyDescent="0.25">
      <c r="B2586" s="136" t="s">
        <v>5785</v>
      </c>
      <c r="C2586" s="4" t="s">
        <v>5786</v>
      </c>
      <c r="D2586" s="138" t="s">
        <v>5231</v>
      </c>
      <c r="F2586" s="138" t="s">
        <v>1386</v>
      </c>
      <c r="G2586" s="154">
        <v>1201.46</v>
      </c>
    </row>
    <row r="2587" spans="2:7" x14ac:dyDescent="0.25">
      <c r="B2587" s="136" t="s">
        <v>5787</v>
      </c>
      <c r="C2587" s="4" t="s">
        <v>5788</v>
      </c>
      <c r="D2587" s="138" t="s">
        <v>5231</v>
      </c>
      <c r="E2587" s="138" t="s">
        <v>203</v>
      </c>
      <c r="F2587" s="138" t="s">
        <v>1386</v>
      </c>
      <c r="G2587" s="154">
        <v>1200.5999999999999</v>
      </c>
    </row>
    <row r="2588" spans="2:7" x14ac:dyDescent="0.25">
      <c r="B2588" s="136" t="s">
        <v>3764</v>
      </c>
      <c r="C2588" s="4" t="s">
        <v>3765</v>
      </c>
      <c r="D2588" s="138" t="s">
        <v>3421</v>
      </c>
      <c r="F2588" s="138" t="s">
        <v>1386</v>
      </c>
      <c r="G2588" s="154">
        <v>1200.27</v>
      </c>
    </row>
    <row r="2589" spans="2:7" x14ac:dyDescent="0.25">
      <c r="B2589" s="137">
        <v>7250</v>
      </c>
      <c r="C2589" s="143" t="s">
        <v>2399</v>
      </c>
      <c r="D2589" s="144" t="s">
        <v>2793</v>
      </c>
      <c r="E2589" s="143"/>
      <c r="F2589" s="143" t="s">
        <v>1386</v>
      </c>
      <c r="G2589" s="150">
        <v>1197.74</v>
      </c>
    </row>
    <row r="2590" spans="2:7" x14ac:dyDescent="0.25">
      <c r="B2590" s="136" t="s">
        <v>4838</v>
      </c>
      <c r="C2590" s="4" t="s">
        <v>4839</v>
      </c>
      <c r="D2590" s="138" t="s">
        <v>4355</v>
      </c>
      <c r="F2590" s="138" t="s">
        <v>1386</v>
      </c>
      <c r="G2590" s="154">
        <v>1197.69</v>
      </c>
    </row>
    <row r="2591" spans="2:7" x14ac:dyDescent="0.25">
      <c r="B2591" s="136">
        <v>1333</v>
      </c>
      <c r="C2591" s="4" t="s">
        <v>3336</v>
      </c>
      <c r="D2591" s="138" t="s">
        <v>3195</v>
      </c>
      <c r="F2591" s="138" t="s">
        <v>1386</v>
      </c>
      <c r="G2591" s="154">
        <v>1193.3399999999999</v>
      </c>
    </row>
    <row r="2592" spans="2:7" x14ac:dyDescent="0.25">
      <c r="B2592" s="137" t="s">
        <v>2017</v>
      </c>
      <c r="C2592" s="143" t="s">
        <v>2018</v>
      </c>
      <c r="D2592" s="144" t="s">
        <v>1716</v>
      </c>
      <c r="E2592" s="144"/>
      <c r="F2592" s="144" t="s">
        <v>1386</v>
      </c>
      <c r="G2592" s="150">
        <v>1192.95</v>
      </c>
    </row>
    <row r="2593" spans="2:7" x14ac:dyDescent="0.25">
      <c r="B2593" s="137" t="s">
        <v>1679</v>
      </c>
      <c r="C2593" s="143" t="s">
        <v>1680</v>
      </c>
      <c r="D2593" s="144" t="s">
        <v>1596</v>
      </c>
      <c r="E2593" s="144"/>
      <c r="F2593" s="144" t="s">
        <v>1386</v>
      </c>
      <c r="G2593" s="150">
        <v>1191.81</v>
      </c>
    </row>
    <row r="2594" spans="2:7" x14ac:dyDescent="0.25">
      <c r="B2594" s="136" t="s">
        <v>5789</v>
      </c>
      <c r="C2594" s="4" t="s">
        <v>5790</v>
      </c>
      <c r="D2594" s="138" t="s">
        <v>5234</v>
      </c>
      <c r="F2594" s="138" t="s">
        <v>1386</v>
      </c>
      <c r="G2594" s="154">
        <v>1190.97</v>
      </c>
    </row>
    <row r="2595" spans="2:7" x14ac:dyDescent="0.25">
      <c r="B2595" s="136" t="s">
        <v>4840</v>
      </c>
      <c r="C2595" s="4" t="s">
        <v>4841</v>
      </c>
      <c r="D2595" s="138" t="s">
        <v>4355</v>
      </c>
      <c r="E2595" s="138" t="s">
        <v>199</v>
      </c>
      <c r="F2595" s="138" t="s">
        <v>1386</v>
      </c>
      <c r="G2595" s="154">
        <v>1190.92</v>
      </c>
    </row>
    <row r="2596" spans="2:7" x14ac:dyDescent="0.25">
      <c r="B2596" s="137" t="s">
        <v>1553</v>
      </c>
      <c r="C2596" s="143" t="s">
        <v>1554</v>
      </c>
      <c r="D2596" s="144" t="s">
        <v>1385</v>
      </c>
      <c r="E2596" s="144"/>
      <c r="F2596" s="144" t="s">
        <v>1386</v>
      </c>
      <c r="G2596" s="150">
        <v>1189.49</v>
      </c>
    </row>
    <row r="2597" spans="2:7" x14ac:dyDescent="0.25">
      <c r="B2597" s="137" t="s">
        <v>2204</v>
      </c>
      <c r="C2597" s="143" t="s">
        <v>2540</v>
      </c>
      <c r="D2597" s="144" t="s">
        <v>2793</v>
      </c>
      <c r="E2597" s="143" t="s">
        <v>199</v>
      </c>
      <c r="F2597" s="143" t="s">
        <v>1386</v>
      </c>
      <c r="G2597" s="150">
        <v>1188.79</v>
      </c>
    </row>
    <row r="2598" spans="2:7" x14ac:dyDescent="0.25">
      <c r="B2598" s="136">
        <v>6407</v>
      </c>
      <c r="C2598" s="4" t="s">
        <v>5135</v>
      </c>
      <c r="D2598" s="138" t="s">
        <v>4986</v>
      </c>
      <c r="F2598" s="138" t="s">
        <v>1386</v>
      </c>
      <c r="G2598" s="154">
        <v>1188.33</v>
      </c>
    </row>
    <row r="2599" spans="2:7" x14ac:dyDescent="0.25">
      <c r="B2599" s="137" t="s">
        <v>2107</v>
      </c>
      <c r="C2599" s="143" t="s">
        <v>2108</v>
      </c>
      <c r="D2599" s="144" t="s">
        <v>1716</v>
      </c>
      <c r="E2599" s="144"/>
      <c r="F2599" s="144" t="s">
        <v>1386</v>
      </c>
      <c r="G2599" s="150">
        <v>1188.01</v>
      </c>
    </row>
    <row r="2600" spans="2:7" x14ac:dyDescent="0.25">
      <c r="B2600" s="136" t="s">
        <v>2817</v>
      </c>
      <c r="C2600" s="4" t="s">
        <v>3038</v>
      </c>
      <c r="D2600" s="138" t="s">
        <v>2939</v>
      </c>
      <c r="F2600" s="138" t="s">
        <v>1386</v>
      </c>
      <c r="G2600" s="154">
        <v>1187.8</v>
      </c>
    </row>
    <row r="2601" spans="2:7" x14ac:dyDescent="0.25">
      <c r="B2601" s="137">
        <v>8584</v>
      </c>
      <c r="C2601" s="143" t="s">
        <v>2411</v>
      </c>
      <c r="D2601" s="144" t="s">
        <v>2793</v>
      </c>
      <c r="E2601" s="143"/>
      <c r="F2601" s="143" t="s">
        <v>1386</v>
      </c>
      <c r="G2601" s="150">
        <v>1186.79</v>
      </c>
    </row>
    <row r="2602" spans="2:7" x14ac:dyDescent="0.25">
      <c r="B2602" s="137" t="s">
        <v>1327</v>
      </c>
      <c r="C2602" s="143" t="s">
        <v>1372</v>
      </c>
      <c r="D2602" s="144" t="s">
        <v>1385</v>
      </c>
      <c r="E2602" s="144"/>
      <c r="F2602" s="144" t="s">
        <v>1386</v>
      </c>
      <c r="G2602" s="150">
        <v>1185.0899999999999</v>
      </c>
    </row>
    <row r="2603" spans="2:7" x14ac:dyDescent="0.25">
      <c r="B2603" s="137" t="s">
        <v>1325</v>
      </c>
      <c r="C2603" s="143" t="s">
        <v>1555</v>
      </c>
      <c r="D2603" s="144" t="s">
        <v>1385</v>
      </c>
      <c r="E2603" s="144"/>
      <c r="F2603" s="144" t="s">
        <v>1386</v>
      </c>
      <c r="G2603" s="150">
        <v>1184.31</v>
      </c>
    </row>
    <row r="2604" spans="2:7" x14ac:dyDescent="0.25">
      <c r="B2604" s="136" t="s">
        <v>4259</v>
      </c>
      <c r="C2604" s="4" t="s">
        <v>4260</v>
      </c>
      <c r="D2604" s="138" t="s">
        <v>3876</v>
      </c>
      <c r="F2604" s="138" t="s">
        <v>1386</v>
      </c>
      <c r="G2604" s="154">
        <v>1183.1600000000001</v>
      </c>
    </row>
    <row r="2605" spans="2:7" x14ac:dyDescent="0.25">
      <c r="B2605" s="136" t="s">
        <v>6282</v>
      </c>
      <c r="C2605" s="4" t="s">
        <v>6283</v>
      </c>
      <c r="D2605" s="138" t="s">
        <v>5985</v>
      </c>
      <c r="F2605" s="138" t="s">
        <v>1386</v>
      </c>
      <c r="G2605" s="154">
        <v>1182.8699999999999</v>
      </c>
    </row>
    <row r="2606" spans="2:7" x14ac:dyDescent="0.25">
      <c r="B2606" s="137">
        <v>3374</v>
      </c>
      <c r="C2606" s="143" t="s">
        <v>2168</v>
      </c>
      <c r="D2606" s="144" t="s">
        <v>1716</v>
      </c>
      <c r="E2606" s="144"/>
      <c r="F2606" s="144" t="s">
        <v>1386</v>
      </c>
      <c r="G2606" s="150">
        <v>1182.23</v>
      </c>
    </row>
    <row r="2607" spans="2:7" x14ac:dyDescent="0.25">
      <c r="B2607" s="136" t="s">
        <v>5791</v>
      </c>
      <c r="C2607" s="4" t="s">
        <v>5792</v>
      </c>
      <c r="D2607" s="138" t="s">
        <v>5241</v>
      </c>
      <c r="E2607" s="138" t="s">
        <v>199</v>
      </c>
      <c r="F2607" s="138" t="s">
        <v>1386</v>
      </c>
      <c r="G2607" s="154">
        <v>1181.1400000000001</v>
      </c>
    </row>
    <row r="2608" spans="2:7" x14ac:dyDescent="0.25">
      <c r="B2608" s="136" t="s">
        <v>6284</v>
      </c>
      <c r="C2608" s="4" t="s">
        <v>6285</v>
      </c>
      <c r="D2608" s="138" t="s">
        <v>5985</v>
      </c>
      <c r="E2608" s="138" t="s">
        <v>199</v>
      </c>
      <c r="F2608" s="138" t="s">
        <v>1386</v>
      </c>
      <c r="G2608" s="154">
        <v>1180.97</v>
      </c>
    </row>
    <row r="2609" spans="2:7" x14ac:dyDescent="0.25">
      <c r="B2609" s="136" t="s">
        <v>5793</v>
      </c>
      <c r="C2609" s="4" t="s">
        <v>5794</v>
      </c>
      <c r="D2609" s="138" t="s">
        <v>5231</v>
      </c>
      <c r="F2609" s="138" t="s">
        <v>1386</v>
      </c>
      <c r="G2609" s="154">
        <v>1178.94</v>
      </c>
    </row>
    <row r="2610" spans="2:7" x14ac:dyDescent="0.25">
      <c r="B2610" s="136">
        <v>6366</v>
      </c>
      <c r="C2610" s="4" t="s">
        <v>2833</v>
      </c>
      <c r="D2610" s="138" t="s">
        <v>2939</v>
      </c>
      <c r="F2610" s="138" t="s">
        <v>1386</v>
      </c>
      <c r="G2610" s="154">
        <v>1177.4100000000001</v>
      </c>
    </row>
    <row r="2611" spans="2:7" x14ac:dyDescent="0.25">
      <c r="B2611" s="137">
        <v>1950</v>
      </c>
      <c r="C2611" s="143" t="s">
        <v>868</v>
      </c>
      <c r="D2611" s="144" t="s">
        <v>980</v>
      </c>
      <c r="E2611" s="144"/>
      <c r="F2611" s="144" t="s">
        <v>981</v>
      </c>
      <c r="G2611" s="150">
        <v>1177.07</v>
      </c>
    </row>
    <row r="2612" spans="2:7" x14ac:dyDescent="0.25">
      <c r="B2612" s="136" t="s">
        <v>3166</v>
      </c>
      <c r="C2612" s="4" t="s">
        <v>3167</v>
      </c>
      <c r="D2612" s="138" t="s">
        <v>3195</v>
      </c>
      <c r="F2612" s="138" t="s">
        <v>1386</v>
      </c>
      <c r="G2612" s="154">
        <v>1176.1099999999999</v>
      </c>
    </row>
    <row r="2613" spans="2:7" x14ac:dyDescent="0.25">
      <c r="B2613" s="136">
        <v>6013</v>
      </c>
      <c r="C2613" s="4" t="s">
        <v>5136</v>
      </c>
      <c r="D2613" s="138" t="s">
        <v>4986</v>
      </c>
      <c r="F2613" s="138" t="s">
        <v>1386</v>
      </c>
      <c r="G2613" s="154">
        <v>1175.79</v>
      </c>
    </row>
    <row r="2614" spans="2:7" x14ac:dyDescent="0.25">
      <c r="B2614" s="137" t="s">
        <v>2570</v>
      </c>
      <c r="C2614" s="143" t="s">
        <v>2571</v>
      </c>
      <c r="D2614" s="144" t="s">
        <v>2793</v>
      </c>
      <c r="E2614" s="143"/>
      <c r="F2614" s="143" t="s">
        <v>1386</v>
      </c>
      <c r="G2614" s="150">
        <v>1175.6199999999999</v>
      </c>
    </row>
    <row r="2615" spans="2:7" x14ac:dyDescent="0.25">
      <c r="B2615" s="136" t="s">
        <v>3766</v>
      </c>
      <c r="C2615" s="4" t="s">
        <v>3767</v>
      </c>
      <c r="D2615" s="138" t="s">
        <v>3421</v>
      </c>
      <c r="F2615" s="138" t="s">
        <v>1386</v>
      </c>
      <c r="G2615" s="154">
        <v>1175.19</v>
      </c>
    </row>
    <row r="2616" spans="2:7" x14ac:dyDescent="0.25">
      <c r="B2616" s="136">
        <v>4544</v>
      </c>
      <c r="C2616" s="4" t="s">
        <v>3125</v>
      </c>
      <c r="D2616" s="138" t="s">
        <v>3195</v>
      </c>
      <c r="F2616" s="138" t="s">
        <v>1386</v>
      </c>
      <c r="G2616" s="154">
        <v>1174.8900000000001</v>
      </c>
    </row>
    <row r="2617" spans="2:7" x14ac:dyDescent="0.25">
      <c r="B2617" s="136">
        <v>7616</v>
      </c>
      <c r="C2617" s="4" t="s">
        <v>3768</v>
      </c>
      <c r="D2617" s="138" t="s">
        <v>3421</v>
      </c>
      <c r="F2617" s="138" t="s">
        <v>1386</v>
      </c>
      <c r="G2617" s="154">
        <v>1174.5999999999999</v>
      </c>
    </row>
    <row r="2618" spans="2:7" x14ac:dyDescent="0.25">
      <c r="B2618" s="136">
        <v>509488</v>
      </c>
      <c r="C2618" s="4" t="s">
        <v>3337</v>
      </c>
      <c r="D2618" s="138" t="s">
        <v>3195</v>
      </c>
      <c r="F2618" s="138" t="s">
        <v>1386</v>
      </c>
      <c r="G2618" s="154">
        <v>1174</v>
      </c>
    </row>
    <row r="2619" spans="2:7" x14ac:dyDescent="0.25">
      <c r="B2619" s="136" t="s">
        <v>4842</v>
      </c>
      <c r="C2619" s="4" t="s">
        <v>4843</v>
      </c>
      <c r="D2619" s="138" t="s">
        <v>4355</v>
      </c>
      <c r="F2619" s="138" t="s">
        <v>1386</v>
      </c>
      <c r="G2619" s="154">
        <v>1172.02</v>
      </c>
    </row>
    <row r="2620" spans="2:7" x14ac:dyDescent="0.25">
      <c r="B2620" s="137" t="s">
        <v>1306</v>
      </c>
      <c r="C2620" s="143" t="s">
        <v>1556</v>
      </c>
      <c r="D2620" s="144" t="s">
        <v>1385</v>
      </c>
      <c r="E2620" s="144" t="s">
        <v>199</v>
      </c>
      <c r="F2620" s="144" t="s">
        <v>1386</v>
      </c>
      <c r="G2620" s="150">
        <v>1171.68</v>
      </c>
    </row>
    <row r="2621" spans="2:7" x14ac:dyDescent="0.25">
      <c r="B2621" s="136" t="s">
        <v>3769</v>
      </c>
      <c r="C2621" s="4" t="s">
        <v>3770</v>
      </c>
      <c r="D2621" s="138" t="s">
        <v>3421</v>
      </c>
      <c r="F2621" s="138" t="s">
        <v>1386</v>
      </c>
      <c r="G2621" s="154">
        <v>1171.52</v>
      </c>
    </row>
    <row r="2622" spans="2:7" x14ac:dyDescent="0.25">
      <c r="B2622" s="137" t="s">
        <v>2718</v>
      </c>
      <c r="C2622" s="143" t="s">
        <v>2719</v>
      </c>
      <c r="D2622" s="144" t="s">
        <v>2793</v>
      </c>
      <c r="E2622" s="143"/>
      <c r="F2622" s="143" t="s">
        <v>1386</v>
      </c>
      <c r="G2622" s="150">
        <v>1167.98</v>
      </c>
    </row>
    <row r="2623" spans="2:7" x14ac:dyDescent="0.25">
      <c r="B2623" s="136" t="s">
        <v>5795</v>
      </c>
      <c r="C2623" s="4" t="s">
        <v>5796</v>
      </c>
      <c r="D2623" s="138" t="s">
        <v>5241</v>
      </c>
      <c r="F2623" s="138" t="s">
        <v>1386</v>
      </c>
      <c r="G2623" s="154">
        <v>1167.7</v>
      </c>
    </row>
    <row r="2624" spans="2:7" x14ac:dyDescent="0.25">
      <c r="B2624" s="136">
        <v>504918</v>
      </c>
      <c r="C2624" s="4" t="s">
        <v>4844</v>
      </c>
      <c r="D2624" s="138" t="s">
        <v>4355</v>
      </c>
      <c r="F2624" s="138" t="s">
        <v>1386</v>
      </c>
      <c r="G2624" s="154">
        <v>1166.6099999999999</v>
      </c>
    </row>
    <row r="2625" spans="2:7" x14ac:dyDescent="0.25">
      <c r="B2625" s="136" t="s">
        <v>4261</v>
      </c>
      <c r="C2625" s="4" t="s">
        <v>4262</v>
      </c>
      <c r="D2625" s="138" t="s">
        <v>3876</v>
      </c>
      <c r="F2625" s="138" t="s">
        <v>1386</v>
      </c>
      <c r="G2625" s="154">
        <v>1166.1600000000001</v>
      </c>
    </row>
    <row r="2626" spans="2:7" x14ac:dyDescent="0.25">
      <c r="B2626" s="136" t="s">
        <v>4261</v>
      </c>
      <c r="C2626" s="4" t="s">
        <v>4262</v>
      </c>
      <c r="D2626" s="138" t="s">
        <v>4986</v>
      </c>
      <c r="F2626" s="138" t="s">
        <v>1386</v>
      </c>
      <c r="G2626" s="154">
        <v>1166.1600000000001</v>
      </c>
    </row>
    <row r="2627" spans="2:7" x14ac:dyDescent="0.25">
      <c r="B2627" s="136">
        <v>530843</v>
      </c>
      <c r="C2627" s="4" t="s">
        <v>4845</v>
      </c>
      <c r="D2627" s="138" t="s">
        <v>4355</v>
      </c>
      <c r="F2627" s="138" t="s">
        <v>1386</v>
      </c>
      <c r="G2627" s="154">
        <v>1164.82</v>
      </c>
    </row>
    <row r="2628" spans="2:7" x14ac:dyDescent="0.25">
      <c r="B2628" s="137">
        <v>7296</v>
      </c>
      <c r="C2628" s="143" t="s">
        <v>2140</v>
      </c>
      <c r="D2628" s="144" t="s">
        <v>1716</v>
      </c>
      <c r="E2628" s="144"/>
      <c r="F2628" s="144" t="s">
        <v>1386</v>
      </c>
      <c r="G2628" s="150">
        <v>1163.69</v>
      </c>
    </row>
    <row r="2629" spans="2:7" x14ac:dyDescent="0.25">
      <c r="B2629" s="136" t="s">
        <v>4846</v>
      </c>
      <c r="C2629" s="4" t="s">
        <v>4847</v>
      </c>
      <c r="D2629" s="138" t="s">
        <v>4355</v>
      </c>
      <c r="F2629" s="138" t="s">
        <v>1386</v>
      </c>
      <c r="G2629" s="154">
        <v>1161.04</v>
      </c>
    </row>
    <row r="2630" spans="2:7" x14ac:dyDescent="0.25">
      <c r="B2630" s="136">
        <v>8698</v>
      </c>
      <c r="C2630" s="4" t="s">
        <v>4848</v>
      </c>
      <c r="D2630" s="138" t="s">
        <v>4355</v>
      </c>
      <c r="F2630" s="138" t="s">
        <v>1386</v>
      </c>
      <c r="G2630" s="154">
        <v>1159.8699999999999</v>
      </c>
    </row>
    <row r="2631" spans="2:7" x14ac:dyDescent="0.25">
      <c r="B2631" s="137">
        <v>2121</v>
      </c>
      <c r="C2631" s="143" t="s">
        <v>857</v>
      </c>
      <c r="D2631" s="144" t="s">
        <v>980</v>
      </c>
      <c r="E2631" s="144"/>
      <c r="F2631" s="144" t="s">
        <v>981</v>
      </c>
      <c r="G2631" s="150">
        <v>1159.81</v>
      </c>
    </row>
    <row r="2632" spans="2:7" x14ac:dyDescent="0.25">
      <c r="B2632" s="137">
        <v>8367</v>
      </c>
      <c r="C2632" s="143" t="s">
        <v>1343</v>
      </c>
      <c r="D2632" s="144" t="s">
        <v>1385</v>
      </c>
      <c r="E2632" s="144"/>
      <c r="F2632" s="144" t="s">
        <v>1386</v>
      </c>
      <c r="G2632" s="150">
        <v>1158.6500000000001</v>
      </c>
    </row>
    <row r="2633" spans="2:7" x14ac:dyDescent="0.25">
      <c r="B2633" s="137" t="s">
        <v>2063</v>
      </c>
      <c r="C2633" s="143" t="s">
        <v>2064</v>
      </c>
      <c r="D2633" s="144" t="s">
        <v>1716</v>
      </c>
      <c r="E2633" s="144"/>
      <c r="F2633" s="144" t="s">
        <v>1386</v>
      </c>
      <c r="G2633" s="150">
        <v>1155.08</v>
      </c>
    </row>
    <row r="2634" spans="2:7" x14ac:dyDescent="0.25">
      <c r="B2634" s="136" t="s">
        <v>2063</v>
      </c>
      <c r="C2634" s="4" t="s">
        <v>2064</v>
      </c>
      <c r="D2634" s="138" t="s">
        <v>4986</v>
      </c>
      <c r="F2634" s="138" t="s">
        <v>1386</v>
      </c>
      <c r="G2634" s="154">
        <v>1155.08</v>
      </c>
    </row>
    <row r="2635" spans="2:7" x14ac:dyDescent="0.25">
      <c r="B2635" s="136" t="s">
        <v>6286</v>
      </c>
      <c r="C2635" s="4" t="s">
        <v>6287</v>
      </c>
      <c r="D2635" s="138" t="s">
        <v>5985</v>
      </c>
      <c r="E2635" s="138" t="s">
        <v>199</v>
      </c>
      <c r="F2635" s="138" t="s">
        <v>1386</v>
      </c>
      <c r="G2635" s="154">
        <v>1153.76</v>
      </c>
    </row>
    <row r="2636" spans="2:7" x14ac:dyDescent="0.25">
      <c r="B2636" s="136" t="s">
        <v>2915</v>
      </c>
      <c r="C2636" s="4" t="s">
        <v>2916</v>
      </c>
      <c r="D2636" s="138" t="s">
        <v>2939</v>
      </c>
      <c r="F2636" s="138" t="s">
        <v>1386</v>
      </c>
      <c r="G2636" s="154">
        <v>1151.97</v>
      </c>
    </row>
    <row r="2637" spans="2:7" x14ac:dyDescent="0.25">
      <c r="B2637" s="137">
        <v>5482</v>
      </c>
      <c r="C2637" s="143" t="s">
        <v>1341</v>
      </c>
      <c r="D2637" s="144" t="s">
        <v>1385</v>
      </c>
      <c r="E2637" s="144"/>
      <c r="F2637" s="144" t="s">
        <v>1386</v>
      </c>
      <c r="G2637" s="150">
        <v>1151.6300000000001</v>
      </c>
    </row>
    <row r="2638" spans="2:7" x14ac:dyDescent="0.25">
      <c r="B2638" s="137" t="s">
        <v>1980</v>
      </c>
      <c r="C2638" s="143" t="s">
        <v>1981</v>
      </c>
      <c r="D2638" s="144" t="s">
        <v>1716</v>
      </c>
      <c r="E2638" s="144"/>
      <c r="F2638" s="144" t="s">
        <v>1386</v>
      </c>
      <c r="G2638" s="150">
        <v>1150.79</v>
      </c>
    </row>
    <row r="2639" spans="2:7" x14ac:dyDescent="0.25">
      <c r="B2639" s="136" t="s">
        <v>3771</v>
      </c>
      <c r="C2639" s="4" t="s">
        <v>3772</v>
      </c>
      <c r="D2639" s="138" t="s">
        <v>3421</v>
      </c>
      <c r="F2639" s="138" t="s">
        <v>1386</v>
      </c>
      <c r="G2639" s="154">
        <v>1149.04</v>
      </c>
    </row>
    <row r="2640" spans="2:7" x14ac:dyDescent="0.25">
      <c r="B2640" s="137" t="s">
        <v>2332</v>
      </c>
      <c r="C2640" s="143" t="s">
        <v>2695</v>
      </c>
      <c r="D2640" s="144" t="s">
        <v>2793</v>
      </c>
      <c r="E2640" s="143"/>
      <c r="F2640" s="143" t="s">
        <v>1386</v>
      </c>
      <c r="G2640" s="150">
        <v>1149.03</v>
      </c>
    </row>
    <row r="2641" spans="2:7" x14ac:dyDescent="0.25">
      <c r="B2641" s="136" t="s">
        <v>3338</v>
      </c>
      <c r="C2641" s="4" t="s">
        <v>3339</v>
      </c>
      <c r="D2641" s="138" t="s">
        <v>3195</v>
      </c>
      <c r="F2641" s="138" t="s">
        <v>1386</v>
      </c>
      <c r="G2641" s="154">
        <v>1147.3599999999999</v>
      </c>
    </row>
    <row r="2642" spans="2:7" x14ac:dyDescent="0.25">
      <c r="B2642" s="137">
        <v>8585</v>
      </c>
      <c r="C2642" s="143" t="s">
        <v>895</v>
      </c>
      <c r="D2642" s="144" t="s">
        <v>980</v>
      </c>
      <c r="E2642" s="144"/>
      <c r="F2642" s="144" t="s">
        <v>981</v>
      </c>
      <c r="G2642" s="150">
        <v>1147.01</v>
      </c>
    </row>
    <row r="2643" spans="2:7" x14ac:dyDescent="0.25">
      <c r="B2643" s="136">
        <v>8361</v>
      </c>
      <c r="C2643" s="4" t="s">
        <v>3097</v>
      </c>
      <c r="D2643" s="138" t="s">
        <v>3195</v>
      </c>
      <c r="F2643" s="138" t="s">
        <v>1386</v>
      </c>
      <c r="G2643" s="154">
        <v>1146.4100000000001</v>
      </c>
    </row>
    <row r="2644" spans="2:7" x14ac:dyDescent="0.25">
      <c r="B2644" s="136">
        <v>8361</v>
      </c>
      <c r="C2644" s="4" t="s">
        <v>3097</v>
      </c>
      <c r="D2644" s="138" t="s">
        <v>3421</v>
      </c>
      <c r="F2644" s="138" t="s">
        <v>1386</v>
      </c>
      <c r="G2644" s="154">
        <v>1146.4100000000001</v>
      </c>
    </row>
    <row r="2645" spans="2:7" x14ac:dyDescent="0.25">
      <c r="B2645" s="137">
        <v>7981</v>
      </c>
      <c r="C2645" s="143" t="s">
        <v>1177</v>
      </c>
      <c r="D2645" s="144" t="s">
        <v>1596</v>
      </c>
      <c r="E2645" s="144"/>
      <c r="F2645" s="144" t="s">
        <v>1386</v>
      </c>
      <c r="G2645" s="150">
        <v>1145.6199999999999</v>
      </c>
    </row>
    <row r="2646" spans="2:7" x14ac:dyDescent="0.25">
      <c r="B2646" s="136" t="s">
        <v>3340</v>
      </c>
      <c r="C2646" s="4" t="s">
        <v>3341</v>
      </c>
      <c r="D2646" s="138" t="s">
        <v>3195</v>
      </c>
      <c r="F2646" s="138" t="s">
        <v>1386</v>
      </c>
      <c r="G2646" s="154">
        <v>1143.5899999999999</v>
      </c>
    </row>
    <row r="2647" spans="2:7" x14ac:dyDescent="0.25">
      <c r="B2647" s="136" t="s">
        <v>3773</v>
      </c>
      <c r="C2647" s="4" t="s">
        <v>3774</v>
      </c>
      <c r="D2647" s="138" t="s">
        <v>3421</v>
      </c>
      <c r="F2647" s="138" t="s">
        <v>1386</v>
      </c>
      <c r="G2647" s="154">
        <v>1143</v>
      </c>
    </row>
    <row r="2648" spans="2:7" x14ac:dyDescent="0.25">
      <c r="B2648" s="136" t="s">
        <v>2822</v>
      </c>
      <c r="C2648" s="4" t="s">
        <v>3039</v>
      </c>
      <c r="D2648" s="138" t="s">
        <v>2939</v>
      </c>
      <c r="E2648" s="138" t="s">
        <v>203</v>
      </c>
      <c r="F2648" s="138" t="s">
        <v>1386</v>
      </c>
      <c r="G2648" s="154">
        <v>1142.44</v>
      </c>
    </row>
    <row r="2649" spans="2:7" x14ac:dyDescent="0.25">
      <c r="B2649" s="137">
        <v>7476</v>
      </c>
      <c r="C2649" s="143" t="s">
        <v>891</v>
      </c>
      <c r="D2649" s="144" t="s">
        <v>980</v>
      </c>
      <c r="E2649" s="144"/>
      <c r="F2649" s="144" t="s">
        <v>981</v>
      </c>
      <c r="G2649" s="150">
        <v>1142.3599999999999</v>
      </c>
    </row>
    <row r="2650" spans="2:7" x14ac:dyDescent="0.25">
      <c r="B2650" s="137" t="s">
        <v>1102</v>
      </c>
      <c r="C2650" s="143" t="s">
        <v>1103</v>
      </c>
      <c r="D2650" s="144" t="s">
        <v>980</v>
      </c>
      <c r="E2650" s="144"/>
      <c r="F2650" s="144" t="s">
        <v>981</v>
      </c>
      <c r="G2650" s="150">
        <v>1141.76</v>
      </c>
    </row>
    <row r="2651" spans="2:7" x14ac:dyDescent="0.25">
      <c r="B2651" s="136">
        <v>7846</v>
      </c>
      <c r="C2651" s="4" t="s">
        <v>5137</v>
      </c>
      <c r="D2651" s="138" t="s">
        <v>4986</v>
      </c>
      <c r="F2651" s="138" t="s">
        <v>1386</v>
      </c>
      <c r="G2651" s="154">
        <v>1141.6400000000001</v>
      </c>
    </row>
    <row r="2652" spans="2:7" x14ac:dyDescent="0.25">
      <c r="B2652" s="136" t="s">
        <v>3775</v>
      </c>
      <c r="C2652" s="4" t="s">
        <v>3776</v>
      </c>
      <c r="D2652" s="138" t="s">
        <v>3421</v>
      </c>
      <c r="F2652" s="138" t="s">
        <v>1386</v>
      </c>
      <c r="G2652" s="154">
        <v>1141.3399999999999</v>
      </c>
    </row>
    <row r="2653" spans="2:7" x14ac:dyDescent="0.25">
      <c r="B2653" s="136" t="s">
        <v>3775</v>
      </c>
      <c r="C2653" s="4" t="s">
        <v>3776</v>
      </c>
      <c r="D2653" s="138" t="s">
        <v>5241</v>
      </c>
      <c r="F2653" s="138" t="s">
        <v>1386</v>
      </c>
      <c r="G2653" s="154">
        <v>1141.3399999999999</v>
      </c>
    </row>
    <row r="2654" spans="2:7" x14ac:dyDescent="0.25">
      <c r="B2654" s="136" t="s">
        <v>2301</v>
      </c>
      <c r="C2654" s="4" t="s">
        <v>6288</v>
      </c>
      <c r="D2654" s="138" t="s">
        <v>5985</v>
      </c>
      <c r="F2654" s="138" t="s">
        <v>1386</v>
      </c>
      <c r="G2654" s="154">
        <v>1140.18</v>
      </c>
    </row>
    <row r="2655" spans="2:7" x14ac:dyDescent="0.25">
      <c r="B2655" s="137" t="s">
        <v>2553</v>
      </c>
      <c r="C2655" s="143" t="s">
        <v>2554</v>
      </c>
      <c r="D2655" s="144" t="s">
        <v>2793</v>
      </c>
      <c r="E2655" s="143"/>
      <c r="F2655" s="143" t="s">
        <v>1386</v>
      </c>
      <c r="G2655" s="150">
        <v>1138.97</v>
      </c>
    </row>
    <row r="2656" spans="2:7" x14ac:dyDescent="0.25">
      <c r="B2656" s="137" t="s">
        <v>972</v>
      </c>
      <c r="C2656" s="143" t="s">
        <v>973</v>
      </c>
      <c r="D2656" s="144" t="s">
        <v>994</v>
      </c>
      <c r="E2656" s="144"/>
      <c r="F2656" s="144" t="s">
        <v>981</v>
      </c>
      <c r="G2656" s="150">
        <v>1138.9000000000001</v>
      </c>
    </row>
    <row r="2657" spans="2:7" x14ac:dyDescent="0.25">
      <c r="B2657" s="137" t="s">
        <v>2731</v>
      </c>
      <c r="C2657" s="143" t="s">
        <v>2732</v>
      </c>
      <c r="D2657" s="144" t="s">
        <v>2793</v>
      </c>
      <c r="E2657" s="143"/>
      <c r="F2657" s="143" t="s">
        <v>1386</v>
      </c>
      <c r="G2657" s="150">
        <v>1138.8800000000001</v>
      </c>
    </row>
    <row r="2658" spans="2:7" x14ac:dyDescent="0.25">
      <c r="B2658" s="136" t="s">
        <v>4263</v>
      </c>
      <c r="C2658" s="4" t="s">
        <v>4264</v>
      </c>
      <c r="D2658" s="138" t="s">
        <v>3876</v>
      </c>
      <c r="F2658" s="138" t="s">
        <v>1386</v>
      </c>
      <c r="G2658" s="154">
        <v>1138.69</v>
      </c>
    </row>
    <row r="2659" spans="2:7" x14ac:dyDescent="0.25">
      <c r="B2659" s="136" t="s">
        <v>5797</v>
      </c>
      <c r="C2659" s="4" t="s">
        <v>5798</v>
      </c>
      <c r="D2659" s="138" t="s">
        <v>5241</v>
      </c>
      <c r="E2659" s="138" t="s">
        <v>199</v>
      </c>
      <c r="F2659" s="138" t="s">
        <v>1386</v>
      </c>
      <c r="G2659" s="154">
        <v>1138.26</v>
      </c>
    </row>
    <row r="2660" spans="2:7" x14ac:dyDescent="0.25">
      <c r="B2660" s="136" t="s">
        <v>5138</v>
      </c>
      <c r="C2660" s="4" t="s">
        <v>5139</v>
      </c>
      <c r="D2660" s="138" t="s">
        <v>4986</v>
      </c>
      <c r="F2660" s="138" t="s">
        <v>1386</v>
      </c>
      <c r="G2660" s="154">
        <v>1137.71</v>
      </c>
    </row>
    <row r="2661" spans="2:7" x14ac:dyDescent="0.25">
      <c r="B2661" s="136" t="s">
        <v>5799</v>
      </c>
      <c r="C2661" s="4" t="s">
        <v>5800</v>
      </c>
      <c r="D2661" s="138" t="s">
        <v>5234</v>
      </c>
      <c r="F2661" s="138" t="s">
        <v>1386</v>
      </c>
      <c r="G2661" s="154">
        <v>1135.69</v>
      </c>
    </row>
    <row r="2662" spans="2:7" x14ac:dyDescent="0.25">
      <c r="B2662" s="137" t="s">
        <v>1557</v>
      </c>
      <c r="C2662" s="143" t="s">
        <v>1558</v>
      </c>
      <c r="D2662" s="144" t="s">
        <v>1385</v>
      </c>
      <c r="E2662" s="144"/>
      <c r="F2662" s="144" t="s">
        <v>1386</v>
      </c>
      <c r="G2662" s="150">
        <v>1135.6600000000001</v>
      </c>
    </row>
    <row r="2663" spans="2:7" x14ac:dyDescent="0.25">
      <c r="B2663" s="136" t="s">
        <v>3342</v>
      </c>
      <c r="C2663" s="4" t="s">
        <v>3343</v>
      </c>
      <c r="D2663" s="138" t="s">
        <v>3195</v>
      </c>
      <c r="F2663" s="138" t="s">
        <v>1386</v>
      </c>
      <c r="G2663" s="154">
        <v>1134.98</v>
      </c>
    </row>
    <row r="2664" spans="2:7" x14ac:dyDescent="0.25">
      <c r="B2664" s="136">
        <v>4045</v>
      </c>
      <c r="C2664" s="4" t="s">
        <v>4849</v>
      </c>
      <c r="D2664" s="138" t="s">
        <v>4355</v>
      </c>
      <c r="F2664" s="138" t="s">
        <v>1386</v>
      </c>
      <c r="G2664" s="154">
        <v>1134.95</v>
      </c>
    </row>
    <row r="2665" spans="2:7" x14ac:dyDescent="0.25">
      <c r="B2665" s="137">
        <v>8386</v>
      </c>
      <c r="C2665" s="143" t="s">
        <v>1165</v>
      </c>
      <c r="D2665" s="144" t="s">
        <v>1385</v>
      </c>
      <c r="E2665" s="144"/>
      <c r="F2665" s="144" t="s">
        <v>1386</v>
      </c>
      <c r="G2665" s="150">
        <v>1134.57</v>
      </c>
    </row>
    <row r="2666" spans="2:7" x14ac:dyDescent="0.25">
      <c r="B2666" s="137">
        <v>8386</v>
      </c>
      <c r="C2666" s="143" t="s">
        <v>1165</v>
      </c>
      <c r="D2666" s="144" t="s">
        <v>1596</v>
      </c>
      <c r="E2666" s="144"/>
      <c r="F2666" s="144" t="s">
        <v>1386</v>
      </c>
      <c r="G2666" s="150">
        <v>1134.57</v>
      </c>
    </row>
    <row r="2667" spans="2:7" x14ac:dyDescent="0.25">
      <c r="B2667" s="136">
        <v>8566</v>
      </c>
      <c r="C2667" s="4" t="s">
        <v>2861</v>
      </c>
      <c r="D2667" s="138" t="s">
        <v>2939</v>
      </c>
      <c r="F2667" s="138" t="s">
        <v>1386</v>
      </c>
      <c r="G2667" s="154">
        <v>1132.99</v>
      </c>
    </row>
    <row r="2668" spans="2:7" x14ac:dyDescent="0.25">
      <c r="B2668" s="137">
        <v>6632</v>
      </c>
      <c r="C2668" s="143" t="s">
        <v>1369</v>
      </c>
      <c r="D2668" s="144" t="s">
        <v>1385</v>
      </c>
      <c r="E2668" s="144"/>
      <c r="F2668" s="144" t="s">
        <v>1386</v>
      </c>
      <c r="G2668" s="150">
        <v>1130.17</v>
      </c>
    </row>
    <row r="2669" spans="2:7" x14ac:dyDescent="0.25">
      <c r="B2669" s="136">
        <v>500039</v>
      </c>
      <c r="C2669" s="4" t="s">
        <v>3040</v>
      </c>
      <c r="D2669" s="138" t="s">
        <v>2939</v>
      </c>
      <c r="F2669" s="138" t="s">
        <v>1386</v>
      </c>
      <c r="G2669" s="154">
        <v>1129.99</v>
      </c>
    </row>
    <row r="2670" spans="2:7" x14ac:dyDescent="0.25">
      <c r="B2670" s="136" t="s">
        <v>4265</v>
      </c>
      <c r="C2670" s="4" t="s">
        <v>4266</v>
      </c>
      <c r="D2670" s="138" t="s">
        <v>3876</v>
      </c>
      <c r="F2670" s="138" t="s">
        <v>1386</v>
      </c>
      <c r="G2670" s="154">
        <v>1129.8499999999999</v>
      </c>
    </row>
    <row r="2671" spans="2:7" x14ac:dyDescent="0.25">
      <c r="B2671" s="136">
        <v>3296</v>
      </c>
      <c r="C2671" s="4" t="s">
        <v>5801</v>
      </c>
      <c r="D2671" s="138" t="s">
        <v>5231</v>
      </c>
      <c r="F2671" s="138" t="s">
        <v>1386</v>
      </c>
      <c r="G2671" s="154">
        <v>1128.46</v>
      </c>
    </row>
    <row r="2672" spans="2:7" x14ac:dyDescent="0.25">
      <c r="B2672" s="136" t="s">
        <v>6289</v>
      </c>
      <c r="C2672" s="4" t="s">
        <v>6290</v>
      </c>
      <c r="D2672" s="138" t="s">
        <v>5985</v>
      </c>
      <c r="F2672" s="138" t="s">
        <v>1386</v>
      </c>
      <c r="G2672" s="154">
        <v>1126.99</v>
      </c>
    </row>
    <row r="2673" spans="2:7" x14ac:dyDescent="0.25">
      <c r="B2673" s="136" t="s">
        <v>5802</v>
      </c>
      <c r="C2673" s="4" t="s">
        <v>5803</v>
      </c>
      <c r="D2673" s="138" t="s">
        <v>5234</v>
      </c>
      <c r="F2673" s="138" t="s">
        <v>1386</v>
      </c>
      <c r="G2673" s="154">
        <v>1124.81</v>
      </c>
    </row>
    <row r="2674" spans="2:7" x14ac:dyDescent="0.25">
      <c r="B2674" s="136">
        <v>9960</v>
      </c>
      <c r="C2674" s="4" t="s">
        <v>5140</v>
      </c>
      <c r="D2674" s="138" t="s">
        <v>4986</v>
      </c>
      <c r="F2674" s="138" t="s">
        <v>1386</v>
      </c>
      <c r="G2674" s="154">
        <v>1124.57</v>
      </c>
    </row>
    <row r="2675" spans="2:7" x14ac:dyDescent="0.25">
      <c r="B2675" s="136" t="s">
        <v>5804</v>
      </c>
      <c r="C2675" s="4" t="s">
        <v>5805</v>
      </c>
      <c r="D2675" s="138" t="s">
        <v>5241</v>
      </c>
      <c r="E2675" s="138" t="s">
        <v>203</v>
      </c>
      <c r="F2675" s="138" t="s">
        <v>1386</v>
      </c>
      <c r="G2675" s="154">
        <v>1123.95</v>
      </c>
    </row>
    <row r="2676" spans="2:7" x14ac:dyDescent="0.25">
      <c r="B2676" s="137">
        <v>530517</v>
      </c>
      <c r="C2676" s="143" t="s">
        <v>1104</v>
      </c>
      <c r="D2676" s="144" t="s">
        <v>980</v>
      </c>
      <c r="E2676" s="144"/>
      <c r="F2676" s="144" t="s">
        <v>981</v>
      </c>
      <c r="G2676" s="150">
        <v>1123.42</v>
      </c>
    </row>
    <row r="2677" spans="2:7" x14ac:dyDescent="0.25">
      <c r="B2677" s="136" t="s">
        <v>4267</v>
      </c>
      <c r="C2677" s="4" t="s">
        <v>4268</v>
      </c>
      <c r="D2677" s="138" t="s">
        <v>3876</v>
      </c>
      <c r="F2677" s="138" t="s">
        <v>1386</v>
      </c>
      <c r="G2677" s="154">
        <v>1123.06</v>
      </c>
    </row>
    <row r="2678" spans="2:7" x14ac:dyDescent="0.25">
      <c r="B2678" s="137">
        <v>500294</v>
      </c>
      <c r="C2678" s="143" t="s">
        <v>2364</v>
      </c>
      <c r="D2678" s="144" t="s">
        <v>2793</v>
      </c>
      <c r="E2678" s="143"/>
      <c r="F2678" s="143" t="s">
        <v>1386</v>
      </c>
      <c r="G2678" s="150">
        <v>1122.31</v>
      </c>
    </row>
    <row r="2679" spans="2:7" x14ac:dyDescent="0.25">
      <c r="B2679" s="137">
        <v>5384</v>
      </c>
      <c r="C2679" s="143" t="s">
        <v>1360</v>
      </c>
      <c r="D2679" s="144" t="s">
        <v>1385</v>
      </c>
      <c r="E2679" s="144"/>
      <c r="F2679" s="144" t="s">
        <v>1386</v>
      </c>
      <c r="G2679" s="150">
        <v>1119.56</v>
      </c>
    </row>
    <row r="2680" spans="2:7" x14ac:dyDescent="0.25">
      <c r="B2680" s="134">
        <v>6807</v>
      </c>
      <c r="C2680" s="6" t="s">
        <v>356</v>
      </c>
      <c r="D2680" s="140">
        <v>46050</v>
      </c>
      <c r="E2680" s="141"/>
      <c r="F2680" s="142">
        <v>46381</v>
      </c>
      <c r="G2680" s="151">
        <v>1116.73</v>
      </c>
    </row>
    <row r="2681" spans="2:7" x14ac:dyDescent="0.25">
      <c r="B2681" s="136">
        <v>4478</v>
      </c>
      <c r="C2681" s="4" t="s">
        <v>4850</v>
      </c>
      <c r="D2681" s="138" t="s">
        <v>4355</v>
      </c>
      <c r="F2681" s="138" t="s">
        <v>1386</v>
      </c>
      <c r="G2681" s="154">
        <v>1116.06</v>
      </c>
    </row>
    <row r="2682" spans="2:7" x14ac:dyDescent="0.25">
      <c r="B2682" s="136" t="s">
        <v>4851</v>
      </c>
      <c r="C2682" s="4" t="s">
        <v>4852</v>
      </c>
      <c r="D2682" s="138" t="s">
        <v>4355</v>
      </c>
      <c r="E2682" s="138" t="s">
        <v>199</v>
      </c>
      <c r="F2682" s="138" t="s">
        <v>1386</v>
      </c>
      <c r="G2682" s="154">
        <v>1115.02</v>
      </c>
    </row>
    <row r="2683" spans="2:7" x14ac:dyDescent="0.25">
      <c r="B2683" s="136" t="s">
        <v>4269</v>
      </c>
      <c r="C2683" s="4" t="s">
        <v>4270</v>
      </c>
      <c r="D2683" s="138" t="s">
        <v>3876</v>
      </c>
      <c r="F2683" s="138" t="s">
        <v>1386</v>
      </c>
      <c r="G2683" s="154">
        <v>1114.76</v>
      </c>
    </row>
    <row r="2684" spans="2:7" x14ac:dyDescent="0.25">
      <c r="B2684" s="136" t="s">
        <v>3085</v>
      </c>
      <c r="C2684" s="4" t="s">
        <v>3344</v>
      </c>
      <c r="D2684" s="138" t="s">
        <v>3195</v>
      </c>
      <c r="E2684" s="138" t="s">
        <v>203</v>
      </c>
      <c r="F2684" s="138" t="s">
        <v>1386</v>
      </c>
      <c r="G2684" s="154">
        <v>1114.72</v>
      </c>
    </row>
    <row r="2685" spans="2:7" x14ac:dyDescent="0.25">
      <c r="B2685" s="137" t="s">
        <v>946</v>
      </c>
      <c r="C2685" s="143" t="s">
        <v>947</v>
      </c>
      <c r="D2685" s="144" t="s">
        <v>980</v>
      </c>
      <c r="E2685" s="144"/>
      <c r="F2685" s="144" t="s">
        <v>981</v>
      </c>
      <c r="G2685" s="150">
        <v>1108.56</v>
      </c>
    </row>
    <row r="2686" spans="2:7" x14ac:dyDescent="0.25">
      <c r="B2686" s="137">
        <v>4722</v>
      </c>
      <c r="C2686" s="143" t="s">
        <v>2360</v>
      </c>
      <c r="D2686" s="144" t="s">
        <v>2793</v>
      </c>
      <c r="E2686" s="143"/>
      <c r="F2686" s="143" t="s">
        <v>1386</v>
      </c>
      <c r="G2686" s="150">
        <v>1106.8399999999999</v>
      </c>
    </row>
    <row r="2687" spans="2:7" x14ac:dyDescent="0.25">
      <c r="B2687" s="136" t="s">
        <v>3041</v>
      </c>
      <c r="C2687" s="4" t="s">
        <v>2912</v>
      </c>
      <c r="D2687" s="138" t="s">
        <v>2939</v>
      </c>
      <c r="F2687" s="138" t="s">
        <v>1386</v>
      </c>
      <c r="G2687" s="154">
        <v>1104.4100000000001</v>
      </c>
    </row>
    <row r="2688" spans="2:7" x14ac:dyDescent="0.25">
      <c r="B2688" s="136">
        <v>500238</v>
      </c>
      <c r="C2688" s="4" t="s">
        <v>3042</v>
      </c>
      <c r="D2688" s="138" t="s">
        <v>2939</v>
      </c>
      <c r="F2688" s="138" t="s">
        <v>1386</v>
      </c>
      <c r="G2688" s="154">
        <v>1103.22</v>
      </c>
    </row>
    <row r="2689" spans="2:7" x14ac:dyDescent="0.25">
      <c r="B2689" s="136">
        <v>7157</v>
      </c>
      <c r="C2689" s="4" t="s">
        <v>4853</v>
      </c>
      <c r="D2689" s="138" t="s">
        <v>4355</v>
      </c>
      <c r="F2689" s="138" t="s">
        <v>1386</v>
      </c>
      <c r="G2689" s="154">
        <v>1102.8599999999999</v>
      </c>
    </row>
    <row r="2690" spans="2:7" x14ac:dyDescent="0.25">
      <c r="B2690" s="136" t="s">
        <v>5141</v>
      </c>
      <c r="C2690" s="4" t="s">
        <v>5142</v>
      </c>
      <c r="D2690" s="138" t="s">
        <v>4986</v>
      </c>
      <c r="F2690" s="138" t="s">
        <v>1386</v>
      </c>
      <c r="G2690" s="154">
        <v>1102.22</v>
      </c>
    </row>
    <row r="2691" spans="2:7" x14ac:dyDescent="0.25">
      <c r="B2691" s="136">
        <v>6498</v>
      </c>
      <c r="C2691" s="4" t="s">
        <v>4854</v>
      </c>
      <c r="D2691" s="138" t="s">
        <v>4355</v>
      </c>
      <c r="F2691" s="138" t="s">
        <v>1386</v>
      </c>
      <c r="G2691" s="154">
        <v>1097.3399999999999</v>
      </c>
    </row>
    <row r="2692" spans="2:7" x14ac:dyDescent="0.25">
      <c r="B2692" s="137" t="s">
        <v>1559</v>
      </c>
      <c r="C2692" s="143" t="s">
        <v>1560</v>
      </c>
      <c r="D2692" s="144" t="s">
        <v>1385</v>
      </c>
      <c r="E2692" s="144"/>
      <c r="F2692" s="144" t="s">
        <v>1386</v>
      </c>
      <c r="G2692" s="150">
        <v>1097.22</v>
      </c>
    </row>
    <row r="2693" spans="2:7" x14ac:dyDescent="0.25">
      <c r="B2693" s="137" t="s">
        <v>1559</v>
      </c>
      <c r="C2693" s="143" t="s">
        <v>1560</v>
      </c>
      <c r="D2693" s="144" t="s">
        <v>1596</v>
      </c>
      <c r="E2693" s="144"/>
      <c r="F2693" s="144" t="s">
        <v>1386</v>
      </c>
      <c r="G2693" s="150">
        <v>1097.22</v>
      </c>
    </row>
    <row r="2694" spans="2:7" x14ac:dyDescent="0.25">
      <c r="B2694" s="136" t="s">
        <v>1559</v>
      </c>
      <c r="C2694" s="4" t="s">
        <v>1560</v>
      </c>
      <c r="D2694" s="138" t="s">
        <v>3195</v>
      </c>
      <c r="F2694" s="138" t="s">
        <v>1386</v>
      </c>
      <c r="G2694" s="154">
        <v>1097.22</v>
      </c>
    </row>
    <row r="2695" spans="2:7" x14ac:dyDescent="0.25">
      <c r="B2695" s="136" t="s">
        <v>1559</v>
      </c>
      <c r="C2695" s="4" t="s">
        <v>1560</v>
      </c>
      <c r="D2695" s="138" t="s">
        <v>4355</v>
      </c>
      <c r="F2695" s="138" t="s">
        <v>1386</v>
      </c>
      <c r="G2695" s="154">
        <v>1097.22</v>
      </c>
    </row>
    <row r="2696" spans="2:7" x14ac:dyDescent="0.25">
      <c r="B2696" s="136" t="s">
        <v>1559</v>
      </c>
      <c r="C2696" s="4" t="s">
        <v>1560</v>
      </c>
      <c r="D2696" s="138" t="s">
        <v>5231</v>
      </c>
      <c r="F2696" s="138" t="s">
        <v>1386</v>
      </c>
      <c r="G2696" s="154">
        <v>1097.22</v>
      </c>
    </row>
    <row r="2697" spans="2:7" x14ac:dyDescent="0.25">
      <c r="B2697" s="136" t="s">
        <v>1559</v>
      </c>
      <c r="C2697" s="4" t="s">
        <v>1560</v>
      </c>
      <c r="D2697" s="138" t="s">
        <v>5985</v>
      </c>
      <c r="F2697" s="138" t="s">
        <v>1386</v>
      </c>
      <c r="G2697" s="154">
        <v>1097.22</v>
      </c>
    </row>
    <row r="2698" spans="2:7" x14ac:dyDescent="0.25">
      <c r="B2698" s="136">
        <v>4553</v>
      </c>
      <c r="C2698" s="4" t="s">
        <v>5143</v>
      </c>
      <c r="D2698" s="138" t="s">
        <v>4986</v>
      </c>
      <c r="F2698" s="138" t="s">
        <v>1386</v>
      </c>
      <c r="G2698" s="154">
        <v>1096.3399999999999</v>
      </c>
    </row>
    <row r="2699" spans="2:7" x14ac:dyDescent="0.25">
      <c r="B2699" s="136">
        <v>1515</v>
      </c>
      <c r="C2699" s="4" t="s">
        <v>2846</v>
      </c>
      <c r="D2699" s="138" t="s">
        <v>2939</v>
      </c>
      <c r="F2699" s="138" t="s">
        <v>1386</v>
      </c>
      <c r="G2699" s="154">
        <v>1095.57</v>
      </c>
    </row>
    <row r="2700" spans="2:7" x14ac:dyDescent="0.25">
      <c r="B2700" s="136" t="s">
        <v>6291</v>
      </c>
      <c r="C2700" s="4" t="s">
        <v>6292</v>
      </c>
      <c r="D2700" s="138" t="s">
        <v>5985</v>
      </c>
      <c r="F2700" s="138" t="s">
        <v>1386</v>
      </c>
      <c r="G2700" s="154">
        <v>1094.43</v>
      </c>
    </row>
    <row r="2701" spans="2:7" x14ac:dyDescent="0.25">
      <c r="B2701" s="136" t="s">
        <v>5806</v>
      </c>
      <c r="C2701" s="4" t="s">
        <v>5807</v>
      </c>
      <c r="D2701" s="138" t="s">
        <v>5241</v>
      </c>
      <c r="F2701" s="138" t="s">
        <v>1386</v>
      </c>
      <c r="G2701" s="154">
        <v>1094.08</v>
      </c>
    </row>
    <row r="2702" spans="2:7" x14ac:dyDescent="0.25">
      <c r="B2702" s="134" t="s">
        <v>94</v>
      </c>
      <c r="C2702" s="6" t="s">
        <v>357</v>
      </c>
      <c r="D2702" s="140">
        <v>46050</v>
      </c>
      <c r="E2702" s="141"/>
      <c r="F2702" s="142">
        <v>46351</v>
      </c>
      <c r="G2702" s="151">
        <v>1091.95</v>
      </c>
    </row>
    <row r="2703" spans="2:7" x14ac:dyDescent="0.25">
      <c r="B2703" s="136">
        <v>2124</v>
      </c>
      <c r="C2703" s="4" t="s">
        <v>5144</v>
      </c>
      <c r="D2703" s="138" t="s">
        <v>4986</v>
      </c>
      <c r="F2703" s="138" t="s">
        <v>1386</v>
      </c>
      <c r="G2703" s="154">
        <v>1091.93</v>
      </c>
    </row>
    <row r="2704" spans="2:7" x14ac:dyDescent="0.25">
      <c r="B2704" s="136" t="s">
        <v>3345</v>
      </c>
      <c r="C2704" s="4" t="s">
        <v>3346</v>
      </c>
      <c r="D2704" s="138" t="s">
        <v>3195</v>
      </c>
      <c r="F2704" s="138" t="s">
        <v>1386</v>
      </c>
      <c r="G2704" s="154">
        <v>1091.6199999999999</v>
      </c>
    </row>
    <row r="2705" spans="2:7" x14ac:dyDescent="0.25">
      <c r="B2705" s="134" t="s">
        <v>92</v>
      </c>
      <c r="C2705" s="6" t="s">
        <v>358</v>
      </c>
      <c r="D2705" s="140">
        <v>46050</v>
      </c>
      <c r="E2705" s="141" t="s">
        <v>199</v>
      </c>
      <c r="F2705" s="142">
        <v>46381</v>
      </c>
      <c r="G2705" s="151">
        <v>1090.54</v>
      </c>
    </row>
    <row r="2706" spans="2:7" x14ac:dyDescent="0.25">
      <c r="B2706" s="136">
        <v>7458</v>
      </c>
      <c r="C2706" s="4" t="s">
        <v>3113</v>
      </c>
      <c r="D2706" s="138" t="s">
        <v>3195</v>
      </c>
      <c r="F2706" s="138" t="s">
        <v>1386</v>
      </c>
      <c r="G2706" s="154">
        <v>1089.79</v>
      </c>
    </row>
    <row r="2707" spans="2:7" x14ac:dyDescent="0.25">
      <c r="B2707" s="136" t="s">
        <v>3347</v>
      </c>
      <c r="C2707" s="4" t="s">
        <v>3348</v>
      </c>
      <c r="D2707" s="138" t="s">
        <v>3195</v>
      </c>
      <c r="F2707" s="138" t="s">
        <v>1386</v>
      </c>
      <c r="G2707" s="154">
        <v>1087.21</v>
      </c>
    </row>
    <row r="2708" spans="2:7" x14ac:dyDescent="0.25">
      <c r="B2708" s="136" t="s">
        <v>5808</v>
      </c>
      <c r="C2708" s="4" t="s">
        <v>5809</v>
      </c>
      <c r="D2708" s="138" t="s">
        <v>5241</v>
      </c>
      <c r="F2708" s="138" t="s">
        <v>1386</v>
      </c>
      <c r="G2708" s="154">
        <v>1086.8900000000001</v>
      </c>
    </row>
    <row r="2709" spans="2:7" x14ac:dyDescent="0.25">
      <c r="B2709" s="136" t="s">
        <v>5810</v>
      </c>
      <c r="C2709" s="4" t="s">
        <v>5811</v>
      </c>
      <c r="D2709" s="138" t="s">
        <v>5241</v>
      </c>
      <c r="F2709" s="138" t="s">
        <v>1386</v>
      </c>
      <c r="G2709" s="154">
        <v>1084.6199999999999</v>
      </c>
    </row>
    <row r="2710" spans="2:7" x14ac:dyDescent="0.25">
      <c r="B2710" s="136" t="s">
        <v>5145</v>
      </c>
      <c r="C2710" s="4" t="s">
        <v>5146</v>
      </c>
      <c r="D2710" s="138" t="s">
        <v>4986</v>
      </c>
      <c r="F2710" s="138" t="s">
        <v>1386</v>
      </c>
      <c r="G2710" s="154">
        <v>1084.4000000000001</v>
      </c>
    </row>
    <row r="2711" spans="2:7" x14ac:dyDescent="0.25">
      <c r="B2711" s="136" t="s">
        <v>2923</v>
      </c>
      <c r="C2711" s="4" t="s">
        <v>2924</v>
      </c>
      <c r="D2711" s="138" t="s">
        <v>2939</v>
      </c>
      <c r="F2711" s="138" t="s">
        <v>1386</v>
      </c>
      <c r="G2711" s="154">
        <v>1081.1400000000001</v>
      </c>
    </row>
    <row r="2712" spans="2:7" x14ac:dyDescent="0.25">
      <c r="B2712" s="136" t="s">
        <v>5812</v>
      </c>
      <c r="C2712" s="4" t="s">
        <v>5813</v>
      </c>
      <c r="D2712" s="138" t="s">
        <v>5241</v>
      </c>
      <c r="F2712" s="138" t="s">
        <v>1386</v>
      </c>
      <c r="G2712" s="154">
        <v>1081.08</v>
      </c>
    </row>
    <row r="2713" spans="2:7" x14ac:dyDescent="0.25">
      <c r="B2713" s="136" t="s">
        <v>5814</v>
      </c>
      <c r="C2713" s="4" t="s">
        <v>5815</v>
      </c>
      <c r="D2713" s="138" t="s">
        <v>5231</v>
      </c>
      <c r="F2713" s="138" t="s">
        <v>1386</v>
      </c>
      <c r="G2713" s="154">
        <v>1080.6600000000001</v>
      </c>
    </row>
    <row r="2714" spans="2:7" x14ac:dyDescent="0.25">
      <c r="B2714" s="136" t="s">
        <v>3349</v>
      </c>
      <c r="C2714" s="4" t="s">
        <v>3350</v>
      </c>
      <c r="D2714" s="138" t="s">
        <v>3195</v>
      </c>
      <c r="F2714" s="138" t="s">
        <v>1386</v>
      </c>
      <c r="G2714" s="154">
        <v>1080.3499999999999</v>
      </c>
    </row>
    <row r="2715" spans="2:7" x14ac:dyDescent="0.25">
      <c r="B2715" s="136">
        <v>1965</v>
      </c>
      <c r="C2715" s="4" t="s">
        <v>2842</v>
      </c>
      <c r="D2715" s="138" t="s">
        <v>2939</v>
      </c>
      <c r="F2715" s="138" t="s">
        <v>1386</v>
      </c>
      <c r="G2715" s="154">
        <v>1080.32</v>
      </c>
    </row>
    <row r="2716" spans="2:7" x14ac:dyDescent="0.25">
      <c r="B2716" s="136">
        <v>3563</v>
      </c>
      <c r="C2716" s="4" t="s">
        <v>3351</v>
      </c>
      <c r="D2716" s="138" t="s">
        <v>3195</v>
      </c>
      <c r="F2716" s="138" t="s">
        <v>1386</v>
      </c>
      <c r="G2716" s="154">
        <v>1079.78</v>
      </c>
    </row>
    <row r="2717" spans="2:7" x14ac:dyDescent="0.25">
      <c r="B2717" s="136" t="s">
        <v>4271</v>
      </c>
      <c r="C2717" s="4" t="s">
        <v>4272</v>
      </c>
      <c r="D2717" s="138" t="s">
        <v>3876</v>
      </c>
      <c r="F2717" s="138" t="s">
        <v>1386</v>
      </c>
      <c r="G2717" s="154">
        <v>1079.77</v>
      </c>
    </row>
    <row r="2718" spans="2:7" x14ac:dyDescent="0.25">
      <c r="B2718" s="136" t="s">
        <v>4273</v>
      </c>
      <c r="C2718" s="4" t="s">
        <v>4274</v>
      </c>
      <c r="D2718" s="138" t="s">
        <v>3876</v>
      </c>
      <c r="F2718" s="138" t="s">
        <v>1386</v>
      </c>
      <c r="G2718" s="154">
        <v>1078.51</v>
      </c>
    </row>
    <row r="2719" spans="2:7" x14ac:dyDescent="0.25">
      <c r="B2719" s="136" t="s">
        <v>4275</v>
      </c>
      <c r="C2719" s="4" t="s">
        <v>4276</v>
      </c>
      <c r="D2719" s="138" t="s">
        <v>3876</v>
      </c>
      <c r="F2719" s="138" t="s">
        <v>1386</v>
      </c>
      <c r="G2719" s="154">
        <v>1078.4100000000001</v>
      </c>
    </row>
    <row r="2720" spans="2:7" x14ac:dyDescent="0.25">
      <c r="B2720" s="137" t="s">
        <v>2470</v>
      </c>
      <c r="C2720" s="143" t="s">
        <v>2471</v>
      </c>
      <c r="D2720" s="144" t="s">
        <v>2793</v>
      </c>
      <c r="E2720" s="143"/>
      <c r="F2720" s="143" t="s">
        <v>1386</v>
      </c>
      <c r="G2720" s="150">
        <v>1078.1099999999999</v>
      </c>
    </row>
    <row r="2721" spans="2:7" x14ac:dyDescent="0.25">
      <c r="B2721" s="136" t="s">
        <v>2470</v>
      </c>
      <c r="C2721" s="4" t="s">
        <v>2471</v>
      </c>
      <c r="D2721" s="138" t="s">
        <v>2939</v>
      </c>
      <c r="F2721" s="138" t="s">
        <v>1386</v>
      </c>
      <c r="G2721" s="154">
        <v>1078.1099999999999</v>
      </c>
    </row>
    <row r="2722" spans="2:7" x14ac:dyDescent="0.25">
      <c r="B2722" s="136" t="s">
        <v>3777</v>
      </c>
      <c r="C2722" s="4" t="s">
        <v>3778</v>
      </c>
      <c r="D2722" s="138" t="s">
        <v>3421</v>
      </c>
      <c r="F2722" s="138" t="s">
        <v>1386</v>
      </c>
      <c r="G2722" s="154">
        <v>1077.3800000000001</v>
      </c>
    </row>
    <row r="2723" spans="2:7" x14ac:dyDescent="0.25">
      <c r="B2723" s="136">
        <v>500126</v>
      </c>
      <c r="C2723" s="4" t="s">
        <v>3043</v>
      </c>
      <c r="D2723" s="138" t="s">
        <v>2939</v>
      </c>
      <c r="F2723" s="138" t="s">
        <v>1386</v>
      </c>
      <c r="G2723" s="154">
        <v>1076.94</v>
      </c>
    </row>
    <row r="2724" spans="2:7" x14ac:dyDescent="0.25">
      <c r="B2724" s="136" t="s">
        <v>5816</v>
      </c>
      <c r="C2724" s="4" t="s">
        <v>5817</v>
      </c>
      <c r="D2724" s="138" t="s">
        <v>5231</v>
      </c>
      <c r="F2724" s="138" t="s">
        <v>1386</v>
      </c>
      <c r="G2724" s="154">
        <v>1074.25</v>
      </c>
    </row>
    <row r="2725" spans="2:7" x14ac:dyDescent="0.25">
      <c r="B2725" s="137" t="s">
        <v>970</v>
      </c>
      <c r="C2725" s="143" t="s">
        <v>971</v>
      </c>
      <c r="D2725" s="144" t="s">
        <v>994</v>
      </c>
      <c r="E2725" s="144"/>
      <c r="F2725" s="144" t="s">
        <v>981</v>
      </c>
      <c r="G2725" s="150">
        <v>1072.56</v>
      </c>
    </row>
    <row r="2726" spans="2:7" x14ac:dyDescent="0.25">
      <c r="B2726" s="137">
        <v>9936</v>
      </c>
      <c r="C2726" s="143" t="s">
        <v>890</v>
      </c>
      <c r="D2726" s="144" t="s">
        <v>980</v>
      </c>
      <c r="E2726" s="144"/>
      <c r="F2726" s="144" t="s">
        <v>981</v>
      </c>
      <c r="G2726" s="150">
        <v>1072.56</v>
      </c>
    </row>
    <row r="2727" spans="2:7" x14ac:dyDescent="0.25">
      <c r="B2727" s="137" t="s">
        <v>2011</v>
      </c>
      <c r="C2727" s="143" t="s">
        <v>2012</v>
      </c>
      <c r="D2727" s="144" t="s">
        <v>1716</v>
      </c>
      <c r="E2727" s="144" t="s">
        <v>199</v>
      </c>
      <c r="F2727" s="144" t="s">
        <v>1386</v>
      </c>
      <c r="G2727" s="150">
        <v>1069.32</v>
      </c>
    </row>
    <row r="2728" spans="2:7" x14ac:dyDescent="0.25">
      <c r="B2728" s="136">
        <v>7740</v>
      </c>
      <c r="C2728" s="4" t="s">
        <v>2859</v>
      </c>
      <c r="D2728" s="138" t="s">
        <v>2939</v>
      </c>
      <c r="F2728" s="138" t="s">
        <v>1386</v>
      </c>
      <c r="G2728" s="154">
        <v>1069.1600000000001</v>
      </c>
    </row>
    <row r="2729" spans="2:7" x14ac:dyDescent="0.25">
      <c r="B2729" s="137" t="s">
        <v>1105</v>
      </c>
      <c r="C2729" s="143" t="s">
        <v>1106</v>
      </c>
      <c r="D2729" s="144" t="s">
        <v>980</v>
      </c>
      <c r="E2729" s="144"/>
      <c r="F2729" s="144" t="s">
        <v>981</v>
      </c>
      <c r="G2729" s="150">
        <v>1068.71</v>
      </c>
    </row>
    <row r="2730" spans="2:7" x14ac:dyDescent="0.25">
      <c r="B2730" s="137" t="s">
        <v>1561</v>
      </c>
      <c r="C2730" s="143" t="s">
        <v>1562</v>
      </c>
      <c r="D2730" s="144" t="s">
        <v>1385</v>
      </c>
      <c r="E2730" s="144"/>
      <c r="F2730" s="144" t="s">
        <v>1386</v>
      </c>
      <c r="G2730" s="150">
        <v>1068.1300000000001</v>
      </c>
    </row>
    <row r="2731" spans="2:7" x14ac:dyDescent="0.25">
      <c r="B2731" s="137" t="s">
        <v>1561</v>
      </c>
      <c r="C2731" s="143" t="s">
        <v>1562</v>
      </c>
      <c r="D2731" s="144" t="s">
        <v>1596</v>
      </c>
      <c r="E2731" s="144"/>
      <c r="F2731" s="144" t="s">
        <v>1386</v>
      </c>
      <c r="G2731" s="150">
        <v>1068.1300000000001</v>
      </c>
    </row>
    <row r="2732" spans="2:7" x14ac:dyDescent="0.25">
      <c r="B2732" s="136">
        <v>1835</v>
      </c>
      <c r="C2732" s="4" t="s">
        <v>3130</v>
      </c>
      <c r="D2732" s="138" t="s">
        <v>3195</v>
      </c>
      <c r="F2732" s="138" t="s">
        <v>1386</v>
      </c>
      <c r="G2732" s="154">
        <v>1067.5999999999999</v>
      </c>
    </row>
    <row r="2733" spans="2:7" x14ac:dyDescent="0.25">
      <c r="B2733" s="137" t="s">
        <v>2199</v>
      </c>
      <c r="C2733" s="143" t="s">
        <v>2580</v>
      </c>
      <c r="D2733" s="144" t="s">
        <v>2793</v>
      </c>
      <c r="E2733" s="143" t="s">
        <v>199</v>
      </c>
      <c r="F2733" s="143" t="s">
        <v>1386</v>
      </c>
      <c r="G2733" s="150">
        <v>1062.42</v>
      </c>
    </row>
    <row r="2734" spans="2:7" x14ac:dyDescent="0.25">
      <c r="B2734" s="137">
        <v>9708</v>
      </c>
      <c r="C2734" s="143" t="s">
        <v>865</v>
      </c>
      <c r="D2734" s="144" t="s">
        <v>980</v>
      </c>
      <c r="E2734" s="144"/>
      <c r="F2734" s="144" t="s">
        <v>981</v>
      </c>
      <c r="G2734" s="150">
        <v>1062.3900000000001</v>
      </c>
    </row>
    <row r="2735" spans="2:7" x14ac:dyDescent="0.25">
      <c r="B2735" s="136" t="s">
        <v>4277</v>
      </c>
      <c r="C2735" s="4" t="s">
        <v>4278</v>
      </c>
      <c r="D2735" s="138" t="s">
        <v>3876</v>
      </c>
      <c r="E2735" s="138" t="s">
        <v>203</v>
      </c>
      <c r="F2735" s="138" t="s">
        <v>1386</v>
      </c>
      <c r="G2735" s="154">
        <v>1061.49</v>
      </c>
    </row>
    <row r="2736" spans="2:7" x14ac:dyDescent="0.25">
      <c r="B2736" s="136">
        <v>3097</v>
      </c>
      <c r="C2736" s="4" t="s">
        <v>3090</v>
      </c>
      <c r="D2736" s="138" t="s">
        <v>3195</v>
      </c>
      <c r="F2736" s="138" t="s">
        <v>1386</v>
      </c>
      <c r="G2736" s="154">
        <v>1060.45</v>
      </c>
    </row>
    <row r="2737" spans="2:7" x14ac:dyDescent="0.25">
      <c r="B2737" s="136" t="s">
        <v>5818</v>
      </c>
      <c r="C2737" s="4" t="s">
        <v>5819</v>
      </c>
      <c r="D2737" s="138" t="s">
        <v>5241</v>
      </c>
      <c r="E2737" s="138" t="s">
        <v>203</v>
      </c>
      <c r="F2737" s="138" t="s">
        <v>1386</v>
      </c>
      <c r="G2737" s="154">
        <v>1060.4100000000001</v>
      </c>
    </row>
    <row r="2738" spans="2:7" x14ac:dyDescent="0.25">
      <c r="B2738" s="137" t="s">
        <v>805</v>
      </c>
      <c r="C2738" s="143" t="s">
        <v>1107</v>
      </c>
      <c r="D2738" s="144" t="s">
        <v>980</v>
      </c>
      <c r="E2738" s="144"/>
      <c r="F2738" s="144" t="s">
        <v>981</v>
      </c>
      <c r="G2738" s="150">
        <v>1059.1600000000001</v>
      </c>
    </row>
    <row r="2739" spans="2:7" x14ac:dyDescent="0.25">
      <c r="B2739" s="136">
        <v>7716</v>
      </c>
      <c r="C2739" s="4" t="s">
        <v>4855</v>
      </c>
      <c r="D2739" s="138" t="s">
        <v>4355</v>
      </c>
      <c r="F2739" s="138" t="s">
        <v>1386</v>
      </c>
      <c r="G2739" s="154">
        <v>1055.83</v>
      </c>
    </row>
    <row r="2740" spans="2:7" x14ac:dyDescent="0.25">
      <c r="B2740" s="136" t="s">
        <v>4279</v>
      </c>
      <c r="C2740" s="4" t="s">
        <v>4280</v>
      </c>
      <c r="D2740" s="138" t="s">
        <v>3876</v>
      </c>
      <c r="F2740" s="138" t="s">
        <v>1386</v>
      </c>
      <c r="G2740" s="154">
        <v>1054.3599999999999</v>
      </c>
    </row>
    <row r="2741" spans="2:7" x14ac:dyDescent="0.25">
      <c r="B2741" s="137">
        <v>8388</v>
      </c>
      <c r="C2741" s="143" t="s">
        <v>859</v>
      </c>
      <c r="D2741" s="144" t="s">
        <v>980</v>
      </c>
      <c r="E2741" s="144"/>
      <c r="F2741" s="144" t="s">
        <v>981</v>
      </c>
      <c r="G2741" s="150">
        <v>1054.1199999999999</v>
      </c>
    </row>
    <row r="2742" spans="2:7" x14ac:dyDescent="0.25">
      <c r="B2742" s="136" t="s">
        <v>5820</v>
      </c>
      <c r="C2742" s="4" t="s">
        <v>5821</v>
      </c>
      <c r="D2742" s="138" t="s">
        <v>5231</v>
      </c>
      <c r="F2742" s="138" t="s">
        <v>1386</v>
      </c>
      <c r="G2742" s="154">
        <v>1052.48</v>
      </c>
    </row>
    <row r="2743" spans="2:7" x14ac:dyDescent="0.25">
      <c r="B2743" s="136" t="s">
        <v>4856</v>
      </c>
      <c r="C2743" s="4" t="s">
        <v>4857</v>
      </c>
      <c r="D2743" s="138" t="s">
        <v>4355</v>
      </c>
      <c r="F2743" s="138" t="s">
        <v>1386</v>
      </c>
      <c r="G2743" s="154">
        <v>1051.75</v>
      </c>
    </row>
    <row r="2744" spans="2:7" x14ac:dyDescent="0.25">
      <c r="B2744" s="137" t="s">
        <v>2342</v>
      </c>
      <c r="C2744" s="143" t="s">
        <v>2460</v>
      </c>
      <c r="D2744" s="144" t="s">
        <v>2793</v>
      </c>
      <c r="E2744" s="143"/>
      <c r="F2744" s="143" t="s">
        <v>1386</v>
      </c>
      <c r="G2744" s="150">
        <v>1050.69</v>
      </c>
    </row>
    <row r="2745" spans="2:7" x14ac:dyDescent="0.25">
      <c r="B2745" s="137" t="s">
        <v>809</v>
      </c>
      <c r="C2745" s="143" t="s">
        <v>1108</v>
      </c>
      <c r="D2745" s="144" t="s">
        <v>980</v>
      </c>
      <c r="E2745" s="144"/>
      <c r="F2745" s="144" t="s">
        <v>981</v>
      </c>
      <c r="G2745" s="150">
        <v>1050.3900000000001</v>
      </c>
    </row>
    <row r="2746" spans="2:7" x14ac:dyDescent="0.25">
      <c r="B2746" s="136" t="s">
        <v>4281</v>
      </c>
      <c r="C2746" s="4" t="s">
        <v>4282</v>
      </c>
      <c r="D2746" s="138" t="s">
        <v>3876</v>
      </c>
      <c r="F2746" s="138" t="s">
        <v>1386</v>
      </c>
      <c r="G2746" s="154">
        <v>1050.24</v>
      </c>
    </row>
    <row r="2747" spans="2:7" x14ac:dyDescent="0.25">
      <c r="B2747" s="137" t="s">
        <v>1563</v>
      </c>
      <c r="C2747" s="143" t="s">
        <v>1564</v>
      </c>
      <c r="D2747" s="144" t="s">
        <v>1385</v>
      </c>
      <c r="E2747" s="144"/>
      <c r="F2747" s="144" t="s">
        <v>1386</v>
      </c>
      <c r="G2747" s="150">
        <v>1049.43</v>
      </c>
    </row>
    <row r="2748" spans="2:7" x14ac:dyDescent="0.25">
      <c r="B2748" s="136" t="s">
        <v>1563</v>
      </c>
      <c r="C2748" s="4" t="s">
        <v>1564</v>
      </c>
      <c r="D2748" s="138" t="s">
        <v>3421</v>
      </c>
      <c r="F2748" s="138" t="s">
        <v>1386</v>
      </c>
      <c r="G2748" s="154">
        <v>1049.43</v>
      </c>
    </row>
    <row r="2749" spans="2:7" x14ac:dyDescent="0.25">
      <c r="B2749" s="136" t="s">
        <v>4283</v>
      </c>
      <c r="C2749" s="4" t="s">
        <v>4284</v>
      </c>
      <c r="D2749" s="138" t="s">
        <v>3876</v>
      </c>
      <c r="F2749" s="138" t="s">
        <v>1386</v>
      </c>
      <c r="G2749" s="154">
        <v>1049.0999999999999</v>
      </c>
    </row>
    <row r="2750" spans="2:7" x14ac:dyDescent="0.25">
      <c r="B2750" s="134">
        <v>8336</v>
      </c>
      <c r="C2750" s="6" t="s">
        <v>359</v>
      </c>
      <c r="D2750" s="140">
        <v>46050</v>
      </c>
      <c r="E2750" s="141"/>
      <c r="F2750" s="142">
        <v>46381</v>
      </c>
      <c r="G2750" s="151">
        <v>1048.8699999999999</v>
      </c>
    </row>
    <row r="2751" spans="2:7" x14ac:dyDescent="0.25">
      <c r="B2751" s="136">
        <v>4634</v>
      </c>
      <c r="C2751" s="4" t="s">
        <v>5147</v>
      </c>
      <c r="D2751" s="138" t="s">
        <v>4986</v>
      </c>
      <c r="F2751" s="138" t="s">
        <v>1386</v>
      </c>
      <c r="G2751" s="154">
        <v>1048.68</v>
      </c>
    </row>
    <row r="2752" spans="2:7" x14ac:dyDescent="0.25">
      <c r="B2752" s="136" t="s">
        <v>5822</v>
      </c>
      <c r="C2752" s="4" t="s">
        <v>5823</v>
      </c>
      <c r="D2752" s="138" t="s">
        <v>5231</v>
      </c>
      <c r="F2752" s="138" t="s">
        <v>1386</v>
      </c>
      <c r="G2752" s="154">
        <v>1048.49</v>
      </c>
    </row>
    <row r="2753" spans="2:7" x14ac:dyDescent="0.25">
      <c r="B2753" s="137" t="s">
        <v>1681</v>
      </c>
      <c r="C2753" s="143" t="s">
        <v>1682</v>
      </c>
      <c r="D2753" s="144" t="s">
        <v>1596</v>
      </c>
      <c r="E2753" s="144"/>
      <c r="F2753" s="144" t="s">
        <v>1386</v>
      </c>
      <c r="G2753" s="150">
        <v>1047.44</v>
      </c>
    </row>
    <row r="2754" spans="2:7" x14ac:dyDescent="0.25">
      <c r="B2754" s="137" t="s">
        <v>1565</v>
      </c>
      <c r="C2754" s="143" t="s">
        <v>1566</v>
      </c>
      <c r="D2754" s="144" t="s">
        <v>1385</v>
      </c>
      <c r="E2754" s="144"/>
      <c r="F2754" s="144" t="s">
        <v>1386</v>
      </c>
      <c r="G2754" s="150">
        <v>1047.07</v>
      </c>
    </row>
    <row r="2755" spans="2:7" x14ac:dyDescent="0.25">
      <c r="B2755" s="136">
        <v>4095</v>
      </c>
      <c r="C2755" s="4" t="s">
        <v>3779</v>
      </c>
      <c r="D2755" s="138" t="s">
        <v>3421</v>
      </c>
      <c r="F2755" s="138" t="s">
        <v>1386</v>
      </c>
      <c r="G2755" s="154">
        <v>1047.06</v>
      </c>
    </row>
    <row r="2756" spans="2:7" x14ac:dyDescent="0.25">
      <c r="B2756" s="136">
        <v>513377</v>
      </c>
      <c r="C2756" s="4" t="s">
        <v>4285</v>
      </c>
      <c r="D2756" s="138" t="s">
        <v>3876</v>
      </c>
      <c r="F2756" s="138" t="s">
        <v>1386</v>
      </c>
      <c r="G2756" s="154">
        <v>1045.92</v>
      </c>
    </row>
    <row r="2757" spans="2:7" x14ac:dyDescent="0.25">
      <c r="B2757" s="137">
        <v>7004</v>
      </c>
      <c r="C2757" s="143" t="s">
        <v>2393</v>
      </c>
      <c r="D2757" s="144" t="s">
        <v>2793</v>
      </c>
      <c r="E2757" s="143"/>
      <c r="F2757" s="143" t="s">
        <v>1386</v>
      </c>
      <c r="G2757" s="150">
        <v>1045.71</v>
      </c>
    </row>
    <row r="2758" spans="2:7" x14ac:dyDescent="0.25">
      <c r="B2758" s="136">
        <v>9025</v>
      </c>
      <c r="C2758" s="4" t="s">
        <v>4858</v>
      </c>
      <c r="D2758" s="138" t="s">
        <v>4355</v>
      </c>
      <c r="F2758" s="138" t="s">
        <v>1386</v>
      </c>
      <c r="G2758" s="154">
        <v>1045.33</v>
      </c>
    </row>
    <row r="2759" spans="2:7" x14ac:dyDescent="0.25">
      <c r="B2759" s="136">
        <v>2154</v>
      </c>
      <c r="C2759" s="4" t="s">
        <v>2905</v>
      </c>
      <c r="D2759" s="138" t="s">
        <v>2939</v>
      </c>
      <c r="F2759" s="138" t="s">
        <v>1386</v>
      </c>
      <c r="G2759" s="154">
        <v>1045.3</v>
      </c>
    </row>
    <row r="2760" spans="2:7" x14ac:dyDescent="0.25">
      <c r="B2760" s="136" t="s">
        <v>4286</v>
      </c>
      <c r="C2760" s="4" t="s">
        <v>4287</v>
      </c>
      <c r="D2760" s="138" t="s">
        <v>3876</v>
      </c>
      <c r="E2760" s="138" t="s">
        <v>199</v>
      </c>
      <c r="F2760" s="138" t="s">
        <v>1386</v>
      </c>
      <c r="G2760" s="154">
        <v>1045.28</v>
      </c>
    </row>
    <row r="2761" spans="2:7" x14ac:dyDescent="0.25">
      <c r="B2761" s="136">
        <v>9722</v>
      </c>
      <c r="C2761" s="4" t="s">
        <v>4859</v>
      </c>
      <c r="D2761" s="138" t="s">
        <v>4355</v>
      </c>
      <c r="F2761" s="138" t="s">
        <v>1386</v>
      </c>
      <c r="G2761" s="154">
        <v>1044.42</v>
      </c>
    </row>
    <row r="2762" spans="2:7" x14ac:dyDescent="0.25">
      <c r="B2762" s="136" t="s">
        <v>3158</v>
      </c>
      <c r="C2762" s="4" t="s">
        <v>3159</v>
      </c>
      <c r="D2762" s="138" t="s">
        <v>3195</v>
      </c>
      <c r="F2762" s="138" t="s">
        <v>1386</v>
      </c>
      <c r="G2762" s="154">
        <v>1042.04</v>
      </c>
    </row>
    <row r="2763" spans="2:7" x14ac:dyDescent="0.25">
      <c r="B2763" s="136">
        <v>6651</v>
      </c>
      <c r="C2763" s="4" t="s">
        <v>3111</v>
      </c>
      <c r="D2763" s="138" t="s">
        <v>3195</v>
      </c>
      <c r="F2763" s="138" t="s">
        <v>1386</v>
      </c>
      <c r="G2763" s="154">
        <v>1039.6099999999999</v>
      </c>
    </row>
    <row r="2764" spans="2:7" x14ac:dyDescent="0.25">
      <c r="B2764" s="137">
        <v>9110</v>
      </c>
      <c r="C2764" s="143" t="s">
        <v>913</v>
      </c>
      <c r="D2764" s="144" t="s">
        <v>980</v>
      </c>
      <c r="E2764" s="144"/>
      <c r="F2764" s="144" t="s">
        <v>981</v>
      </c>
      <c r="G2764" s="150">
        <v>1038.99</v>
      </c>
    </row>
    <row r="2765" spans="2:7" x14ac:dyDescent="0.25">
      <c r="B2765" s="136" t="s">
        <v>5824</v>
      </c>
      <c r="C2765" s="4" t="s">
        <v>5825</v>
      </c>
      <c r="D2765" s="138" t="s">
        <v>5231</v>
      </c>
      <c r="F2765" s="138" t="s">
        <v>1386</v>
      </c>
      <c r="G2765" s="154">
        <v>1038.6400000000001</v>
      </c>
    </row>
    <row r="2766" spans="2:7" x14ac:dyDescent="0.25">
      <c r="B2766" s="136" t="s">
        <v>2938</v>
      </c>
      <c r="C2766" s="4" t="s">
        <v>2914</v>
      </c>
      <c r="D2766" s="138" t="s">
        <v>2943</v>
      </c>
      <c r="F2766" s="138" t="s">
        <v>1386</v>
      </c>
      <c r="G2766" s="154">
        <v>1038.01</v>
      </c>
    </row>
    <row r="2767" spans="2:7" x14ac:dyDescent="0.25">
      <c r="B2767" s="136" t="s">
        <v>5148</v>
      </c>
      <c r="C2767" s="4" t="s">
        <v>5149</v>
      </c>
      <c r="D2767" s="138" t="s">
        <v>4986</v>
      </c>
      <c r="F2767" s="138" t="s">
        <v>1386</v>
      </c>
      <c r="G2767" s="154">
        <v>1036.9100000000001</v>
      </c>
    </row>
    <row r="2768" spans="2:7" x14ac:dyDescent="0.25">
      <c r="B2768" s="136">
        <v>6055</v>
      </c>
      <c r="C2768" s="4" t="s">
        <v>3780</v>
      </c>
      <c r="D2768" s="138" t="s">
        <v>3421</v>
      </c>
      <c r="F2768" s="138" t="s">
        <v>1386</v>
      </c>
      <c r="G2768" s="154">
        <v>1034.8499999999999</v>
      </c>
    </row>
    <row r="2769" spans="2:7" x14ac:dyDescent="0.25">
      <c r="B2769" s="137" t="s">
        <v>1683</v>
      </c>
      <c r="C2769" s="143" t="s">
        <v>1684</v>
      </c>
      <c r="D2769" s="144" t="s">
        <v>1596</v>
      </c>
      <c r="E2769" s="144"/>
      <c r="F2769" s="144" t="s">
        <v>1386</v>
      </c>
      <c r="G2769" s="150">
        <v>1034.78</v>
      </c>
    </row>
    <row r="2770" spans="2:7" x14ac:dyDescent="0.25">
      <c r="B2770" s="137" t="s">
        <v>1109</v>
      </c>
      <c r="C2770" s="143" t="s">
        <v>1110</v>
      </c>
      <c r="D2770" s="144" t="s">
        <v>980</v>
      </c>
      <c r="E2770" s="144"/>
      <c r="F2770" s="144" t="s">
        <v>981</v>
      </c>
      <c r="G2770" s="150">
        <v>1034.77</v>
      </c>
    </row>
    <row r="2771" spans="2:7" x14ac:dyDescent="0.25">
      <c r="B2771" s="137" t="s">
        <v>1160</v>
      </c>
      <c r="C2771" s="143" t="s">
        <v>1685</v>
      </c>
      <c r="D2771" s="144" t="s">
        <v>1596</v>
      </c>
      <c r="E2771" s="144"/>
      <c r="F2771" s="144" t="s">
        <v>1386</v>
      </c>
      <c r="G2771" s="150">
        <v>1034.27</v>
      </c>
    </row>
    <row r="2772" spans="2:7" x14ac:dyDescent="0.25">
      <c r="B2772" s="136" t="s">
        <v>4860</v>
      </c>
      <c r="C2772" s="4" t="s">
        <v>4861</v>
      </c>
      <c r="D2772" s="138" t="s">
        <v>4355</v>
      </c>
      <c r="F2772" s="138" t="s">
        <v>1386</v>
      </c>
      <c r="G2772" s="154">
        <v>1032.56</v>
      </c>
    </row>
    <row r="2773" spans="2:7" x14ac:dyDescent="0.25">
      <c r="B2773" s="136" t="s">
        <v>4860</v>
      </c>
      <c r="C2773" s="4" t="s">
        <v>4861</v>
      </c>
      <c r="D2773" s="138" t="s">
        <v>4986</v>
      </c>
      <c r="F2773" s="138" t="s">
        <v>1386</v>
      </c>
      <c r="G2773" s="154">
        <v>1032.56</v>
      </c>
    </row>
    <row r="2774" spans="2:7" x14ac:dyDescent="0.25">
      <c r="B2774" s="136" t="s">
        <v>3160</v>
      </c>
      <c r="C2774" s="4" t="s">
        <v>3161</v>
      </c>
      <c r="D2774" s="138" t="s">
        <v>3195</v>
      </c>
      <c r="F2774" s="138" t="s">
        <v>1386</v>
      </c>
      <c r="G2774" s="154">
        <v>1031.6099999999999</v>
      </c>
    </row>
    <row r="2775" spans="2:7" x14ac:dyDescent="0.25">
      <c r="B2775" s="137" t="s">
        <v>1111</v>
      </c>
      <c r="C2775" s="143" t="s">
        <v>1112</v>
      </c>
      <c r="D2775" s="144" t="s">
        <v>980</v>
      </c>
      <c r="E2775" s="144"/>
      <c r="F2775" s="144" t="s">
        <v>981</v>
      </c>
      <c r="G2775" s="150">
        <v>1030.08</v>
      </c>
    </row>
    <row r="2776" spans="2:7" x14ac:dyDescent="0.25">
      <c r="B2776" s="136" t="s">
        <v>5826</v>
      </c>
      <c r="C2776" s="4" t="s">
        <v>5827</v>
      </c>
      <c r="D2776" s="138" t="s">
        <v>5231</v>
      </c>
      <c r="E2776" s="138" t="s">
        <v>203</v>
      </c>
      <c r="F2776" s="138" t="s">
        <v>1386</v>
      </c>
      <c r="G2776" s="154">
        <v>1029.54</v>
      </c>
    </row>
    <row r="2777" spans="2:7" x14ac:dyDescent="0.25">
      <c r="B2777" s="136" t="s">
        <v>6409</v>
      </c>
      <c r="C2777" s="4" t="s">
        <v>6410</v>
      </c>
      <c r="D2777" s="138" t="s">
        <v>6353</v>
      </c>
      <c r="F2777" s="138" t="s">
        <v>1386</v>
      </c>
      <c r="G2777" s="154">
        <v>1029.4000000000001</v>
      </c>
    </row>
    <row r="2778" spans="2:7" x14ac:dyDescent="0.25">
      <c r="B2778" s="136" t="s">
        <v>4288</v>
      </c>
      <c r="C2778" s="4" t="s">
        <v>4289</v>
      </c>
      <c r="D2778" s="138" t="s">
        <v>3876</v>
      </c>
      <c r="E2778" s="138" t="s">
        <v>199</v>
      </c>
      <c r="F2778" s="138" t="s">
        <v>1386</v>
      </c>
      <c r="G2778" s="154">
        <v>1028.53</v>
      </c>
    </row>
    <row r="2779" spans="2:7" x14ac:dyDescent="0.25">
      <c r="B2779" s="136" t="s">
        <v>5828</v>
      </c>
      <c r="C2779" s="4" t="s">
        <v>5829</v>
      </c>
      <c r="D2779" s="138" t="s">
        <v>5241</v>
      </c>
      <c r="E2779" s="138" t="s">
        <v>203</v>
      </c>
      <c r="F2779" s="138" t="s">
        <v>1386</v>
      </c>
      <c r="G2779" s="154">
        <v>1027.6500000000001</v>
      </c>
    </row>
    <row r="2780" spans="2:7" x14ac:dyDescent="0.25">
      <c r="B2780" s="136">
        <v>4521</v>
      </c>
      <c r="C2780" s="4" t="s">
        <v>2907</v>
      </c>
      <c r="D2780" s="138" t="s">
        <v>2939</v>
      </c>
      <c r="F2780" s="138" t="s">
        <v>1386</v>
      </c>
      <c r="G2780" s="154">
        <v>1026.79</v>
      </c>
    </row>
    <row r="2781" spans="2:7" x14ac:dyDescent="0.25">
      <c r="B2781" s="136" t="s">
        <v>6293</v>
      </c>
      <c r="C2781" s="4" t="s">
        <v>6294</v>
      </c>
      <c r="D2781" s="138" t="s">
        <v>5985</v>
      </c>
      <c r="F2781" s="138" t="s">
        <v>1386</v>
      </c>
      <c r="G2781" s="154">
        <v>1022.61</v>
      </c>
    </row>
    <row r="2782" spans="2:7" x14ac:dyDescent="0.25">
      <c r="B2782" s="136" t="s">
        <v>5830</v>
      </c>
      <c r="C2782" s="4" t="s">
        <v>5831</v>
      </c>
      <c r="D2782" s="138" t="s">
        <v>5241</v>
      </c>
      <c r="E2782" s="138" t="s">
        <v>199</v>
      </c>
      <c r="F2782" s="138" t="s">
        <v>1386</v>
      </c>
      <c r="G2782" s="154">
        <v>1021.47</v>
      </c>
    </row>
    <row r="2783" spans="2:7" x14ac:dyDescent="0.25">
      <c r="B2783" s="136" t="s">
        <v>6295</v>
      </c>
      <c r="C2783" s="4" t="s">
        <v>6296</v>
      </c>
      <c r="D2783" s="138" t="s">
        <v>5985</v>
      </c>
      <c r="E2783" s="138" t="s">
        <v>203</v>
      </c>
      <c r="F2783" s="138" t="s">
        <v>1386</v>
      </c>
      <c r="G2783" s="154">
        <v>1021.46</v>
      </c>
    </row>
    <row r="2784" spans="2:7" x14ac:dyDescent="0.25">
      <c r="B2784" s="136" t="s">
        <v>5150</v>
      </c>
      <c r="C2784" s="4" t="s">
        <v>5151</v>
      </c>
      <c r="D2784" s="138" t="s">
        <v>4986</v>
      </c>
      <c r="F2784" s="138" t="s">
        <v>1386</v>
      </c>
      <c r="G2784" s="154">
        <v>1020.38</v>
      </c>
    </row>
    <row r="2785" spans="2:7" x14ac:dyDescent="0.25">
      <c r="B2785" s="136">
        <v>6588</v>
      </c>
      <c r="C2785" s="4" t="s">
        <v>3115</v>
      </c>
      <c r="D2785" s="138" t="s">
        <v>3195</v>
      </c>
      <c r="F2785" s="138" t="s">
        <v>1386</v>
      </c>
      <c r="G2785" s="154">
        <v>1018.14</v>
      </c>
    </row>
    <row r="2786" spans="2:7" x14ac:dyDescent="0.25">
      <c r="B2786" s="136">
        <v>8511</v>
      </c>
      <c r="C2786" s="4" t="s">
        <v>4862</v>
      </c>
      <c r="D2786" s="138" t="s">
        <v>4355</v>
      </c>
      <c r="F2786" s="138" t="s">
        <v>1386</v>
      </c>
      <c r="G2786" s="154">
        <v>1016.41</v>
      </c>
    </row>
    <row r="2787" spans="2:7" x14ac:dyDescent="0.25">
      <c r="B2787" s="136">
        <v>534076</v>
      </c>
      <c r="C2787" s="4" t="s">
        <v>3352</v>
      </c>
      <c r="D2787" s="138" t="s">
        <v>3195</v>
      </c>
      <c r="F2787" s="138" t="s">
        <v>1386</v>
      </c>
      <c r="G2787" s="154">
        <v>1016.32</v>
      </c>
    </row>
    <row r="2788" spans="2:7" x14ac:dyDescent="0.25">
      <c r="B2788" s="136">
        <v>534076</v>
      </c>
      <c r="C2788" s="4" t="s">
        <v>3352</v>
      </c>
      <c r="D2788" s="138" t="s">
        <v>4986</v>
      </c>
      <c r="F2788" s="138" t="s">
        <v>1386</v>
      </c>
      <c r="G2788" s="154">
        <v>1016.32</v>
      </c>
    </row>
    <row r="2789" spans="2:7" x14ac:dyDescent="0.25">
      <c r="B2789" s="137" t="s">
        <v>2753</v>
      </c>
      <c r="C2789" s="143" t="s">
        <v>2754</v>
      </c>
      <c r="D2789" s="144" t="s">
        <v>2793</v>
      </c>
      <c r="E2789" s="143"/>
      <c r="F2789" s="143" t="s">
        <v>1386</v>
      </c>
      <c r="G2789" s="150">
        <v>1013.85</v>
      </c>
    </row>
    <row r="2790" spans="2:7" x14ac:dyDescent="0.25">
      <c r="B2790" s="136" t="s">
        <v>4290</v>
      </c>
      <c r="C2790" s="4" t="s">
        <v>4291</v>
      </c>
      <c r="D2790" s="138" t="s">
        <v>3876</v>
      </c>
      <c r="F2790" s="138" t="s">
        <v>1386</v>
      </c>
      <c r="G2790" s="154">
        <v>1011.76</v>
      </c>
    </row>
    <row r="2791" spans="2:7" x14ac:dyDescent="0.25">
      <c r="B2791" s="136" t="s">
        <v>4292</v>
      </c>
      <c r="C2791" s="4" t="s">
        <v>4293</v>
      </c>
      <c r="D2791" s="138" t="s">
        <v>3876</v>
      </c>
      <c r="F2791" s="138" t="s">
        <v>1386</v>
      </c>
      <c r="G2791" s="154">
        <v>1011.58</v>
      </c>
    </row>
    <row r="2792" spans="2:7" x14ac:dyDescent="0.25">
      <c r="B2792" s="137" t="s">
        <v>2055</v>
      </c>
      <c r="C2792" s="143" t="s">
        <v>2056</v>
      </c>
      <c r="D2792" s="144" t="s">
        <v>1716</v>
      </c>
      <c r="E2792" s="144"/>
      <c r="F2792" s="144" t="s">
        <v>1386</v>
      </c>
      <c r="G2792" s="150">
        <v>1010.09</v>
      </c>
    </row>
    <row r="2793" spans="2:7" x14ac:dyDescent="0.25">
      <c r="B2793" s="136" t="s">
        <v>4294</v>
      </c>
      <c r="C2793" s="4" t="s">
        <v>4295</v>
      </c>
      <c r="D2793" s="138" t="s">
        <v>3876</v>
      </c>
      <c r="F2793" s="138" t="s">
        <v>1386</v>
      </c>
      <c r="G2793" s="154">
        <v>1009.46</v>
      </c>
    </row>
    <row r="2794" spans="2:7" x14ac:dyDescent="0.25">
      <c r="B2794" s="136" t="s">
        <v>5832</v>
      </c>
      <c r="C2794" s="4" t="s">
        <v>5833</v>
      </c>
      <c r="D2794" s="138" t="s">
        <v>5231</v>
      </c>
      <c r="E2794" s="138" t="s">
        <v>199</v>
      </c>
      <c r="F2794" s="138" t="s">
        <v>1386</v>
      </c>
      <c r="G2794" s="154">
        <v>1009.29</v>
      </c>
    </row>
    <row r="2795" spans="2:7" x14ac:dyDescent="0.25">
      <c r="B2795" s="136" t="s">
        <v>5834</v>
      </c>
      <c r="C2795" s="4" t="s">
        <v>5835</v>
      </c>
      <c r="D2795" s="138" t="s">
        <v>5234</v>
      </c>
      <c r="F2795" s="138" t="s">
        <v>1386</v>
      </c>
      <c r="G2795" s="154">
        <v>1008.54</v>
      </c>
    </row>
    <row r="2796" spans="2:7" x14ac:dyDescent="0.25">
      <c r="B2796" s="136" t="s">
        <v>3781</v>
      </c>
      <c r="C2796" s="4" t="s">
        <v>3782</v>
      </c>
      <c r="D2796" s="138" t="s">
        <v>3421</v>
      </c>
      <c r="F2796" s="138" t="s">
        <v>1386</v>
      </c>
      <c r="G2796" s="154">
        <v>1006.53</v>
      </c>
    </row>
    <row r="2797" spans="2:7" x14ac:dyDescent="0.25">
      <c r="B2797" s="134">
        <v>9551</v>
      </c>
      <c r="C2797" s="6" t="s">
        <v>360</v>
      </c>
      <c r="D2797" s="140">
        <v>46050</v>
      </c>
      <c r="E2797" s="141"/>
      <c r="F2797" s="142">
        <v>46381</v>
      </c>
      <c r="G2797" s="151">
        <v>1003.1099999999999</v>
      </c>
    </row>
    <row r="2798" spans="2:7" x14ac:dyDescent="0.25">
      <c r="B2798" s="137">
        <v>1926</v>
      </c>
      <c r="C2798" s="143" t="s">
        <v>2345</v>
      </c>
      <c r="D2798" s="144" t="s">
        <v>2793</v>
      </c>
      <c r="E2798" s="143"/>
      <c r="F2798" s="143" t="s">
        <v>1386</v>
      </c>
      <c r="G2798" s="150">
        <v>1002.88</v>
      </c>
    </row>
    <row r="2799" spans="2:7" x14ac:dyDescent="0.25">
      <c r="B2799" s="136" t="s">
        <v>4296</v>
      </c>
      <c r="C2799" s="4" t="s">
        <v>4297</v>
      </c>
      <c r="D2799" s="138" t="s">
        <v>3876</v>
      </c>
      <c r="F2799" s="138" t="s">
        <v>1386</v>
      </c>
      <c r="G2799" s="154">
        <v>1001.38</v>
      </c>
    </row>
    <row r="2800" spans="2:7" x14ac:dyDescent="0.25">
      <c r="B2800" s="136">
        <v>9075</v>
      </c>
      <c r="C2800" s="4" t="s">
        <v>3783</v>
      </c>
      <c r="D2800" s="138" t="s">
        <v>3421</v>
      </c>
      <c r="F2800" s="138" t="s">
        <v>1386</v>
      </c>
      <c r="G2800" s="154">
        <v>997.92</v>
      </c>
    </row>
    <row r="2801" spans="2:7" x14ac:dyDescent="0.25">
      <c r="B2801" s="136" t="s">
        <v>3353</v>
      </c>
      <c r="C2801" s="4" t="s">
        <v>3354</v>
      </c>
      <c r="D2801" s="138" t="s">
        <v>3195</v>
      </c>
      <c r="F2801" s="138" t="s">
        <v>1386</v>
      </c>
      <c r="G2801" s="154">
        <v>997.82</v>
      </c>
    </row>
    <row r="2802" spans="2:7" x14ac:dyDescent="0.25">
      <c r="B2802" s="136" t="s">
        <v>5836</v>
      </c>
      <c r="C2802" s="4" t="s">
        <v>5837</v>
      </c>
      <c r="D2802" s="138" t="s">
        <v>5231</v>
      </c>
      <c r="E2802" s="138" t="s">
        <v>199</v>
      </c>
      <c r="F2802" s="138" t="s">
        <v>1386</v>
      </c>
      <c r="G2802" s="154">
        <v>997.29</v>
      </c>
    </row>
    <row r="2803" spans="2:7" x14ac:dyDescent="0.25">
      <c r="B2803" s="137">
        <v>4928</v>
      </c>
      <c r="C2803" s="143" t="s">
        <v>2362</v>
      </c>
      <c r="D2803" s="144" t="s">
        <v>2793</v>
      </c>
      <c r="E2803" s="143"/>
      <c r="F2803" s="143" t="s">
        <v>1386</v>
      </c>
      <c r="G2803" s="150">
        <v>996.08</v>
      </c>
    </row>
    <row r="2804" spans="2:7" x14ac:dyDescent="0.25">
      <c r="B2804" s="136">
        <v>540575</v>
      </c>
      <c r="C2804" s="4" t="s">
        <v>361</v>
      </c>
      <c r="D2804" s="138" t="s">
        <v>2939</v>
      </c>
      <c r="F2804" s="138" t="s">
        <v>1386</v>
      </c>
      <c r="G2804" s="154">
        <v>996.07</v>
      </c>
    </row>
    <row r="2805" spans="2:7" x14ac:dyDescent="0.25">
      <c r="B2805" s="134">
        <v>540575</v>
      </c>
      <c r="C2805" s="6" t="s">
        <v>361</v>
      </c>
      <c r="D2805" s="140">
        <v>46050</v>
      </c>
      <c r="E2805" s="141"/>
      <c r="F2805" s="142">
        <v>46381</v>
      </c>
      <c r="G2805" s="151">
        <v>996.06999999999994</v>
      </c>
    </row>
    <row r="2806" spans="2:7" x14ac:dyDescent="0.25">
      <c r="B2806" s="136">
        <v>5331</v>
      </c>
      <c r="C2806" s="4" t="s">
        <v>3784</v>
      </c>
      <c r="D2806" s="138" t="s">
        <v>3421</v>
      </c>
      <c r="F2806" s="138" t="s">
        <v>1386</v>
      </c>
      <c r="G2806" s="154">
        <v>994.93</v>
      </c>
    </row>
    <row r="2807" spans="2:7" x14ac:dyDescent="0.25">
      <c r="B2807" s="134" t="s">
        <v>89</v>
      </c>
      <c r="C2807" s="6" t="s">
        <v>362</v>
      </c>
      <c r="D2807" s="140">
        <v>46050</v>
      </c>
      <c r="E2807" s="141" t="s">
        <v>199</v>
      </c>
      <c r="F2807" s="142">
        <v>46381</v>
      </c>
      <c r="G2807" s="151">
        <v>993.2299999999999</v>
      </c>
    </row>
    <row r="2808" spans="2:7" x14ac:dyDescent="0.25">
      <c r="B2808" s="136" t="s">
        <v>3355</v>
      </c>
      <c r="C2808" s="4" t="s">
        <v>3356</v>
      </c>
      <c r="D2808" s="138" t="s">
        <v>3195</v>
      </c>
      <c r="F2808" s="138" t="s">
        <v>1386</v>
      </c>
      <c r="G2808" s="154">
        <v>993.1</v>
      </c>
    </row>
    <row r="2809" spans="2:7" x14ac:dyDescent="0.25">
      <c r="B2809" s="136" t="s">
        <v>3357</v>
      </c>
      <c r="C2809" s="4" t="s">
        <v>3358</v>
      </c>
      <c r="D2809" s="138" t="s">
        <v>3195</v>
      </c>
      <c r="F2809" s="138" t="s">
        <v>1386</v>
      </c>
      <c r="G2809" s="154">
        <v>990.52</v>
      </c>
    </row>
    <row r="2810" spans="2:7" x14ac:dyDescent="0.25">
      <c r="B2810" s="136" t="s">
        <v>4298</v>
      </c>
      <c r="C2810" s="4" t="s">
        <v>4299</v>
      </c>
      <c r="D2810" s="138" t="s">
        <v>3876</v>
      </c>
      <c r="E2810" s="138" t="s">
        <v>199</v>
      </c>
      <c r="F2810" s="138" t="s">
        <v>1386</v>
      </c>
      <c r="G2810" s="154">
        <v>990.33</v>
      </c>
    </row>
    <row r="2811" spans="2:7" x14ac:dyDescent="0.25">
      <c r="B2811" s="136">
        <v>9672</v>
      </c>
      <c r="C2811" s="4" t="s">
        <v>5152</v>
      </c>
      <c r="D2811" s="138" t="s">
        <v>4986</v>
      </c>
      <c r="F2811" s="138" t="s">
        <v>1386</v>
      </c>
      <c r="G2811" s="154">
        <v>989.58</v>
      </c>
    </row>
    <row r="2812" spans="2:7" x14ac:dyDescent="0.25">
      <c r="B2812" s="136">
        <v>5715</v>
      </c>
      <c r="C2812" s="4" t="s">
        <v>3128</v>
      </c>
      <c r="D2812" s="138" t="s">
        <v>3195</v>
      </c>
      <c r="F2812" s="138" t="s">
        <v>1386</v>
      </c>
      <c r="G2812" s="154">
        <v>989.54</v>
      </c>
    </row>
    <row r="2813" spans="2:7" x14ac:dyDescent="0.25">
      <c r="B2813" s="136">
        <v>7685</v>
      </c>
      <c r="C2813" s="4" t="s">
        <v>5153</v>
      </c>
      <c r="D2813" s="138" t="s">
        <v>4986</v>
      </c>
      <c r="F2813" s="138" t="s">
        <v>1386</v>
      </c>
      <c r="G2813" s="154">
        <v>986.92</v>
      </c>
    </row>
    <row r="2814" spans="2:7" x14ac:dyDescent="0.25">
      <c r="B2814" s="136">
        <v>6278</v>
      </c>
      <c r="C2814" s="4" t="s">
        <v>4863</v>
      </c>
      <c r="D2814" s="138" t="s">
        <v>4355</v>
      </c>
      <c r="F2814" s="138" t="s">
        <v>1386</v>
      </c>
      <c r="G2814" s="154">
        <v>986.6</v>
      </c>
    </row>
    <row r="2815" spans="2:7" x14ac:dyDescent="0.25">
      <c r="B2815" s="137" t="s">
        <v>2334</v>
      </c>
      <c r="C2815" s="143" t="s">
        <v>2491</v>
      </c>
      <c r="D2815" s="144" t="s">
        <v>2793</v>
      </c>
      <c r="E2815" s="143"/>
      <c r="F2815" s="143" t="s">
        <v>1386</v>
      </c>
      <c r="G2815" s="150">
        <v>985.28</v>
      </c>
    </row>
    <row r="2816" spans="2:7" x14ac:dyDescent="0.25">
      <c r="B2816" s="136" t="s">
        <v>5838</v>
      </c>
      <c r="C2816" s="4" t="s">
        <v>5839</v>
      </c>
      <c r="D2816" s="138" t="s">
        <v>5231</v>
      </c>
      <c r="F2816" s="138" t="s">
        <v>1386</v>
      </c>
      <c r="G2816" s="154">
        <v>984.07</v>
      </c>
    </row>
    <row r="2817" spans="2:7" x14ac:dyDescent="0.25">
      <c r="B2817" s="136">
        <v>2160</v>
      </c>
      <c r="C2817" s="4" t="s">
        <v>5154</v>
      </c>
      <c r="D2817" s="138" t="s">
        <v>4986</v>
      </c>
      <c r="F2817" s="138" t="s">
        <v>1386</v>
      </c>
      <c r="G2817" s="154">
        <v>982.83</v>
      </c>
    </row>
    <row r="2818" spans="2:7" x14ac:dyDescent="0.25">
      <c r="B2818" s="137" t="s">
        <v>1751</v>
      </c>
      <c r="C2818" s="143" t="s">
        <v>1752</v>
      </c>
      <c r="D2818" s="144" t="s">
        <v>1716</v>
      </c>
      <c r="E2818" s="144"/>
      <c r="F2818" s="144" t="s">
        <v>1386</v>
      </c>
      <c r="G2818" s="150">
        <v>981.9</v>
      </c>
    </row>
    <row r="2819" spans="2:7" x14ac:dyDescent="0.25">
      <c r="B2819" s="136">
        <v>6315</v>
      </c>
      <c r="C2819" s="4" t="s">
        <v>2852</v>
      </c>
      <c r="D2819" s="138" t="s">
        <v>2939</v>
      </c>
      <c r="F2819" s="138" t="s">
        <v>1386</v>
      </c>
      <c r="G2819" s="154">
        <v>981.47</v>
      </c>
    </row>
    <row r="2820" spans="2:7" x14ac:dyDescent="0.25">
      <c r="B2820" s="136" t="s">
        <v>5840</v>
      </c>
      <c r="C2820" s="4" t="s">
        <v>5841</v>
      </c>
      <c r="D2820" s="138" t="s">
        <v>5231</v>
      </c>
      <c r="F2820" s="138" t="s">
        <v>1386</v>
      </c>
      <c r="G2820" s="154">
        <v>981.08</v>
      </c>
    </row>
    <row r="2821" spans="2:7" x14ac:dyDescent="0.25">
      <c r="B2821" s="137" t="s">
        <v>2517</v>
      </c>
      <c r="C2821" s="143" t="s">
        <v>2518</v>
      </c>
      <c r="D2821" s="144" t="s">
        <v>2793</v>
      </c>
      <c r="E2821" s="143"/>
      <c r="F2821" s="143" t="s">
        <v>1386</v>
      </c>
      <c r="G2821" s="150">
        <v>981.05</v>
      </c>
    </row>
    <row r="2822" spans="2:7" x14ac:dyDescent="0.25">
      <c r="B2822" s="136">
        <v>3865</v>
      </c>
      <c r="C2822" s="4" t="s">
        <v>5155</v>
      </c>
      <c r="D2822" s="138" t="s">
        <v>4986</v>
      </c>
      <c r="F2822" s="138" t="s">
        <v>1386</v>
      </c>
      <c r="G2822" s="154">
        <v>981.01</v>
      </c>
    </row>
    <row r="2823" spans="2:7" x14ac:dyDescent="0.25">
      <c r="B2823" s="136" t="s">
        <v>6297</v>
      </c>
      <c r="C2823" s="4" t="s">
        <v>6298</v>
      </c>
      <c r="D2823" s="138" t="s">
        <v>5985</v>
      </c>
      <c r="F2823" s="138" t="s">
        <v>1386</v>
      </c>
      <c r="G2823" s="154">
        <v>980.99</v>
      </c>
    </row>
    <row r="2824" spans="2:7" x14ac:dyDescent="0.25">
      <c r="B2824" s="137" t="s">
        <v>2232</v>
      </c>
      <c r="C2824" s="143" t="s">
        <v>2621</v>
      </c>
      <c r="D2824" s="144" t="s">
        <v>2793</v>
      </c>
      <c r="E2824" s="143" t="s">
        <v>203</v>
      </c>
      <c r="F2824" s="143" t="s">
        <v>1386</v>
      </c>
      <c r="G2824" s="150">
        <v>979.62</v>
      </c>
    </row>
    <row r="2825" spans="2:7" x14ac:dyDescent="0.25">
      <c r="B2825" s="136" t="s">
        <v>4300</v>
      </c>
      <c r="C2825" s="4" t="s">
        <v>4301</v>
      </c>
      <c r="D2825" s="138" t="s">
        <v>3876</v>
      </c>
      <c r="F2825" s="138" t="s">
        <v>1386</v>
      </c>
      <c r="G2825" s="154">
        <v>979.09</v>
      </c>
    </row>
    <row r="2826" spans="2:7" x14ac:dyDescent="0.25">
      <c r="B2826" s="136">
        <v>500463</v>
      </c>
      <c r="C2826" s="4" t="s">
        <v>3359</v>
      </c>
      <c r="D2826" s="138" t="s">
        <v>3195</v>
      </c>
      <c r="F2826" s="138" t="s">
        <v>1386</v>
      </c>
      <c r="G2826" s="154">
        <v>978.51</v>
      </c>
    </row>
    <row r="2827" spans="2:7" x14ac:dyDescent="0.25">
      <c r="B2827" s="136">
        <v>7184</v>
      </c>
      <c r="C2827" s="4" t="s">
        <v>2843</v>
      </c>
      <c r="D2827" s="138" t="s">
        <v>2939</v>
      </c>
      <c r="F2827" s="138" t="s">
        <v>1386</v>
      </c>
      <c r="G2827" s="154">
        <v>977.33</v>
      </c>
    </row>
    <row r="2828" spans="2:7" x14ac:dyDescent="0.25">
      <c r="B2828" s="137">
        <v>7287</v>
      </c>
      <c r="C2828" s="143" t="s">
        <v>2401</v>
      </c>
      <c r="D2828" s="144" t="s">
        <v>2793</v>
      </c>
      <c r="E2828" s="143"/>
      <c r="F2828" s="143" t="s">
        <v>1386</v>
      </c>
      <c r="G2828" s="150">
        <v>976.98</v>
      </c>
    </row>
    <row r="2829" spans="2:7" x14ac:dyDescent="0.25">
      <c r="B2829" s="136">
        <v>7287</v>
      </c>
      <c r="C2829" s="4" t="s">
        <v>2401</v>
      </c>
      <c r="D2829" s="138" t="s">
        <v>2939</v>
      </c>
      <c r="F2829" s="138" t="s">
        <v>1386</v>
      </c>
      <c r="G2829" s="154">
        <v>976.98</v>
      </c>
    </row>
    <row r="2830" spans="2:7" x14ac:dyDescent="0.25">
      <c r="B2830" s="136">
        <v>4914</v>
      </c>
      <c r="C2830" s="4" t="s">
        <v>5156</v>
      </c>
      <c r="D2830" s="138" t="s">
        <v>4986</v>
      </c>
      <c r="F2830" s="138" t="s">
        <v>1386</v>
      </c>
      <c r="G2830" s="154">
        <v>976.09</v>
      </c>
    </row>
    <row r="2831" spans="2:7" x14ac:dyDescent="0.25">
      <c r="B2831" s="137" t="s">
        <v>1567</v>
      </c>
      <c r="C2831" s="143" t="s">
        <v>1568</v>
      </c>
      <c r="D2831" s="144" t="s">
        <v>1385</v>
      </c>
      <c r="E2831" s="144"/>
      <c r="F2831" s="144" t="s">
        <v>1386</v>
      </c>
      <c r="G2831" s="150">
        <v>975.97</v>
      </c>
    </row>
    <row r="2832" spans="2:7" x14ac:dyDescent="0.25">
      <c r="B2832" s="136" t="s">
        <v>3785</v>
      </c>
      <c r="C2832" s="4" t="s">
        <v>3786</v>
      </c>
      <c r="D2832" s="138" t="s">
        <v>3421</v>
      </c>
      <c r="F2832" s="138" t="s">
        <v>1386</v>
      </c>
      <c r="G2832" s="154">
        <v>975.93</v>
      </c>
    </row>
    <row r="2833" spans="2:7" x14ac:dyDescent="0.25">
      <c r="B2833" s="137">
        <v>8346</v>
      </c>
      <c r="C2833" s="143" t="s">
        <v>1168</v>
      </c>
      <c r="D2833" s="144" t="s">
        <v>1596</v>
      </c>
      <c r="E2833" s="144"/>
      <c r="F2833" s="144" t="s">
        <v>1386</v>
      </c>
      <c r="G2833" s="150">
        <v>975.05</v>
      </c>
    </row>
    <row r="2834" spans="2:7" x14ac:dyDescent="0.25">
      <c r="B2834" s="137">
        <v>5703</v>
      </c>
      <c r="C2834" s="143" t="s">
        <v>892</v>
      </c>
      <c r="D2834" s="144" t="s">
        <v>980</v>
      </c>
      <c r="E2834" s="144"/>
      <c r="F2834" s="144" t="s">
        <v>981</v>
      </c>
      <c r="G2834" s="150">
        <v>974.77</v>
      </c>
    </row>
    <row r="2835" spans="2:7" x14ac:dyDescent="0.25">
      <c r="B2835" s="137" t="s">
        <v>363</v>
      </c>
      <c r="C2835" s="143" t="s">
        <v>364</v>
      </c>
      <c r="D2835" s="144" t="s">
        <v>980</v>
      </c>
      <c r="E2835" s="144"/>
      <c r="F2835" s="144" t="s">
        <v>981</v>
      </c>
      <c r="G2835" s="150">
        <v>973.78</v>
      </c>
    </row>
    <row r="2836" spans="2:7" x14ac:dyDescent="0.25">
      <c r="B2836" s="134" t="s">
        <v>363</v>
      </c>
      <c r="C2836" s="6" t="s">
        <v>364</v>
      </c>
      <c r="D2836" s="140">
        <v>46050</v>
      </c>
      <c r="E2836" s="141"/>
      <c r="F2836" s="142">
        <v>46381</v>
      </c>
      <c r="G2836" s="151">
        <v>973.78</v>
      </c>
    </row>
    <row r="2837" spans="2:7" x14ac:dyDescent="0.25">
      <c r="B2837" s="136" t="s">
        <v>4302</v>
      </c>
      <c r="C2837" s="4" t="s">
        <v>4303</v>
      </c>
      <c r="D2837" s="138" t="s">
        <v>3876</v>
      </c>
      <c r="F2837" s="138" t="s">
        <v>1386</v>
      </c>
      <c r="G2837" s="154">
        <v>973.62</v>
      </c>
    </row>
    <row r="2838" spans="2:7" x14ac:dyDescent="0.25">
      <c r="B2838" s="136">
        <v>3227</v>
      </c>
      <c r="C2838" s="4" t="s">
        <v>4304</v>
      </c>
      <c r="D2838" s="138" t="s">
        <v>3876</v>
      </c>
      <c r="F2838" s="138" t="s">
        <v>1386</v>
      </c>
      <c r="G2838" s="154">
        <v>972.83</v>
      </c>
    </row>
    <row r="2839" spans="2:7" x14ac:dyDescent="0.25">
      <c r="B2839" s="136" t="s">
        <v>6299</v>
      </c>
      <c r="C2839" s="4" t="s">
        <v>6300</v>
      </c>
      <c r="D2839" s="138" t="s">
        <v>5985</v>
      </c>
      <c r="E2839" s="138" t="s">
        <v>199</v>
      </c>
      <c r="F2839" s="138" t="s">
        <v>1386</v>
      </c>
      <c r="G2839" s="154">
        <v>972.82</v>
      </c>
    </row>
    <row r="2840" spans="2:7" x14ac:dyDescent="0.25">
      <c r="B2840" s="136" t="s">
        <v>3787</v>
      </c>
      <c r="C2840" s="4" t="s">
        <v>3788</v>
      </c>
      <c r="D2840" s="138" t="s">
        <v>3421</v>
      </c>
      <c r="F2840" s="138" t="s">
        <v>1386</v>
      </c>
      <c r="G2840" s="154">
        <v>972.63</v>
      </c>
    </row>
    <row r="2841" spans="2:7" x14ac:dyDescent="0.25">
      <c r="B2841" s="137">
        <v>3167</v>
      </c>
      <c r="C2841" s="143" t="s">
        <v>2353</v>
      </c>
      <c r="D2841" s="144" t="s">
        <v>2793</v>
      </c>
      <c r="E2841" s="143"/>
      <c r="F2841" s="143" t="s">
        <v>1386</v>
      </c>
      <c r="G2841" s="150">
        <v>970.93</v>
      </c>
    </row>
    <row r="2842" spans="2:7" x14ac:dyDescent="0.25">
      <c r="B2842" s="137">
        <v>6420</v>
      </c>
      <c r="C2842" s="143" t="s">
        <v>2146</v>
      </c>
      <c r="D2842" s="144" t="s">
        <v>1716</v>
      </c>
      <c r="E2842" s="144"/>
      <c r="F2842" s="144" t="s">
        <v>1386</v>
      </c>
      <c r="G2842" s="150">
        <v>969.66</v>
      </c>
    </row>
    <row r="2843" spans="2:7" x14ac:dyDescent="0.25">
      <c r="B2843" s="136">
        <v>8214</v>
      </c>
      <c r="C2843" s="4" t="s">
        <v>2884</v>
      </c>
      <c r="D2843" s="138" t="s">
        <v>2939</v>
      </c>
      <c r="F2843" s="138" t="s">
        <v>1386</v>
      </c>
      <c r="G2843" s="154">
        <v>968.65</v>
      </c>
    </row>
    <row r="2844" spans="2:7" x14ac:dyDescent="0.25">
      <c r="B2844" s="136">
        <v>4023</v>
      </c>
      <c r="C2844" s="4" t="s">
        <v>3126</v>
      </c>
      <c r="D2844" s="138" t="s">
        <v>3195</v>
      </c>
      <c r="F2844" s="138" t="s">
        <v>1386</v>
      </c>
      <c r="G2844" s="154">
        <v>967.02</v>
      </c>
    </row>
    <row r="2845" spans="2:7" x14ac:dyDescent="0.25">
      <c r="B2845" s="137" t="s">
        <v>1569</v>
      </c>
      <c r="C2845" s="143" t="s">
        <v>1392</v>
      </c>
      <c r="D2845" s="144" t="s">
        <v>1385</v>
      </c>
      <c r="E2845" s="144" t="s">
        <v>199</v>
      </c>
      <c r="F2845" s="144" t="s">
        <v>1386</v>
      </c>
      <c r="G2845" s="150">
        <v>966.76</v>
      </c>
    </row>
    <row r="2846" spans="2:7" x14ac:dyDescent="0.25">
      <c r="B2846" s="137">
        <v>8803</v>
      </c>
      <c r="C2846" s="143" t="s">
        <v>851</v>
      </c>
      <c r="D2846" s="144" t="s">
        <v>980</v>
      </c>
      <c r="E2846" s="144"/>
      <c r="F2846" s="144" t="s">
        <v>981</v>
      </c>
      <c r="G2846" s="150">
        <v>965.47</v>
      </c>
    </row>
    <row r="2847" spans="2:7" x14ac:dyDescent="0.25">
      <c r="B2847" s="137" t="s">
        <v>1113</v>
      </c>
      <c r="C2847" s="143" t="s">
        <v>1114</v>
      </c>
      <c r="D2847" s="144" t="s">
        <v>980</v>
      </c>
      <c r="E2847" s="144"/>
      <c r="F2847" s="144" t="s">
        <v>981</v>
      </c>
      <c r="G2847" s="150">
        <v>961.36</v>
      </c>
    </row>
    <row r="2848" spans="2:7" x14ac:dyDescent="0.25">
      <c r="B2848" s="137">
        <v>532493</v>
      </c>
      <c r="C2848" s="143" t="s">
        <v>2376</v>
      </c>
      <c r="D2848" s="144" t="s">
        <v>2793</v>
      </c>
      <c r="E2848" s="143"/>
      <c r="F2848" s="143" t="s">
        <v>1386</v>
      </c>
      <c r="G2848" s="150">
        <v>960.2</v>
      </c>
    </row>
    <row r="2849" spans="2:7" x14ac:dyDescent="0.25">
      <c r="B2849" s="136">
        <v>1968</v>
      </c>
      <c r="C2849" s="4" t="s">
        <v>2837</v>
      </c>
      <c r="D2849" s="138" t="s">
        <v>2939</v>
      </c>
      <c r="F2849" s="138" t="s">
        <v>1386</v>
      </c>
      <c r="G2849" s="154">
        <v>959.15</v>
      </c>
    </row>
    <row r="2850" spans="2:7" x14ac:dyDescent="0.25">
      <c r="B2850" s="136">
        <v>3076</v>
      </c>
      <c r="C2850" s="4" t="s">
        <v>4864</v>
      </c>
      <c r="D2850" s="138" t="s">
        <v>4355</v>
      </c>
      <c r="F2850" s="138" t="s">
        <v>1386</v>
      </c>
      <c r="G2850" s="154">
        <v>957.3</v>
      </c>
    </row>
    <row r="2851" spans="2:7" x14ac:dyDescent="0.25">
      <c r="B2851" s="136">
        <v>3076</v>
      </c>
      <c r="C2851" s="4" t="s">
        <v>4864</v>
      </c>
      <c r="D2851" s="138" t="s">
        <v>5234</v>
      </c>
      <c r="F2851" s="138" t="s">
        <v>1386</v>
      </c>
      <c r="G2851" s="154">
        <v>957.3</v>
      </c>
    </row>
    <row r="2852" spans="2:7" x14ac:dyDescent="0.25">
      <c r="B2852" s="136" t="s">
        <v>5842</v>
      </c>
      <c r="C2852" s="4" t="s">
        <v>5843</v>
      </c>
      <c r="D2852" s="138" t="s">
        <v>5231</v>
      </c>
      <c r="F2852" s="138" t="s">
        <v>1386</v>
      </c>
      <c r="G2852" s="154">
        <v>953.94</v>
      </c>
    </row>
    <row r="2853" spans="2:7" x14ac:dyDescent="0.25">
      <c r="B2853" s="136" t="s">
        <v>4865</v>
      </c>
      <c r="C2853" s="4" t="s">
        <v>4866</v>
      </c>
      <c r="D2853" s="138" t="s">
        <v>4355</v>
      </c>
      <c r="F2853" s="138" t="s">
        <v>1386</v>
      </c>
      <c r="G2853" s="154">
        <v>951.2</v>
      </c>
    </row>
    <row r="2854" spans="2:7" x14ac:dyDescent="0.25">
      <c r="B2854" s="137">
        <v>7224</v>
      </c>
      <c r="C2854" s="143" t="s">
        <v>1184</v>
      </c>
      <c r="D2854" s="144" t="s">
        <v>1385</v>
      </c>
      <c r="E2854" s="144"/>
      <c r="F2854" s="144" t="s">
        <v>1386</v>
      </c>
      <c r="G2854" s="150">
        <v>950.01</v>
      </c>
    </row>
    <row r="2855" spans="2:7" x14ac:dyDescent="0.25">
      <c r="B2855" s="137">
        <v>7224</v>
      </c>
      <c r="C2855" s="143" t="s">
        <v>1184</v>
      </c>
      <c r="D2855" s="144" t="s">
        <v>1596</v>
      </c>
      <c r="E2855" s="144"/>
      <c r="F2855" s="144" t="s">
        <v>1386</v>
      </c>
      <c r="G2855" s="150">
        <v>950.01</v>
      </c>
    </row>
    <row r="2856" spans="2:7" x14ac:dyDescent="0.25">
      <c r="B2856" s="136">
        <v>6523</v>
      </c>
      <c r="C2856" s="4" t="s">
        <v>4867</v>
      </c>
      <c r="D2856" s="138" t="s">
        <v>4355</v>
      </c>
      <c r="F2856" s="138" t="s">
        <v>1386</v>
      </c>
      <c r="G2856" s="154">
        <v>949.11</v>
      </c>
    </row>
    <row r="2857" spans="2:7" x14ac:dyDescent="0.25">
      <c r="B2857" s="136" t="s">
        <v>5844</v>
      </c>
      <c r="C2857" s="4" t="s">
        <v>5845</v>
      </c>
      <c r="D2857" s="138" t="s">
        <v>5241</v>
      </c>
      <c r="F2857" s="138" t="s">
        <v>1386</v>
      </c>
      <c r="G2857" s="154">
        <v>948.58</v>
      </c>
    </row>
    <row r="2858" spans="2:7" x14ac:dyDescent="0.25">
      <c r="B2858" s="137">
        <v>6486</v>
      </c>
      <c r="C2858" s="143" t="s">
        <v>1345</v>
      </c>
      <c r="D2858" s="144" t="s">
        <v>1385</v>
      </c>
      <c r="E2858" s="144"/>
      <c r="F2858" s="144" t="s">
        <v>1386</v>
      </c>
      <c r="G2858" s="150">
        <v>947.51</v>
      </c>
    </row>
    <row r="2859" spans="2:7" x14ac:dyDescent="0.25">
      <c r="B2859" s="137">
        <v>6486</v>
      </c>
      <c r="C2859" s="143" t="s">
        <v>1345</v>
      </c>
      <c r="D2859" s="144" t="s">
        <v>2793</v>
      </c>
      <c r="E2859" s="143"/>
      <c r="F2859" s="143" t="s">
        <v>1386</v>
      </c>
      <c r="G2859" s="150">
        <v>947.51</v>
      </c>
    </row>
    <row r="2860" spans="2:7" x14ac:dyDescent="0.25">
      <c r="B2860" s="136" t="s">
        <v>2935</v>
      </c>
      <c r="C2860" s="4" t="s">
        <v>3044</v>
      </c>
      <c r="D2860" s="138" t="s">
        <v>2939</v>
      </c>
      <c r="F2860" s="138" t="s">
        <v>1386</v>
      </c>
      <c r="G2860" s="154">
        <v>946.88</v>
      </c>
    </row>
    <row r="2861" spans="2:7" x14ac:dyDescent="0.25">
      <c r="B2861" s="136">
        <v>6395</v>
      </c>
      <c r="C2861" s="4" t="s">
        <v>3789</v>
      </c>
      <c r="D2861" s="138" t="s">
        <v>3421</v>
      </c>
      <c r="F2861" s="138" t="s">
        <v>1386</v>
      </c>
      <c r="G2861" s="154">
        <v>946.37</v>
      </c>
    </row>
    <row r="2862" spans="2:7" x14ac:dyDescent="0.25">
      <c r="B2862" s="137">
        <v>9715</v>
      </c>
      <c r="C2862" s="143" t="s">
        <v>880</v>
      </c>
      <c r="D2862" s="144" t="s">
        <v>980</v>
      </c>
      <c r="E2862" s="144"/>
      <c r="F2862" s="144" t="s">
        <v>981</v>
      </c>
      <c r="G2862" s="150">
        <v>945.12</v>
      </c>
    </row>
    <row r="2863" spans="2:7" x14ac:dyDescent="0.25">
      <c r="B2863" s="137">
        <v>9882</v>
      </c>
      <c r="C2863" s="143" t="s">
        <v>877</v>
      </c>
      <c r="D2863" s="144" t="s">
        <v>980</v>
      </c>
      <c r="E2863" s="144"/>
      <c r="F2863" s="144" t="s">
        <v>981</v>
      </c>
      <c r="G2863" s="150">
        <v>942.49</v>
      </c>
    </row>
    <row r="2864" spans="2:7" x14ac:dyDescent="0.25">
      <c r="B2864" s="136" t="s">
        <v>3360</v>
      </c>
      <c r="C2864" s="4" t="s">
        <v>3361</v>
      </c>
      <c r="D2864" s="138" t="s">
        <v>3195</v>
      </c>
      <c r="F2864" s="138" t="s">
        <v>1386</v>
      </c>
      <c r="G2864" s="154">
        <v>942.4</v>
      </c>
    </row>
    <row r="2865" spans="2:7" x14ac:dyDescent="0.25">
      <c r="B2865" s="136">
        <v>5930</v>
      </c>
      <c r="C2865" s="4" t="s">
        <v>2876</v>
      </c>
      <c r="D2865" s="138" t="s">
        <v>2939</v>
      </c>
      <c r="F2865" s="138" t="s">
        <v>1386</v>
      </c>
      <c r="G2865" s="154">
        <v>941.64</v>
      </c>
    </row>
    <row r="2866" spans="2:7" x14ac:dyDescent="0.25">
      <c r="B2866" s="136">
        <v>4628</v>
      </c>
      <c r="C2866" s="4" t="s">
        <v>3117</v>
      </c>
      <c r="D2866" s="138" t="s">
        <v>3195</v>
      </c>
      <c r="F2866" s="138" t="s">
        <v>1386</v>
      </c>
      <c r="G2866" s="154">
        <v>941.07</v>
      </c>
    </row>
    <row r="2867" spans="2:7" x14ac:dyDescent="0.25">
      <c r="B2867" s="136">
        <v>4628</v>
      </c>
      <c r="C2867" s="4" t="s">
        <v>3117</v>
      </c>
      <c r="D2867" s="138" t="s">
        <v>3421</v>
      </c>
      <c r="F2867" s="138" t="s">
        <v>1386</v>
      </c>
      <c r="G2867" s="154">
        <v>941.07</v>
      </c>
    </row>
    <row r="2868" spans="2:7" x14ac:dyDescent="0.25">
      <c r="B2868" s="136" t="s">
        <v>5846</v>
      </c>
      <c r="C2868" s="4" t="s">
        <v>5847</v>
      </c>
      <c r="D2868" s="138" t="s">
        <v>5231</v>
      </c>
      <c r="F2868" s="138" t="s">
        <v>1386</v>
      </c>
      <c r="G2868" s="154">
        <v>938.13</v>
      </c>
    </row>
    <row r="2869" spans="2:7" x14ac:dyDescent="0.25">
      <c r="B2869" s="136" t="s">
        <v>5846</v>
      </c>
      <c r="C2869" s="4" t="s">
        <v>5847</v>
      </c>
      <c r="D2869" s="138" t="s">
        <v>5985</v>
      </c>
      <c r="F2869" s="138" t="s">
        <v>1386</v>
      </c>
      <c r="G2869" s="154">
        <v>938.13</v>
      </c>
    </row>
    <row r="2870" spans="2:7" x14ac:dyDescent="0.25">
      <c r="B2870" s="136">
        <v>4694</v>
      </c>
      <c r="C2870" s="4" t="s">
        <v>2871</v>
      </c>
      <c r="D2870" s="138" t="s">
        <v>2939</v>
      </c>
      <c r="F2870" s="138" t="s">
        <v>1386</v>
      </c>
      <c r="G2870" s="154">
        <v>936.97</v>
      </c>
    </row>
    <row r="2871" spans="2:7" x14ac:dyDescent="0.25">
      <c r="B2871" s="136" t="s">
        <v>6301</v>
      </c>
      <c r="C2871" s="4" t="s">
        <v>6302</v>
      </c>
      <c r="D2871" s="138" t="s">
        <v>5985</v>
      </c>
      <c r="F2871" s="138" t="s">
        <v>1386</v>
      </c>
      <c r="G2871" s="154">
        <v>935.5</v>
      </c>
    </row>
    <row r="2872" spans="2:7" x14ac:dyDescent="0.25">
      <c r="B2872" s="137" t="s">
        <v>1570</v>
      </c>
      <c r="C2872" s="143" t="s">
        <v>1571</v>
      </c>
      <c r="D2872" s="144" t="s">
        <v>1385</v>
      </c>
      <c r="E2872" s="144"/>
      <c r="F2872" s="144" t="s">
        <v>1386</v>
      </c>
      <c r="G2872" s="150">
        <v>935.44</v>
      </c>
    </row>
    <row r="2873" spans="2:7" x14ac:dyDescent="0.25">
      <c r="B2873" s="136">
        <v>1720</v>
      </c>
      <c r="C2873" s="4" t="s">
        <v>2850</v>
      </c>
      <c r="D2873" s="138" t="s">
        <v>2939</v>
      </c>
      <c r="F2873" s="138" t="s">
        <v>1386</v>
      </c>
      <c r="G2873" s="154">
        <v>931.93</v>
      </c>
    </row>
    <row r="2874" spans="2:7" x14ac:dyDescent="0.25">
      <c r="B2874" s="137" t="s">
        <v>1115</v>
      </c>
      <c r="C2874" s="143" t="s">
        <v>1116</v>
      </c>
      <c r="D2874" s="144" t="s">
        <v>980</v>
      </c>
      <c r="E2874" s="144"/>
      <c r="F2874" s="144" t="s">
        <v>981</v>
      </c>
      <c r="G2874" s="150">
        <v>931.38</v>
      </c>
    </row>
    <row r="2875" spans="2:7" x14ac:dyDescent="0.25">
      <c r="B2875" s="136" t="s">
        <v>6303</v>
      </c>
      <c r="C2875" s="4" t="s">
        <v>6304</v>
      </c>
      <c r="D2875" s="138" t="s">
        <v>5985</v>
      </c>
      <c r="F2875" s="138" t="s">
        <v>1386</v>
      </c>
      <c r="G2875" s="154">
        <v>929.18</v>
      </c>
    </row>
    <row r="2876" spans="2:7" x14ac:dyDescent="0.25">
      <c r="B2876" s="136">
        <v>3765</v>
      </c>
      <c r="C2876" s="4" t="s">
        <v>5157</v>
      </c>
      <c r="D2876" s="138" t="s">
        <v>4986</v>
      </c>
      <c r="F2876" s="138" t="s">
        <v>1386</v>
      </c>
      <c r="G2876" s="154">
        <v>918.97</v>
      </c>
    </row>
    <row r="2877" spans="2:7" x14ac:dyDescent="0.25">
      <c r="B2877" s="136" t="s">
        <v>5158</v>
      </c>
      <c r="C2877" s="4" t="s">
        <v>5159</v>
      </c>
      <c r="D2877" s="138" t="s">
        <v>4986</v>
      </c>
      <c r="F2877" s="138" t="s">
        <v>1386</v>
      </c>
      <c r="G2877" s="154">
        <v>917.41</v>
      </c>
    </row>
    <row r="2878" spans="2:7" x14ac:dyDescent="0.25">
      <c r="B2878" s="136" t="s">
        <v>4868</v>
      </c>
      <c r="C2878" s="4" t="s">
        <v>4869</v>
      </c>
      <c r="D2878" s="138" t="s">
        <v>4355</v>
      </c>
      <c r="F2878" s="138" t="s">
        <v>1386</v>
      </c>
      <c r="G2878" s="154">
        <v>917.02</v>
      </c>
    </row>
    <row r="2879" spans="2:7" x14ac:dyDescent="0.25">
      <c r="B2879" s="136" t="s">
        <v>5848</v>
      </c>
      <c r="C2879" s="4" t="s">
        <v>5849</v>
      </c>
      <c r="D2879" s="138" t="s">
        <v>5241</v>
      </c>
      <c r="F2879" s="138" t="s">
        <v>1386</v>
      </c>
      <c r="G2879" s="154">
        <v>915.8</v>
      </c>
    </row>
    <row r="2880" spans="2:7" x14ac:dyDescent="0.25">
      <c r="B2880" s="136" t="s">
        <v>3081</v>
      </c>
      <c r="C2880" s="4" t="s">
        <v>3362</v>
      </c>
      <c r="D2880" s="138" t="s">
        <v>3195</v>
      </c>
      <c r="F2880" s="138" t="s">
        <v>1386</v>
      </c>
      <c r="G2880" s="154">
        <v>913.75</v>
      </c>
    </row>
    <row r="2881" spans="2:7" x14ac:dyDescent="0.25">
      <c r="B2881" s="136">
        <v>6740</v>
      </c>
      <c r="C2881" s="4" t="s">
        <v>4305</v>
      </c>
      <c r="D2881" s="138" t="s">
        <v>3876</v>
      </c>
      <c r="F2881" s="138" t="s">
        <v>1386</v>
      </c>
      <c r="G2881" s="154">
        <v>913.49</v>
      </c>
    </row>
    <row r="2882" spans="2:7" x14ac:dyDescent="0.25">
      <c r="B2882" s="136">
        <v>6740</v>
      </c>
      <c r="C2882" s="4" t="s">
        <v>4305</v>
      </c>
      <c r="D2882" s="138" t="s">
        <v>4355</v>
      </c>
      <c r="F2882" s="138" t="s">
        <v>1386</v>
      </c>
      <c r="G2882" s="154">
        <v>913.49</v>
      </c>
    </row>
    <row r="2883" spans="2:7" x14ac:dyDescent="0.25">
      <c r="B2883" s="137" t="s">
        <v>1686</v>
      </c>
      <c r="C2883" s="143" t="s">
        <v>1687</v>
      </c>
      <c r="D2883" s="144" t="s">
        <v>1596</v>
      </c>
      <c r="E2883" s="144"/>
      <c r="F2883" s="144" t="s">
        <v>1386</v>
      </c>
      <c r="G2883" s="150">
        <v>912.98</v>
      </c>
    </row>
    <row r="2884" spans="2:7" x14ac:dyDescent="0.25">
      <c r="B2884" s="136">
        <v>5161</v>
      </c>
      <c r="C2884" s="4" t="s">
        <v>4870</v>
      </c>
      <c r="D2884" s="138" t="s">
        <v>4355</v>
      </c>
      <c r="F2884" s="138" t="s">
        <v>1386</v>
      </c>
      <c r="G2884" s="154">
        <v>912.08</v>
      </c>
    </row>
    <row r="2885" spans="2:7" x14ac:dyDescent="0.25">
      <c r="B2885" s="136" t="s">
        <v>4871</v>
      </c>
      <c r="C2885" s="4" t="s">
        <v>4872</v>
      </c>
      <c r="D2885" s="138" t="s">
        <v>4355</v>
      </c>
      <c r="F2885" s="138" t="s">
        <v>1386</v>
      </c>
      <c r="G2885" s="154">
        <v>911.85</v>
      </c>
    </row>
    <row r="2886" spans="2:7" x14ac:dyDescent="0.25">
      <c r="B2886" s="137">
        <v>2281</v>
      </c>
      <c r="C2886" s="143" t="s">
        <v>1176</v>
      </c>
      <c r="D2886" s="144" t="s">
        <v>1596</v>
      </c>
      <c r="E2886" s="144"/>
      <c r="F2886" s="144" t="s">
        <v>1386</v>
      </c>
      <c r="G2886" s="150">
        <v>909</v>
      </c>
    </row>
    <row r="2887" spans="2:7" x14ac:dyDescent="0.25">
      <c r="B2887" s="136" t="s">
        <v>3790</v>
      </c>
      <c r="C2887" s="4" t="s">
        <v>3791</v>
      </c>
      <c r="D2887" s="138" t="s">
        <v>3421</v>
      </c>
      <c r="E2887" s="138" t="s">
        <v>203</v>
      </c>
      <c r="F2887" s="138" t="s">
        <v>1386</v>
      </c>
      <c r="G2887" s="154">
        <v>906.78</v>
      </c>
    </row>
    <row r="2888" spans="2:7" x14ac:dyDescent="0.25">
      <c r="B2888" s="137" t="s">
        <v>2015</v>
      </c>
      <c r="C2888" s="143" t="s">
        <v>2016</v>
      </c>
      <c r="D2888" s="144" t="s">
        <v>1716</v>
      </c>
      <c r="E2888" s="144" t="s">
        <v>199</v>
      </c>
      <c r="F2888" s="144" t="s">
        <v>1386</v>
      </c>
      <c r="G2888" s="150">
        <v>906.12</v>
      </c>
    </row>
    <row r="2889" spans="2:7" x14ac:dyDescent="0.25">
      <c r="B2889" s="136" t="s">
        <v>6305</v>
      </c>
      <c r="C2889" s="4" t="s">
        <v>6306</v>
      </c>
      <c r="D2889" s="138" t="s">
        <v>5985</v>
      </c>
      <c r="E2889" s="138" t="s">
        <v>199</v>
      </c>
      <c r="F2889" s="138" t="s">
        <v>1386</v>
      </c>
      <c r="G2889" s="154">
        <v>905.67</v>
      </c>
    </row>
    <row r="2890" spans="2:7" x14ac:dyDescent="0.25">
      <c r="B2890" s="136">
        <v>5273</v>
      </c>
      <c r="C2890" s="4" t="s">
        <v>5160</v>
      </c>
      <c r="D2890" s="138" t="s">
        <v>4986</v>
      </c>
      <c r="F2890" s="138" t="s">
        <v>1386</v>
      </c>
      <c r="G2890" s="154">
        <v>903.96</v>
      </c>
    </row>
    <row r="2891" spans="2:7" x14ac:dyDescent="0.25">
      <c r="B2891" s="136" t="s">
        <v>3792</v>
      </c>
      <c r="C2891" s="4" t="s">
        <v>3793</v>
      </c>
      <c r="D2891" s="138" t="s">
        <v>3421</v>
      </c>
      <c r="E2891" s="138" t="s">
        <v>203</v>
      </c>
      <c r="F2891" s="138" t="s">
        <v>1386</v>
      </c>
      <c r="G2891" s="154">
        <v>903.85</v>
      </c>
    </row>
    <row r="2892" spans="2:7" x14ac:dyDescent="0.25">
      <c r="B2892" s="137">
        <v>4975</v>
      </c>
      <c r="C2892" s="143" t="s">
        <v>2363</v>
      </c>
      <c r="D2892" s="144" t="s">
        <v>2793</v>
      </c>
      <c r="E2892" s="143"/>
      <c r="F2892" s="143" t="s">
        <v>1386</v>
      </c>
      <c r="G2892" s="150">
        <v>903.51</v>
      </c>
    </row>
    <row r="2893" spans="2:7" x14ac:dyDescent="0.25">
      <c r="B2893" s="136" t="s">
        <v>5850</v>
      </c>
      <c r="C2893" s="4" t="s">
        <v>5851</v>
      </c>
      <c r="D2893" s="138" t="s">
        <v>5241</v>
      </c>
      <c r="F2893" s="138" t="s">
        <v>1386</v>
      </c>
      <c r="G2893" s="154">
        <v>903.5</v>
      </c>
    </row>
    <row r="2894" spans="2:7" x14ac:dyDescent="0.25">
      <c r="B2894" s="136">
        <v>1762</v>
      </c>
      <c r="C2894" s="4" t="s">
        <v>4873</v>
      </c>
      <c r="D2894" s="138" t="s">
        <v>4355</v>
      </c>
      <c r="F2894" s="138" t="s">
        <v>1386</v>
      </c>
      <c r="G2894" s="154">
        <v>902.75</v>
      </c>
    </row>
    <row r="2895" spans="2:7" x14ac:dyDescent="0.25">
      <c r="B2895" s="137">
        <v>5352</v>
      </c>
      <c r="C2895" s="143" t="s">
        <v>912</v>
      </c>
      <c r="D2895" s="144" t="s">
        <v>980</v>
      </c>
      <c r="E2895" s="144"/>
      <c r="F2895" s="144" t="s">
        <v>981</v>
      </c>
      <c r="G2895" s="150">
        <v>902.31</v>
      </c>
    </row>
    <row r="2896" spans="2:7" x14ac:dyDescent="0.25">
      <c r="B2896" s="136">
        <v>7222</v>
      </c>
      <c r="C2896" s="4" t="s">
        <v>4874</v>
      </c>
      <c r="D2896" s="138" t="s">
        <v>4355</v>
      </c>
      <c r="F2896" s="138" t="s">
        <v>1386</v>
      </c>
      <c r="G2896" s="154">
        <v>901.45</v>
      </c>
    </row>
    <row r="2897" spans="2:7" x14ac:dyDescent="0.25">
      <c r="B2897" s="137" t="s">
        <v>2281</v>
      </c>
      <c r="C2897" s="143" t="s">
        <v>2720</v>
      </c>
      <c r="D2897" s="144" t="s">
        <v>2793</v>
      </c>
      <c r="E2897" s="143" t="s">
        <v>203</v>
      </c>
      <c r="F2897" s="143" t="s">
        <v>1386</v>
      </c>
      <c r="G2897" s="150">
        <v>893.28</v>
      </c>
    </row>
    <row r="2898" spans="2:7" x14ac:dyDescent="0.25">
      <c r="B2898" s="136">
        <v>6707</v>
      </c>
      <c r="C2898" s="4" t="s">
        <v>3135</v>
      </c>
      <c r="D2898" s="138" t="s">
        <v>3195</v>
      </c>
      <c r="F2898" s="138" t="s">
        <v>1386</v>
      </c>
      <c r="G2898" s="154">
        <v>892.54</v>
      </c>
    </row>
    <row r="2899" spans="2:7" x14ac:dyDescent="0.25">
      <c r="B2899" s="136" t="s">
        <v>3045</v>
      </c>
      <c r="C2899" s="4" t="s">
        <v>3046</v>
      </c>
      <c r="D2899" s="138" t="s">
        <v>2939</v>
      </c>
      <c r="F2899" s="138" t="s">
        <v>1386</v>
      </c>
      <c r="G2899" s="154">
        <v>889.97</v>
      </c>
    </row>
    <row r="2900" spans="2:7" x14ac:dyDescent="0.25">
      <c r="B2900" s="137" t="s">
        <v>2099</v>
      </c>
      <c r="C2900" s="143" t="s">
        <v>2100</v>
      </c>
      <c r="D2900" s="144" t="s">
        <v>1716</v>
      </c>
      <c r="E2900" s="144"/>
      <c r="F2900" s="144" t="s">
        <v>1386</v>
      </c>
      <c r="G2900" s="150">
        <v>889.38</v>
      </c>
    </row>
    <row r="2901" spans="2:7" x14ac:dyDescent="0.25">
      <c r="B2901" s="136" t="s">
        <v>4875</v>
      </c>
      <c r="C2901" s="4" t="s">
        <v>4876</v>
      </c>
      <c r="D2901" s="138" t="s">
        <v>4355</v>
      </c>
      <c r="F2901" s="138" t="s">
        <v>1386</v>
      </c>
      <c r="G2901" s="154">
        <v>887.37</v>
      </c>
    </row>
    <row r="2902" spans="2:7" x14ac:dyDescent="0.25">
      <c r="B2902" s="136">
        <v>6379</v>
      </c>
      <c r="C2902" s="4" t="s">
        <v>5161</v>
      </c>
      <c r="D2902" s="138" t="s">
        <v>4986</v>
      </c>
      <c r="F2902" s="138" t="s">
        <v>1386</v>
      </c>
      <c r="G2902" s="154">
        <v>887.07</v>
      </c>
    </row>
    <row r="2903" spans="2:7" x14ac:dyDescent="0.25">
      <c r="B2903" s="137">
        <v>2175</v>
      </c>
      <c r="C2903" s="143" t="s">
        <v>886</v>
      </c>
      <c r="D2903" s="144" t="s">
        <v>980</v>
      </c>
      <c r="E2903" s="144"/>
      <c r="F2903" s="144" t="s">
        <v>981</v>
      </c>
      <c r="G2903" s="150">
        <v>882.33</v>
      </c>
    </row>
    <row r="2904" spans="2:7" x14ac:dyDescent="0.25">
      <c r="B2904" s="136" t="s">
        <v>3794</v>
      </c>
      <c r="C2904" s="4" t="s">
        <v>3795</v>
      </c>
      <c r="D2904" s="138" t="s">
        <v>3421</v>
      </c>
      <c r="F2904" s="138" t="s">
        <v>1386</v>
      </c>
      <c r="G2904" s="154">
        <v>881.77</v>
      </c>
    </row>
    <row r="2905" spans="2:7" x14ac:dyDescent="0.25">
      <c r="B2905" s="136" t="s">
        <v>5852</v>
      </c>
      <c r="C2905" s="4" t="s">
        <v>5853</v>
      </c>
      <c r="D2905" s="138" t="s">
        <v>5241</v>
      </c>
      <c r="F2905" s="138" t="s">
        <v>1386</v>
      </c>
      <c r="G2905" s="154">
        <v>880.3</v>
      </c>
    </row>
    <row r="2906" spans="2:7" x14ac:dyDescent="0.25">
      <c r="B2906" s="136" t="s">
        <v>3363</v>
      </c>
      <c r="C2906" s="4" t="s">
        <v>3364</v>
      </c>
      <c r="D2906" s="138" t="s">
        <v>3195</v>
      </c>
      <c r="F2906" s="138" t="s">
        <v>1386</v>
      </c>
      <c r="G2906" s="154">
        <v>879.97</v>
      </c>
    </row>
    <row r="2907" spans="2:7" x14ac:dyDescent="0.25">
      <c r="B2907" s="136" t="s">
        <v>3047</v>
      </c>
      <c r="C2907" s="4" t="s">
        <v>3048</v>
      </c>
      <c r="D2907" s="138" t="s">
        <v>2939</v>
      </c>
      <c r="F2907" s="138" t="s">
        <v>1386</v>
      </c>
      <c r="G2907" s="154">
        <v>879.53</v>
      </c>
    </row>
    <row r="2908" spans="2:7" x14ac:dyDescent="0.25">
      <c r="B2908" s="136" t="s">
        <v>5854</v>
      </c>
      <c r="C2908" s="4" t="s">
        <v>5855</v>
      </c>
      <c r="D2908" s="138" t="s">
        <v>5231</v>
      </c>
      <c r="F2908" s="138" t="s">
        <v>1386</v>
      </c>
      <c r="G2908" s="154">
        <v>877.61</v>
      </c>
    </row>
    <row r="2909" spans="2:7" x14ac:dyDescent="0.25">
      <c r="B2909" s="136" t="s">
        <v>4877</v>
      </c>
      <c r="C2909" s="4" t="s">
        <v>4878</v>
      </c>
      <c r="D2909" s="138" t="s">
        <v>4355</v>
      </c>
      <c r="F2909" s="138" t="s">
        <v>1386</v>
      </c>
      <c r="G2909" s="154">
        <v>877.28</v>
      </c>
    </row>
    <row r="2910" spans="2:7" x14ac:dyDescent="0.25">
      <c r="B2910" s="136" t="s">
        <v>3796</v>
      </c>
      <c r="C2910" s="4" t="s">
        <v>3797</v>
      </c>
      <c r="D2910" s="138" t="s">
        <v>3421</v>
      </c>
      <c r="F2910" s="138" t="s">
        <v>1386</v>
      </c>
      <c r="G2910" s="154">
        <v>876.42</v>
      </c>
    </row>
    <row r="2911" spans="2:7" x14ac:dyDescent="0.25">
      <c r="B2911" s="136">
        <v>6254</v>
      </c>
      <c r="C2911" s="4" t="s">
        <v>5162</v>
      </c>
      <c r="D2911" s="138" t="s">
        <v>4986</v>
      </c>
      <c r="F2911" s="138" t="s">
        <v>1386</v>
      </c>
      <c r="G2911" s="154">
        <v>875.82</v>
      </c>
    </row>
    <row r="2912" spans="2:7" x14ac:dyDescent="0.25">
      <c r="B2912" s="137">
        <v>9090</v>
      </c>
      <c r="C2912" s="143" t="s">
        <v>2414</v>
      </c>
      <c r="D2912" s="144" t="s">
        <v>2793</v>
      </c>
      <c r="E2912" s="143"/>
      <c r="F2912" s="143" t="s">
        <v>1386</v>
      </c>
      <c r="G2912" s="150">
        <v>875.59</v>
      </c>
    </row>
    <row r="2913" spans="2:7" x14ac:dyDescent="0.25">
      <c r="B2913" s="136" t="s">
        <v>5163</v>
      </c>
      <c r="C2913" s="4" t="s">
        <v>5164</v>
      </c>
      <c r="D2913" s="138" t="s">
        <v>4986</v>
      </c>
      <c r="F2913" s="138" t="s">
        <v>1386</v>
      </c>
      <c r="G2913" s="154">
        <v>875.27</v>
      </c>
    </row>
    <row r="2914" spans="2:7" x14ac:dyDescent="0.25">
      <c r="B2914" s="134" t="s">
        <v>365</v>
      </c>
      <c r="C2914" s="6" t="s">
        <v>366</v>
      </c>
      <c r="D2914" s="140">
        <v>46050</v>
      </c>
      <c r="E2914" s="141"/>
      <c r="F2914" s="142">
        <v>46381</v>
      </c>
      <c r="G2914" s="151">
        <v>874.81</v>
      </c>
    </row>
    <row r="2915" spans="2:7" x14ac:dyDescent="0.25">
      <c r="B2915" s="137" t="s">
        <v>1572</v>
      </c>
      <c r="C2915" s="143" t="s">
        <v>1573</v>
      </c>
      <c r="D2915" s="144" t="s">
        <v>1385</v>
      </c>
      <c r="E2915" s="144"/>
      <c r="F2915" s="144" t="s">
        <v>1386</v>
      </c>
      <c r="G2915" s="150">
        <v>874.12</v>
      </c>
    </row>
    <row r="2916" spans="2:7" x14ac:dyDescent="0.25">
      <c r="B2916" s="137" t="s">
        <v>2053</v>
      </c>
      <c r="C2916" s="143" t="s">
        <v>2054</v>
      </c>
      <c r="D2916" s="144" t="s">
        <v>1716</v>
      </c>
      <c r="E2916" s="144"/>
      <c r="F2916" s="144" t="s">
        <v>1386</v>
      </c>
      <c r="G2916" s="150">
        <v>869.15</v>
      </c>
    </row>
    <row r="2917" spans="2:7" x14ac:dyDescent="0.25">
      <c r="B2917" s="136">
        <v>6804</v>
      </c>
      <c r="C2917" s="4" t="s">
        <v>2834</v>
      </c>
      <c r="D2917" s="138" t="s">
        <v>2939</v>
      </c>
      <c r="F2917" s="138" t="s">
        <v>1386</v>
      </c>
      <c r="G2917" s="154">
        <v>868.26</v>
      </c>
    </row>
    <row r="2918" spans="2:7" x14ac:dyDescent="0.25">
      <c r="B2918" s="134" t="s">
        <v>104</v>
      </c>
      <c r="C2918" s="6" t="s">
        <v>367</v>
      </c>
      <c r="D2918" s="140">
        <v>46050</v>
      </c>
      <c r="E2918" s="141" t="s">
        <v>203</v>
      </c>
      <c r="F2918" s="142">
        <v>46381</v>
      </c>
      <c r="G2918" s="151">
        <v>868.01</v>
      </c>
    </row>
    <row r="2919" spans="2:7" x14ac:dyDescent="0.25">
      <c r="B2919" s="137" t="s">
        <v>1287</v>
      </c>
      <c r="C2919" s="143" t="s">
        <v>1574</v>
      </c>
      <c r="D2919" s="144" t="s">
        <v>1385</v>
      </c>
      <c r="E2919" s="144" t="s">
        <v>203</v>
      </c>
      <c r="F2919" s="144" t="s">
        <v>1386</v>
      </c>
      <c r="G2919" s="150">
        <v>867.09</v>
      </c>
    </row>
    <row r="2920" spans="2:7" x14ac:dyDescent="0.25">
      <c r="B2920" s="137">
        <v>9699</v>
      </c>
      <c r="C2920" s="143" t="s">
        <v>2128</v>
      </c>
      <c r="D2920" s="144" t="s">
        <v>1716</v>
      </c>
      <c r="E2920" s="144"/>
      <c r="F2920" s="144" t="s">
        <v>1386</v>
      </c>
      <c r="G2920" s="150">
        <v>866.8</v>
      </c>
    </row>
    <row r="2921" spans="2:7" x14ac:dyDescent="0.25">
      <c r="B2921" s="137">
        <v>500335</v>
      </c>
      <c r="C2921" s="143" t="s">
        <v>1117</v>
      </c>
      <c r="D2921" s="144" t="s">
        <v>994</v>
      </c>
      <c r="E2921" s="144"/>
      <c r="F2921" s="144" t="s">
        <v>981</v>
      </c>
      <c r="G2921" s="150">
        <v>864.33</v>
      </c>
    </row>
    <row r="2922" spans="2:7" x14ac:dyDescent="0.25">
      <c r="B2922" s="136" t="s">
        <v>3365</v>
      </c>
      <c r="C2922" s="4" t="s">
        <v>3366</v>
      </c>
      <c r="D2922" s="138" t="s">
        <v>3195</v>
      </c>
      <c r="F2922" s="138" t="s">
        <v>1386</v>
      </c>
      <c r="G2922" s="154">
        <v>863.99</v>
      </c>
    </row>
    <row r="2923" spans="2:7" x14ac:dyDescent="0.25">
      <c r="B2923" s="136" t="s">
        <v>5856</v>
      </c>
      <c r="C2923" s="4" t="s">
        <v>5857</v>
      </c>
      <c r="D2923" s="138" t="s">
        <v>5241</v>
      </c>
      <c r="F2923" s="138" t="s">
        <v>1386</v>
      </c>
      <c r="G2923" s="154">
        <v>863.57</v>
      </c>
    </row>
    <row r="2924" spans="2:7" x14ac:dyDescent="0.25">
      <c r="B2924" s="137" t="s">
        <v>2565</v>
      </c>
      <c r="C2924" s="143" t="s">
        <v>2566</v>
      </c>
      <c r="D2924" s="144" t="s">
        <v>2793</v>
      </c>
      <c r="E2924" s="143"/>
      <c r="F2924" s="143" t="s">
        <v>1386</v>
      </c>
      <c r="G2924" s="150">
        <v>861.32</v>
      </c>
    </row>
    <row r="2925" spans="2:7" x14ac:dyDescent="0.25">
      <c r="B2925" s="136" t="s">
        <v>3798</v>
      </c>
      <c r="C2925" s="4" t="s">
        <v>3799</v>
      </c>
      <c r="D2925" s="138" t="s">
        <v>3421</v>
      </c>
      <c r="F2925" s="138" t="s">
        <v>1386</v>
      </c>
      <c r="G2925" s="154">
        <v>861.12</v>
      </c>
    </row>
    <row r="2926" spans="2:7" x14ac:dyDescent="0.25">
      <c r="B2926" s="136" t="s">
        <v>5858</v>
      </c>
      <c r="C2926" s="4" t="s">
        <v>5859</v>
      </c>
      <c r="D2926" s="138" t="s">
        <v>5231</v>
      </c>
      <c r="F2926" s="138" t="s">
        <v>1386</v>
      </c>
      <c r="G2926" s="154">
        <v>861.06</v>
      </c>
    </row>
    <row r="2927" spans="2:7" x14ac:dyDescent="0.25">
      <c r="B2927" s="136" t="s">
        <v>3800</v>
      </c>
      <c r="C2927" s="4" t="s">
        <v>3801</v>
      </c>
      <c r="D2927" s="138" t="s">
        <v>3421</v>
      </c>
      <c r="F2927" s="138" t="s">
        <v>1386</v>
      </c>
      <c r="G2927" s="154">
        <v>860.75</v>
      </c>
    </row>
    <row r="2928" spans="2:7" x14ac:dyDescent="0.25">
      <c r="B2928" s="136">
        <v>531431</v>
      </c>
      <c r="C2928" s="4" t="s">
        <v>5165</v>
      </c>
      <c r="D2928" s="138" t="s">
        <v>4986</v>
      </c>
      <c r="F2928" s="138" t="s">
        <v>1386</v>
      </c>
      <c r="G2928" s="154">
        <v>860.36</v>
      </c>
    </row>
    <row r="2929" spans="2:7" x14ac:dyDescent="0.25">
      <c r="B2929" s="137" t="s">
        <v>1688</v>
      </c>
      <c r="C2929" s="143" t="s">
        <v>1189</v>
      </c>
      <c r="D2929" s="144" t="s">
        <v>1596</v>
      </c>
      <c r="E2929" s="144"/>
      <c r="F2929" s="144" t="s">
        <v>1386</v>
      </c>
      <c r="G2929" s="150">
        <v>860.1</v>
      </c>
    </row>
    <row r="2930" spans="2:7" x14ac:dyDescent="0.25">
      <c r="B2930" s="136" t="s">
        <v>6307</v>
      </c>
      <c r="C2930" s="4" t="s">
        <v>6308</v>
      </c>
      <c r="D2930" s="138" t="s">
        <v>5985</v>
      </c>
      <c r="F2930" s="138" t="s">
        <v>1386</v>
      </c>
      <c r="G2930" s="154">
        <v>860.1</v>
      </c>
    </row>
    <row r="2931" spans="2:7" x14ac:dyDescent="0.25">
      <c r="B2931" s="136">
        <v>6750</v>
      </c>
      <c r="C2931" s="4" t="s">
        <v>5166</v>
      </c>
      <c r="D2931" s="138" t="s">
        <v>4986</v>
      </c>
      <c r="F2931" s="138" t="s">
        <v>1386</v>
      </c>
      <c r="G2931" s="154">
        <v>858.79</v>
      </c>
    </row>
    <row r="2932" spans="2:7" x14ac:dyDescent="0.25">
      <c r="B2932" s="137" t="s">
        <v>1118</v>
      </c>
      <c r="C2932" s="143" t="s">
        <v>1119</v>
      </c>
      <c r="D2932" s="144" t="s">
        <v>980</v>
      </c>
      <c r="E2932" s="144"/>
      <c r="F2932" s="144" t="s">
        <v>981</v>
      </c>
      <c r="G2932" s="150">
        <v>857.09</v>
      </c>
    </row>
    <row r="2933" spans="2:7" x14ac:dyDescent="0.25">
      <c r="B2933" s="136" t="s">
        <v>6309</v>
      </c>
      <c r="C2933" s="4" t="s">
        <v>6310</v>
      </c>
      <c r="D2933" s="138" t="s">
        <v>5985</v>
      </c>
      <c r="F2933" s="138" t="s">
        <v>1386</v>
      </c>
      <c r="G2933" s="154">
        <v>856.26</v>
      </c>
    </row>
    <row r="2934" spans="2:7" x14ac:dyDescent="0.25">
      <c r="B2934" s="136" t="s">
        <v>5860</v>
      </c>
      <c r="C2934" s="4" t="s">
        <v>5861</v>
      </c>
      <c r="D2934" s="138" t="s">
        <v>5231</v>
      </c>
      <c r="F2934" s="138" t="s">
        <v>1386</v>
      </c>
      <c r="G2934" s="154">
        <v>855.55</v>
      </c>
    </row>
    <row r="2935" spans="2:7" x14ac:dyDescent="0.25">
      <c r="B2935" s="136" t="s">
        <v>4879</v>
      </c>
      <c r="C2935" s="4" t="s">
        <v>4880</v>
      </c>
      <c r="D2935" s="138" t="s">
        <v>4355</v>
      </c>
      <c r="F2935" s="138" t="s">
        <v>1386</v>
      </c>
      <c r="G2935" s="154">
        <v>855.1</v>
      </c>
    </row>
    <row r="2936" spans="2:7" x14ac:dyDescent="0.25">
      <c r="B2936" s="137" t="s">
        <v>1689</v>
      </c>
      <c r="C2936" s="143" t="s">
        <v>1193</v>
      </c>
      <c r="D2936" s="144" t="s">
        <v>1596</v>
      </c>
      <c r="E2936" s="144"/>
      <c r="F2936" s="144" t="s">
        <v>1386</v>
      </c>
      <c r="G2936" s="150">
        <v>855</v>
      </c>
    </row>
    <row r="2937" spans="2:7" x14ac:dyDescent="0.25">
      <c r="B2937" s="136" t="s">
        <v>4881</v>
      </c>
      <c r="C2937" s="4" t="s">
        <v>4882</v>
      </c>
      <c r="D2937" s="138" t="s">
        <v>4355</v>
      </c>
      <c r="F2937" s="138" t="s">
        <v>1386</v>
      </c>
      <c r="G2937" s="154">
        <v>854.97</v>
      </c>
    </row>
    <row r="2938" spans="2:7" x14ac:dyDescent="0.25">
      <c r="B2938" s="136">
        <v>7322</v>
      </c>
      <c r="C2938" s="4" t="s">
        <v>2839</v>
      </c>
      <c r="D2938" s="138" t="s">
        <v>2939</v>
      </c>
      <c r="F2938" s="138" t="s">
        <v>1386</v>
      </c>
      <c r="G2938" s="154">
        <v>854.88</v>
      </c>
    </row>
    <row r="2939" spans="2:7" x14ac:dyDescent="0.25">
      <c r="B2939" s="136" t="s">
        <v>4306</v>
      </c>
      <c r="C2939" s="4" t="s">
        <v>4307</v>
      </c>
      <c r="D2939" s="138" t="s">
        <v>3876</v>
      </c>
      <c r="F2939" s="138" t="s">
        <v>1386</v>
      </c>
      <c r="G2939" s="154">
        <v>853.75</v>
      </c>
    </row>
    <row r="2940" spans="2:7" x14ac:dyDescent="0.25">
      <c r="B2940" s="137" t="s">
        <v>1690</v>
      </c>
      <c r="C2940" s="143" t="s">
        <v>1691</v>
      </c>
      <c r="D2940" s="144" t="s">
        <v>1596</v>
      </c>
      <c r="E2940" s="144"/>
      <c r="F2940" s="144" t="s">
        <v>1386</v>
      </c>
      <c r="G2940" s="150">
        <v>853.71</v>
      </c>
    </row>
    <row r="2941" spans="2:7" x14ac:dyDescent="0.25">
      <c r="B2941" s="136" t="s">
        <v>4883</v>
      </c>
      <c r="C2941" s="4" t="s">
        <v>4884</v>
      </c>
      <c r="D2941" s="138" t="s">
        <v>4355</v>
      </c>
      <c r="F2941" s="138" t="s">
        <v>1386</v>
      </c>
      <c r="G2941" s="154">
        <v>853.55</v>
      </c>
    </row>
    <row r="2942" spans="2:7" x14ac:dyDescent="0.25">
      <c r="B2942" s="136" t="s">
        <v>5862</v>
      </c>
      <c r="C2942" s="4" t="s">
        <v>5863</v>
      </c>
      <c r="D2942" s="138" t="s">
        <v>5241</v>
      </c>
      <c r="F2942" s="138" t="s">
        <v>1386</v>
      </c>
      <c r="G2942" s="154">
        <v>853.45</v>
      </c>
    </row>
    <row r="2943" spans="2:7" x14ac:dyDescent="0.25">
      <c r="B2943" s="137">
        <v>500101</v>
      </c>
      <c r="C2943" s="143" t="s">
        <v>1120</v>
      </c>
      <c r="D2943" s="144" t="s">
        <v>980</v>
      </c>
      <c r="E2943" s="144"/>
      <c r="F2943" s="144" t="s">
        <v>981</v>
      </c>
      <c r="G2943" s="150">
        <v>851.62</v>
      </c>
    </row>
    <row r="2944" spans="2:7" x14ac:dyDescent="0.25">
      <c r="B2944" s="137">
        <v>4534</v>
      </c>
      <c r="C2944" s="143" t="s">
        <v>2358</v>
      </c>
      <c r="D2944" s="144" t="s">
        <v>2793</v>
      </c>
      <c r="E2944" s="143"/>
      <c r="F2944" s="143" t="s">
        <v>1386</v>
      </c>
      <c r="G2944" s="150">
        <v>850.88</v>
      </c>
    </row>
    <row r="2945" spans="2:7" x14ac:dyDescent="0.25">
      <c r="B2945" s="136">
        <v>4534</v>
      </c>
      <c r="C2945" s="4" t="s">
        <v>2358</v>
      </c>
      <c r="D2945" s="138" t="s">
        <v>2939</v>
      </c>
      <c r="F2945" s="138" t="s">
        <v>1386</v>
      </c>
      <c r="G2945" s="154">
        <v>850.88</v>
      </c>
    </row>
    <row r="2946" spans="2:7" x14ac:dyDescent="0.25">
      <c r="B2946" s="137" t="s">
        <v>1692</v>
      </c>
      <c r="C2946" s="143" t="s">
        <v>1693</v>
      </c>
      <c r="D2946" s="144" t="s">
        <v>1596</v>
      </c>
      <c r="E2946" s="144"/>
      <c r="F2946" s="144" t="s">
        <v>1386</v>
      </c>
      <c r="G2946" s="150">
        <v>849.47</v>
      </c>
    </row>
    <row r="2947" spans="2:7" x14ac:dyDescent="0.25">
      <c r="B2947" s="136" t="s">
        <v>5864</v>
      </c>
      <c r="C2947" s="4" t="s">
        <v>5865</v>
      </c>
      <c r="D2947" s="138" t="s">
        <v>5241</v>
      </c>
      <c r="E2947" s="138" t="s">
        <v>199</v>
      </c>
      <c r="F2947" s="138" t="s">
        <v>1386</v>
      </c>
      <c r="G2947" s="154">
        <v>849.15</v>
      </c>
    </row>
    <row r="2948" spans="2:7" x14ac:dyDescent="0.25">
      <c r="B2948" s="137" t="s">
        <v>2640</v>
      </c>
      <c r="C2948" s="143" t="s">
        <v>2641</v>
      </c>
      <c r="D2948" s="144" t="s">
        <v>2793</v>
      </c>
      <c r="E2948" s="143"/>
      <c r="F2948" s="143" t="s">
        <v>1386</v>
      </c>
      <c r="G2948" s="150">
        <v>848.63</v>
      </c>
    </row>
    <row r="2949" spans="2:7" x14ac:dyDescent="0.25">
      <c r="B2949" s="136" t="s">
        <v>3802</v>
      </c>
      <c r="C2949" s="4" t="s">
        <v>3803</v>
      </c>
      <c r="D2949" s="138" t="s">
        <v>3421</v>
      </c>
      <c r="F2949" s="138" t="s">
        <v>1386</v>
      </c>
      <c r="G2949" s="154">
        <v>848.04</v>
      </c>
    </row>
    <row r="2950" spans="2:7" x14ac:dyDescent="0.25">
      <c r="B2950" s="136">
        <v>1871</v>
      </c>
      <c r="C2950" s="4" t="s">
        <v>2862</v>
      </c>
      <c r="D2950" s="138" t="s">
        <v>2939</v>
      </c>
      <c r="F2950" s="138" t="s">
        <v>1386</v>
      </c>
      <c r="G2950" s="154">
        <v>847.91</v>
      </c>
    </row>
    <row r="2951" spans="2:7" x14ac:dyDescent="0.25">
      <c r="B2951" s="136">
        <v>8179</v>
      </c>
      <c r="C2951" s="4" t="s">
        <v>5866</v>
      </c>
      <c r="D2951" s="138" t="s">
        <v>5234</v>
      </c>
      <c r="F2951" s="138" t="s">
        <v>1386</v>
      </c>
      <c r="G2951" s="154">
        <v>847.51</v>
      </c>
    </row>
    <row r="2952" spans="2:7" x14ac:dyDescent="0.25">
      <c r="B2952" s="137" t="s">
        <v>1694</v>
      </c>
      <c r="C2952" s="143" t="s">
        <v>1695</v>
      </c>
      <c r="D2952" s="144" t="s">
        <v>1596</v>
      </c>
      <c r="E2952" s="144"/>
      <c r="F2952" s="144" t="s">
        <v>1386</v>
      </c>
      <c r="G2952" s="150">
        <v>847.41</v>
      </c>
    </row>
    <row r="2953" spans="2:7" x14ac:dyDescent="0.25">
      <c r="B2953" s="136" t="s">
        <v>6311</v>
      </c>
      <c r="C2953" s="4" t="s">
        <v>6312</v>
      </c>
      <c r="D2953" s="138" t="s">
        <v>5985</v>
      </c>
      <c r="F2953" s="138" t="s">
        <v>1386</v>
      </c>
      <c r="G2953" s="154">
        <v>847.41</v>
      </c>
    </row>
    <row r="2954" spans="2:7" x14ac:dyDescent="0.25">
      <c r="B2954" s="136" t="s">
        <v>3049</v>
      </c>
      <c r="C2954" s="4" t="s">
        <v>3050</v>
      </c>
      <c r="D2954" s="138" t="s">
        <v>2939</v>
      </c>
      <c r="F2954" s="138" t="s">
        <v>1386</v>
      </c>
      <c r="G2954" s="154">
        <v>846.07</v>
      </c>
    </row>
    <row r="2955" spans="2:7" x14ac:dyDescent="0.25">
      <c r="B2955" s="136">
        <v>7456</v>
      </c>
      <c r="C2955" s="4" t="s">
        <v>5167</v>
      </c>
      <c r="D2955" s="138" t="s">
        <v>4986</v>
      </c>
      <c r="F2955" s="138" t="s">
        <v>1386</v>
      </c>
      <c r="G2955" s="154">
        <v>845.96</v>
      </c>
    </row>
    <row r="2956" spans="2:7" x14ac:dyDescent="0.25">
      <c r="B2956" s="136">
        <v>4776</v>
      </c>
      <c r="C2956" s="4" t="s">
        <v>4885</v>
      </c>
      <c r="D2956" s="138" t="s">
        <v>4355</v>
      </c>
      <c r="F2956" s="138" t="s">
        <v>1386</v>
      </c>
      <c r="G2956" s="154">
        <v>845.45</v>
      </c>
    </row>
    <row r="2957" spans="2:7" x14ac:dyDescent="0.25">
      <c r="B2957" s="136" t="s">
        <v>4886</v>
      </c>
      <c r="C2957" s="4" t="s">
        <v>4887</v>
      </c>
      <c r="D2957" s="138" t="s">
        <v>4355</v>
      </c>
      <c r="E2957" s="138" t="s">
        <v>203</v>
      </c>
      <c r="F2957" s="138" t="s">
        <v>1386</v>
      </c>
      <c r="G2957" s="154">
        <v>845.3</v>
      </c>
    </row>
    <row r="2958" spans="2:7" x14ac:dyDescent="0.25">
      <c r="B2958" s="137">
        <v>9832</v>
      </c>
      <c r="C2958" s="143" t="s">
        <v>878</v>
      </c>
      <c r="D2958" s="144" t="s">
        <v>980</v>
      </c>
      <c r="E2958" s="144"/>
      <c r="F2958" s="144" t="s">
        <v>981</v>
      </c>
      <c r="G2958" s="150">
        <v>844.17</v>
      </c>
    </row>
    <row r="2959" spans="2:7" x14ac:dyDescent="0.25">
      <c r="B2959" s="137" t="s">
        <v>2450</v>
      </c>
      <c r="C2959" s="143" t="s">
        <v>2451</v>
      </c>
      <c r="D2959" s="144" t="s">
        <v>2793</v>
      </c>
      <c r="E2959" s="143"/>
      <c r="F2959" s="143" t="s">
        <v>1386</v>
      </c>
      <c r="G2959" s="150">
        <v>842.93</v>
      </c>
    </row>
    <row r="2960" spans="2:7" x14ac:dyDescent="0.25">
      <c r="B2960" s="134" t="s">
        <v>88</v>
      </c>
      <c r="C2960" s="6" t="s">
        <v>368</v>
      </c>
      <c r="D2960" s="140">
        <v>46050</v>
      </c>
      <c r="E2960" s="141"/>
      <c r="F2960" s="142">
        <v>46381</v>
      </c>
      <c r="G2960" s="151">
        <v>842.92</v>
      </c>
    </row>
    <row r="2961" spans="2:7" x14ac:dyDescent="0.25">
      <c r="B2961" s="136">
        <v>7552</v>
      </c>
      <c r="C2961" s="4" t="s">
        <v>3804</v>
      </c>
      <c r="D2961" s="138" t="s">
        <v>3421</v>
      </c>
      <c r="F2961" s="138" t="s">
        <v>1386</v>
      </c>
      <c r="G2961" s="154">
        <v>840.7</v>
      </c>
    </row>
    <row r="2962" spans="2:7" x14ac:dyDescent="0.25">
      <c r="B2962" s="137">
        <v>3433</v>
      </c>
      <c r="C2962" s="143" t="s">
        <v>1182</v>
      </c>
      <c r="D2962" s="144" t="s">
        <v>1716</v>
      </c>
      <c r="E2962" s="144"/>
      <c r="F2962" s="144" t="s">
        <v>1386</v>
      </c>
      <c r="G2962" s="150">
        <v>840.19</v>
      </c>
    </row>
    <row r="2963" spans="2:7" x14ac:dyDescent="0.25">
      <c r="B2963" s="137">
        <v>3433</v>
      </c>
      <c r="C2963" s="143" t="s">
        <v>1182</v>
      </c>
      <c r="D2963" s="144" t="s">
        <v>1596</v>
      </c>
      <c r="E2963" s="144"/>
      <c r="F2963" s="144" t="s">
        <v>1386</v>
      </c>
      <c r="G2963" s="150">
        <v>840.19</v>
      </c>
    </row>
    <row r="2964" spans="2:7" x14ac:dyDescent="0.25">
      <c r="B2964" s="136" t="s">
        <v>3367</v>
      </c>
      <c r="C2964" s="4" t="s">
        <v>3368</v>
      </c>
      <c r="D2964" s="138" t="s">
        <v>3195</v>
      </c>
      <c r="F2964" s="138" t="s">
        <v>1386</v>
      </c>
      <c r="G2964" s="154">
        <v>839.95</v>
      </c>
    </row>
    <row r="2965" spans="2:7" x14ac:dyDescent="0.25">
      <c r="B2965" s="136" t="s">
        <v>5168</v>
      </c>
      <c r="C2965" s="4" t="s">
        <v>5169</v>
      </c>
      <c r="D2965" s="138" t="s">
        <v>4986</v>
      </c>
      <c r="F2965" s="138" t="s">
        <v>1386</v>
      </c>
      <c r="G2965" s="154">
        <v>838.92</v>
      </c>
    </row>
    <row r="2966" spans="2:7" x14ac:dyDescent="0.25">
      <c r="B2966" s="136">
        <v>8153</v>
      </c>
      <c r="C2966" s="4" t="s">
        <v>5170</v>
      </c>
      <c r="D2966" s="138" t="s">
        <v>4986</v>
      </c>
      <c r="F2966" s="138" t="s">
        <v>1386</v>
      </c>
      <c r="G2966" s="154">
        <v>838.83</v>
      </c>
    </row>
    <row r="2967" spans="2:7" x14ac:dyDescent="0.25">
      <c r="B2967" s="136">
        <v>500123</v>
      </c>
      <c r="C2967" s="4" t="s">
        <v>5867</v>
      </c>
      <c r="D2967" s="138" t="s">
        <v>5234</v>
      </c>
      <c r="F2967" s="138" t="s">
        <v>1386</v>
      </c>
      <c r="G2967" s="154">
        <v>838.3</v>
      </c>
    </row>
    <row r="2968" spans="2:7" x14ac:dyDescent="0.25">
      <c r="B2968" s="137" t="s">
        <v>712</v>
      </c>
      <c r="C2968" s="143" t="s">
        <v>1791</v>
      </c>
      <c r="D2968" s="144" t="s">
        <v>1716</v>
      </c>
      <c r="E2968" s="144"/>
      <c r="F2968" s="144" t="s">
        <v>1386</v>
      </c>
      <c r="G2968" s="150">
        <v>838.1</v>
      </c>
    </row>
    <row r="2969" spans="2:7" x14ac:dyDescent="0.25">
      <c r="B2969" s="136" t="s">
        <v>4888</v>
      </c>
      <c r="C2969" s="4" t="s">
        <v>4889</v>
      </c>
      <c r="D2969" s="138" t="s">
        <v>4355</v>
      </c>
      <c r="F2969" s="138" t="s">
        <v>1386</v>
      </c>
      <c r="G2969" s="154">
        <v>838.09</v>
      </c>
    </row>
    <row r="2970" spans="2:7" x14ac:dyDescent="0.25">
      <c r="B2970" s="136" t="s">
        <v>5868</v>
      </c>
      <c r="C2970" s="4" t="s">
        <v>5869</v>
      </c>
      <c r="D2970" s="138" t="s">
        <v>5231</v>
      </c>
      <c r="F2970" s="138" t="s">
        <v>1386</v>
      </c>
      <c r="G2970" s="154">
        <v>837.01</v>
      </c>
    </row>
    <row r="2971" spans="2:7" x14ac:dyDescent="0.25">
      <c r="B2971" s="136">
        <v>7226</v>
      </c>
      <c r="C2971" s="4" t="s">
        <v>3805</v>
      </c>
      <c r="D2971" s="138" t="s">
        <v>3421</v>
      </c>
      <c r="F2971" s="138" t="s">
        <v>1386</v>
      </c>
      <c r="G2971" s="154">
        <v>835.14</v>
      </c>
    </row>
    <row r="2972" spans="2:7" x14ac:dyDescent="0.25">
      <c r="B2972" s="136" t="s">
        <v>3806</v>
      </c>
      <c r="C2972" s="4" t="s">
        <v>3807</v>
      </c>
      <c r="D2972" s="138" t="s">
        <v>3421</v>
      </c>
      <c r="E2972" s="138" t="s">
        <v>199</v>
      </c>
      <c r="F2972" s="138" t="s">
        <v>1386</v>
      </c>
      <c r="G2972" s="154">
        <v>832.26</v>
      </c>
    </row>
    <row r="2973" spans="2:7" x14ac:dyDescent="0.25">
      <c r="B2973" s="136">
        <v>7821</v>
      </c>
      <c r="C2973" s="4" t="s">
        <v>5171</v>
      </c>
      <c r="D2973" s="138" t="s">
        <v>4986</v>
      </c>
      <c r="F2973" s="138" t="s">
        <v>1386</v>
      </c>
      <c r="G2973" s="154">
        <v>831.96</v>
      </c>
    </row>
    <row r="2974" spans="2:7" x14ac:dyDescent="0.25">
      <c r="B2974" s="136" t="s">
        <v>6313</v>
      </c>
      <c r="C2974" s="4" t="s">
        <v>6314</v>
      </c>
      <c r="D2974" s="138" t="s">
        <v>5985</v>
      </c>
      <c r="F2974" s="138" t="s">
        <v>1386</v>
      </c>
      <c r="G2974" s="154">
        <v>828.69</v>
      </c>
    </row>
    <row r="2975" spans="2:7" x14ac:dyDescent="0.25">
      <c r="B2975" s="136" t="s">
        <v>5870</v>
      </c>
      <c r="C2975" s="4" t="s">
        <v>5871</v>
      </c>
      <c r="D2975" s="138" t="s">
        <v>5231</v>
      </c>
      <c r="F2975" s="138" t="s">
        <v>1386</v>
      </c>
      <c r="G2975" s="154">
        <v>827.99</v>
      </c>
    </row>
    <row r="2976" spans="2:7" x14ac:dyDescent="0.25">
      <c r="B2976" s="136" t="s">
        <v>3808</v>
      </c>
      <c r="C2976" s="4" t="s">
        <v>3809</v>
      </c>
      <c r="D2976" s="138" t="s">
        <v>3421</v>
      </c>
      <c r="F2976" s="138" t="s">
        <v>1386</v>
      </c>
      <c r="G2976" s="154">
        <v>827.85</v>
      </c>
    </row>
    <row r="2977" spans="2:7" x14ac:dyDescent="0.25">
      <c r="B2977" s="136" t="s">
        <v>3810</v>
      </c>
      <c r="C2977" s="4" t="s">
        <v>3811</v>
      </c>
      <c r="D2977" s="138" t="s">
        <v>3421</v>
      </c>
      <c r="F2977" s="138" t="s">
        <v>1386</v>
      </c>
      <c r="G2977" s="154">
        <v>826.43</v>
      </c>
    </row>
    <row r="2978" spans="2:7" x14ac:dyDescent="0.25">
      <c r="B2978" s="136" t="s">
        <v>2809</v>
      </c>
      <c r="C2978" s="4" t="s">
        <v>3051</v>
      </c>
      <c r="D2978" s="138" t="s">
        <v>2939</v>
      </c>
      <c r="E2978" s="138" t="s">
        <v>203</v>
      </c>
      <c r="F2978" s="138" t="s">
        <v>1386</v>
      </c>
      <c r="G2978" s="154">
        <v>826.29</v>
      </c>
    </row>
    <row r="2979" spans="2:7" x14ac:dyDescent="0.25">
      <c r="B2979" s="136" t="s">
        <v>4890</v>
      </c>
      <c r="C2979" s="4" t="s">
        <v>4891</v>
      </c>
      <c r="D2979" s="138" t="s">
        <v>4355</v>
      </c>
      <c r="F2979" s="138" t="s">
        <v>1386</v>
      </c>
      <c r="G2979" s="154">
        <v>824.88</v>
      </c>
    </row>
    <row r="2980" spans="2:7" x14ac:dyDescent="0.25">
      <c r="B2980" s="136" t="s">
        <v>4308</v>
      </c>
      <c r="C2980" s="4" t="s">
        <v>4309</v>
      </c>
      <c r="D2980" s="138" t="s">
        <v>3876</v>
      </c>
      <c r="E2980" s="138" t="s">
        <v>199</v>
      </c>
      <c r="F2980" s="138" t="s">
        <v>1386</v>
      </c>
      <c r="G2980" s="154">
        <v>823.41</v>
      </c>
    </row>
    <row r="2981" spans="2:7" x14ac:dyDescent="0.25">
      <c r="B2981" s="136" t="s">
        <v>5872</v>
      </c>
      <c r="C2981" s="4" t="s">
        <v>5873</v>
      </c>
      <c r="D2981" s="138" t="s">
        <v>5231</v>
      </c>
      <c r="E2981" s="138" t="s">
        <v>199</v>
      </c>
      <c r="F2981" s="138" t="s">
        <v>1386</v>
      </c>
      <c r="G2981" s="154">
        <v>822.85</v>
      </c>
    </row>
    <row r="2982" spans="2:7" x14ac:dyDescent="0.25">
      <c r="B2982" s="137" t="s">
        <v>2343</v>
      </c>
      <c r="C2982" s="143" t="s">
        <v>2788</v>
      </c>
      <c r="D2982" s="144" t="s">
        <v>2793</v>
      </c>
      <c r="E2982" s="143"/>
      <c r="F2982" s="143" t="s">
        <v>1386</v>
      </c>
      <c r="G2982" s="150">
        <v>822.34</v>
      </c>
    </row>
    <row r="2983" spans="2:7" x14ac:dyDescent="0.25">
      <c r="B2983" s="136" t="s">
        <v>6411</v>
      </c>
      <c r="C2983" s="4" t="s">
        <v>6412</v>
      </c>
      <c r="D2983" s="138" t="s">
        <v>6353</v>
      </c>
      <c r="F2983" s="138" t="s">
        <v>1386</v>
      </c>
      <c r="G2983" s="154">
        <v>821.55</v>
      </c>
    </row>
    <row r="2984" spans="2:7" x14ac:dyDescent="0.25">
      <c r="B2984" s="136" t="s">
        <v>3162</v>
      </c>
      <c r="C2984" s="4" t="s">
        <v>3163</v>
      </c>
      <c r="D2984" s="138" t="s">
        <v>3195</v>
      </c>
      <c r="F2984" s="138" t="s">
        <v>1386</v>
      </c>
      <c r="G2984" s="154">
        <v>818.67</v>
      </c>
    </row>
    <row r="2985" spans="2:7" x14ac:dyDescent="0.25">
      <c r="B2985" s="137" t="s">
        <v>1321</v>
      </c>
      <c r="C2985" s="143" t="s">
        <v>1575</v>
      </c>
      <c r="D2985" s="144" t="s">
        <v>1385</v>
      </c>
      <c r="E2985" s="144"/>
      <c r="F2985" s="144" t="s">
        <v>1386</v>
      </c>
      <c r="G2985" s="150">
        <v>818.62</v>
      </c>
    </row>
    <row r="2986" spans="2:7" x14ac:dyDescent="0.25">
      <c r="B2986" s="136">
        <v>3863</v>
      </c>
      <c r="C2986" s="4" t="s">
        <v>2894</v>
      </c>
      <c r="D2986" s="138" t="s">
        <v>2939</v>
      </c>
      <c r="F2986" s="138" t="s">
        <v>1386</v>
      </c>
      <c r="G2986" s="154">
        <v>818.34</v>
      </c>
    </row>
    <row r="2987" spans="2:7" x14ac:dyDescent="0.25">
      <c r="B2987" s="137" t="s">
        <v>2294</v>
      </c>
      <c r="C2987" s="143" t="s">
        <v>2697</v>
      </c>
      <c r="D2987" s="144" t="s">
        <v>2793</v>
      </c>
      <c r="E2987" s="143" t="s">
        <v>199</v>
      </c>
      <c r="F2987" s="143" t="s">
        <v>1386</v>
      </c>
      <c r="G2987" s="150">
        <v>817.79</v>
      </c>
    </row>
    <row r="2988" spans="2:7" x14ac:dyDescent="0.25">
      <c r="B2988" s="136">
        <v>6875</v>
      </c>
      <c r="C2988" s="4" t="s">
        <v>2904</v>
      </c>
      <c r="D2988" s="138" t="s">
        <v>2939</v>
      </c>
      <c r="F2988" s="138" t="s">
        <v>1386</v>
      </c>
      <c r="G2988" s="154">
        <v>817.62</v>
      </c>
    </row>
    <row r="2989" spans="2:7" x14ac:dyDescent="0.25">
      <c r="B2989" s="136" t="s">
        <v>5172</v>
      </c>
      <c r="C2989" s="4" t="s">
        <v>5173</v>
      </c>
      <c r="D2989" s="138" t="s">
        <v>4986</v>
      </c>
      <c r="F2989" s="138" t="s">
        <v>1386</v>
      </c>
      <c r="G2989" s="154">
        <v>817.15</v>
      </c>
    </row>
    <row r="2990" spans="2:7" x14ac:dyDescent="0.25">
      <c r="B2990" s="137" t="s">
        <v>1322</v>
      </c>
      <c r="C2990" s="143" t="s">
        <v>1576</v>
      </c>
      <c r="D2990" s="144" t="s">
        <v>1385</v>
      </c>
      <c r="E2990" s="144" t="s">
        <v>199</v>
      </c>
      <c r="F2990" s="144" t="s">
        <v>1386</v>
      </c>
      <c r="G2990" s="150">
        <v>817.01</v>
      </c>
    </row>
    <row r="2991" spans="2:7" x14ac:dyDescent="0.25">
      <c r="B2991" s="137" t="s">
        <v>2608</v>
      </c>
      <c r="C2991" s="143" t="s">
        <v>2609</v>
      </c>
      <c r="D2991" s="144" t="s">
        <v>2793</v>
      </c>
      <c r="E2991" s="143"/>
      <c r="F2991" s="143" t="s">
        <v>1386</v>
      </c>
      <c r="G2991" s="150">
        <v>816.18</v>
      </c>
    </row>
    <row r="2992" spans="2:7" x14ac:dyDescent="0.25">
      <c r="B2992" s="136">
        <v>7976</v>
      </c>
      <c r="C2992" s="4" t="s">
        <v>4892</v>
      </c>
      <c r="D2992" s="138" t="s">
        <v>4355</v>
      </c>
      <c r="F2992" s="138" t="s">
        <v>1386</v>
      </c>
      <c r="G2992" s="154">
        <v>815.77</v>
      </c>
    </row>
    <row r="2993" spans="2:7" x14ac:dyDescent="0.25">
      <c r="B2993" s="136">
        <v>9887</v>
      </c>
      <c r="C2993" s="4" t="s">
        <v>3093</v>
      </c>
      <c r="D2993" s="138" t="s">
        <v>3195</v>
      </c>
      <c r="F2993" s="138" t="s">
        <v>1386</v>
      </c>
      <c r="G2993" s="154">
        <v>814.8</v>
      </c>
    </row>
    <row r="2994" spans="2:7" x14ac:dyDescent="0.25">
      <c r="B2994" s="137">
        <v>500245</v>
      </c>
      <c r="C2994" s="143" t="s">
        <v>1696</v>
      </c>
      <c r="D2994" s="144" t="s">
        <v>1596</v>
      </c>
      <c r="E2994" s="144"/>
      <c r="F2994" s="144" t="s">
        <v>1386</v>
      </c>
      <c r="G2994" s="150">
        <v>812.85</v>
      </c>
    </row>
    <row r="2995" spans="2:7" x14ac:dyDescent="0.25">
      <c r="B2995" s="137" t="s">
        <v>1577</v>
      </c>
      <c r="C2995" s="143" t="s">
        <v>1578</v>
      </c>
      <c r="D2995" s="144" t="s">
        <v>1385</v>
      </c>
      <c r="E2995" s="144"/>
      <c r="F2995" s="144" t="s">
        <v>1386</v>
      </c>
      <c r="G2995" s="150">
        <v>812.79</v>
      </c>
    </row>
    <row r="2996" spans="2:7" x14ac:dyDescent="0.25">
      <c r="B2996" s="137" t="s">
        <v>814</v>
      </c>
      <c r="C2996" s="143" t="s">
        <v>1121</v>
      </c>
      <c r="D2996" s="144" t="s">
        <v>980</v>
      </c>
      <c r="E2996" s="144"/>
      <c r="F2996" s="144" t="s">
        <v>981</v>
      </c>
      <c r="G2996" s="150">
        <v>811.77</v>
      </c>
    </row>
    <row r="2997" spans="2:7" x14ac:dyDescent="0.25">
      <c r="B2997" s="136">
        <v>7972</v>
      </c>
      <c r="C2997" s="4" t="s">
        <v>5174</v>
      </c>
      <c r="D2997" s="138" t="s">
        <v>4986</v>
      </c>
      <c r="F2997" s="138" t="s">
        <v>1386</v>
      </c>
      <c r="G2997" s="154">
        <v>810.15</v>
      </c>
    </row>
    <row r="2998" spans="2:7" x14ac:dyDescent="0.25">
      <c r="B2998" s="137" t="s">
        <v>1122</v>
      </c>
      <c r="C2998" s="143" t="s">
        <v>1123</v>
      </c>
      <c r="D2998" s="144" t="s">
        <v>980</v>
      </c>
      <c r="E2998" s="144"/>
      <c r="F2998" s="144" t="s">
        <v>981</v>
      </c>
      <c r="G2998" s="150">
        <v>808.36</v>
      </c>
    </row>
    <row r="2999" spans="2:7" x14ac:dyDescent="0.25">
      <c r="B2999" s="136">
        <v>8051</v>
      </c>
      <c r="C2999" s="4" t="s">
        <v>4893</v>
      </c>
      <c r="D2999" s="138" t="s">
        <v>4355</v>
      </c>
      <c r="F2999" s="138" t="s">
        <v>1386</v>
      </c>
      <c r="G2999" s="154">
        <v>806.64</v>
      </c>
    </row>
    <row r="3000" spans="2:7" x14ac:dyDescent="0.25">
      <c r="B3000" s="137" t="s">
        <v>1220</v>
      </c>
      <c r="C3000" s="143" t="s">
        <v>1205</v>
      </c>
      <c r="D3000" s="144" t="s">
        <v>1596</v>
      </c>
      <c r="E3000" s="144"/>
      <c r="F3000" s="144" t="s">
        <v>1386</v>
      </c>
      <c r="G3000" s="150">
        <v>806.58</v>
      </c>
    </row>
    <row r="3001" spans="2:7" x14ac:dyDescent="0.25">
      <c r="B3001" s="136" t="s">
        <v>3812</v>
      </c>
      <c r="C3001" s="4" t="s">
        <v>3813</v>
      </c>
      <c r="D3001" s="138" t="s">
        <v>3421</v>
      </c>
      <c r="F3001" s="138" t="s">
        <v>1386</v>
      </c>
      <c r="G3001" s="154">
        <v>806.2</v>
      </c>
    </row>
    <row r="3002" spans="2:7" x14ac:dyDescent="0.25">
      <c r="B3002" s="136" t="s">
        <v>3369</v>
      </c>
      <c r="C3002" s="4" t="s">
        <v>3370</v>
      </c>
      <c r="D3002" s="138" t="s">
        <v>3195</v>
      </c>
      <c r="F3002" s="138" t="s">
        <v>1386</v>
      </c>
      <c r="G3002" s="154">
        <v>803.37</v>
      </c>
    </row>
    <row r="3003" spans="2:7" x14ac:dyDescent="0.25">
      <c r="B3003" s="136">
        <v>2146</v>
      </c>
      <c r="C3003" s="4" t="s">
        <v>4894</v>
      </c>
      <c r="D3003" s="138" t="s">
        <v>4355</v>
      </c>
      <c r="F3003" s="138" t="s">
        <v>1386</v>
      </c>
      <c r="G3003" s="154">
        <v>800.5</v>
      </c>
    </row>
    <row r="3004" spans="2:7" x14ac:dyDescent="0.25">
      <c r="B3004" s="136" t="s">
        <v>4895</v>
      </c>
      <c r="C3004" s="4" t="s">
        <v>4896</v>
      </c>
      <c r="D3004" s="138" t="s">
        <v>4355</v>
      </c>
      <c r="F3004" s="138" t="s">
        <v>1386</v>
      </c>
      <c r="G3004" s="154">
        <v>800.27</v>
      </c>
    </row>
    <row r="3005" spans="2:7" x14ac:dyDescent="0.25">
      <c r="B3005" s="136" t="s">
        <v>4897</v>
      </c>
      <c r="C3005" s="4" t="s">
        <v>4898</v>
      </c>
      <c r="D3005" s="138" t="s">
        <v>4355</v>
      </c>
      <c r="F3005" s="138" t="s">
        <v>1386</v>
      </c>
      <c r="G3005" s="154">
        <v>799.74</v>
      </c>
    </row>
    <row r="3006" spans="2:7" x14ac:dyDescent="0.25">
      <c r="B3006" s="134">
        <v>2678</v>
      </c>
      <c r="C3006" s="6" t="s">
        <v>369</v>
      </c>
      <c r="D3006" s="140">
        <v>46050</v>
      </c>
      <c r="E3006" s="141"/>
      <c r="F3006" s="142">
        <v>46381</v>
      </c>
      <c r="G3006" s="151">
        <v>798.16</v>
      </c>
    </row>
    <row r="3007" spans="2:7" x14ac:dyDescent="0.25">
      <c r="B3007" s="136">
        <v>9413</v>
      </c>
      <c r="C3007" s="4" t="s">
        <v>4899</v>
      </c>
      <c r="D3007" s="138" t="s">
        <v>4355</v>
      </c>
      <c r="F3007" s="138" t="s">
        <v>1386</v>
      </c>
      <c r="G3007" s="154">
        <v>797.99</v>
      </c>
    </row>
    <row r="3008" spans="2:7" x14ac:dyDescent="0.25">
      <c r="B3008" s="136" t="s">
        <v>3371</v>
      </c>
      <c r="C3008" s="4" t="s">
        <v>3372</v>
      </c>
      <c r="D3008" s="138" t="s">
        <v>3195</v>
      </c>
      <c r="F3008" s="138" t="s">
        <v>1386</v>
      </c>
      <c r="G3008" s="154">
        <v>796.41</v>
      </c>
    </row>
    <row r="3009" spans="2:7" x14ac:dyDescent="0.25">
      <c r="B3009" s="136" t="s">
        <v>5874</v>
      </c>
      <c r="C3009" s="4" t="s">
        <v>5875</v>
      </c>
      <c r="D3009" s="138" t="s">
        <v>5231</v>
      </c>
      <c r="E3009" s="138" t="s">
        <v>199</v>
      </c>
      <c r="F3009" s="138" t="s">
        <v>1386</v>
      </c>
      <c r="G3009" s="154">
        <v>795.98</v>
      </c>
    </row>
    <row r="3010" spans="2:7" x14ac:dyDescent="0.25">
      <c r="B3010" s="136" t="s">
        <v>4310</v>
      </c>
      <c r="C3010" s="4" t="s">
        <v>4311</v>
      </c>
      <c r="D3010" s="138" t="s">
        <v>3876</v>
      </c>
      <c r="E3010" s="138" t="s">
        <v>199</v>
      </c>
      <c r="F3010" s="138" t="s">
        <v>1386</v>
      </c>
      <c r="G3010" s="154">
        <v>795.48</v>
      </c>
    </row>
    <row r="3011" spans="2:7" x14ac:dyDescent="0.25">
      <c r="B3011" s="137" t="s">
        <v>2723</v>
      </c>
      <c r="C3011" s="143" t="s">
        <v>2724</v>
      </c>
      <c r="D3011" s="144" t="s">
        <v>2793</v>
      </c>
      <c r="E3011" s="143"/>
      <c r="F3011" s="143" t="s">
        <v>1386</v>
      </c>
      <c r="G3011" s="150">
        <v>794.98</v>
      </c>
    </row>
    <row r="3012" spans="2:7" x14ac:dyDescent="0.25">
      <c r="B3012" s="136" t="s">
        <v>5175</v>
      </c>
      <c r="C3012" s="4" t="s">
        <v>5176</v>
      </c>
      <c r="D3012" s="138" t="s">
        <v>4986</v>
      </c>
      <c r="F3012" s="138" t="s">
        <v>1386</v>
      </c>
      <c r="G3012" s="154">
        <v>794.56</v>
      </c>
    </row>
    <row r="3013" spans="2:7" x14ac:dyDescent="0.25">
      <c r="B3013" s="136">
        <v>8074</v>
      </c>
      <c r="C3013" s="4" t="s">
        <v>4312</v>
      </c>
      <c r="D3013" s="138" t="s">
        <v>3876</v>
      </c>
      <c r="F3013" s="138" t="s">
        <v>1386</v>
      </c>
      <c r="G3013" s="154">
        <v>794.52</v>
      </c>
    </row>
    <row r="3014" spans="2:7" x14ac:dyDescent="0.25">
      <c r="B3014" s="136">
        <v>8074</v>
      </c>
      <c r="C3014" s="4" t="s">
        <v>4312</v>
      </c>
      <c r="D3014" s="138" t="s">
        <v>4986</v>
      </c>
      <c r="F3014" s="138" t="s">
        <v>1386</v>
      </c>
      <c r="G3014" s="154">
        <v>794.52</v>
      </c>
    </row>
    <row r="3015" spans="2:7" x14ac:dyDescent="0.25">
      <c r="B3015" s="137" t="s">
        <v>2201</v>
      </c>
      <c r="C3015" s="143" t="s">
        <v>2542</v>
      </c>
      <c r="D3015" s="144" t="s">
        <v>2793</v>
      </c>
      <c r="E3015" s="143"/>
      <c r="F3015" s="143" t="s">
        <v>1386</v>
      </c>
      <c r="G3015" s="150">
        <v>792.98</v>
      </c>
    </row>
    <row r="3016" spans="2:7" x14ac:dyDescent="0.25">
      <c r="B3016" s="136">
        <v>1879</v>
      </c>
      <c r="C3016" s="4" t="s">
        <v>4900</v>
      </c>
      <c r="D3016" s="138" t="s">
        <v>4355</v>
      </c>
      <c r="F3016" s="138" t="s">
        <v>1386</v>
      </c>
      <c r="G3016" s="154">
        <v>789.77</v>
      </c>
    </row>
    <row r="3017" spans="2:7" x14ac:dyDescent="0.25">
      <c r="B3017" s="136">
        <v>6332</v>
      </c>
      <c r="C3017" s="4" t="s">
        <v>2854</v>
      </c>
      <c r="D3017" s="138" t="s">
        <v>2939</v>
      </c>
      <c r="F3017" s="138" t="s">
        <v>1386</v>
      </c>
      <c r="G3017" s="154">
        <v>785.42</v>
      </c>
    </row>
    <row r="3018" spans="2:7" x14ac:dyDescent="0.25">
      <c r="B3018" s="137">
        <v>6745</v>
      </c>
      <c r="C3018" s="143" t="s">
        <v>2144</v>
      </c>
      <c r="D3018" s="144" t="s">
        <v>1716</v>
      </c>
      <c r="E3018" s="144"/>
      <c r="F3018" s="144" t="s">
        <v>1386</v>
      </c>
      <c r="G3018" s="150">
        <v>782.82</v>
      </c>
    </row>
    <row r="3019" spans="2:7" x14ac:dyDescent="0.25">
      <c r="B3019" s="137">
        <v>8934</v>
      </c>
      <c r="C3019" s="143" t="s">
        <v>2412</v>
      </c>
      <c r="D3019" s="144" t="s">
        <v>2793</v>
      </c>
      <c r="E3019" s="143"/>
      <c r="F3019" s="143" t="s">
        <v>1386</v>
      </c>
      <c r="G3019" s="150">
        <v>782.73</v>
      </c>
    </row>
    <row r="3020" spans="2:7" x14ac:dyDescent="0.25">
      <c r="B3020" s="136" t="s">
        <v>4901</v>
      </c>
      <c r="C3020" s="4" t="s">
        <v>4902</v>
      </c>
      <c r="D3020" s="138" t="s">
        <v>4355</v>
      </c>
      <c r="F3020" s="138" t="s">
        <v>1386</v>
      </c>
      <c r="G3020" s="154">
        <v>782.36</v>
      </c>
    </row>
    <row r="3021" spans="2:7" x14ac:dyDescent="0.25">
      <c r="B3021" s="136" t="s">
        <v>5177</v>
      </c>
      <c r="C3021" s="4" t="s">
        <v>5178</v>
      </c>
      <c r="D3021" s="138" t="s">
        <v>4986</v>
      </c>
      <c r="F3021" s="138" t="s">
        <v>1386</v>
      </c>
      <c r="G3021" s="154">
        <v>779.67</v>
      </c>
    </row>
    <row r="3022" spans="2:7" x14ac:dyDescent="0.25">
      <c r="B3022" s="136" t="s">
        <v>6315</v>
      </c>
      <c r="C3022" s="4" t="s">
        <v>6316</v>
      </c>
      <c r="D3022" s="138" t="s">
        <v>5985</v>
      </c>
      <c r="F3022" s="138" t="s">
        <v>1386</v>
      </c>
      <c r="G3022" s="154">
        <v>779.67</v>
      </c>
    </row>
    <row r="3023" spans="2:7" x14ac:dyDescent="0.25">
      <c r="B3023" s="136" t="s">
        <v>6317</v>
      </c>
      <c r="C3023" s="4" t="s">
        <v>6318</v>
      </c>
      <c r="D3023" s="138" t="s">
        <v>5985</v>
      </c>
      <c r="E3023" s="138" t="s">
        <v>203</v>
      </c>
      <c r="F3023" s="138" t="s">
        <v>1386</v>
      </c>
      <c r="G3023" s="154">
        <v>778.94</v>
      </c>
    </row>
    <row r="3024" spans="2:7" x14ac:dyDescent="0.25">
      <c r="B3024" s="136" t="s">
        <v>4903</v>
      </c>
      <c r="C3024" s="4" t="s">
        <v>4904</v>
      </c>
      <c r="D3024" s="138" t="s">
        <v>4355</v>
      </c>
      <c r="E3024" s="138" t="s">
        <v>199</v>
      </c>
      <c r="F3024" s="138" t="s">
        <v>1386</v>
      </c>
      <c r="G3024" s="154">
        <v>778.92</v>
      </c>
    </row>
    <row r="3025" spans="2:7" x14ac:dyDescent="0.25">
      <c r="B3025" s="136" t="s">
        <v>3814</v>
      </c>
      <c r="C3025" s="4" t="s">
        <v>3815</v>
      </c>
      <c r="D3025" s="138" t="s">
        <v>3421</v>
      </c>
      <c r="F3025" s="138" t="s">
        <v>1386</v>
      </c>
      <c r="G3025" s="154">
        <v>776.74</v>
      </c>
    </row>
    <row r="3026" spans="2:7" x14ac:dyDescent="0.25">
      <c r="B3026" s="137" t="s">
        <v>1697</v>
      </c>
      <c r="C3026" s="143" t="s">
        <v>1698</v>
      </c>
      <c r="D3026" s="144" t="s">
        <v>1596</v>
      </c>
      <c r="E3026" s="144"/>
      <c r="F3026" s="144" t="s">
        <v>1386</v>
      </c>
      <c r="G3026" s="150">
        <v>776.73</v>
      </c>
    </row>
    <row r="3027" spans="2:7" x14ac:dyDescent="0.25">
      <c r="B3027" s="136">
        <v>530343</v>
      </c>
      <c r="C3027" s="4" t="s">
        <v>3373</v>
      </c>
      <c r="D3027" s="138" t="s">
        <v>3195</v>
      </c>
      <c r="F3027" s="138" t="s">
        <v>1386</v>
      </c>
      <c r="G3027" s="154">
        <v>774.97</v>
      </c>
    </row>
    <row r="3028" spans="2:7" x14ac:dyDescent="0.25">
      <c r="B3028" s="136">
        <v>530343</v>
      </c>
      <c r="C3028" s="4" t="s">
        <v>3373</v>
      </c>
      <c r="D3028" s="138" t="s">
        <v>3421</v>
      </c>
      <c r="F3028" s="138" t="s">
        <v>1386</v>
      </c>
      <c r="G3028" s="154">
        <v>774.97</v>
      </c>
    </row>
    <row r="3029" spans="2:7" x14ac:dyDescent="0.25">
      <c r="B3029" s="136">
        <v>502219</v>
      </c>
      <c r="C3029" s="4" t="s">
        <v>4905</v>
      </c>
      <c r="D3029" s="138" t="s">
        <v>4355</v>
      </c>
      <c r="F3029" s="138" t="s">
        <v>1386</v>
      </c>
      <c r="G3029" s="154">
        <v>773.48</v>
      </c>
    </row>
    <row r="3030" spans="2:7" x14ac:dyDescent="0.25">
      <c r="B3030" s="136" t="s">
        <v>5876</v>
      </c>
      <c r="C3030" s="4" t="s">
        <v>5877</v>
      </c>
      <c r="D3030" s="138" t="s">
        <v>5231</v>
      </c>
      <c r="F3030" s="138" t="s">
        <v>1386</v>
      </c>
      <c r="G3030" s="154">
        <v>772.25</v>
      </c>
    </row>
    <row r="3031" spans="2:7" x14ac:dyDescent="0.25">
      <c r="B3031" s="137">
        <v>6455</v>
      </c>
      <c r="C3031" s="143" t="s">
        <v>885</v>
      </c>
      <c r="D3031" s="144" t="s">
        <v>980</v>
      </c>
      <c r="E3031" s="144"/>
      <c r="F3031" s="144" t="s">
        <v>981</v>
      </c>
      <c r="G3031" s="150">
        <v>770.16</v>
      </c>
    </row>
    <row r="3032" spans="2:7" x14ac:dyDescent="0.25">
      <c r="B3032" s="136" t="s">
        <v>4906</v>
      </c>
      <c r="C3032" s="4" t="s">
        <v>4907</v>
      </c>
      <c r="D3032" s="138" t="s">
        <v>4355</v>
      </c>
      <c r="F3032" s="138" t="s">
        <v>1386</v>
      </c>
      <c r="G3032" s="154">
        <v>769.41</v>
      </c>
    </row>
    <row r="3033" spans="2:7" x14ac:dyDescent="0.25">
      <c r="B3033" s="136" t="s">
        <v>3816</v>
      </c>
      <c r="C3033" s="4" t="s">
        <v>3817</v>
      </c>
      <c r="D3033" s="138" t="s">
        <v>3421</v>
      </c>
      <c r="F3033" s="138" t="s">
        <v>1386</v>
      </c>
      <c r="G3033" s="154">
        <v>768.45</v>
      </c>
    </row>
    <row r="3034" spans="2:7" x14ac:dyDescent="0.25">
      <c r="B3034" s="136" t="s">
        <v>5878</v>
      </c>
      <c r="C3034" s="4" t="s">
        <v>5879</v>
      </c>
      <c r="D3034" s="138" t="s">
        <v>5241</v>
      </c>
      <c r="E3034" s="138" t="s">
        <v>199</v>
      </c>
      <c r="F3034" s="138" t="s">
        <v>1386</v>
      </c>
      <c r="G3034" s="154">
        <v>766.72</v>
      </c>
    </row>
    <row r="3035" spans="2:7" x14ac:dyDescent="0.25">
      <c r="B3035" s="136">
        <v>6376</v>
      </c>
      <c r="C3035" s="4" t="s">
        <v>4908</v>
      </c>
      <c r="D3035" s="138" t="s">
        <v>4355</v>
      </c>
      <c r="F3035" s="138" t="s">
        <v>1386</v>
      </c>
      <c r="G3035" s="154">
        <v>764.84</v>
      </c>
    </row>
    <row r="3036" spans="2:7" x14ac:dyDescent="0.25">
      <c r="B3036" s="136">
        <v>6376</v>
      </c>
      <c r="C3036" s="4" t="s">
        <v>4908</v>
      </c>
      <c r="D3036" s="138" t="s">
        <v>4986</v>
      </c>
      <c r="F3036" s="138" t="s">
        <v>1386</v>
      </c>
      <c r="G3036" s="154">
        <v>764.84</v>
      </c>
    </row>
    <row r="3037" spans="2:7" x14ac:dyDescent="0.25">
      <c r="B3037" s="136" t="s">
        <v>5880</v>
      </c>
      <c r="C3037" s="4" t="s">
        <v>5881</v>
      </c>
      <c r="D3037" s="138" t="s">
        <v>5241</v>
      </c>
      <c r="F3037" s="138" t="s">
        <v>1386</v>
      </c>
      <c r="G3037" s="154">
        <v>763.57</v>
      </c>
    </row>
    <row r="3038" spans="2:7" x14ac:dyDescent="0.25">
      <c r="B3038" s="136">
        <v>5186</v>
      </c>
      <c r="C3038" s="4" t="s">
        <v>2874</v>
      </c>
      <c r="D3038" s="138" t="s">
        <v>2939</v>
      </c>
      <c r="F3038" s="138" t="s">
        <v>1386</v>
      </c>
      <c r="G3038" s="154">
        <v>761.98</v>
      </c>
    </row>
    <row r="3039" spans="2:7" x14ac:dyDescent="0.25">
      <c r="B3039" s="136" t="s">
        <v>5179</v>
      </c>
      <c r="C3039" s="4" t="s">
        <v>5180</v>
      </c>
      <c r="D3039" s="138" t="s">
        <v>4986</v>
      </c>
      <c r="F3039" s="138" t="s">
        <v>1386</v>
      </c>
      <c r="G3039" s="154">
        <v>758.47</v>
      </c>
    </row>
    <row r="3040" spans="2:7" x14ac:dyDescent="0.25">
      <c r="B3040" s="136" t="s">
        <v>6319</v>
      </c>
      <c r="C3040" s="4" t="s">
        <v>6320</v>
      </c>
      <c r="D3040" s="138" t="s">
        <v>5985</v>
      </c>
      <c r="E3040" s="138" t="s">
        <v>199</v>
      </c>
      <c r="F3040" s="138" t="s">
        <v>1386</v>
      </c>
      <c r="G3040" s="154">
        <v>758.42</v>
      </c>
    </row>
    <row r="3041" spans="2:7" x14ac:dyDescent="0.25">
      <c r="B3041" s="136">
        <v>5232</v>
      </c>
      <c r="C3041" s="4" t="s">
        <v>3818</v>
      </c>
      <c r="D3041" s="138" t="s">
        <v>3421</v>
      </c>
      <c r="F3041" s="138" t="s">
        <v>1386</v>
      </c>
      <c r="G3041" s="154">
        <v>758.22</v>
      </c>
    </row>
    <row r="3042" spans="2:7" x14ac:dyDescent="0.25">
      <c r="B3042" s="136">
        <v>8219</v>
      </c>
      <c r="C3042" s="4" t="s">
        <v>5181</v>
      </c>
      <c r="D3042" s="138" t="s">
        <v>4986</v>
      </c>
      <c r="F3042" s="138" t="s">
        <v>1386</v>
      </c>
      <c r="G3042" s="154">
        <v>757.61</v>
      </c>
    </row>
    <row r="3043" spans="2:7" x14ac:dyDescent="0.25">
      <c r="B3043" s="136">
        <v>506655</v>
      </c>
      <c r="C3043" s="4" t="s">
        <v>4909</v>
      </c>
      <c r="D3043" s="138" t="s">
        <v>4355</v>
      </c>
      <c r="F3043" s="138" t="s">
        <v>1386</v>
      </c>
      <c r="G3043" s="154">
        <v>756.89</v>
      </c>
    </row>
    <row r="3044" spans="2:7" x14ac:dyDescent="0.25">
      <c r="B3044" s="136">
        <v>506655</v>
      </c>
      <c r="C3044" s="4" t="s">
        <v>4909</v>
      </c>
      <c r="D3044" s="138" t="s">
        <v>4986</v>
      </c>
      <c r="F3044" s="138" t="s">
        <v>1386</v>
      </c>
      <c r="G3044" s="154">
        <v>756.89</v>
      </c>
    </row>
    <row r="3045" spans="2:7" x14ac:dyDescent="0.25">
      <c r="B3045" s="136">
        <v>7780</v>
      </c>
      <c r="C3045" s="4" t="s">
        <v>5182</v>
      </c>
      <c r="D3045" s="138" t="s">
        <v>4986</v>
      </c>
      <c r="F3045" s="138" t="s">
        <v>1386</v>
      </c>
      <c r="G3045" s="154">
        <v>756.77</v>
      </c>
    </row>
    <row r="3046" spans="2:7" x14ac:dyDescent="0.25">
      <c r="B3046" s="136" t="s">
        <v>672</v>
      </c>
      <c r="C3046" s="4" t="s">
        <v>6413</v>
      </c>
      <c r="D3046" s="138" t="s">
        <v>6353</v>
      </c>
      <c r="F3046" s="138" t="s">
        <v>1386</v>
      </c>
      <c r="G3046" s="154">
        <v>756.28</v>
      </c>
    </row>
    <row r="3047" spans="2:7" x14ac:dyDescent="0.25">
      <c r="B3047" s="136">
        <v>4819</v>
      </c>
      <c r="C3047" s="4" t="s">
        <v>4910</v>
      </c>
      <c r="D3047" s="138" t="s">
        <v>4355</v>
      </c>
      <c r="F3047" s="138" t="s">
        <v>1386</v>
      </c>
      <c r="G3047" s="154">
        <v>755.7</v>
      </c>
    </row>
    <row r="3048" spans="2:7" x14ac:dyDescent="0.25">
      <c r="B3048" s="136">
        <v>4958</v>
      </c>
      <c r="C3048" s="4" t="s">
        <v>2889</v>
      </c>
      <c r="D3048" s="138" t="s">
        <v>2939</v>
      </c>
      <c r="F3048" s="138" t="s">
        <v>1386</v>
      </c>
      <c r="G3048" s="154">
        <v>755.41</v>
      </c>
    </row>
    <row r="3049" spans="2:7" x14ac:dyDescent="0.25">
      <c r="B3049" s="136">
        <v>500690</v>
      </c>
      <c r="C3049" s="4" t="s">
        <v>3374</v>
      </c>
      <c r="D3049" s="138" t="s">
        <v>3195</v>
      </c>
      <c r="F3049" s="138" t="s">
        <v>1386</v>
      </c>
      <c r="G3049" s="154">
        <v>755.18</v>
      </c>
    </row>
    <row r="3050" spans="2:7" x14ac:dyDescent="0.25">
      <c r="B3050" s="137" t="s">
        <v>2721</v>
      </c>
      <c r="C3050" s="143" t="s">
        <v>2722</v>
      </c>
      <c r="D3050" s="144" t="s">
        <v>2793</v>
      </c>
      <c r="E3050" s="143"/>
      <c r="F3050" s="143" t="s">
        <v>1386</v>
      </c>
      <c r="G3050" s="150">
        <v>754.47</v>
      </c>
    </row>
    <row r="3051" spans="2:7" x14ac:dyDescent="0.25">
      <c r="B3051" s="134" t="s">
        <v>85</v>
      </c>
      <c r="C3051" s="6" t="s">
        <v>370</v>
      </c>
      <c r="D3051" s="140">
        <v>46050</v>
      </c>
      <c r="E3051" s="141"/>
      <c r="F3051" s="142">
        <v>46381</v>
      </c>
      <c r="G3051" s="151">
        <v>753.69999999999993</v>
      </c>
    </row>
    <row r="3052" spans="2:7" x14ac:dyDescent="0.25">
      <c r="B3052" s="134" t="s">
        <v>84</v>
      </c>
      <c r="C3052" s="6" t="s">
        <v>371</v>
      </c>
      <c r="D3052" s="140">
        <v>46050</v>
      </c>
      <c r="E3052" s="141"/>
      <c r="F3052" s="142">
        <v>46381</v>
      </c>
      <c r="G3052" s="151">
        <v>753.58999999999992</v>
      </c>
    </row>
    <row r="3053" spans="2:7" x14ac:dyDescent="0.25">
      <c r="B3053" s="136">
        <v>5975</v>
      </c>
      <c r="C3053" s="4" t="s">
        <v>5183</v>
      </c>
      <c r="D3053" s="138" t="s">
        <v>4986</v>
      </c>
      <c r="F3053" s="138" t="s">
        <v>1386</v>
      </c>
      <c r="G3053" s="154">
        <v>753.34</v>
      </c>
    </row>
    <row r="3054" spans="2:7" x14ac:dyDescent="0.25">
      <c r="B3054" s="136" t="s">
        <v>5882</v>
      </c>
      <c r="C3054" s="4" t="s">
        <v>5883</v>
      </c>
      <c r="D3054" s="138" t="s">
        <v>5231</v>
      </c>
      <c r="F3054" s="138" t="s">
        <v>1386</v>
      </c>
      <c r="G3054" s="154">
        <v>752.09</v>
      </c>
    </row>
    <row r="3055" spans="2:7" x14ac:dyDescent="0.25">
      <c r="B3055" s="136" t="s">
        <v>3819</v>
      </c>
      <c r="C3055" s="4" t="s">
        <v>3820</v>
      </c>
      <c r="D3055" s="138" t="s">
        <v>3421</v>
      </c>
      <c r="F3055" s="138" t="s">
        <v>1386</v>
      </c>
      <c r="G3055" s="154">
        <v>751.51</v>
      </c>
    </row>
    <row r="3056" spans="2:7" x14ac:dyDescent="0.25">
      <c r="B3056" s="137">
        <v>6996</v>
      </c>
      <c r="C3056" s="143" t="s">
        <v>2141</v>
      </c>
      <c r="D3056" s="144" t="s">
        <v>1716</v>
      </c>
      <c r="E3056" s="144"/>
      <c r="F3056" s="144" t="s">
        <v>1386</v>
      </c>
      <c r="G3056" s="150">
        <v>750.38</v>
      </c>
    </row>
    <row r="3057" spans="2:7" x14ac:dyDescent="0.25">
      <c r="B3057" s="136">
        <v>6996</v>
      </c>
      <c r="C3057" s="4" t="s">
        <v>2141</v>
      </c>
      <c r="D3057" s="138" t="s">
        <v>2939</v>
      </c>
      <c r="F3057" s="138" t="s">
        <v>1386</v>
      </c>
      <c r="G3057" s="154">
        <v>750.38</v>
      </c>
    </row>
    <row r="3058" spans="2:7" x14ac:dyDescent="0.25">
      <c r="B3058" s="137">
        <v>8892</v>
      </c>
      <c r="C3058" s="143" t="s">
        <v>935</v>
      </c>
      <c r="D3058" s="144" t="s">
        <v>980</v>
      </c>
      <c r="E3058" s="144"/>
      <c r="F3058" s="144" t="s">
        <v>981</v>
      </c>
      <c r="G3058" s="150">
        <v>749.39</v>
      </c>
    </row>
    <row r="3059" spans="2:7" x14ac:dyDescent="0.25">
      <c r="B3059" s="136" t="s">
        <v>3821</v>
      </c>
      <c r="C3059" s="4" t="s">
        <v>3822</v>
      </c>
      <c r="D3059" s="138" t="s">
        <v>3421</v>
      </c>
      <c r="F3059" s="138" t="s">
        <v>1386</v>
      </c>
      <c r="G3059" s="154">
        <v>748.62</v>
      </c>
    </row>
    <row r="3060" spans="2:7" x14ac:dyDescent="0.25">
      <c r="B3060" s="136" t="s">
        <v>5359</v>
      </c>
      <c r="C3060" s="4" t="s">
        <v>5884</v>
      </c>
      <c r="D3060" s="138" t="s">
        <v>5231</v>
      </c>
      <c r="F3060" s="138" t="s">
        <v>1386</v>
      </c>
      <c r="G3060" s="154">
        <v>745.01</v>
      </c>
    </row>
    <row r="3061" spans="2:7" x14ac:dyDescent="0.25">
      <c r="B3061" s="137">
        <v>533286</v>
      </c>
      <c r="C3061" s="143" t="s">
        <v>1124</v>
      </c>
      <c r="D3061" s="144" t="s">
        <v>980</v>
      </c>
      <c r="E3061" s="144"/>
      <c r="F3061" s="144" t="s">
        <v>981</v>
      </c>
      <c r="G3061" s="150">
        <v>743.67</v>
      </c>
    </row>
    <row r="3062" spans="2:7" x14ac:dyDescent="0.25">
      <c r="B3062" s="137" t="s">
        <v>1332</v>
      </c>
      <c r="C3062" s="143" t="s">
        <v>1381</v>
      </c>
      <c r="D3062" s="144" t="s">
        <v>1385</v>
      </c>
      <c r="E3062" s="144"/>
      <c r="F3062" s="144" t="s">
        <v>1386</v>
      </c>
      <c r="G3062" s="150">
        <v>742.84</v>
      </c>
    </row>
    <row r="3063" spans="2:7" x14ac:dyDescent="0.25">
      <c r="B3063" s="137" t="s">
        <v>1275</v>
      </c>
      <c r="C3063" s="143" t="s">
        <v>1579</v>
      </c>
      <c r="D3063" s="144" t="s">
        <v>1385</v>
      </c>
      <c r="E3063" s="144"/>
      <c r="F3063" s="144" t="s">
        <v>1386</v>
      </c>
      <c r="G3063" s="150">
        <v>742.09</v>
      </c>
    </row>
    <row r="3064" spans="2:7" x14ac:dyDescent="0.25">
      <c r="B3064" s="136" t="s">
        <v>4911</v>
      </c>
      <c r="C3064" s="4" t="s">
        <v>4912</v>
      </c>
      <c r="D3064" s="138" t="s">
        <v>4355</v>
      </c>
      <c r="F3064" s="138" t="s">
        <v>1386</v>
      </c>
      <c r="G3064" s="154">
        <v>741.24</v>
      </c>
    </row>
    <row r="3065" spans="2:7" x14ac:dyDescent="0.25">
      <c r="B3065" s="136">
        <v>509557</v>
      </c>
      <c r="C3065" s="4" t="s">
        <v>3375</v>
      </c>
      <c r="D3065" s="138" t="s">
        <v>3195</v>
      </c>
      <c r="F3065" s="138" t="s">
        <v>1386</v>
      </c>
      <c r="G3065" s="154">
        <v>740.58</v>
      </c>
    </row>
    <row r="3066" spans="2:7" x14ac:dyDescent="0.25">
      <c r="B3066" s="136">
        <v>6016</v>
      </c>
      <c r="C3066" s="4" t="s">
        <v>3823</v>
      </c>
      <c r="D3066" s="138" t="s">
        <v>3421</v>
      </c>
      <c r="F3066" s="138" t="s">
        <v>1386</v>
      </c>
      <c r="G3066" s="154">
        <v>740.45</v>
      </c>
    </row>
    <row r="3067" spans="2:7" x14ac:dyDescent="0.25">
      <c r="B3067" s="136" t="s">
        <v>3376</v>
      </c>
      <c r="C3067" s="4" t="s">
        <v>3377</v>
      </c>
      <c r="D3067" s="138" t="s">
        <v>3195</v>
      </c>
      <c r="F3067" s="138" t="s">
        <v>1386</v>
      </c>
      <c r="G3067" s="154">
        <v>739.65</v>
      </c>
    </row>
    <row r="3068" spans="2:7" x14ac:dyDescent="0.25">
      <c r="B3068" s="137">
        <v>5192</v>
      </c>
      <c r="C3068" s="143" t="s">
        <v>2371</v>
      </c>
      <c r="D3068" s="144" t="s">
        <v>2793</v>
      </c>
      <c r="E3068" s="143"/>
      <c r="F3068" s="143" t="s">
        <v>1386</v>
      </c>
      <c r="G3068" s="150">
        <v>739.23</v>
      </c>
    </row>
    <row r="3069" spans="2:7" x14ac:dyDescent="0.25">
      <c r="B3069" s="136" t="s">
        <v>4313</v>
      </c>
      <c r="C3069" s="4" t="s">
        <v>4314</v>
      </c>
      <c r="D3069" s="138" t="s">
        <v>3876</v>
      </c>
      <c r="E3069" s="138" t="s">
        <v>199</v>
      </c>
      <c r="F3069" s="138" t="s">
        <v>1386</v>
      </c>
      <c r="G3069" s="154">
        <v>737.29</v>
      </c>
    </row>
    <row r="3070" spans="2:7" x14ac:dyDescent="0.25">
      <c r="B3070" s="137" t="s">
        <v>2319</v>
      </c>
      <c r="C3070" s="143" t="s">
        <v>2756</v>
      </c>
      <c r="D3070" s="144" t="s">
        <v>2793</v>
      </c>
      <c r="E3070" s="143" t="s">
        <v>199</v>
      </c>
      <c r="F3070" s="143" t="s">
        <v>1386</v>
      </c>
      <c r="G3070" s="150">
        <v>736.67</v>
      </c>
    </row>
    <row r="3071" spans="2:7" x14ac:dyDescent="0.25">
      <c r="B3071" s="136" t="s">
        <v>3148</v>
      </c>
      <c r="C3071" s="4" t="s">
        <v>3149</v>
      </c>
      <c r="D3071" s="138" t="s">
        <v>3195</v>
      </c>
      <c r="F3071" s="138" t="s">
        <v>1386</v>
      </c>
      <c r="G3071" s="154">
        <v>736.63</v>
      </c>
    </row>
    <row r="3072" spans="2:7" x14ac:dyDescent="0.25">
      <c r="B3072" s="136" t="s">
        <v>3824</v>
      </c>
      <c r="C3072" s="4" t="s">
        <v>3825</v>
      </c>
      <c r="D3072" s="138" t="s">
        <v>3421</v>
      </c>
      <c r="E3072" s="138" t="s">
        <v>199</v>
      </c>
      <c r="F3072" s="138" t="s">
        <v>1386</v>
      </c>
      <c r="G3072" s="154">
        <v>735.89</v>
      </c>
    </row>
    <row r="3073" spans="2:7" x14ac:dyDescent="0.25">
      <c r="B3073" s="136">
        <v>4633</v>
      </c>
      <c r="C3073" s="4" t="s">
        <v>4913</v>
      </c>
      <c r="D3073" s="138" t="s">
        <v>4355</v>
      </c>
      <c r="F3073" s="138" t="s">
        <v>1386</v>
      </c>
      <c r="G3073" s="154">
        <v>735.77</v>
      </c>
    </row>
    <row r="3074" spans="2:7" x14ac:dyDescent="0.25">
      <c r="B3074" s="136">
        <v>2767</v>
      </c>
      <c r="C3074" s="4" t="s">
        <v>4914</v>
      </c>
      <c r="D3074" s="138" t="s">
        <v>4355</v>
      </c>
      <c r="F3074" s="138" t="s">
        <v>1386</v>
      </c>
      <c r="G3074" s="154">
        <v>734.66</v>
      </c>
    </row>
    <row r="3075" spans="2:7" x14ac:dyDescent="0.25">
      <c r="B3075" s="137" t="s">
        <v>1243</v>
      </c>
      <c r="C3075" s="143" t="s">
        <v>1580</v>
      </c>
      <c r="D3075" s="144" t="s">
        <v>1385</v>
      </c>
      <c r="E3075" s="144" t="s">
        <v>199</v>
      </c>
      <c r="F3075" s="144" t="s">
        <v>1386</v>
      </c>
      <c r="G3075" s="150">
        <v>732.68</v>
      </c>
    </row>
    <row r="3076" spans="2:7" x14ac:dyDescent="0.25">
      <c r="B3076" s="137">
        <v>500338</v>
      </c>
      <c r="C3076" s="143" t="s">
        <v>2160</v>
      </c>
      <c r="D3076" s="144" t="s">
        <v>1716</v>
      </c>
      <c r="E3076" s="144"/>
      <c r="F3076" s="144" t="s">
        <v>1386</v>
      </c>
      <c r="G3076" s="150">
        <v>731.25</v>
      </c>
    </row>
    <row r="3077" spans="2:7" x14ac:dyDescent="0.25">
      <c r="B3077" s="136">
        <v>500338</v>
      </c>
      <c r="C3077" s="4" t="s">
        <v>2160</v>
      </c>
      <c r="D3077" s="138" t="s">
        <v>2939</v>
      </c>
      <c r="F3077" s="138" t="s">
        <v>1386</v>
      </c>
      <c r="G3077" s="154">
        <v>731.25</v>
      </c>
    </row>
    <row r="3078" spans="2:7" x14ac:dyDescent="0.25">
      <c r="B3078" s="137">
        <v>9010</v>
      </c>
      <c r="C3078" s="143" t="s">
        <v>1351</v>
      </c>
      <c r="D3078" s="144" t="s">
        <v>1716</v>
      </c>
      <c r="E3078" s="144"/>
      <c r="F3078" s="144" t="s">
        <v>1386</v>
      </c>
      <c r="G3078" s="150">
        <v>729.92</v>
      </c>
    </row>
    <row r="3079" spans="2:7" x14ac:dyDescent="0.25">
      <c r="B3079" s="137">
        <v>9010</v>
      </c>
      <c r="C3079" s="143" t="s">
        <v>1351</v>
      </c>
      <c r="D3079" s="144" t="s">
        <v>1385</v>
      </c>
      <c r="E3079" s="144"/>
      <c r="F3079" s="144" t="s">
        <v>1386</v>
      </c>
      <c r="G3079" s="150">
        <v>729.92</v>
      </c>
    </row>
    <row r="3080" spans="2:7" x14ac:dyDescent="0.25">
      <c r="B3080" s="136" t="s">
        <v>5885</v>
      </c>
      <c r="C3080" s="4" t="s">
        <v>5886</v>
      </c>
      <c r="D3080" s="138" t="s">
        <v>5234</v>
      </c>
      <c r="F3080" s="138" t="s">
        <v>1386</v>
      </c>
      <c r="G3080" s="154">
        <v>729.09</v>
      </c>
    </row>
    <row r="3081" spans="2:7" x14ac:dyDescent="0.25">
      <c r="B3081" s="136" t="s">
        <v>3378</v>
      </c>
      <c r="C3081" s="4" t="s">
        <v>3379</v>
      </c>
      <c r="D3081" s="138" t="s">
        <v>3195</v>
      </c>
      <c r="F3081" s="138" t="s">
        <v>1386</v>
      </c>
      <c r="G3081" s="154">
        <v>727.26</v>
      </c>
    </row>
    <row r="3082" spans="2:7" x14ac:dyDescent="0.25">
      <c r="B3082" s="137" t="s">
        <v>2568</v>
      </c>
      <c r="C3082" s="143" t="s">
        <v>2569</v>
      </c>
      <c r="D3082" s="144" t="s">
        <v>2793</v>
      </c>
      <c r="E3082" s="143"/>
      <c r="F3082" s="143" t="s">
        <v>1386</v>
      </c>
      <c r="G3082" s="150">
        <v>726.96</v>
      </c>
    </row>
    <row r="3083" spans="2:7" x14ac:dyDescent="0.25">
      <c r="B3083" s="136" t="s">
        <v>160</v>
      </c>
      <c r="C3083" s="4" t="s">
        <v>5887</v>
      </c>
      <c r="D3083" s="138" t="s">
        <v>5234</v>
      </c>
      <c r="F3083" s="138" t="s">
        <v>1386</v>
      </c>
      <c r="G3083" s="154">
        <v>726.81</v>
      </c>
    </row>
    <row r="3084" spans="2:7" x14ac:dyDescent="0.25">
      <c r="B3084" s="136">
        <v>2836</v>
      </c>
      <c r="C3084" s="4" t="s">
        <v>6321</v>
      </c>
      <c r="D3084" s="138" t="s">
        <v>5985</v>
      </c>
      <c r="F3084" s="138" t="s">
        <v>1386</v>
      </c>
      <c r="G3084" s="154">
        <v>724.96</v>
      </c>
    </row>
    <row r="3085" spans="2:7" x14ac:dyDescent="0.25">
      <c r="B3085" s="137">
        <v>6777</v>
      </c>
      <c r="C3085" s="143" t="s">
        <v>844</v>
      </c>
      <c r="D3085" s="144" t="s">
        <v>980</v>
      </c>
      <c r="E3085" s="144"/>
      <c r="F3085" s="144" t="s">
        <v>981</v>
      </c>
      <c r="G3085" s="150">
        <v>724.95</v>
      </c>
    </row>
    <row r="3086" spans="2:7" x14ac:dyDescent="0.25">
      <c r="B3086" s="136" t="s">
        <v>3826</v>
      </c>
      <c r="C3086" s="4" t="s">
        <v>3827</v>
      </c>
      <c r="D3086" s="138" t="s">
        <v>3421</v>
      </c>
      <c r="F3086" s="138" t="s">
        <v>1386</v>
      </c>
      <c r="G3086" s="154">
        <v>724.89</v>
      </c>
    </row>
    <row r="3087" spans="2:7" x14ac:dyDescent="0.25">
      <c r="B3087" s="136" t="s">
        <v>5888</v>
      </c>
      <c r="C3087" s="4" t="s">
        <v>5889</v>
      </c>
      <c r="D3087" s="138" t="s">
        <v>5231</v>
      </c>
      <c r="F3087" s="138" t="s">
        <v>1386</v>
      </c>
      <c r="G3087" s="154">
        <v>724.89</v>
      </c>
    </row>
    <row r="3088" spans="2:7" x14ac:dyDescent="0.25">
      <c r="B3088" s="136" t="s">
        <v>4915</v>
      </c>
      <c r="C3088" s="4" t="s">
        <v>4916</v>
      </c>
      <c r="D3088" s="138" t="s">
        <v>4355</v>
      </c>
      <c r="F3088" s="138" t="s">
        <v>1386</v>
      </c>
      <c r="G3088" s="154">
        <v>724.83</v>
      </c>
    </row>
    <row r="3089" spans="2:7" x14ac:dyDescent="0.25">
      <c r="B3089" s="137" t="s">
        <v>1856</v>
      </c>
      <c r="C3089" s="143" t="s">
        <v>1857</v>
      </c>
      <c r="D3089" s="144" t="s">
        <v>1716</v>
      </c>
      <c r="E3089" s="144"/>
      <c r="F3089" s="144" t="s">
        <v>1386</v>
      </c>
      <c r="G3089" s="150">
        <v>724.66</v>
      </c>
    </row>
    <row r="3090" spans="2:7" x14ac:dyDescent="0.25">
      <c r="B3090" s="136" t="s">
        <v>5890</v>
      </c>
      <c r="C3090" s="4" t="s">
        <v>5891</v>
      </c>
      <c r="D3090" s="138" t="s">
        <v>5241</v>
      </c>
      <c r="F3090" s="138" t="s">
        <v>1386</v>
      </c>
      <c r="G3090" s="154">
        <v>724.52</v>
      </c>
    </row>
    <row r="3091" spans="2:7" x14ac:dyDescent="0.25">
      <c r="B3091" s="136">
        <v>6250</v>
      </c>
      <c r="C3091" s="4" t="s">
        <v>4917</v>
      </c>
      <c r="D3091" s="138" t="s">
        <v>4355</v>
      </c>
      <c r="F3091" s="138" t="s">
        <v>1386</v>
      </c>
      <c r="G3091" s="154">
        <v>724.16</v>
      </c>
    </row>
    <row r="3092" spans="2:7" x14ac:dyDescent="0.25">
      <c r="B3092" s="136" t="s">
        <v>5184</v>
      </c>
      <c r="C3092" s="4" t="s">
        <v>5185</v>
      </c>
      <c r="D3092" s="138" t="s">
        <v>4986</v>
      </c>
      <c r="F3092" s="138" t="s">
        <v>1386</v>
      </c>
      <c r="G3092" s="154">
        <v>724.02</v>
      </c>
    </row>
    <row r="3093" spans="2:7" x14ac:dyDescent="0.25">
      <c r="B3093" s="136">
        <v>533033</v>
      </c>
      <c r="C3093" s="4" t="s">
        <v>3380</v>
      </c>
      <c r="D3093" s="138" t="s">
        <v>3195</v>
      </c>
      <c r="F3093" s="138" t="s">
        <v>1386</v>
      </c>
      <c r="G3093" s="154">
        <v>723.66</v>
      </c>
    </row>
    <row r="3094" spans="2:7" x14ac:dyDescent="0.25">
      <c r="B3094" s="137">
        <v>7575</v>
      </c>
      <c r="C3094" s="143" t="s">
        <v>900</v>
      </c>
      <c r="D3094" s="144" t="s">
        <v>980</v>
      </c>
      <c r="E3094" s="144"/>
      <c r="F3094" s="144" t="s">
        <v>981</v>
      </c>
      <c r="G3094" s="150">
        <v>722.96</v>
      </c>
    </row>
    <row r="3095" spans="2:7" x14ac:dyDescent="0.25">
      <c r="B3095" s="136">
        <v>4180</v>
      </c>
      <c r="C3095" s="4" t="s">
        <v>5186</v>
      </c>
      <c r="D3095" s="138" t="s">
        <v>4986</v>
      </c>
      <c r="F3095" s="138" t="s">
        <v>1386</v>
      </c>
      <c r="G3095" s="154">
        <v>722.03</v>
      </c>
    </row>
    <row r="3096" spans="2:7" x14ac:dyDescent="0.25">
      <c r="B3096" s="136" t="s">
        <v>4315</v>
      </c>
      <c r="C3096" s="4" t="s">
        <v>4316</v>
      </c>
      <c r="D3096" s="138" t="s">
        <v>3876</v>
      </c>
      <c r="F3096" s="138" t="s">
        <v>1386</v>
      </c>
      <c r="G3096" s="154">
        <v>721.64</v>
      </c>
    </row>
    <row r="3097" spans="2:7" x14ac:dyDescent="0.25">
      <c r="B3097" s="137" t="s">
        <v>2337</v>
      </c>
      <c r="C3097" s="143" t="s">
        <v>2775</v>
      </c>
      <c r="D3097" s="144" t="s">
        <v>2793</v>
      </c>
      <c r="E3097" s="143"/>
      <c r="F3097" s="143" t="s">
        <v>1386</v>
      </c>
      <c r="G3097" s="150">
        <v>721.44</v>
      </c>
    </row>
    <row r="3098" spans="2:7" x14ac:dyDescent="0.25">
      <c r="B3098" s="137" t="s">
        <v>1908</v>
      </c>
      <c r="C3098" s="143" t="s">
        <v>1909</v>
      </c>
      <c r="D3098" s="144" t="s">
        <v>1716</v>
      </c>
      <c r="E3098" s="144" t="s">
        <v>199</v>
      </c>
      <c r="F3098" s="144" t="s">
        <v>1386</v>
      </c>
      <c r="G3098" s="150">
        <v>720.9</v>
      </c>
    </row>
    <row r="3099" spans="2:7" x14ac:dyDescent="0.25">
      <c r="B3099" s="136" t="s">
        <v>3075</v>
      </c>
      <c r="C3099" s="4" t="s">
        <v>3381</v>
      </c>
      <c r="D3099" s="138" t="s">
        <v>3195</v>
      </c>
      <c r="E3099" s="138" t="s">
        <v>203</v>
      </c>
      <c r="F3099" s="138" t="s">
        <v>1386</v>
      </c>
      <c r="G3099" s="154">
        <v>719.92</v>
      </c>
    </row>
    <row r="3100" spans="2:7" x14ac:dyDescent="0.25">
      <c r="B3100" s="136" t="s">
        <v>5187</v>
      </c>
      <c r="C3100" s="4" t="s">
        <v>5188</v>
      </c>
      <c r="D3100" s="138" t="s">
        <v>4986</v>
      </c>
      <c r="F3100" s="138" t="s">
        <v>1386</v>
      </c>
      <c r="G3100" s="154">
        <v>719.9</v>
      </c>
    </row>
    <row r="3101" spans="2:7" x14ac:dyDescent="0.25">
      <c r="B3101" s="137">
        <v>500413</v>
      </c>
      <c r="C3101" s="143" t="s">
        <v>1699</v>
      </c>
      <c r="D3101" s="144" t="s">
        <v>1596</v>
      </c>
      <c r="E3101" s="144"/>
      <c r="F3101" s="144" t="s">
        <v>1386</v>
      </c>
      <c r="G3101" s="150">
        <v>719.8</v>
      </c>
    </row>
    <row r="3102" spans="2:7" x14ac:dyDescent="0.25">
      <c r="B3102" s="137">
        <v>6491</v>
      </c>
      <c r="C3102" s="143" t="s">
        <v>1125</v>
      </c>
      <c r="D3102" s="144" t="s">
        <v>980</v>
      </c>
      <c r="E3102" s="144"/>
      <c r="F3102" s="144" t="s">
        <v>981</v>
      </c>
      <c r="G3102" s="150">
        <v>719.61</v>
      </c>
    </row>
    <row r="3103" spans="2:7" x14ac:dyDescent="0.25">
      <c r="B3103" s="137">
        <v>7595</v>
      </c>
      <c r="C3103" s="143" t="s">
        <v>923</v>
      </c>
      <c r="D3103" s="144" t="s">
        <v>980</v>
      </c>
      <c r="E3103" s="144"/>
      <c r="F3103" s="144" t="s">
        <v>981</v>
      </c>
      <c r="G3103" s="150">
        <v>719.08</v>
      </c>
    </row>
    <row r="3104" spans="2:7" x14ac:dyDescent="0.25">
      <c r="B3104" s="136">
        <v>5842</v>
      </c>
      <c r="C3104" s="4" t="s">
        <v>3828</v>
      </c>
      <c r="D3104" s="138" t="s">
        <v>3421</v>
      </c>
      <c r="F3104" s="138" t="s">
        <v>1386</v>
      </c>
      <c r="G3104" s="154">
        <v>718.74</v>
      </c>
    </row>
    <row r="3105" spans="2:7" x14ac:dyDescent="0.25">
      <c r="B3105" s="137" t="s">
        <v>2637</v>
      </c>
      <c r="C3105" s="143" t="s">
        <v>2638</v>
      </c>
      <c r="D3105" s="144" t="s">
        <v>2793</v>
      </c>
      <c r="E3105" s="143"/>
      <c r="F3105" s="143" t="s">
        <v>1386</v>
      </c>
      <c r="G3105" s="150">
        <v>718.38</v>
      </c>
    </row>
    <row r="3106" spans="2:7" x14ac:dyDescent="0.25">
      <c r="B3106" s="136" t="s">
        <v>5892</v>
      </c>
      <c r="C3106" s="4" t="s">
        <v>5893</v>
      </c>
      <c r="D3106" s="138" t="s">
        <v>5241</v>
      </c>
      <c r="E3106" s="138" t="s">
        <v>199</v>
      </c>
      <c r="F3106" s="138" t="s">
        <v>1386</v>
      </c>
      <c r="G3106" s="154">
        <v>716.87</v>
      </c>
    </row>
    <row r="3107" spans="2:7" x14ac:dyDescent="0.25">
      <c r="B3107" s="136">
        <v>533160</v>
      </c>
      <c r="C3107" s="4" t="s">
        <v>3829</v>
      </c>
      <c r="D3107" s="138" t="s">
        <v>3421</v>
      </c>
      <c r="F3107" s="138" t="s">
        <v>1386</v>
      </c>
      <c r="G3107" s="154">
        <v>716.75</v>
      </c>
    </row>
    <row r="3108" spans="2:7" x14ac:dyDescent="0.25">
      <c r="B3108" s="136" t="s">
        <v>3830</v>
      </c>
      <c r="C3108" s="4" t="s">
        <v>3831</v>
      </c>
      <c r="D3108" s="138" t="s">
        <v>3421</v>
      </c>
      <c r="E3108" s="138" t="s">
        <v>203</v>
      </c>
      <c r="F3108" s="138" t="s">
        <v>1386</v>
      </c>
      <c r="G3108" s="154">
        <v>714.28</v>
      </c>
    </row>
    <row r="3109" spans="2:7" x14ac:dyDescent="0.25">
      <c r="B3109" s="136" t="s">
        <v>4317</v>
      </c>
      <c r="C3109" s="4" t="s">
        <v>4318</v>
      </c>
      <c r="D3109" s="138" t="s">
        <v>3876</v>
      </c>
      <c r="F3109" s="138" t="s">
        <v>1386</v>
      </c>
      <c r="G3109" s="154">
        <v>713.22</v>
      </c>
    </row>
    <row r="3110" spans="2:7" x14ac:dyDescent="0.25">
      <c r="B3110" s="136" t="s">
        <v>5189</v>
      </c>
      <c r="C3110" s="4" t="s">
        <v>5190</v>
      </c>
      <c r="D3110" s="138" t="s">
        <v>4986</v>
      </c>
      <c r="F3110" s="138" t="s">
        <v>1386</v>
      </c>
      <c r="G3110" s="154">
        <v>709.81</v>
      </c>
    </row>
    <row r="3111" spans="2:7" x14ac:dyDescent="0.25">
      <c r="B3111" s="136" t="s">
        <v>5894</v>
      </c>
      <c r="C3111" s="4" t="s">
        <v>5895</v>
      </c>
      <c r="D3111" s="138" t="s">
        <v>5234</v>
      </c>
      <c r="F3111" s="138" t="s">
        <v>1386</v>
      </c>
      <c r="G3111" s="154">
        <v>708.75</v>
      </c>
    </row>
    <row r="3112" spans="2:7" x14ac:dyDescent="0.25">
      <c r="B3112" s="136">
        <v>500135</v>
      </c>
      <c r="C3112" s="4" t="s">
        <v>3382</v>
      </c>
      <c r="D3112" s="138" t="s">
        <v>3195</v>
      </c>
      <c r="F3112" s="138" t="s">
        <v>1386</v>
      </c>
      <c r="G3112" s="154">
        <v>708.25</v>
      </c>
    </row>
    <row r="3113" spans="2:7" x14ac:dyDescent="0.25">
      <c r="B3113" s="136">
        <v>500135</v>
      </c>
      <c r="C3113" s="4" t="s">
        <v>3382</v>
      </c>
      <c r="D3113" s="138" t="s">
        <v>4986</v>
      </c>
      <c r="F3113" s="138" t="s">
        <v>1386</v>
      </c>
      <c r="G3113" s="154">
        <v>708.25</v>
      </c>
    </row>
    <row r="3114" spans="2:7" x14ac:dyDescent="0.25">
      <c r="B3114" s="136">
        <v>6834</v>
      </c>
      <c r="C3114" s="4" t="s">
        <v>5191</v>
      </c>
      <c r="D3114" s="138" t="s">
        <v>4986</v>
      </c>
      <c r="F3114" s="138" t="s">
        <v>1386</v>
      </c>
      <c r="G3114" s="154">
        <v>707.95</v>
      </c>
    </row>
    <row r="3115" spans="2:7" x14ac:dyDescent="0.25">
      <c r="B3115" s="137">
        <v>8871</v>
      </c>
      <c r="C3115" s="143" t="s">
        <v>933</v>
      </c>
      <c r="D3115" s="144" t="s">
        <v>980</v>
      </c>
      <c r="E3115" s="144"/>
      <c r="F3115" s="144" t="s">
        <v>981</v>
      </c>
      <c r="G3115" s="150">
        <v>705.99</v>
      </c>
    </row>
    <row r="3116" spans="2:7" x14ac:dyDescent="0.25">
      <c r="B3116" s="136" t="s">
        <v>4918</v>
      </c>
      <c r="C3116" s="4" t="s">
        <v>4919</v>
      </c>
      <c r="D3116" s="138" t="s">
        <v>4355</v>
      </c>
      <c r="F3116" s="138" t="s">
        <v>1386</v>
      </c>
      <c r="G3116" s="154">
        <v>705.49</v>
      </c>
    </row>
    <row r="3117" spans="2:7" x14ac:dyDescent="0.25">
      <c r="B3117" s="136">
        <v>4985</v>
      </c>
      <c r="C3117" s="4" t="s">
        <v>5192</v>
      </c>
      <c r="D3117" s="138" t="s">
        <v>4986</v>
      </c>
      <c r="F3117" s="138" t="s">
        <v>1386</v>
      </c>
      <c r="G3117" s="154">
        <v>703.85</v>
      </c>
    </row>
    <row r="3118" spans="2:7" x14ac:dyDescent="0.25">
      <c r="B3118" s="136" t="s">
        <v>3832</v>
      </c>
      <c r="C3118" s="4" t="s">
        <v>3833</v>
      </c>
      <c r="D3118" s="138" t="s">
        <v>3421</v>
      </c>
      <c r="F3118" s="138" t="s">
        <v>1386</v>
      </c>
      <c r="G3118" s="154">
        <v>700.71</v>
      </c>
    </row>
    <row r="3119" spans="2:7" x14ac:dyDescent="0.25">
      <c r="B3119" s="136" t="s">
        <v>3052</v>
      </c>
      <c r="C3119" s="4" t="s">
        <v>3053</v>
      </c>
      <c r="D3119" s="138" t="s">
        <v>2939</v>
      </c>
      <c r="F3119" s="138" t="s">
        <v>1386</v>
      </c>
      <c r="G3119" s="154">
        <v>698.97</v>
      </c>
    </row>
    <row r="3120" spans="2:7" x14ac:dyDescent="0.25">
      <c r="B3120" s="137">
        <v>6080</v>
      </c>
      <c r="C3120" s="143" t="s">
        <v>931</v>
      </c>
      <c r="D3120" s="144" t="s">
        <v>980</v>
      </c>
      <c r="E3120" s="144"/>
      <c r="F3120" s="144" t="s">
        <v>981</v>
      </c>
      <c r="G3120" s="150">
        <v>698.07</v>
      </c>
    </row>
    <row r="3121" spans="2:7" x14ac:dyDescent="0.25">
      <c r="B3121" s="137">
        <v>8345</v>
      </c>
      <c r="C3121" s="143" t="s">
        <v>846</v>
      </c>
      <c r="D3121" s="144" t="s">
        <v>980</v>
      </c>
      <c r="E3121" s="144"/>
      <c r="F3121" s="144" t="s">
        <v>981</v>
      </c>
      <c r="G3121" s="150">
        <v>694.69</v>
      </c>
    </row>
    <row r="3122" spans="2:7" x14ac:dyDescent="0.25">
      <c r="B3122" s="136" t="s">
        <v>4319</v>
      </c>
      <c r="C3122" s="4" t="s">
        <v>4320</v>
      </c>
      <c r="D3122" s="138" t="s">
        <v>3876</v>
      </c>
      <c r="F3122" s="138" t="s">
        <v>1386</v>
      </c>
      <c r="G3122" s="154">
        <v>692.02</v>
      </c>
    </row>
    <row r="3123" spans="2:7" x14ac:dyDescent="0.25">
      <c r="B3123" s="137">
        <v>7943</v>
      </c>
      <c r="C3123" s="143" t="s">
        <v>917</v>
      </c>
      <c r="D3123" s="144" t="s">
        <v>980</v>
      </c>
      <c r="E3123" s="144"/>
      <c r="F3123" s="144" t="s">
        <v>981</v>
      </c>
      <c r="G3123" s="150">
        <v>691.95</v>
      </c>
    </row>
    <row r="3124" spans="2:7" x14ac:dyDescent="0.25">
      <c r="B3124" s="136">
        <v>6490</v>
      </c>
      <c r="C3124" s="4" t="s">
        <v>3106</v>
      </c>
      <c r="D3124" s="138" t="s">
        <v>3195</v>
      </c>
      <c r="F3124" s="138" t="s">
        <v>1386</v>
      </c>
      <c r="G3124" s="154">
        <v>690.86</v>
      </c>
    </row>
    <row r="3125" spans="2:7" x14ac:dyDescent="0.25">
      <c r="B3125" s="136" t="s">
        <v>6322</v>
      </c>
      <c r="C3125" s="4" t="s">
        <v>6323</v>
      </c>
      <c r="D3125" s="138" t="s">
        <v>5985</v>
      </c>
      <c r="F3125" s="138" t="s">
        <v>1386</v>
      </c>
      <c r="G3125" s="154">
        <v>689.23</v>
      </c>
    </row>
    <row r="3126" spans="2:7" x14ac:dyDescent="0.25">
      <c r="B3126" s="136" t="s">
        <v>3154</v>
      </c>
      <c r="C3126" s="4" t="s">
        <v>3155</v>
      </c>
      <c r="D3126" s="138" t="s">
        <v>3195</v>
      </c>
      <c r="F3126" s="138" t="s">
        <v>1386</v>
      </c>
      <c r="G3126" s="154">
        <v>687.93</v>
      </c>
    </row>
    <row r="3127" spans="2:7" x14ac:dyDescent="0.25">
      <c r="B3127" s="136" t="s">
        <v>3834</v>
      </c>
      <c r="C3127" s="4" t="s">
        <v>3835</v>
      </c>
      <c r="D3127" s="138" t="s">
        <v>3421</v>
      </c>
      <c r="F3127" s="138" t="s">
        <v>1386</v>
      </c>
      <c r="G3127" s="154">
        <v>687.1</v>
      </c>
    </row>
    <row r="3128" spans="2:7" x14ac:dyDescent="0.25">
      <c r="B3128" s="136" t="s">
        <v>5896</v>
      </c>
      <c r="C3128" s="4" t="s">
        <v>5897</v>
      </c>
      <c r="D3128" s="138" t="s">
        <v>5234</v>
      </c>
      <c r="F3128" s="138" t="s">
        <v>1386</v>
      </c>
      <c r="G3128" s="154">
        <v>686.05</v>
      </c>
    </row>
    <row r="3129" spans="2:7" x14ac:dyDescent="0.25">
      <c r="B3129" s="137" t="s">
        <v>2583</v>
      </c>
      <c r="C3129" s="143" t="s">
        <v>2584</v>
      </c>
      <c r="D3129" s="144" t="s">
        <v>2793</v>
      </c>
      <c r="E3129" s="143"/>
      <c r="F3129" s="143" t="s">
        <v>1386</v>
      </c>
      <c r="G3129" s="150">
        <v>685.74</v>
      </c>
    </row>
    <row r="3130" spans="2:7" x14ac:dyDescent="0.25">
      <c r="B3130" s="136" t="s">
        <v>2583</v>
      </c>
      <c r="C3130" s="4" t="s">
        <v>2584</v>
      </c>
      <c r="D3130" s="138" t="s">
        <v>2939</v>
      </c>
      <c r="F3130" s="138" t="s">
        <v>1386</v>
      </c>
      <c r="G3130" s="154">
        <v>685.74</v>
      </c>
    </row>
    <row r="3131" spans="2:7" x14ac:dyDescent="0.25">
      <c r="B3131" s="137">
        <v>2805</v>
      </c>
      <c r="C3131" s="143" t="s">
        <v>884</v>
      </c>
      <c r="D3131" s="144" t="s">
        <v>980</v>
      </c>
      <c r="E3131" s="144"/>
      <c r="F3131" s="144" t="s">
        <v>981</v>
      </c>
      <c r="G3131" s="150">
        <v>684.23</v>
      </c>
    </row>
    <row r="3132" spans="2:7" x14ac:dyDescent="0.25">
      <c r="B3132" s="134">
        <v>5440</v>
      </c>
      <c r="C3132" s="6" t="s">
        <v>372</v>
      </c>
      <c r="D3132" s="140">
        <v>46050</v>
      </c>
      <c r="E3132" s="141"/>
      <c r="F3132" s="142">
        <v>46381</v>
      </c>
      <c r="G3132" s="151">
        <v>681.88</v>
      </c>
    </row>
    <row r="3133" spans="2:7" x14ac:dyDescent="0.25">
      <c r="B3133" s="137">
        <v>6727</v>
      </c>
      <c r="C3133" s="143" t="s">
        <v>908</v>
      </c>
      <c r="D3133" s="144" t="s">
        <v>980</v>
      </c>
      <c r="E3133" s="144"/>
      <c r="F3133" s="144" t="s">
        <v>981</v>
      </c>
      <c r="G3133" s="150">
        <v>681.69</v>
      </c>
    </row>
    <row r="3134" spans="2:7" x14ac:dyDescent="0.25">
      <c r="B3134" s="137" t="s">
        <v>1581</v>
      </c>
      <c r="C3134" s="143" t="s">
        <v>1582</v>
      </c>
      <c r="D3134" s="144" t="s">
        <v>1385</v>
      </c>
      <c r="E3134" s="144"/>
      <c r="F3134" s="144" t="s">
        <v>1386</v>
      </c>
      <c r="G3134" s="150">
        <v>681.19</v>
      </c>
    </row>
    <row r="3135" spans="2:7" x14ac:dyDescent="0.25">
      <c r="B3135" s="136" t="s">
        <v>1581</v>
      </c>
      <c r="C3135" s="4" t="s">
        <v>1582</v>
      </c>
      <c r="D3135" s="138" t="s">
        <v>4986</v>
      </c>
      <c r="F3135" s="138" t="s">
        <v>1386</v>
      </c>
      <c r="G3135" s="154">
        <v>681.19</v>
      </c>
    </row>
    <row r="3136" spans="2:7" x14ac:dyDescent="0.25">
      <c r="B3136" s="137">
        <v>4216</v>
      </c>
      <c r="C3136" s="143" t="s">
        <v>924</v>
      </c>
      <c r="D3136" s="144" t="s">
        <v>980</v>
      </c>
      <c r="E3136" s="144"/>
      <c r="F3136" s="144" t="s">
        <v>981</v>
      </c>
      <c r="G3136" s="150">
        <v>681.1</v>
      </c>
    </row>
    <row r="3137" spans="2:7" x14ac:dyDescent="0.25">
      <c r="B3137" s="137" t="s">
        <v>1126</v>
      </c>
      <c r="C3137" s="143" t="s">
        <v>1127</v>
      </c>
      <c r="D3137" s="144" t="s">
        <v>980</v>
      </c>
      <c r="E3137" s="144"/>
      <c r="F3137" s="144" t="s">
        <v>981</v>
      </c>
      <c r="G3137" s="150">
        <v>680.44</v>
      </c>
    </row>
    <row r="3138" spans="2:7" x14ac:dyDescent="0.25">
      <c r="B3138" s="136" t="s">
        <v>2931</v>
      </c>
      <c r="C3138" s="4" t="s">
        <v>2932</v>
      </c>
      <c r="D3138" s="138" t="s">
        <v>2939</v>
      </c>
      <c r="F3138" s="138" t="s">
        <v>1386</v>
      </c>
      <c r="G3138" s="154">
        <v>676.8</v>
      </c>
    </row>
    <row r="3139" spans="2:7" x14ac:dyDescent="0.25">
      <c r="B3139" s="136" t="s">
        <v>5898</v>
      </c>
      <c r="C3139" s="4" t="s">
        <v>5899</v>
      </c>
      <c r="D3139" s="138" t="s">
        <v>5231</v>
      </c>
      <c r="F3139" s="138" t="s">
        <v>1386</v>
      </c>
      <c r="G3139" s="154">
        <v>676.18</v>
      </c>
    </row>
    <row r="3140" spans="2:7" x14ac:dyDescent="0.25">
      <c r="B3140" s="136" t="s">
        <v>4920</v>
      </c>
      <c r="C3140" s="4" t="s">
        <v>4921</v>
      </c>
      <c r="D3140" s="138" t="s">
        <v>4355</v>
      </c>
      <c r="E3140" s="138" t="s">
        <v>199</v>
      </c>
      <c r="F3140" s="138" t="s">
        <v>1386</v>
      </c>
      <c r="G3140" s="154">
        <v>676.16</v>
      </c>
    </row>
    <row r="3141" spans="2:7" x14ac:dyDescent="0.25">
      <c r="B3141" s="136">
        <v>7718</v>
      </c>
      <c r="C3141" s="4" t="s">
        <v>4922</v>
      </c>
      <c r="D3141" s="138" t="s">
        <v>4355</v>
      </c>
      <c r="F3141" s="138" t="s">
        <v>1386</v>
      </c>
      <c r="G3141" s="154">
        <v>674.86</v>
      </c>
    </row>
    <row r="3142" spans="2:7" x14ac:dyDescent="0.25">
      <c r="B3142" s="136" t="s">
        <v>5900</v>
      </c>
      <c r="C3142" s="4" t="s">
        <v>5901</v>
      </c>
      <c r="D3142" s="138" t="s">
        <v>5231</v>
      </c>
      <c r="F3142" s="138" t="s">
        <v>1386</v>
      </c>
      <c r="G3142" s="154">
        <v>671.84</v>
      </c>
    </row>
    <row r="3143" spans="2:7" x14ac:dyDescent="0.25">
      <c r="B3143" s="136" t="s">
        <v>6324</v>
      </c>
      <c r="C3143" s="4" t="s">
        <v>6325</v>
      </c>
      <c r="D3143" s="138" t="s">
        <v>5985</v>
      </c>
      <c r="E3143" s="138" t="s">
        <v>203</v>
      </c>
      <c r="F3143" s="138" t="s">
        <v>1386</v>
      </c>
      <c r="G3143" s="154">
        <v>670.91</v>
      </c>
    </row>
    <row r="3144" spans="2:7" x14ac:dyDescent="0.25">
      <c r="B3144" s="136">
        <v>2492</v>
      </c>
      <c r="C3144" s="4" t="s">
        <v>5193</v>
      </c>
      <c r="D3144" s="138" t="s">
        <v>4986</v>
      </c>
      <c r="F3144" s="138" t="s">
        <v>1386</v>
      </c>
      <c r="G3144" s="154">
        <v>669.76</v>
      </c>
    </row>
    <row r="3145" spans="2:7" x14ac:dyDescent="0.25">
      <c r="B3145" s="136">
        <v>3993</v>
      </c>
      <c r="C3145" s="4" t="s">
        <v>4923</v>
      </c>
      <c r="D3145" s="138" t="s">
        <v>4355</v>
      </c>
      <c r="F3145" s="138" t="s">
        <v>1386</v>
      </c>
      <c r="G3145" s="154">
        <v>667.69</v>
      </c>
    </row>
    <row r="3146" spans="2:7" x14ac:dyDescent="0.25">
      <c r="B3146" s="136">
        <v>8117</v>
      </c>
      <c r="C3146" s="4" t="s">
        <v>3836</v>
      </c>
      <c r="D3146" s="138" t="s">
        <v>3421</v>
      </c>
      <c r="F3146" s="138" t="s">
        <v>1386</v>
      </c>
      <c r="G3146" s="154">
        <v>666.36</v>
      </c>
    </row>
    <row r="3147" spans="2:7" x14ac:dyDescent="0.25">
      <c r="B3147" s="136">
        <v>8117</v>
      </c>
      <c r="C3147" s="4" t="s">
        <v>3836</v>
      </c>
      <c r="D3147" s="138" t="s">
        <v>4355</v>
      </c>
      <c r="F3147" s="138" t="s">
        <v>1386</v>
      </c>
      <c r="G3147" s="154">
        <v>666.36</v>
      </c>
    </row>
    <row r="3148" spans="2:7" x14ac:dyDescent="0.25">
      <c r="B3148" s="136">
        <v>3487</v>
      </c>
      <c r="C3148" s="4" t="s">
        <v>5902</v>
      </c>
      <c r="D3148" s="138" t="s">
        <v>5241</v>
      </c>
      <c r="F3148" s="138" t="s">
        <v>1386</v>
      </c>
      <c r="G3148" s="154">
        <v>665.06</v>
      </c>
    </row>
    <row r="3149" spans="2:7" x14ac:dyDescent="0.25">
      <c r="B3149" s="136" t="s">
        <v>6414</v>
      </c>
      <c r="C3149" s="4" t="s">
        <v>6415</v>
      </c>
      <c r="D3149" s="138" t="s">
        <v>6353</v>
      </c>
      <c r="F3149" s="138" t="s">
        <v>1386</v>
      </c>
      <c r="G3149" s="154">
        <v>664.68</v>
      </c>
    </row>
    <row r="3150" spans="2:7" x14ac:dyDescent="0.25">
      <c r="B3150" s="136" t="s">
        <v>4321</v>
      </c>
      <c r="C3150" s="4" t="s">
        <v>4322</v>
      </c>
      <c r="D3150" s="138" t="s">
        <v>3876</v>
      </c>
      <c r="E3150" s="138" t="s">
        <v>199</v>
      </c>
      <c r="F3150" s="138" t="s">
        <v>1386</v>
      </c>
      <c r="G3150" s="154">
        <v>662.81</v>
      </c>
    </row>
    <row r="3151" spans="2:7" x14ac:dyDescent="0.25">
      <c r="B3151" s="137">
        <v>2109</v>
      </c>
      <c r="C3151" s="143" t="s">
        <v>910</v>
      </c>
      <c r="D3151" s="144" t="s">
        <v>980</v>
      </c>
      <c r="E3151" s="144"/>
      <c r="F3151" s="144" t="s">
        <v>981</v>
      </c>
      <c r="G3151" s="150">
        <v>662.34</v>
      </c>
    </row>
    <row r="3152" spans="2:7" x14ac:dyDescent="0.25">
      <c r="B3152" s="136" t="s">
        <v>4924</v>
      </c>
      <c r="C3152" s="4" t="s">
        <v>4925</v>
      </c>
      <c r="D3152" s="138" t="s">
        <v>4355</v>
      </c>
      <c r="F3152" s="138" t="s">
        <v>1386</v>
      </c>
      <c r="G3152" s="154">
        <v>661.88</v>
      </c>
    </row>
    <row r="3153" spans="2:7" x14ac:dyDescent="0.25">
      <c r="B3153" s="137">
        <v>8059</v>
      </c>
      <c r="C3153" s="143" t="s">
        <v>2136</v>
      </c>
      <c r="D3153" s="144" t="s">
        <v>1716</v>
      </c>
      <c r="E3153" s="144"/>
      <c r="F3153" s="144" t="s">
        <v>1386</v>
      </c>
      <c r="G3153" s="150">
        <v>660.92</v>
      </c>
    </row>
    <row r="3154" spans="2:7" x14ac:dyDescent="0.25">
      <c r="B3154" s="136">
        <v>6458</v>
      </c>
      <c r="C3154" s="4" t="s">
        <v>3837</v>
      </c>
      <c r="D3154" s="138" t="s">
        <v>3421</v>
      </c>
      <c r="F3154" s="138" t="s">
        <v>1386</v>
      </c>
      <c r="G3154" s="154">
        <v>658.29</v>
      </c>
    </row>
    <row r="3155" spans="2:7" x14ac:dyDescent="0.25">
      <c r="B3155" s="137">
        <v>7177</v>
      </c>
      <c r="C3155" s="143" t="s">
        <v>1700</v>
      </c>
      <c r="D3155" s="144" t="s">
        <v>1716</v>
      </c>
      <c r="E3155" s="144"/>
      <c r="F3155" s="144" t="s">
        <v>1386</v>
      </c>
      <c r="G3155" s="150">
        <v>656.44</v>
      </c>
    </row>
    <row r="3156" spans="2:7" x14ac:dyDescent="0.25">
      <c r="B3156" s="137">
        <v>7177</v>
      </c>
      <c r="C3156" s="143" t="s">
        <v>1700</v>
      </c>
      <c r="D3156" s="144" t="s">
        <v>1596</v>
      </c>
      <c r="E3156" s="144"/>
      <c r="F3156" s="144" t="s">
        <v>1386</v>
      </c>
      <c r="G3156" s="150">
        <v>656.44</v>
      </c>
    </row>
    <row r="3157" spans="2:7" x14ac:dyDescent="0.25">
      <c r="B3157" s="136" t="s">
        <v>5903</v>
      </c>
      <c r="C3157" s="4" t="s">
        <v>5904</v>
      </c>
      <c r="D3157" s="138" t="s">
        <v>5241</v>
      </c>
      <c r="F3157" s="138" t="s">
        <v>1386</v>
      </c>
      <c r="G3157" s="154">
        <v>655.77</v>
      </c>
    </row>
    <row r="3158" spans="2:7" x14ac:dyDescent="0.25">
      <c r="B3158" s="137">
        <v>6104</v>
      </c>
      <c r="C3158" s="143" t="s">
        <v>373</v>
      </c>
      <c r="D3158" s="144" t="s">
        <v>980</v>
      </c>
      <c r="E3158" s="144"/>
      <c r="F3158" s="144" t="s">
        <v>981</v>
      </c>
      <c r="G3158" s="150">
        <v>655.55</v>
      </c>
    </row>
    <row r="3159" spans="2:7" x14ac:dyDescent="0.25">
      <c r="B3159" s="134">
        <v>6104</v>
      </c>
      <c r="C3159" s="6" t="s">
        <v>373</v>
      </c>
      <c r="D3159" s="140">
        <v>46050</v>
      </c>
      <c r="E3159" s="141"/>
      <c r="F3159" s="142">
        <v>46381</v>
      </c>
      <c r="G3159" s="151">
        <v>655.55</v>
      </c>
    </row>
    <row r="3160" spans="2:7" x14ac:dyDescent="0.25">
      <c r="B3160" s="136" t="s">
        <v>6326</v>
      </c>
      <c r="C3160" s="4" t="s">
        <v>6327</v>
      </c>
      <c r="D3160" s="138" t="s">
        <v>5985</v>
      </c>
      <c r="F3160" s="138" t="s">
        <v>1386</v>
      </c>
      <c r="G3160" s="154">
        <v>653.9</v>
      </c>
    </row>
    <row r="3161" spans="2:7" x14ac:dyDescent="0.25">
      <c r="B3161" s="136" t="s">
        <v>5905</v>
      </c>
      <c r="C3161" s="4" t="s">
        <v>5906</v>
      </c>
      <c r="D3161" s="138" t="s">
        <v>5231</v>
      </c>
      <c r="E3161" s="138" t="s">
        <v>199</v>
      </c>
      <c r="F3161" s="138" t="s">
        <v>1386</v>
      </c>
      <c r="G3161" s="154">
        <v>653.44000000000005</v>
      </c>
    </row>
    <row r="3162" spans="2:7" x14ac:dyDescent="0.25">
      <c r="B3162" s="136">
        <v>1975</v>
      </c>
      <c r="C3162" s="4" t="s">
        <v>4926</v>
      </c>
      <c r="D3162" s="138" t="s">
        <v>4355</v>
      </c>
      <c r="F3162" s="138" t="s">
        <v>1386</v>
      </c>
      <c r="G3162" s="154">
        <v>653.34</v>
      </c>
    </row>
    <row r="3163" spans="2:7" x14ac:dyDescent="0.25">
      <c r="B3163" s="136" t="s">
        <v>5907</v>
      </c>
      <c r="C3163" s="4" t="s">
        <v>5908</v>
      </c>
      <c r="D3163" s="138" t="s">
        <v>5234</v>
      </c>
      <c r="F3163" s="138" t="s">
        <v>1386</v>
      </c>
      <c r="G3163" s="154">
        <v>653.29999999999995</v>
      </c>
    </row>
    <row r="3164" spans="2:7" x14ac:dyDescent="0.25">
      <c r="B3164" s="136">
        <v>6351</v>
      </c>
      <c r="C3164" s="4" t="s">
        <v>5194</v>
      </c>
      <c r="D3164" s="138" t="s">
        <v>4986</v>
      </c>
      <c r="F3164" s="138" t="s">
        <v>1386</v>
      </c>
      <c r="G3164" s="154">
        <v>652.96</v>
      </c>
    </row>
    <row r="3165" spans="2:7" x14ac:dyDescent="0.25">
      <c r="B3165" s="136">
        <v>5602</v>
      </c>
      <c r="C3165" s="4" t="s">
        <v>2895</v>
      </c>
      <c r="D3165" s="138" t="s">
        <v>2939</v>
      </c>
      <c r="F3165" s="138" t="s">
        <v>1386</v>
      </c>
      <c r="G3165" s="154">
        <v>652.13</v>
      </c>
    </row>
    <row r="3166" spans="2:7" x14ac:dyDescent="0.25">
      <c r="B3166" s="136" t="s">
        <v>3180</v>
      </c>
      <c r="C3166" s="4" t="s">
        <v>3181</v>
      </c>
      <c r="D3166" s="138" t="s">
        <v>3195</v>
      </c>
      <c r="F3166" s="138" t="s">
        <v>1386</v>
      </c>
      <c r="G3166" s="154">
        <v>651.42999999999995</v>
      </c>
    </row>
    <row r="3167" spans="2:7" x14ac:dyDescent="0.25">
      <c r="B3167" s="137">
        <v>533047</v>
      </c>
      <c r="C3167" s="143" t="s">
        <v>2378</v>
      </c>
      <c r="D3167" s="144" t="s">
        <v>2793</v>
      </c>
      <c r="E3167" s="143"/>
      <c r="F3167" s="143" t="s">
        <v>1386</v>
      </c>
      <c r="G3167" s="150">
        <v>651.32000000000005</v>
      </c>
    </row>
    <row r="3168" spans="2:7" x14ac:dyDescent="0.25">
      <c r="B3168" s="136" t="s">
        <v>3054</v>
      </c>
      <c r="C3168" s="4" t="s">
        <v>3055</v>
      </c>
      <c r="D3168" s="138" t="s">
        <v>2939</v>
      </c>
      <c r="F3168" s="138" t="s">
        <v>1386</v>
      </c>
      <c r="G3168" s="154">
        <v>650.59</v>
      </c>
    </row>
    <row r="3169" spans="2:7" x14ac:dyDescent="0.25">
      <c r="B3169" s="136">
        <v>3465</v>
      </c>
      <c r="C3169" s="4" t="s">
        <v>4927</v>
      </c>
      <c r="D3169" s="138" t="s">
        <v>4355</v>
      </c>
      <c r="F3169" s="138" t="s">
        <v>1386</v>
      </c>
      <c r="G3169" s="154">
        <v>650.41999999999996</v>
      </c>
    </row>
    <row r="3170" spans="2:7" x14ac:dyDescent="0.25">
      <c r="B3170" s="136" t="s">
        <v>5909</v>
      </c>
      <c r="C3170" s="4" t="s">
        <v>5910</v>
      </c>
      <c r="D3170" s="138" t="s">
        <v>5231</v>
      </c>
      <c r="E3170" s="138" t="s">
        <v>199</v>
      </c>
      <c r="F3170" s="138" t="s">
        <v>1386</v>
      </c>
      <c r="G3170" s="154">
        <v>649.30999999999995</v>
      </c>
    </row>
    <row r="3171" spans="2:7" x14ac:dyDescent="0.25">
      <c r="B3171" s="137" t="s">
        <v>1801</v>
      </c>
      <c r="C3171" s="143" t="s">
        <v>1802</v>
      </c>
      <c r="D3171" s="144" t="s">
        <v>1716</v>
      </c>
      <c r="E3171" s="144"/>
      <c r="F3171" s="144" t="s">
        <v>1386</v>
      </c>
      <c r="G3171" s="150">
        <v>649.19000000000005</v>
      </c>
    </row>
    <row r="3172" spans="2:7" x14ac:dyDescent="0.25">
      <c r="B3172" s="136">
        <v>5310</v>
      </c>
      <c r="C3172" s="4" t="s">
        <v>5911</v>
      </c>
      <c r="D3172" s="138" t="s">
        <v>5234</v>
      </c>
      <c r="F3172" s="138" t="s">
        <v>1386</v>
      </c>
      <c r="G3172" s="154">
        <v>648.89</v>
      </c>
    </row>
    <row r="3173" spans="2:7" x14ac:dyDescent="0.25">
      <c r="B3173" s="137">
        <v>2733</v>
      </c>
      <c r="C3173" s="143" t="s">
        <v>2169</v>
      </c>
      <c r="D3173" s="144" t="s">
        <v>1716</v>
      </c>
      <c r="E3173" s="144"/>
      <c r="F3173" s="144" t="s">
        <v>1386</v>
      </c>
      <c r="G3173" s="150">
        <v>648.58000000000004</v>
      </c>
    </row>
    <row r="3174" spans="2:7" x14ac:dyDescent="0.25">
      <c r="B3174" s="136">
        <v>2733</v>
      </c>
      <c r="C3174" s="4" t="s">
        <v>2169</v>
      </c>
      <c r="D3174" s="138" t="s">
        <v>3421</v>
      </c>
      <c r="F3174" s="138" t="s">
        <v>1386</v>
      </c>
      <c r="G3174" s="154">
        <v>648.58000000000004</v>
      </c>
    </row>
    <row r="3175" spans="2:7" x14ac:dyDescent="0.25">
      <c r="B3175" s="137" t="s">
        <v>1789</v>
      </c>
      <c r="C3175" s="143" t="s">
        <v>1790</v>
      </c>
      <c r="D3175" s="144" t="s">
        <v>1716</v>
      </c>
      <c r="E3175" s="144"/>
      <c r="F3175" s="144" t="s">
        <v>1386</v>
      </c>
      <c r="G3175" s="150">
        <v>648.54</v>
      </c>
    </row>
    <row r="3176" spans="2:7" x14ac:dyDescent="0.25">
      <c r="B3176" s="136" t="s">
        <v>1789</v>
      </c>
      <c r="C3176" s="4" t="s">
        <v>1790</v>
      </c>
      <c r="D3176" s="138" t="s">
        <v>2939</v>
      </c>
      <c r="F3176" s="138" t="s">
        <v>1386</v>
      </c>
      <c r="G3176" s="154">
        <v>648.54</v>
      </c>
    </row>
    <row r="3177" spans="2:7" x14ac:dyDescent="0.25">
      <c r="B3177" s="137" t="s">
        <v>2235</v>
      </c>
      <c r="C3177" s="143" t="s">
        <v>2558</v>
      </c>
      <c r="D3177" s="144" t="s">
        <v>2793</v>
      </c>
      <c r="E3177" s="143" t="s">
        <v>203</v>
      </c>
      <c r="F3177" s="143" t="s">
        <v>1386</v>
      </c>
      <c r="G3177" s="150">
        <v>647.78</v>
      </c>
    </row>
    <row r="3178" spans="2:7" x14ac:dyDescent="0.25">
      <c r="B3178" s="136" t="s">
        <v>5912</v>
      </c>
      <c r="C3178" s="4" t="s">
        <v>5913</v>
      </c>
      <c r="D3178" s="138" t="s">
        <v>5241</v>
      </c>
      <c r="F3178" s="138" t="s">
        <v>1386</v>
      </c>
      <c r="G3178" s="154">
        <v>647.72</v>
      </c>
    </row>
    <row r="3179" spans="2:7" x14ac:dyDescent="0.25">
      <c r="B3179" s="136" t="s">
        <v>5914</v>
      </c>
      <c r="C3179" s="4" t="s">
        <v>5915</v>
      </c>
      <c r="D3179" s="138" t="s">
        <v>5241</v>
      </c>
      <c r="E3179" s="138" t="s">
        <v>199</v>
      </c>
      <c r="F3179" s="138" t="s">
        <v>1386</v>
      </c>
      <c r="G3179" s="154">
        <v>647.29</v>
      </c>
    </row>
    <row r="3180" spans="2:7" x14ac:dyDescent="0.25">
      <c r="B3180" s="136" t="s">
        <v>4928</v>
      </c>
      <c r="C3180" s="4" t="s">
        <v>4929</v>
      </c>
      <c r="D3180" s="138" t="s">
        <v>4355</v>
      </c>
      <c r="F3180" s="138" t="s">
        <v>1386</v>
      </c>
      <c r="G3180" s="154">
        <v>646.38</v>
      </c>
    </row>
    <row r="3181" spans="2:7" x14ac:dyDescent="0.25">
      <c r="B3181" s="137">
        <v>5351</v>
      </c>
      <c r="C3181" s="143" t="s">
        <v>2379</v>
      </c>
      <c r="D3181" s="144" t="s">
        <v>2793</v>
      </c>
      <c r="E3181" s="143"/>
      <c r="F3181" s="143" t="s">
        <v>1386</v>
      </c>
      <c r="G3181" s="150">
        <v>645.46</v>
      </c>
    </row>
    <row r="3182" spans="2:7" x14ac:dyDescent="0.25">
      <c r="B3182" s="136" t="s">
        <v>5916</v>
      </c>
      <c r="C3182" s="4" t="s">
        <v>5917</v>
      </c>
      <c r="D3182" s="138" t="s">
        <v>5241</v>
      </c>
      <c r="E3182" s="138" t="s">
        <v>199</v>
      </c>
      <c r="F3182" s="138" t="s">
        <v>1386</v>
      </c>
      <c r="G3182" s="154">
        <v>645.38</v>
      </c>
    </row>
    <row r="3183" spans="2:7" x14ac:dyDescent="0.25">
      <c r="B3183" s="136">
        <v>8086</v>
      </c>
      <c r="C3183" s="4" t="s">
        <v>5918</v>
      </c>
      <c r="D3183" s="138" t="s">
        <v>5231</v>
      </c>
      <c r="F3183" s="138" t="s">
        <v>1386</v>
      </c>
      <c r="G3183" s="154">
        <v>645.25</v>
      </c>
    </row>
    <row r="3184" spans="2:7" x14ac:dyDescent="0.25">
      <c r="B3184" s="136">
        <v>4974</v>
      </c>
      <c r="C3184" s="4" t="s">
        <v>5195</v>
      </c>
      <c r="D3184" s="138" t="s">
        <v>4986</v>
      </c>
      <c r="F3184" s="138" t="s">
        <v>1386</v>
      </c>
      <c r="G3184" s="154">
        <v>644.5</v>
      </c>
    </row>
    <row r="3185" spans="2:7" x14ac:dyDescent="0.25">
      <c r="B3185" s="136" t="s">
        <v>3182</v>
      </c>
      <c r="C3185" s="4" t="s">
        <v>3183</v>
      </c>
      <c r="D3185" s="138" t="s">
        <v>3195</v>
      </c>
      <c r="F3185" s="138" t="s">
        <v>1386</v>
      </c>
      <c r="G3185" s="154">
        <v>644.23</v>
      </c>
    </row>
    <row r="3186" spans="2:7" x14ac:dyDescent="0.25">
      <c r="B3186" s="137" t="s">
        <v>1333</v>
      </c>
      <c r="C3186" s="143" t="s">
        <v>1379</v>
      </c>
      <c r="D3186" s="144" t="s">
        <v>1385</v>
      </c>
      <c r="E3186" s="144"/>
      <c r="F3186" s="144" t="s">
        <v>1386</v>
      </c>
      <c r="G3186" s="150">
        <v>644.02</v>
      </c>
    </row>
    <row r="3187" spans="2:7" x14ac:dyDescent="0.25">
      <c r="B3187" s="136" t="s">
        <v>4918</v>
      </c>
      <c r="C3187" s="4" t="s">
        <v>5919</v>
      </c>
      <c r="D3187" s="138" t="s">
        <v>5231</v>
      </c>
      <c r="F3187" s="138" t="s">
        <v>1386</v>
      </c>
      <c r="G3187" s="154">
        <v>641.83000000000004</v>
      </c>
    </row>
    <row r="3188" spans="2:7" x14ac:dyDescent="0.25">
      <c r="B3188" s="136" t="s">
        <v>3838</v>
      </c>
      <c r="C3188" s="4" t="s">
        <v>3839</v>
      </c>
      <c r="D3188" s="138" t="s">
        <v>3421</v>
      </c>
      <c r="F3188" s="138" t="s">
        <v>1386</v>
      </c>
      <c r="G3188" s="154">
        <v>639.54</v>
      </c>
    </row>
    <row r="3189" spans="2:7" x14ac:dyDescent="0.25">
      <c r="B3189" s="136">
        <v>1663</v>
      </c>
      <c r="C3189" s="4" t="s">
        <v>5196</v>
      </c>
      <c r="D3189" s="138" t="s">
        <v>4986</v>
      </c>
      <c r="F3189" s="138" t="s">
        <v>1386</v>
      </c>
      <c r="G3189" s="154">
        <v>639.51</v>
      </c>
    </row>
    <row r="3190" spans="2:7" x14ac:dyDescent="0.25">
      <c r="B3190" s="136" t="s">
        <v>4930</v>
      </c>
      <c r="C3190" s="4" t="s">
        <v>4931</v>
      </c>
      <c r="D3190" s="138" t="s">
        <v>4355</v>
      </c>
      <c r="E3190" s="138" t="s">
        <v>199</v>
      </c>
      <c r="F3190" s="138" t="s">
        <v>1386</v>
      </c>
      <c r="G3190" s="154">
        <v>639.45000000000005</v>
      </c>
    </row>
    <row r="3191" spans="2:7" x14ac:dyDescent="0.25">
      <c r="B3191" s="137">
        <v>534597</v>
      </c>
      <c r="C3191" s="143" t="s">
        <v>1701</v>
      </c>
      <c r="D3191" s="144" t="s">
        <v>1596</v>
      </c>
      <c r="E3191" s="144"/>
      <c r="F3191" s="144" t="s">
        <v>1386</v>
      </c>
      <c r="G3191" s="150">
        <v>639.32000000000005</v>
      </c>
    </row>
    <row r="3192" spans="2:7" x14ac:dyDescent="0.25">
      <c r="B3192" s="136" t="s">
        <v>4932</v>
      </c>
      <c r="C3192" s="4" t="s">
        <v>4933</v>
      </c>
      <c r="D3192" s="138" t="s">
        <v>4355</v>
      </c>
      <c r="F3192" s="138" t="s">
        <v>1386</v>
      </c>
      <c r="G3192" s="154">
        <v>639.29999999999995</v>
      </c>
    </row>
    <row r="3193" spans="2:7" x14ac:dyDescent="0.25">
      <c r="B3193" s="136" t="s">
        <v>3383</v>
      </c>
      <c r="C3193" s="4" t="s">
        <v>3384</v>
      </c>
      <c r="D3193" s="138" t="s">
        <v>3195</v>
      </c>
      <c r="F3193" s="138" t="s">
        <v>1386</v>
      </c>
      <c r="G3193" s="154">
        <v>638.9</v>
      </c>
    </row>
    <row r="3194" spans="2:7" x14ac:dyDescent="0.25">
      <c r="B3194" s="136">
        <v>4991</v>
      </c>
      <c r="C3194" s="4" t="s">
        <v>5920</v>
      </c>
      <c r="D3194" s="138" t="s">
        <v>5234</v>
      </c>
      <c r="F3194" s="138" t="s">
        <v>1386</v>
      </c>
      <c r="G3194" s="154">
        <v>638.04999999999995</v>
      </c>
    </row>
    <row r="3195" spans="2:7" x14ac:dyDescent="0.25">
      <c r="B3195" s="136" t="s">
        <v>1314</v>
      </c>
      <c r="C3195" s="4" t="s">
        <v>6416</v>
      </c>
      <c r="D3195" s="138" t="s">
        <v>6353</v>
      </c>
      <c r="F3195" s="138" t="s">
        <v>1386</v>
      </c>
      <c r="G3195" s="154">
        <v>637.88</v>
      </c>
    </row>
    <row r="3196" spans="2:7" x14ac:dyDescent="0.25">
      <c r="B3196" s="136" t="s">
        <v>4934</v>
      </c>
      <c r="C3196" s="4" t="s">
        <v>4935</v>
      </c>
      <c r="D3196" s="138" t="s">
        <v>4355</v>
      </c>
      <c r="F3196" s="138" t="s">
        <v>1386</v>
      </c>
      <c r="G3196" s="154">
        <v>637.59</v>
      </c>
    </row>
    <row r="3197" spans="2:7" x14ac:dyDescent="0.25">
      <c r="B3197" s="136">
        <v>8392</v>
      </c>
      <c r="C3197" s="4" t="s">
        <v>3129</v>
      </c>
      <c r="D3197" s="138" t="s">
        <v>3195</v>
      </c>
      <c r="F3197" s="138" t="s">
        <v>1386</v>
      </c>
      <c r="G3197" s="154">
        <v>637.45000000000005</v>
      </c>
    </row>
    <row r="3198" spans="2:7" x14ac:dyDescent="0.25">
      <c r="B3198" s="134" t="s">
        <v>81</v>
      </c>
      <c r="C3198" s="6" t="s">
        <v>374</v>
      </c>
      <c r="D3198" s="140">
        <v>46050</v>
      </c>
      <c r="E3198" s="141" t="s">
        <v>199</v>
      </c>
      <c r="F3198" s="142">
        <v>46381</v>
      </c>
      <c r="G3198" s="151">
        <v>636.91999999999996</v>
      </c>
    </row>
    <row r="3199" spans="2:7" x14ac:dyDescent="0.25">
      <c r="B3199" s="137" t="s">
        <v>2669</v>
      </c>
      <c r="C3199" s="143" t="s">
        <v>2670</v>
      </c>
      <c r="D3199" s="144" t="s">
        <v>2793</v>
      </c>
      <c r="E3199" s="143"/>
      <c r="F3199" s="143" t="s">
        <v>1386</v>
      </c>
      <c r="G3199" s="150">
        <v>636.62</v>
      </c>
    </row>
    <row r="3200" spans="2:7" x14ac:dyDescent="0.25">
      <c r="B3200" s="137">
        <v>8014</v>
      </c>
      <c r="C3200" s="143" t="s">
        <v>903</v>
      </c>
      <c r="D3200" s="144" t="s">
        <v>980</v>
      </c>
      <c r="E3200" s="144"/>
      <c r="F3200" s="144" t="s">
        <v>981</v>
      </c>
      <c r="G3200" s="150">
        <v>636.16999999999996</v>
      </c>
    </row>
    <row r="3201" spans="2:7" x14ac:dyDescent="0.25">
      <c r="B3201" s="136" t="s">
        <v>3840</v>
      </c>
      <c r="C3201" s="4" t="s">
        <v>3841</v>
      </c>
      <c r="D3201" s="138" t="s">
        <v>3421</v>
      </c>
      <c r="F3201" s="138" t="s">
        <v>1386</v>
      </c>
      <c r="G3201" s="154">
        <v>635.98</v>
      </c>
    </row>
    <row r="3202" spans="2:7" x14ac:dyDescent="0.25">
      <c r="B3202" s="137" t="s">
        <v>1926</v>
      </c>
      <c r="C3202" s="143" t="s">
        <v>1927</v>
      </c>
      <c r="D3202" s="144" t="s">
        <v>1716</v>
      </c>
      <c r="E3202" s="144"/>
      <c r="F3202" s="144" t="s">
        <v>1386</v>
      </c>
      <c r="G3202" s="150">
        <v>635.95000000000005</v>
      </c>
    </row>
    <row r="3203" spans="2:7" x14ac:dyDescent="0.25">
      <c r="B3203" s="137">
        <v>523323</v>
      </c>
      <c r="C3203" s="143" t="s">
        <v>2372</v>
      </c>
      <c r="D3203" s="144" t="s">
        <v>2793</v>
      </c>
      <c r="E3203" s="143"/>
      <c r="F3203" s="143" t="s">
        <v>1386</v>
      </c>
      <c r="G3203" s="150">
        <v>635.12</v>
      </c>
    </row>
    <row r="3204" spans="2:7" x14ac:dyDescent="0.25">
      <c r="B3204" s="136">
        <v>8081</v>
      </c>
      <c r="C3204" s="4" t="s">
        <v>3089</v>
      </c>
      <c r="D3204" s="138" t="s">
        <v>3195</v>
      </c>
      <c r="F3204" s="138" t="s">
        <v>1386</v>
      </c>
      <c r="G3204" s="154">
        <v>634.79</v>
      </c>
    </row>
    <row r="3205" spans="2:7" x14ac:dyDescent="0.25">
      <c r="B3205" s="136" t="s">
        <v>3385</v>
      </c>
      <c r="C3205" s="4" t="s">
        <v>3386</v>
      </c>
      <c r="D3205" s="138" t="s">
        <v>3195</v>
      </c>
      <c r="F3205" s="138" t="s">
        <v>1386</v>
      </c>
      <c r="G3205" s="154">
        <v>632.37</v>
      </c>
    </row>
    <row r="3206" spans="2:7" x14ac:dyDescent="0.25">
      <c r="B3206" s="136">
        <v>2004</v>
      </c>
      <c r="C3206" s="4" t="s">
        <v>2888</v>
      </c>
      <c r="D3206" s="138" t="s">
        <v>2939</v>
      </c>
      <c r="F3206" s="138" t="s">
        <v>1386</v>
      </c>
      <c r="G3206" s="154">
        <v>631.67999999999995</v>
      </c>
    </row>
    <row r="3207" spans="2:7" x14ac:dyDescent="0.25">
      <c r="B3207" s="136" t="s">
        <v>3842</v>
      </c>
      <c r="C3207" s="4" t="s">
        <v>3843</v>
      </c>
      <c r="D3207" s="138" t="s">
        <v>3421</v>
      </c>
      <c r="F3207" s="138" t="s">
        <v>1386</v>
      </c>
      <c r="G3207" s="154">
        <v>631.41999999999996</v>
      </c>
    </row>
    <row r="3208" spans="2:7" x14ac:dyDescent="0.25">
      <c r="B3208" s="136" t="s">
        <v>4323</v>
      </c>
      <c r="C3208" s="4" t="s">
        <v>4324</v>
      </c>
      <c r="D3208" s="138" t="s">
        <v>3876</v>
      </c>
      <c r="F3208" s="138" t="s">
        <v>1386</v>
      </c>
      <c r="G3208" s="154">
        <v>631.17999999999995</v>
      </c>
    </row>
    <row r="3209" spans="2:7" x14ac:dyDescent="0.25">
      <c r="B3209" s="136" t="s">
        <v>4325</v>
      </c>
      <c r="C3209" s="4" t="s">
        <v>4326</v>
      </c>
      <c r="D3209" s="138" t="s">
        <v>3876</v>
      </c>
      <c r="F3209" s="138" t="s">
        <v>1386</v>
      </c>
      <c r="G3209" s="154">
        <v>630.97</v>
      </c>
    </row>
    <row r="3210" spans="2:7" x14ac:dyDescent="0.25">
      <c r="B3210" s="137" t="s">
        <v>2314</v>
      </c>
      <c r="C3210" s="143" t="s">
        <v>2631</v>
      </c>
      <c r="D3210" s="144" t="s">
        <v>2793</v>
      </c>
      <c r="E3210" s="143" t="s">
        <v>203</v>
      </c>
      <c r="F3210" s="143" t="s">
        <v>1386</v>
      </c>
      <c r="G3210" s="150">
        <v>630.44000000000005</v>
      </c>
    </row>
    <row r="3211" spans="2:7" x14ac:dyDescent="0.25">
      <c r="B3211" s="136">
        <v>500390</v>
      </c>
      <c r="C3211" s="4" t="s">
        <v>4327</v>
      </c>
      <c r="D3211" s="138" t="s">
        <v>3876</v>
      </c>
      <c r="F3211" s="138" t="s">
        <v>1386</v>
      </c>
      <c r="G3211" s="154">
        <v>629.91</v>
      </c>
    </row>
    <row r="3212" spans="2:7" x14ac:dyDescent="0.25">
      <c r="B3212" s="136" t="s">
        <v>6328</v>
      </c>
      <c r="C3212" s="4" t="s">
        <v>6329</v>
      </c>
      <c r="D3212" s="138" t="s">
        <v>5985</v>
      </c>
      <c r="F3212" s="138" t="s">
        <v>1386</v>
      </c>
      <c r="G3212" s="154">
        <v>629.54999999999995</v>
      </c>
    </row>
    <row r="3213" spans="2:7" x14ac:dyDescent="0.25">
      <c r="B3213" s="137">
        <v>7241</v>
      </c>
      <c r="C3213" s="143" t="s">
        <v>1181</v>
      </c>
      <c r="D3213" s="144" t="s">
        <v>1596</v>
      </c>
      <c r="E3213" s="144"/>
      <c r="F3213" s="144" t="s">
        <v>1386</v>
      </c>
      <c r="G3213" s="150">
        <v>629.51</v>
      </c>
    </row>
    <row r="3214" spans="2:7" x14ac:dyDescent="0.25">
      <c r="B3214" s="136" t="s">
        <v>4328</v>
      </c>
      <c r="C3214" s="4" t="s">
        <v>4329</v>
      </c>
      <c r="D3214" s="138" t="s">
        <v>3876</v>
      </c>
      <c r="F3214" s="138" t="s">
        <v>1386</v>
      </c>
      <c r="G3214" s="154">
        <v>629.27</v>
      </c>
    </row>
    <row r="3215" spans="2:7" x14ac:dyDescent="0.25">
      <c r="B3215" s="136">
        <v>1870</v>
      </c>
      <c r="C3215" s="4" t="s">
        <v>3102</v>
      </c>
      <c r="D3215" s="138" t="s">
        <v>3195</v>
      </c>
      <c r="F3215" s="138" t="s">
        <v>1386</v>
      </c>
      <c r="G3215" s="154">
        <v>629.19000000000005</v>
      </c>
    </row>
    <row r="3216" spans="2:7" x14ac:dyDescent="0.25">
      <c r="B3216" s="136" t="s">
        <v>6330</v>
      </c>
      <c r="C3216" s="4" t="s">
        <v>6331</v>
      </c>
      <c r="D3216" s="138" t="s">
        <v>5985</v>
      </c>
      <c r="F3216" s="138" t="s">
        <v>1585</v>
      </c>
      <c r="G3216" s="154">
        <v>628.85</v>
      </c>
    </row>
    <row r="3217" spans="2:7" x14ac:dyDescent="0.25">
      <c r="B3217" s="136" t="s">
        <v>6332</v>
      </c>
      <c r="C3217" s="4" t="s">
        <v>6333</v>
      </c>
      <c r="D3217" s="138" t="s">
        <v>5985</v>
      </c>
      <c r="F3217" s="138" t="s">
        <v>1386</v>
      </c>
      <c r="G3217" s="154">
        <v>628.83000000000004</v>
      </c>
    </row>
    <row r="3218" spans="2:7" x14ac:dyDescent="0.25">
      <c r="B3218" s="137">
        <v>539807</v>
      </c>
      <c r="C3218" s="143" t="s">
        <v>1702</v>
      </c>
      <c r="D3218" s="144" t="s">
        <v>1596</v>
      </c>
      <c r="E3218" s="144"/>
      <c r="F3218" s="144" t="s">
        <v>1386</v>
      </c>
      <c r="G3218" s="150">
        <v>628.54999999999995</v>
      </c>
    </row>
    <row r="3219" spans="2:7" x14ac:dyDescent="0.25">
      <c r="B3219" s="137">
        <v>517168</v>
      </c>
      <c r="C3219" s="143" t="s">
        <v>375</v>
      </c>
      <c r="D3219" s="144" t="s">
        <v>980</v>
      </c>
      <c r="E3219" s="144"/>
      <c r="F3219" s="144" t="s">
        <v>981</v>
      </c>
      <c r="G3219" s="150">
        <v>627.91</v>
      </c>
    </row>
    <row r="3220" spans="2:7" x14ac:dyDescent="0.25">
      <c r="B3220" s="134">
        <v>517168</v>
      </c>
      <c r="C3220" s="6" t="s">
        <v>375</v>
      </c>
      <c r="D3220" s="140">
        <v>46050</v>
      </c>
      <c r="E3220" s="141"/>
      <c r="F3220" s="142">
        <v>46381</v>
      </c>
      <c r="G3220" s="151">
        <v>627.91</v>
      </c>
    </row>
    <row r="3221" spans="2:7" x14ac:dyDescent="0.25">
      <c r="B3221" s="136" t="s">
        <v>3174</v>
      </c>
      <c r="C3221" s="4" t="s">
        <v>3175</v>
      </c>
      <c r="D3221" s="138" t="s">
        <v>3195</v>
      </c>
      <c r="F3221" s="138" t="s">
        <v>1386</v>
      </c>
      <c r="G3221" s="154">
        <v>627.74</v>
      </c>
    </row>
    <row r="3222" spans="2:7" x14ac:dyDescent="0.25">
      <c r="B3222" s="136" t="s">
        <v>5921</v>
      </c>
      <c r="C3222" s="4" t="s">
        <v>5922</v>
      </c>
      <c r="D3222" s="138" t="s">
        <v>5241</v>
      </c>
      <c r="E3222" s="138" t="s">
        <v>203</v>
      </c>
      <c r="F3222" s="138" t="s">
        <v>1386</v>
      </c>
      <c r="G3222" s="154">
        <v>627.62</v>
      </c>
    </row>
    <row r="3223" spans="2:7" x14ac:dyDescent="0.25">
      <c r="B3223" s="137" t="s">
        <v>2113</v>
      </c>
      <c r="C3223" s="143" t="s">
        <v>2114</v>
      </c>
      <c r="D3223" s="144" t="s">
        <v>1716</v>
      </c>
      <c r="E3223" s="144"/>
      <c r="F3223" s="144" t="s">
        <v>1386</v>
      </c>
      <c r="G3223" s="150">
        <v>626.63</v>
      </c>
    </row>
    <row r="3224" spans="2:7" x14ac:dyDescent="0.25">
      <c r="B3224" s="137" t="s">
        <v>1221</v>
      </c>
      <c r="C3224" s="143" t="s">
        <v>1211</v>
      </c>
      <c r="D3224" s="144" t="s">
        <v>1596</v>
      </c>
      <c r="E3224" s="144"/>
      <c r="F3224" s="144" t="s">
        <v>1386</v>
      </c>
      <c r="G3224" s="150">
        <v>626.30999999999995</v>
      </c>
    </row>
    <row r="3225" spans="2:7" x14ac:dyDescent="0.25">
      <c r="B3225" s="136" t="s">
        <v>5923</v>
      </c>
      <c r="C3225" s="4" t="s">
        <v>5924</v>
      </c>
      <c r="D3225" s="138" t="s">
        <v>5241</v>
      </c>
      <c r="F3225" s="138" t="s">
        <v>1386</v>
      </c>
      <c r="G3225" s="154">
        <v>625.72</v>
      </c>
    </row>
    <row r="3226" spans="2:7" x14ac:dyDescent="0.25">
      <c r="B3226" s="136" t="s">
        <v>3387</v>
      </c>
      <c r="C3226" s="4" t="s">
        <v>3388</v>
      </c>
      <c r="D3226" s="138" t="s">
        <v>3195</v>
      </c>
      <c r="F3226" s="138" t="s">
        <v>1386</v>
      </c>
      <c r="G3226" s="154">
        <v>625.59</v>
      </c>
    </row>
    <row r="3227" spans="2:7" x14ac:dyDescent="0.25">
      <c r="B3227" s="136">
        <v>6914</v>
      </c>
      <c r="C3227" s="4" t="s">
        <v>5197</v>
      </c>
      <c r="D3227" s="138" t="s">
        <v>4986</v>
      </c>
      <c r="F3227" s="138" t="s">
        <v>1386</v>
      </c>
      <c r="G3227" s="154">
        <v>625.09</v>
      </c>
    </row>
    <row r="3228" spans="2:7" x14ac:dyDescent="0.25">
      <c r="B3228" s="136" t="s">
        <v>4330</v>
      </c>
      <c r="C3228" s="4" t="s">
        <v>4331</v>
      </c>
      <c r="D3228" s="138" t="s">
        <v>3876</v>
      </c>
      <c r="E3228" s="138" t="s">
        <v>203</v>
      </c>
      <c r="F3228" s="138" t="s">
        <v>1386</v>
      </c>
      <c r="G3228" s="154">
        <v>624.30999999999995</v>
      </c>
    </row>
    <row r="3229" spans="2:7" x14ac:dyDescent="0.25">
      <c r="B3229" s="136" t="s">
        <v>4936</v>
      </c>
      <c r="C3229" s="4" t="s">
        <v>4937</v>
      </c>
      <c r="D3229" s="138" t="s">
        <v>4355</v>
      </c>
      <c r="F3229" s="138" t="s">
        <v>1386</v>
      </c>
      <c r="G3229" s="154">
        <v>623.99</v>
      </c>
    </row>
    <row r="3230" spans="2:7" x14ac:dyDescent="0.25">
      <c r="B3230" s="136" t="s">
        <v>3389</v>
      </c>
      <c r="C3230" s="4" t="s">
        <v>3390</v>
      </c>
      <c r="D3230" s="138" t="s">
        <v>3195</v>
      </c>
      <c r="F3230" s="138" t="s">
        <v>1386</v>
      </c>
      <c r="G3230" s="154">
        <v>623.82000000000005</v>
      </c>
    </row>
    <row r="3231" spans="2:7" x14ac:dyDescent="0.25">
      <c r="B3231" s="136">
        <v>4971</v>
      </c>
      <c r="C3231" s="4" t="s">
        <v>4938</v>
      </c>
      <c r="D3231" s="138" t="s">
        <v>4355</v>
      </c>
      <c r="F3231" s="138" t="s">
        <v>1386</v>
      </c>
      <c r="G3231" s="154">
        <v>623.41999999999996</v>
      </c>
    </row>
    <row r="3232" spans="2:7" x14ac:dyDescent="0.25">
      <c r="B3232" s="136">
        <v>4971</v>
      </c>
      <c r="C3232" s="4" t="s">
        <v>4938</v>
      </c>
      <c r="D3232" s="138" t="s">
        <v>4986</v>
      </c>
      <c r="F3232" s="138" t="s">
        <v>1386</v>
      </c>
      <c r="G3232" s="154">
        <v>623.41999999999996</v>
      </c>
    </row>
    <row r="3233" spans="2:7" x14ac:dyDescent="0.25">
      <c r="B3233" s="136" t="s">
        <v>5925</v>
      </c>
      <c r="C3233" s="4" t="s">
        <v>5926</v>
      </c>
      <c r="D3233" s="138" t="s">
        <v>5231</v>
      </c>
      <c r="F3233" s="138" t="s">
        <v>1386</v>
      </c>
      <c r="G3233" s="154">
        <v>623.33000000000004</v>
      </c>
    </row>
    <row r="3234" spans="2:7" x14ac:dyDescent="0.25">
      <c r="B3234" s="136">
        <v>7826</v>
      </c>
      <c r="C3234" s="4" t="s">
        <v>2836</v>
      </c>
      <c r="D3234" s="138" t="s">
        <v>2939</v>
      </c>
      <c r="F3234" s="138" t="s">
        <v>1386</v>
      </c>
      <c r="G3234" s="154">
        <v>623</v>
      </c>
    </row>
    <row r="3235" spans="2:7" x14ac:dyDescent="0.25">
      <c r="B3235" s="136" t="s">
        <v>5927</v>
      </c>
      <c r="C3235" s="4" t="s">
        <v>5928</v>
      </c>
      <c r="D3235" s="138" t="s">
        <v>5231</v>
      </c>
      <c r="F3235" s="138" t="s">
        <v>1386</v>
      </c>
      <c r="G3235" s="154">
        <v>620.74</v>
      </c>
    </row>
    <row r="3236" spans="2:7" x14ac:dyDescent="0.25">
      <c r="B3236" s="136">
        <v>532509</v>
      </c>
      <c r="C3236" s="4" t="s">
        <v>3391</v>
      </c>
      <c r="D3236" s="138" t="s">
        <v>3195</v>
      </c>
      <c r="F3236" s="138" t="s">
        <v>1386</v>
      </c>
      <c r="G3236" s="154">
        <v>619.55999999999995</v>
      </c>
    </row>
    <row r="3237" spans="2:7" x14ac:dyDescent="0.25">
      <c r="B3237" s="136">
        <v>3001</v>
      </c>
      <c r="C3237" s="4" t="s">
        <v>5198</v>
      </c>
      <c r="D3237" s="138" t="s">
        <v>4986</v>
      </c>
      <c r="F3237" s="138" t="s">
        <v>1386</v>
      </c>
      <c r="G3237" s="154">
        <v>619.5</v>
      </c>
    </row>
    <row r="3238" spans="2:7" x14ac:dyDescent="0.25">
      <c r="B3238" s="136">
        <v>3445</v>
      </c>
      <c r="C3238" s="4" t="s">
        <v>5199</v>
      </c>
      <c r="D3238" s="138" t="s">
        <v>4986</v>
      </c>
      <c r="F3238" s="138" t="s">
        <v>1386</v>
      </c>
      <c r="G3238" s="154">
        <v>617.41</v>
      </c>
    </row>
    <row r="3239" spans="2:7" x14ac:dyDescent="0.25">
      <c r="B3239" s="136">
        <v>4071</v>
      </c>
      <c r="C3239" s="4" t="s">
        <v>5200</v>
      </c>
      <c r="D3239" s="138" t="s">
        <v>4986</v>
      </c>
      <c r="F3239" s="138" t="s">
        <v>1386</v>
      </c>
      <c r="G3239" s="154">
        <v>616.46</v>
      </c>
    </row>
    <row r="3240" spans="2:7" x14ac:dyDescent="0.25">
      <c r="B3240" s="136" t="s">
        <v>5201</v>
      </c>
      <c r="C3240" s="4" t="s">
        <v>5202</v>
      </c>
      <c r="D3240" s="138" t="s">
        <v>4986</v>
      </c>
      <c r="F3240" s="138" t="s">
        <v>1386</v>
      </c>
      <c r="G3240" s="154">
        <v>615.98</v>
      </c>
    </row>
    <row r="3241" spans="2:7" x14ac:dyDescent="0.25">
      <c r="B3241" s="136">
        <v>3964</v>
      </c>
      <c r="C3241" s="4" t="s">
        <v>4939</v>
      </c>
      <c r="D3241" s="138" t="s">
        <v>4355</v>
      </c>
      <c r="F3241" s="138" t="s">
        <v>1386</v>
      </c>
      <c r="G3241" s="154">
        <v>615.89</v>
      </c>
    </row>
    <row r="3242" spans="2:7" x14ac:dyDescent="0.25">
      <c r="B3242" s="136">
        <v>3964</v>
      </c>
      <c r="C3242" s="4" t="s">
        <v>4939</v>
      </c>
      <c r="D3242" s="138" t="s">
        <v>4986</v>
      </c>
      <c r="F3242" s="138" t="s">
        <v>1386</v>
      </c>
      <c r="G3242" s="154">
        <v>615.89</v>
      </c>
    </row>
    <row r="3243" spans="2:7" x14ac:dyDescent="0.25">
      <c r="B3243" s="136" t="s">
        <v>5929</v>
      </c>
      <c r="C3243" s="4" t="s">
        <v>5930</v>
      </c>
      <c r="D3243" s="138" t="s">
        <v>5234</v>
      </c>
      <c r="F3243" s="138" t="s">
        <v>1386</v>
      </c>
      <c r="G3243" s="154">
        <v>615.65</v>
      </c>
    </row>
    <row r="3244" spans="2:7" x14ac:dyDescent="0.25">
      <c r="B3244" s="136" t="s">
        <v>5931</v>
      </c>
      <c r="C3244" s="4" t="s">
        <v>5932</v>
      </c>
      <c r="D3244" s="138" t="s">
        <v>5241</v>
      </c>
      <c r="E3244" s="138" t="s">
        <v>203</v>
      </c>
      <c r="F3244" s="138" t="s">
        <v>1386</v>
      </c>
      <c r="G3244" s="154">
        <v>615.52</v>
      </c>
    </row>
    <row r="3245" spans="2:7" x14ac:dyDescent="0.25">
      <c r="B3245" s="134" t="s">
        <v>376</v>
      </c>
      <c r="C3245" s="6" t="s">
        <v>377</v>
      </c>
      <c r="D3245" s="140">
        <v>46050</v>
      </c>
      <c r="E3245" s="141"/>
      <c r="F3245" s="142">
        <v>46381</v>
      </c>
      <c r="G3245" s="151">
        <v>614.93999999999994</v>
      </c>
    </row>
    <row r="3246" spans="2:7" x14ac:dyDescent="0.25">
      <c r="B3246" s="136">
        <v>5943</v>
      </c>
      <c r="C3246" s="4" t="s">
        <v>3844</v>
      </c>
      <c r="D3246" s="138" t="s">
        <v>3421</v>
      </c>
      <c r="F3246" s="138" t="s">
        <v>1386</v>
      </c>
      <c r="G3246" s="154">
        <v>612.96</v>
      </c>
    </row>
    <row r="3247" spans="2:7" x14ac:dyDescent="0.25">
      <c r="B3247" s="136" t="s">
        <v>3392</v>
      </c>
      <c r="C3247" s="4" t="s">
        <v>3393</v>
      </c>
      <c r="D3247" s="138" t="s">
        <v>3195</v>
      </c>
      <c r="F3247" s="138" t="s">
        <v>1386</v>
      </c>
      <c r="G3247" s="154">
        <v>612.05999999999995</v>
      </c>
    </row>
    <row r="3248" spans="2:7" x14ac:dyDescent="0.25">
      <c r="B3248" s="136" t="s">
        <v>5203</v>
      </c>
      <c r="C3248" s="4" t="s">
        <v>5204</v>
      </c>
      <c r="D3248" s="138" t="s">
        <v>4986</v>
      </c>
      <c r="F3248" s="138" t="s">
        <v>1386</v>
      </c>
      <c r="G3248" s="154">
        <v>611.96</v>
      </c>
    </row>
    <row r="3249" spans="2:7" x14ac:dyDescent="0.25">
      <c r="B3249" s="137" t="s">
        <v>2206</v>
      </c>
      <c r="C3249" s="143" t="s">
        <v>2478</v>
      </c>
      <c r="D3249" s="144" t="s">
        <v>2793</v>
      </c>
      <c r="E3249" s="143" t="s">
        <v>199</v>
      </c>
      <c r="F3249" s="143" t="s">
        <v>1386</v>
      </c>
      <c r="G3249" s="150">
        <v>611.75</v>
      </c>
    </row>
    <row r="3250" spans="2:7" x14ac:dyDescent="0.25">
      <c r="B3250" s="137">
        <v>8550</v>
      </c>
      <c r="C3250" s="143" t="s">
        <v>843</v>
      </c>
      <c r="D3250" s="144" t="s">
        <v>980</v>
      </c>
      <c r="E3250" s="144"/>
      <c r="F3250" s="144" t="s">
        <v>981</v>
      </c>
      <c r="G3250" s="150">
        <v>611.48</v>
      </c>
    </row>
    <row r="3251" spans="2:7" x14ac:dyDescent="0.25">
      <c r="B3251" s="136">
        <v>500031</v>
      </c>
      <c r="C3251" s="4" t="s">
        <v>3394</v>
      </c>
      <c r="D3251" s="138" t="s">
        <v>3195</v>
      </c>
      <c r="F3251" s="138" t="s">
        <v>1386</v>
      </c>
      <c r="G3251" s="154">
        <v>611.47</v>
      </c>
    </row>
    <row r="3252" spans="2:7" x14ac:dyDescent="0.25">
      <c r="B3252" s="136" t="s">
        <v>3395</v>
      </c>
      <c r="C3252" s="4" t="s">
        <v>3396</v>
      </c>
      <c r="D3252" s="138" t="s">
        <v>3195</v>
      </c>
      <c r="F3252" s="138" t="s">
        <v>1386</v>
      </c>
      <c r="G3252" s="154">
        <v>611.4</v>
      </c>
    </row>
    <row r="3253" spans="2:7" x14ac:dyDescent="0.25">
      <c r="B3253" s="136">
        <v>521016</v>
      </c>
      <c r="C3253" s="4" t="s">
        <v>3397</v>
      </c>
      <c r="D3253" s="138" t="s">
        <v>3195</v>
      </c>
      <c r="F3253" s="138" t="s">
        <v>1386</v>
      </c>
      <c r="G3253" s="154">
        <v>611</v>
      </c>
    </row>
    <row r="3254" spans="2:7" x14ac:dyDescent="0.25">
      <c r="B3254" s="136">
        <v>521016</v>
      </c>
      <c r="C3254" s="4" t="s">
        <v>3397</v>
      </c>
      <c r="D3254" s="138" t="s">
        <v>4986</v>
      </c>
      <c r="F3254" s="138" t="s">
        <v>1386</v>
      </c>
      <c r="G3254" s="154">
        <v>611</v>
      </c>
    </row>
    <row r="3255" spans="2:7" x14ac:dyDescent="0.25">
      <c r="B3255" s="137" t="s">
        <v>2189</v>
      </c>
      <c r="C3255" s="143" t="s">
        <v>2594</v>
      </c>
      <c r="D3255" s="144" t="s">
        <v>2793</v>
      </c>
      <c r="E3255" s="143" t="s">
        <v>199</v>
      </c>
      <c r="F3255" s="143" t="s">
        <v>1386</v>
      </c>
      <c r="G3255" s="150">
        <v>610.09</v>
      </c>
    </row>
    <row r="3256" spans="2:7" x14ac:dyDescent="0.25">
      <c r="B3256" s="136" t="s">
        <v>5205</v>
      </c>
      <c r="C3256" s="4" t="s">
        <v>5206</v>
      </c>
      <c r="D3256" s="138" t="s">
        <v>4986</v>
      </c>
      <c r="F3256" s="138" t="s">
        <v>1386</v>
      </c>
      <c r="G3256" s="154">
        <v>609.6</v>
      </c>
    </row>
    <row r="3257" spans="2:7" x14ac:dyDescent="0.25">
      <c r="B3257" s="136" t="s">
        <v>4332</v>
      </c>
      <c r="C3257" s="4" t="s">
        <v>4333</v>
      </c>
      <c r="D3257" s="138" t="s">
        <v>3876</v>
      </c>
      <c r="F3257" s="138" t="s">
        <v>1386</v>
      </c>
      <c r="G3257" s="154">
        <v>608.30999999999995</v>
      </c>
    </row>
    <row r="3258" spans="2:7" x14ac:dyDescent="0.25">
      <c r="B3258" s="136" t="s">
        <v>5933</v>
      </c>
      <c r="C3258" s="4" t="s">
        <v>5934</v>
      </c>
      <c r="D3258" s="138" t="s">
        <v>5231</v>
      </c>
      <c r="F3258" s="138" t="s">
        <v>1386</v>
      </c>
      <c r="G3258" s="154">
        <v>607.58000000000004</v>
      </c>
    </row>
    <row r="3259" spans="2:7" x14ac:dyDescent="0.25">
      <c r="B3259" s="136" t="s">
        <v>5933</v>
      </c>
      <c r="C3259" s="4" t="s">
        <v>5934</v>
      </c>
      <c r="D3259" s="138" t="s">
        <v>5985</v>
      </c>
      <c r="F3259" s="138" t="s">
        <v>1386</v>
      </c>
      <c r="G3259" s="154">
        <v>607.58000000000004</v>
      </c>
    </row>
    <row r="3260" spans="2:7" x14ac:dyDescent="0.25">
      <c r="B3260" s="136" t="s">
        <v>4940</v>
      </c>
      <c r="C3260" s="4" t="s">
        <v>4941</v>
      </c>
      <c r="D3260" s="138" t="s">
        <v>4355</v>
      </c>
      <c r="F3260" s="138" t="s">
        <v>1386</v>
      </c>
      <c r="G3260" s="154">
        <v>607.47</v>
      </c>
    </row>
    <row r="3261" spans="2:7" x14ac:dyDescent="0.25">
      <c r="B3261" s="136">
        <v>532811</v>
      </c>
      <c r="C3261" s="4" t="s">
        <v>3398</v>
      </c>
      <c r="D3261" s="138" t="s">
        <v>3195</v>
      </c>
      <c r="F3261" s="138" t="s">
        <v>1386</v>
      </c>
      <c r="G3261" s="154">
        <v>606.95000000000005</v>
      </c>
    </row>
    <row r="3262" spans="2:7" x14ac:dyDescent="0.25">
      <c r="B3262" s="136">
        <v>532811</v>
      </c>
      <c r="C3262" s="4" t="s">
        <v>3398</v>
      </c>
      <c r="D3262" s="138" t="s">
        <v>4995</v>
      </c>
      <c r="F3262" s="138" t="s">
        <v>1386</v>
      </c>
      <c r="G3262" s="154">
        <v>606.95000000000005</v>
      </c>
    </row>
    <row r="3263" spans="2:7" x14ac:dyDescent="0.25">
      <c r="B3263" s="136">
        <v>6340</v>
      </c>
      <c r="C3263" s="4" t="s">
        <v>5207</v>
      </c>
      <c r="D3263" s="138" t="s">
        <v>4986</v>
      </c>
      <c r="F3263" s="138" t="s">
        <v>1386</v>
      </c>
      <c r="G3263" s="154">
        <v>606.52</v>
      </c>
    </row>
    <row r="3264" spans="2:7" x14ac:dyDescent="0.25">
      <c r="B3264" s="136">
        <v>6226</v>
      </c>
      <c r="C3264" s="4" t="s">
        <v>3845</v>
      </c>
      <c r="D3264" s="138" t="s">
        <v>3421</v>
      </c>
      <c r="F3264" s="138" t="s">
        <v>1386</v>
      </c>
      <c r="G3264" s="154">
        <v>606.5</v>
      </c>
    </row>
    <row r="3265" spans="2:7" x14ac:dyDescent="0.25">
      <c r="B3265" s="136" t="s">
        <v>5935</v>
      </c>
      <c r="C3265" s="4" t="s">
        <v>5936</v>
      </c>
      <c r="D3265" s="138" t="s">
        <v>5234</v>
      </c>
      <c r="F3265" s="138" t="s">
        <v>1386</v>
      </c>
      <c r="G3265" s="154">
        <v>606.16999999999996</v>
      </c>
    </row>
    <row r="3266" spans="2:7" x14ac:dyDescent="0.25">
      <c r="B3266" s="136" t="s">
        <v>3186</v>
      </c>
      <c r="C3266" s="4" t="s">
        <v>3187</v>
      </c>
      <c r="D3266" s="138" t="s">
        <v>3195</v>
      </c>
      <c r="F3266" s="138" t="s">
        <v>1386</v>
      </c>
      <c r="G3266" s="154">
        <v>605.6</v>
      </c>
    </row>
    <row r="3267" spans="2:7" x14ac:dyDescent="0.25">
      <c r="B3267" s="136" t="s">
        <v>4942</v>
      </c>
      <c r="C3267" s="4" t="s">
        <v>4943</v>
      </c>
      <c r="D3267" s="138" t="s">
        <v>4355</v>
      </c>
      <c r="F3267" s="138" t="s">
        <v>1386</v>
      </c>
      <c r="G3267" s="154">
        <v>605.29</v>
      </c>
    </row>
    <row r="3268" spans="2:7" x14ac:dyDescent="0.25">
      <c r="B3268" s="137">
        <v>535602</v>
      </c>
      <c r="C3268" s="143" t="s">
        <v>1703</v>
      </c>
      <c r="D3268" s="144" t="s">
        <v>1596</v>
      </c>
      <c r="E3268" s="144"/>
      <c r="F3268" s="144" t="s">
        <v>1386</v>
      </c>
      <c r="G3268" s="150">
        <v>605.28</v>
      </c>
    </row>
    <row r="3269" spans="2:7" x14ac:dyDescent="0.25">
      <c r="B3269" s="137" t="s">
        <v>2613</v>
      </c>
      <c r="C3269" s="143" t="s">
        <v>2614</v>
      </c>
      <c r="D3269" s="144" t="s">
        <v>2793</v>
      </c>
      <c r="E3269" s="143"/>
      <c r="F3269" s="143" t="s">
        <v>1386</v>
      </c>
      <c r="G3269" s="150">
        <v>604.9</v>
      </c>
    </row>
    <row r="3270" spans="2:7" x14ac:dyDescent="0.25">
      <c r="B3270" s="137">
        <v>8818</v>
      </c>
      <c r="C3270" s="143" t="s">
        <v>901</v>
      </c>
      <c r="D3270" s="144" t="s">
        <v>980</v>
      </c>
      <c r="E3270" s="144"/>
      <c r="F3270" s="144" t="s">
        <v>981</v>
      </c>
      <c r="G3270" s="150">
        <v>604.62</v>
      </c>
    </row>
    <row r="3271" spans="2:7" x14ac:dyDescent="0.25">
      <c r="B3271" s="136">
        <v>6036</v>
      </c>
      <c r="C3271" s="4" t="s">
        <v>5937</v>
      </c>
      <c r="D3271" s="138" t="s">
        <v>5234</v>
      </c>
      <c r="F3271" s="138" t="s">
        <v>1386</v>
      </c>
      <c r="G3271" s="154">
        <v>603.52</v>
      </c>
    </row>
    <row r="3272" spans="2:7" x14ac:dyDescent="0.25">
      <c r="B3272" s="136">
        <v>7944</v>
      </c>
      <c r="C3272" s="4" t="s">
        <v>3846</v>
      </c>
      <c r="D3272" s="138" t="s">
        <v>3421</v>
      </c>
      <c r="F3272" s="138" t="s">
        <v>1386</v>
      </c>
      <c r="G3272" s="154">
        <v>601.88</v>
      </c>
    </row>
    <row r="3273" spans="2:7" x14ac:dyDescent="0.25">
      <c r="B3273" s="137" t="s">
        <v>1852</v>
      </c>
      <c r="C3273" s="143" t="s">
        <v>1853</v>
      </c>
      <c r="D3273" s="144" t="s">
        <v>1716</v>
      </c>
      <c r="E3273" s="144" t="s">
        <v>199</v>
      </c>
      <c r="F3273" s="144" t="s">
        <v>1386</v>
      </c>
      <c r="G3273" s="150">
        <v>601.85</v>
      </c>
    </row>
    <row r="3274" spans="2:7" x14ac:dyDescent="0.25">
      <c r="B3274" s="134" t="s">
        <v>80</v>
      </c>
      <c r="C3274" s="6" t="s">
        <v>378</v>
      </c>
      <c r="D3274" s="140">
        <v>46050</v>
      </c>
      <c r="E3274" s="141" t="s">
        <v>199</v>
      </c>
      <c r="F3274" s="142">
        <v>46381</v>
      </c>
      <c r="G3274" s="151">
        <v>600.9</v>
      </c>
    </row>
    <row r="3275" spans="2:7" x14ac:dyDescent="0.25">
      <c r="B3275" s="137">
        <v>7839</v>
      </c>
      <c r="C3275" s="143" t="s">
        <v>918</v>
      </c>
      <c r="D3275" s="144" t="s">
        <v>980</v>
      </c>
      <c r="E3275" s="144"/>
      <c r="F3275" s="144" t="s">
        <v>981</v>
      </c>
      <c r="G3275" s="150">
        <v>600.35</v>
      </c>
    </row>
    <row r="3276" spans="2:7" x14ac:dyDescent="0.25">
      <c r="B3276" s="136">
        <v>6284</v>
      </c>
      <c r="C3276" s="4" t="s">
        <v>5208</v>
      </c>
      <c r="D3276" s="138" t="s">
        <v>4986</v>
      </c>
      <c r="F3276" s="138" t="s">
        <v>1386</v>
      </c>
      <c r="G3276" s="154">
        <v>599.97</v>
      </c>
    </row>
    <row r="3277" spans="2:7" x14ac:dyDescent="0.25">
      <c r="B3277" s="137">
        <v>3762</v>
      </c>
      <c r="C3277" s="143" t="s">
        <v>870</v>
      </c>
      <c r="D3277" s="144" t="s">
        <v>980</v>
      </c>
      <c r="E3277" s="144"/>
      <c r="F3277" s="144" t="s">
        <v>981</v>
      </c>
      <c r="G3277" s="150">
        <v>598.16</v>
      </c>
    </row>
    <row r="3278" spans="2:7" x14ac:dyDescent="0.25">
      <c r="B3278" s="137" t="s">
        <v>2256</v>
      </c>
      <c r="C3278" s="143" t="s">
        <v>2660</v>
      </c>
      <c r="D3278" s="144" t="s">
        <v>2793</v>
      </c>
      <c r="E3278" s="143" t="s">
        <v>199</v>
      </c>
      <c r="F3278" s="143" t="s">
        <v>1386</v>
      </c>
      <c r="G3278" s="150">
        <v>597.94000000000005</v>
      </c>
    </row>
    <row r="3279" spans="2:7" x14ac:dyDescent="0.25">
      <c r="B3279" s="136" t="s">
        <v>5938</v>
      </c>
      <c r="C3279" s="4" t="s">
        <v>5939</v>
      </c>
      <c r="D3279" s="138" t="s">
        <v>5231</v>
      </c>
      <c r="E3279" s="138" t="s">
        <v>203</v>
      </c>
      <c r="F3279" s="138" t="s">
        <v>1386</v>
      </c>
      <c r="G3279" s="154">
        <v>596.84</v>
      </c>
    </row>
    <row r="3280" spans="2:7" x14ac:dyDescent="0.25">
      <c r="B3280" s="136">
        <v>3010</v>
      </c>
      <c r="C3280" s="4" t="s">
        <v>5940</v>
      </c>
      <c r="D3280" s="138" t="s">
        <v>5241</v>
      </c>
      <c r="F3280" s="138" t="s">
        <v>1386</v>
      </c>
      <c r="G3280" s="154">
        <v>595.48</v>
      </c>
    </row>
    <row r="3281" spans="2:7" x14ac:dyDescent="0.25">
      <c r="B3281" s="136" t="s">
        <v>3074</v>
      </c>
      <c r="C3281" s="4" t="s">
        <v>3399</v>
      </c>
      <c r="D3281" s="138" t="s">
        <v>3195</v>
      </c>
      <c r="E3281" s="138" t="s">
        <v>199</v>
      </c>
      <c r="F3281" s="138" t="s">
        <v>1386</v>
      </c>
      <c r="G3281" s="154">
        <v>595.36</v>
      </c>
    </row>
    <row r="3282" spans="2:7" x14ac:dyDescent="0.25">
      <c r="B3282" s="137">
        <v>9997</v>
      </c>
      <c r="C3282" s="143" t="s">
        <v>874</v>
      </c>
      <c r="D3282" s="144" t="s">
        <v>980</v>
      </c>
      <c r="E3282" s="144"/>
      <c r="F3282" s="144" t="s">
        <v>981</v>
      </c>
      <c r="G3282" s="150">
        <v>594.5</v>
      </c>
    </row>
    <row r="3283" spans="2:7" x14ac:dyDescent="0.25">
      <c r="B3283" s="137">
        <v>500201</v>
      </c>
      <c r="C3283" s="143" t="s">
        <v>1704</v>
      </c>
      <c r="D3283" s="144" t="s">
        <v>1596</v>
      </c>
      <c r="E3283" s="144"/>
      <c r="F3283" s="144" t="s">
        <v>1386</v>
      </c>
      <c r="G3283" s="150">
        <v>593.66</v>
      </c>
    </row>
    <row r="3284" spans="2:7" x14ac:dyDescent="0.25">
      <c r="B3284" s="136" t="s">
        <v>5209</v>
      </c>
      <c r="C3284" s="4" t="s">
        <v>5210</v>
      </c>
      <c r="D3284" s="138" t="s">
        <v>4986</v>
      </c>
      <c r="F3284" s="138" t="s">
        <v>1386</v>
      </c>
      <c r="G3284" s="154">
        <v>593.25</v>
      </c>
    </row>
    <row r="3285" spans="2:7" x14ac:dyDescent="0.25">
      <c r="B3285" s="136" t="s">
        <v>4334</v>
      </c>
      <c r="C3285" s="4" t="s">
        <v>4335</v>
      </c>
      <c r="D3285" s="138" t="s">
        <v>3876</v>
      </c>
      <c r="E3285" s="138" t="s">
        <v>199</v>
      </c>
      <c r="F3285" s="138" t="s">
        <v>1386</v>
      </c>
      <c r="G3285" s="154">
        <v>593.16</v>
      </c>
    </row>
    <row r="3286" spans="2:7" x14ac:dyDescent="0.25">
      <c r="B3286" s="136" t="s">
        <v>3156</v>
      </c>
      <c r="C3286" s="4" t="s">
        <v>3157</v>
      </c>
      <c r="D3286" s="138" t="s">
        <v>3195</v>
      </c>
      <c r="F3286" s="138" t="s">
        <v>1386</v>
      </c>
      <c r="G3286" s="154">
        <v>592.99</v>
      </c>
    </row>
    <row r="3287" spans="2:7" x14ac:dyDescent="0.25">
      <c r="B3287" s="137" t="s">
        <v>2785</v>
      </c>
      <c r="C3287" s="143" t="s">
        <v>2786</v>
      </c>
      <c r="D3287" s="144" t="s">
        <v>2793</v>
      </c>
      <c r="E3287" s="143"/>
      <c r="F3287" s="143" t="s">
        <v>1386</v>
      </c>
      <c r="G3287" s="150">
        <v>591.88</v>
      </c>
    </row>
    <row r="3288" spans="2:7" x14ac:dyDescent="0.25">
      <c r="B3288" s="136">
        <v>4526</v>
      </c>
      <c r="C3288" s="4" t="s">
        <v>4944</v>
      </c>
      <c r="D3288" s="138" t="s">
        <v>4355</v>
      </c>
      <c r="F3288" s="138" t="s">
        <v>1386</v>
      </c>
      <c r="G3288" s="154">
        <v>589.71</v>
      </c>
    </row>
    <row r="3289" spans="2:7" x14ac:dyDescent="0.25">
      <c r="B3289" s="137">
        <v>519126</v>
      </c>
      <c r="C3289" s="143" t="s">
        <v>2370</v>
      </c>
      <c r="D3289" s="144" t="s">
        <v>2793</v>
      </c>
      <c r="E3289" s="143"/>
      <c r="F3289" s="143" t="s">
        <v>1386</v>
      </c>
      <c r="G3289" s="150">
        <v>588.23</v>
      </c>
    </row>
    <row r="3290" spans="2:7" x14ac:dyDescent="0.25">
      <c r="B3290" s="136">
        <v>4189</v>
      </c>
      <c r="C3290" s="4" t="s">
        <v>2902</v>
      </c>
      <c r="D3290" s="138" t="s">
        <v>2939</v>
      </c>
      <c r="F3290" s="138" t="s">
        <v>1386</v>
      </c>
      <c r="G3290" s="154">
        <v>587.52</v>
      </c>
    </row>
    <row r="3291" spans="2:7" x14ac:dyDescent="0.25">
      <c r="B3291" s="137">
        <v>4298</v>
      </c>
      <c r="C3291" s="143" t="s">
        <v>1705</v>
      </c>
      <c r="D3291" s="144" t="s">
        <v>1596</v>
      </c>
      <c r="E3291" s="144"/>
      <c r="F3291" s="144" t="s">
        <v>1386</v>
      </c>
      <c r="G3291" s="150">
        <v>586.95000000000005</v>
      </c>
    </row>
    <row r="3292" spans="2:7" x14ac:dyDescent="0.25">
      <c r="B3292" s="136" t="s">
        <v>4336</v>
      </c>
      <c r="C3292" s="4" t="s">
        <v>4337</v>
      </c>
      <c r="D3292" s="138" t="s">
        <v>3876</v>
      </c>
      <c r="E3292" s="138" t="s">
        <v>203</v>
      </c>
      <c r="F3292" s="138" t="s">
        <v>1386</v>
      </c>
      <c r="G3292" s="154">
        <v>586.14</v>
      </c>
    </row>
    <row r="3293" spans="2:7" x14ac:dyDescent="0.25">
      <c r="B3293" s="137">
        <v>505242</v>
      </c>
      <c r="C3293" s="143" t="s">
        <v>2366</v>
      </c>
      <c r="D3293" s="144" t="s">
        <v>2793</v>
      </c>
      <c r="E3293" s="143"/>
      <c r="F3293" s="143" t="s">
        <v>1386</v>
      </c>
      <c r="G3293" s="150">
        <v>586.05999999999995</v>
      </c>
    </row>
    <row r="3294" spans="2:7" x14ac:dyDescent="0.25">
      <c r="B3294" s="137" t="s">
        <v>1583</v>
      </c>
      <c r="C3294" s="143" t="s">
        <v>1584</v>
      </c>
      <c r="D3294" s="144" t="s">
        <v>1385</v>
      </c>
      <c r="E3294" s="144"/>
      <c r="F3294" s="144" t="s">
        <v>1585</v>
      </c>
      <c r="G3294" s="150">
        <v>585.77</v>
      </c>
    </row>
    <row r="3295" spans="2:7" x14ac:dyDescent="0.25">
      <c r="B3295" s="137" t="s">
        <v>1583</v>
      </c>
      <c r="C3295" s="143" t="s">
        <v>1584</v>
      </c>
      <c r="D3295" s="144" t="s">
        <v>1596</v>
      </c>
      <c r="E3295" s="144"/>
      <c r="F3295" s="144" t="s">
        <v>1585</v>
      </c>
      <c r="G3295" s="150">
        <v>585.77</v>
      </c>
    </row>
    <row r="3296" spans="2:7" x14ac:dyDescent="0.25">
      <c r="B3296" s="136" t="s">
        <v>6334</v>
      </c>
      <c r="C3296" s="4" t="s">
        <v>6335</v>
      </c>
      <c r="D3296" s="138" t="s">
        <v>5985</v>
      </c>
      <c r="F3296" s="138" t="s">
        <v>1386</v>
      </c>
      <c r="G3296" s="154">
        <v>585.54</v>
      </c>
    </row>
    <row r="3297" spans="2:7" x14ac:dyDescent="0.25">
      <c r="B3297" s="136" t="s">
        <v>6336</v>
      </c>
      <c r="C3297" s="4" t="s">
        <v>6337</v>
      </c>
      <c r="D3297" s="138" t="s">
        <v>5985</v>
      </c>
      <c r="E3297" s="138" t="s">
        <v>199</v>
      </c>
      <c r="F3297" s="138" t="s">
        <v>1386</v>
      </c>
      <c r="G3297" s="154">
        <v>584.97</v>
      </c>
    </row>
    <row r="3298" spans="2:7" x14ac:dyDescent="0.25">
      <c r="B3298" s="136">
        <v>9543</v>
      </c>
      <c r="C3298" s="4" t="s">
        <v>3847</v>
      </c>
      <c r="D3298" s="138" t="s">
        <v>3421</v>
      </c>
      <c r="F3298" s="138" t="s">
        <v>1386</v>
      </c>
      <c r="G3298" s="154">
        <v>584.71</v>
      </c>
    </row>
    <row r="3299" spans="2:7" x14ac:dyDescent="0.25">
      <c r="B3299" s="136" t="s">
        <v>4945</v>
      </c>
      <c r="C3299" s="4" t="s">
        <v>4946</v>
      </c>
      <c r="D3299" s="138" t="s">
        <v>4355</v>
      </c>
      <c r="E3299" s="138" t="s">
        <v>203</v>
      </c>
      <c r="F3299" s="138" t="s">
        <v>1386</v>
      </c>
      <c r="G3299" s="154">
        <v>584.15</v>
      </c>
    </row>
    <row r="3300" spans="2:7" x14ac:dyDescent="0.25">
      <c r="B3300" s="137" t="s">
        <v>1326</v>
      </c>
      <c r="C3300" s="143" t="s">
        <v>1586</v>
      </c>
      <c r="D3300" s="144" t="s">
        <v>1385</v>
      </c>
      <c r="E3300" s="144" t="s">
        <v>199</v>
      </c>
      <c r="F3300" s="144" t="s">
        <v>1386</v>
      </c>
      <c r="G3300" s="150">
        <v>583.5</v>
      </c>
    </row>
    <row r="3301" spans="2:7" x14ac:dyDescent="0.25">
      <c r="B3301" s="134" t="s">
        <v>78</v>
      </c>
      <c r="C3301" s="6" t="s">
        <v>379</v>
      </c>
      <c r="D3301" s="140">
        <v>46050</v>
      </c>
      <c r="E3301" s="141"/>
      <c r="F3301" s="142">
        <v>46381</v>
      </c>
      <c r="G3301" s="151">
        <v>583.28</v>
      </c>
    </row>
    <row r="3302" spans="2:7" x14ac:dyDescent="0.25">
      <c r="B3302" s="136">
        <v>524019</v>
      </c>
      <c r="C3302" s="4" t="s">
        <v>3400</v>
      </c>
      <c r="D3302" s="138" t="s">
        <v>3195</v>
      </c>
      <c r="F3302" s="138" t="s">
        <v>1386</v>
      </c>
      <c r="G3302" s="154">
        <v>582.71</v>
      </c>
    </row>
    <row r="3303" spans="2:7" x14ac:dyDescent="0.25">
      <c r="B3303" s="137">
        <v>6810</v>
      </c>
      <c r="C3303" s="143" t="s">
        <v>916</v>
      </c>
      <c r="D3303" s="144" t="s">
        <v>980</v>
      </c>
      <c r="E3303" s="144"/>
      <c r="F3303" s="144" t="s">
        <v>981</v>
      </c>
      <c r="G3303" s="150">
        <v>580.29999999999995</v>
      </c>
    </row>
    <row r="3304" spans="2:7" x14ac:dyDescent="0.25">
      <c r="B3304" s="137" t="s">
        <v>2711</v>
      </c>
      <c r="C3304" s="143" t="s">
        <v>2712</v>
      </c>
      <c r="D3304" s="144" t="s">
        <v>2793</v>
      </c>
      <c r="E3304" s="143"/>
      <c r="F3304" s="143" t="s">
        <v>1386</v>
      </c>
      <c r="G3304" s="150">
        <v>580.21</v>
      </c>
    </row>
    <row r="3305" spans="2:7" x14ac:dyDescent="0.25">
      <c r="B3305" s="134">
        <v>6345</v>
      </c>
      <c r="C3305" s="6" t="s">
        <v>380</v>
      </c>
      <c r="D3305" s="140">
        <v>46050</v>
      </c>
      <c r="E3305" s="141"/>
      <c r="F3305" s="142">
        <v>46381</v>
      </c>
      <c r="G3305" s="151">
        <v>578.80999999999995</v>
      </c>
    </row>
    <row r="3306" spans="2:7" x14ac:dyDescent="0.25">
      <c r="B3306" s="136">
        <v>3443</v>
      </c>
      <c r="C3306" s="4" t="s">
        <v>5211</v>
      </c>
      <c r="D3306" s="138" t="s">
        <v>4986</v>
      </c>
      <c r="F3306" s="138" t="s">
        <v>1386</v>
      </c>
      <c r="G3306" s="154">
        <v>578.65</v>
      </c>
    </row>
    <row r="3307" spans="2:7" x14ac:dyDescent="0.25">
      <c r="B3307" s="137" t="s">
        <v>2628</v>
      </c>
      <c r="C3307" s="143" t="s">
        <v>2629</v>
      </c>
      <c r="D3307" s="144" t="s">
        <v>2793</v>
      </c>
      <c r="E3307" s="143"/>
      <c r="F3307" s="143" t="s">
        <v>1386</v>
      </c>
      <c r="G3307" s="150">
        <v>577.63</v>
      </c>
    </row>
    <row r="3308" spans="2:7" x14ac:dyDescent="0.25">
      <c r="B3308" s="136">
        <v>6463</v>
      </c>
      <c r="C3308" s="4" t="s">
        <v>5212</v>
      </c>
      <c r="D3308" s="138" t="s">
        <v>4986</v>
      </c>
      <c r="F3308" s="138" t="s">
        <v>1386</v>
      </c>
      <c r="G3308" s="154">
        <v>577.23</v>
      </c>
    </row>
    <row r="3309" spans="2:7" x14ac:dyDescent="0.25">
      <c r="B3309" s="137">
        <v>6737</v>
      </c>
      <c r="C3309" s="143" t="s">
        <v>914</v>
      </c>
      <c r="D3309" s="144" t="s">
        <v>980</v>
      </c>
      <c r="E3309" s="144"/>
      <c r="F3309" s="144" t="s">
        <v>981</v>
      </c>
      <c r="G3309" s="150">
        <v>576.25</v>
      </c>
    </row>
    <row r="3310" spans="2:7" x14ac:dyDescent="0.25">
      <c r="B3310" s="136" t="s">
        <v>4947</v>
      </c>
      <c r="C3310" s="4" t="s">
        <v>4948</v>
      </c>
      <c r="D3310" s="138" t="s">
        <v>4355</v>
      </c>
      <c r="F3310" s="138" t="s">
        <v>1386</v>
      </c>
      <c r="G3310" s="154">
        <v>575.79</v>
      </c>
    </row>
    <row r="3311" spans="2:7" x14ac:dyDescent="0.25">
      <c r="B3311" s="137">
        <v>7088</v>
      </c>
      <c r="C3311" s="143" t="s">
        <v>2394</v>
      </c>
      <c r="D3311" s="144" t="s">
        <v>2793</v>
      </c>
      <c r="E3311" s="143"/>
      <c r="F3311" s="143" t="s">
        <v>1386</v>
      </c>
      <c r="G3311" s="150">
        <v>575.19000000000005</v>
      </c>
    </row>
    <row r="3312" spans="2:7" x14ac:dyDescent="0.25">
      <c r="B3312" s="134" t="s">
        <v>76</v>
      </c>
      <c r="C3312" s="6" t="s">
        <v>381</v>
      </c>
      <c r="D3312" s="140">
        <v>46050</v>
      </c>
      <c r="E3312" s="141" t="s">
        <v>199</v>
      </c>
      <c r="F3312" s="142">
        <v>46381</v>
      </c>
      <c r="G3312" s="151">
        <v>574.28</v>
      </c>
    </row>
    <row r="3313" spans="2:7" x14ac:dyDescent="0.25">
      <c r="B3313" s="137" t="s">
        <v>1336</v>
      </c>
      <c r="C3313" s="143" t="s">
        <v>1382</v>
      </c>
      <c r="D3313" s="144" t="s">
        <v>1385</v>
      </c>
      <c r="E3313" s="144"/>
      <c r="F3313" s="144" t="s">
        <v>1386</v>
      </c>
      <c r="G3313" s="150">
        <v>573.69000000000005</v>
      </c>
    </row>
    <row r="3314" spans="2:7" x14ac:dyDescent="0.25">
      <c r="B3314" s="137" t="s">
        <v>2434</v>
      </c>
      <c r="C3314" s="143" t="s">
        <v>2435</v>
      </c>
      <c r="D3314" s="144" t="s">
        <v>2793</v>
      </c>
      <c r="E3314" s="143"/>
      <c r="F3314" s="143" t="s">
        <v>1386</v>
      </c>
      <c r="G3314" s="150">
        <v>570.89</v>
      </c>
    </row>
    <row r="3315" spans="2:7" x14ac:dyDescent="0.25">
      <c r="B3315" s="136">
        <v>5851</v>
      </c>
      <c r="C3315" s="4" t="s">
        <v>4949</v>
      </c>
      <c r="D3315" s="138" t="s">
        <v>4355</v>
      </c>
      <c r="F3315" s="138" t="s">
        <v>1386</v>
      </c>
      <c r="G3315" s="154">
        <v>567.29999999999995</v>
      </c>
    </row>
    <row r="3316" spans="2:7" x14ac:dyDescent="0.25">
      <c r="B3316" s="136">
        <v>6652</v>
      </c>
      <c r="C3316" s="4" t="s">
        <v>2847</v>
      </c>
      <c r="D3316" s="138" t="s">
        <v>2939</v>
      </c>
      <c r="F3316" s="138" t="s">
        <v>1386</v>
      </c>
      <c r="G3316" s="154">
        <v>566.99</v>
      </c>
    </row>
    <row r="3317" spans="2:7" x14ac:dyDescent="0.25">
      <c r="B3317" s="137">
        <v>5992</v>
      </c>
      <c r="C3317" s="143" t="s">
        <v>1183</v>
      </c>
      <c r="D3317" s="144" t="s">
        <v>1596</v>
      </c>
      <c r="E3317" s="144"/>
      <c r="F3317" s="144" t="s">
        <v>1386</v>
      </c>
      <c r="G3317" s="150">
        <v>565.87</v>
      </c>
    </row>
    <row r="3318" spans="2:7" x14ac:dyDescent="0.25">
      <c r="B3318" s="136" t="s">
        <v>3401</v>
      </c>
      <c r="C3318" s="4" t="s">
        <v>3402</v>
      </c>
      <c r="D3318" s="138" t="s">
        <v>3195</v>
      </c>
      <c r="F3318" s="138" t="s">
        <v>1386</v>
      </c>
      <c r="G3318" s="154">
        <v>565.19000000000005</v>
      </c>
    </row>
    <row r="3319" spans="2:7" x14ac:dyDescent="0.25">
      <c r="B3319" s="136" t="s">
        <v>5941</v>
      </c>
      <c r="C3319" s="4" t="s">
        <v>5942</v>
      </c>
      <c r="D3319" s="138" t="s">
        <v>5241</v>
      </c>
      <c r="F3319" s="138" t="s">
        <v>1386</v>
      </c>
      <c r="G3319" s="154">
        <v>562.84</v>
      </c>
    </row>
    <row r="3320" spans="2:7" x14ac:dyDescent="0.25">
      <c r="B3320" s="137" t="s">
        <v>1767</v>
      </c>
      <c r="C3320" s="143" t="s">
        <v>1768</v>
      </c>
      <c r="D3320" s="144" t="s">
        <v>1716</v>
      </c>
      <c r="E3320" s="144"/>
      <c r="F3320" s="144" t="s">
        <v>1386</v>
      </c>
      <c r="G3320" s="150">
        <v>562.28</v>
      </c>
    </row>
    <row r="3321" spans="2:7" x14ac:dyDescent="0.25">
      <c r="B3321" s="136" t="s">
        <v>2829</v>
      </c>
      <c r="C3321" s="4" t="s">
        <v>2830</v>
      </c>
      <c r="D3321" s="138" t="s">
        <v>2939</v>
      </c>
      <c r="F3321" s="138" t="s">
        <v>1386</v>
      </c>
      <c r="G3321" s="154">
        <v>557.78</v>
      </c>
    </row>
    <row r="3322" spans="2:7" x14ac:dyDescent="0.25">
      <c r="B3322" s="136" t="s">
        <v>5943</v>
      </c>
      <c r="C3322" s="4" t="s">
        <v>5944</v>
      </c>
      <c r="D3322" s="138" t="s">
        <v>5241</v>
      </c>
      <c r="F3322" s="138" t="s">
        <v>1386</v>
      </c>
      <c r="G3322" s="154">
        <v>557.21</v>
      </c>
    </row>
    <row r="3323" spans="2:7" x14ac:dyDescent="0.25">
      <c r="B3323" s="134" t="s">
        <v>74</v>
      </c>
      <c r="C3323" s="6" t="s">
        <v>382</v>
      </c>
      <c r="D3323" s="140">
        <v>46050</v>
      </c>
      <c r="E3323" s="141"/>
      <c r="F3323" s="142">
        <v>46381</v>
      </c>
      <c r="G3323" s="151">
        <v>553.29999999999995</v>
      </c>
    </row>
    <row r="3324" spans="2:7" x14ac:dyDescent="0.25">
      <c r="B3324" s="136" t="s">
        <v>5945</v>
      </c>
      <c r="C3324" s="4" t="s">
        <v>5946</v>
      </c>
      <c r="D3324" s="138" t="s">
        <v>5234</v>
      </c>
      <c r="F3324" s="138" t="s">
        <v>1386</v>
      </c>
      <c r="G3324" s="154">
        <v>552.26</v>
      </c>
    </row>
    <row r="3325" spans="2:7" x14ac:dyDescent="0.25">
      <c r="B3325" s="136" t="s">
        <v>4338</v>
      </c>
      <c r="C3325" s="4" t="s">
        <v>4339</v>
      </c>
      <c r="D3325" s="138" t="s">
        <v>3876</v>
      </c>
      <c r="F3325" s="138" t="s">
        <v>1386</v>
      </c>
      <c r="G3325" s="154">
        <v>552.15</v>
      </c>
    </row>
    <row r="3326" spans="2:7" x14ac:dyDescent="0.25">
      <c r="B3326" s="136" t="s">
        <v>5947</v>
      </c>
      <c r="C3326" s="4" t="s">
        <v>5948</v>
      </c>
      <c r="D3326" s="138" t="s">
        <v>5231</v>
      </c>
      <c r="F3326" s="138" t="s">
        <v>1386</v>
      </c>
      <c r="G3326" s="154">
        <v>552.15</v>
      </c>
    </row>
    <row r="3327" spans="2:7" x14ac:dyDescent="0.25">
      <c r="B3327" s="136" t="s">
        <v>5947</v>
      </c>
      <c r="C3327" s="4" t="s">
        <v>5948</v>
      </c>
      <c r="D3327" s="138" t="s">
        <v>6353</v>
      </c>
      <c r="F3327" s="138" t="s">
        <v>1386</v>
      </c>
      <c r="G3327" s="154">
        <v>552.15</v>
      </c>
    </row>
    <row r="3328" spans="2:7" x14ac:dyDescent="0.25">
      <c r="B3328" s="137">
        <v>4569</v>
      </c>
      <c r="C3328" s="143" t="s">
        <v>2164</v>
      </c>
      <c r="D3328" s="144" t="s">
        <v>1716</v>
      </c>
      <c r="E3328" s="144"/>
      <c r="F3328" s="144" t="s">
        <v>1386</v>
      </c>
      <c r="G3328" s="150">
        <v>552.12</v>
      </c>
    </row>
    <row r="3329" spans="2:7" x14ac:dyDescent="0.25">
      <c r="B3329" s="136" t="s">
        <v>4950</v>
      </c>
      <c r="C3329" s="4" t="s">
        <v>4951</v>
      </c>
      <c r="D3329" s="138" t="s">
        <v>4355</v>
      </c>
      <c r="F3329" s="138" t="s">
        <v>1386</v>
      </c>
      <c r="G3329" s="154">
        <v>551.82000000000005</v>
      </c>
    </row>
    <row r="3330" spans="2:7" x14ac:dyDescent="0.25">
      <c r="B3330" s="137">
        <v>531266</v>
      </c>
      <c r="C3330" s="143" t="s">
        <v>2375</v>
      </c>
      <c r="D3330" s="144" t="s">
        <v>2793</v>
      </c>
      <c r="E3330" s="143"/>
      <c r="F3330" s="143" t="s">
        <v>1386</v>
      </c>
      <c r="G3330" s="150">
        <v>551.77</v>
      </c>
    </row>
    <row r="3331" spans="2:7" x14ac:dyDescent="0.25">
      <c r="B3331" s="136">
        <v>531266</v>
      </c>
      <c r="C3331" s="4" t="s">
        <v>2375</v>
      </c>
      <c r="D3331" s="138" t="s">
        <v>2943</v>
      </c>
      <c r="F3331" s="138" t="s">
        <v>1386</v>
      </c>
      <c r="G3331" s="154">
        <v>551.77</v>
      </c>
    </row>
    <row r="3332" spans="2:7" x14ac:dyDescent="0.25">
      <c r="B3332" s="136" t="s">
        <v>4952</v>
      </c>
      <c r="C3332" s="4" t="s">
        <v>4953</v>
      </c>
      <c r="D3332" s="138" t="s">
        <v>4355</v>
      </c>
      <c r="F3332" s="138" t="s">
        <v>1386</v>
      </c>
      <c r="G3332" s="154">
        <v>549.91999999999996</v>
      </c>
    </row>
    <row r="3333" spans="2:7" x14ac:dyDescent="0.25">
      <c r="B3333" s="136" t="s">
        <v>1829</v>
      </c>
      <c r="C3333" s="4" t="s">
        <v>3848</v>
      </c>
      <c r="D3333" s="138" t="s">
        <v>3421</v>
      </c>
      <c r="F3333" s="138" t="s">
        <v>1386</v>
      </c>
      <c r="G3333" s="154">
        <v>548.9</v>
      </c>
    </row>
    <row r="3334" spans="2:7" x14ac:dyDescent="0.25">
      <c r="B3334" s="136" t="s">
        <v>5949</v>
      </c>
      <c r="C3334" s="4" t="s">
        <v>5950</v>
      </c>
      <c r="D3334" s="138" t="s">
        <v>5231</v>
      </c>
      <c r="E3334" s="138" t="s">
        <v>203</v>
      </c>
      <c r="F3334" s="138" t="s">
        <v>1386</v>
      </c>
      <c r="G3334" s="154">
        <v>548.89</v>
      </c>
    </row>
    <row r="3335" spans="2:7" x14ac:dyDescent="0.25">
      <c r="B3335" s="137" t="s">
        <v>1156</v>
      </c>
      <c r="C3335" s="143" t="s">
        <v>1706</v>
      </c>
      <c r="D3335" s="144" t="s">
        <v>1596</v>
      </c>
      <c r="E3335" s="144"/>
      <c r="F3335" s="144" t="s">
        <v>1386</v>
      </c>
      <c r="G3335" s="150">
        <v>548.88</v>
      </c>
    </row>
    <row r="3336" spans="2:7" x14ac:dyDescent="0.25">
      <c r="B3336" s="137">
        <v>3034</v>
      </c>
      <c r="C3336" s="143" t="s">
        <v>2351</v>
      </c>
      <c r="D3336" s="144" t="s">
        <v>2793</v>
      </c>
      <c r="E3336" s="143"/>
      <c r="F3336" s="143" t="s">
        <v>1386</v>
      </c>
      <c r="G3336" s="150">
        <v>548.5</v>
      </c>
    </row>
    <row r="3337" spans="2:7" x14ac:dyDescent="0.25">
      <c r="B3337" s="137" t="s">
        <v>1337</v>
      </c>
      <c r="C3337" s="143" t="s">
        <v>1383</v>
      </c>
      <c r="D3337" s="144" t="s">
        <v>1385</v>
      </c>
      <c r="E3337" s="144"/>
      <c r="F3337" s="144" t="s">
        <v>1386</v>
      </c>
      <c r="G3337" s="150">
        <v>548.49</v>
      </c>
    </row>
    <row r="3338" spans="2:7" x14ac:dyDescent="0.25">
      <c r="B3338" s="136" t="s">
        <v>3403</v>
      </c>
      <c r="C3338" s="4" t="s">
        <v>3404</v>
      </c>
      <c r="D3338" s="138" t="s">
        <v>3195</v>
      </c>
      <c r="F3338" s="138" t="s">
        <v>1585</v>
      </c>
      <c r="G3338" s="154">
        <v>548.09</v>
      </c>
    </row>
    <row r="3339" spans="2:7" x14ac:dyDescent="0.25">
      <c r="B3339" s="137" t="s">
        <v>2734</v>
      </c>
      <c r="C3339" s="143" t="s">
        <v>2735</v>
      </c>
      <c r="D3339" s="144" t="s">
        <v>2793</v>
      </c>
      <c r="E3339" s="143"/>
      <c r="F3339" s="143" t="s">
        <v>1386</v>
      </c>
      <c r="G3339" s="150">
        <v>547.78</v>
      </c>
    </row>
    <row r="3340" spans="2:7" x14ac:dyDescent="0.25">
      <c r="B3340" s="137" t="s">
        <v>2729</v>
      </c>
      <c r="C3340" s="143" t="s">
        <v>2730</v>
      </c>
      <c r="D3340" s="144" t="s">
        <v>2793</v>
      </c>
      <c r="E3340" s="143"/>
      <c r="F3340" s="143" t="s">
        <v>1386</v>
      </c>
      <c r="G3340" s="150">
        <v>547.54999999999995</v>
      </c>
    </row>
    <row r="3341" spans="2:7" x14ac:dyDescent="0.25">
      <c r="B3341" s="136">
        <v>8061</v>
      </c>
      <c r="C3341" s="4" t="s">
        <v>4954</v>
      </c>
      <c r="D3341" s="138" t="s">
        <v>4355</v>
      </c>
      <c r="F3341" s="138" t="s">
        <v>1386</v>
      </c>
      <c r="G3341" s="154">
        <v>547.46</v>
      </c>
    </row>
    <row r="3342" spans="2:7" x14ac:dyDescent="0.25">
      <c r="B3342" s="136">
        <v>5970</v>
      </c>
      <c r="C3342" s="4" t="s">
        <v>4955</v>
      </c>
      <c r="D3342" s="138" t="s">
        <v>4355</v>
      </c>
      <c r="F3342" s="138" t="s">
        <v>1386</v>
      </c>
      <c r="G3342" s="154">
        <v>547.04999999999995</v>
      </c>
    </row>
    <row r="3343" spans="2:7" x14ac:dyDescent="0.25">
      <c r="B3343" s="136" t="s">
        <v>6338</v>
      </c>
      <c r="C3343" s="4" t="s">
        <v>6339</v>
      </c>
      <c r="D3343" s="138" t="s">
        <v>5985</v>
      </c>
      <c r="E3343" s="138" t="s">
        <v>199</v>
      </c>
      <c r="F3343" s="138" t="s">
        <v>1386</v>
      </c>
      <c r="G3343" s="154">
        <v>546.96</v>
      </c>
    </row>
    <row r="3344" spans="2:7" x14ac:dyDescent="0.25">
      <c r="B3344" s="136">
        <v>8387</v>
      </c>
      <c r="C3344" s="4" t="s">
        <v>5213</v>
      </c>
      <c r="D3344" s="138" t="s">
        <v>4986</v>
      </c>
      <c r="F3344" s="138" t="s">
        <v>1386</v>
      </c>
      <c r="G3344" s="154">
        <v>546.49</v>
      </c>
    </row>
    <row r="3345" spans="2:7" x14ac:dyDescent="0.25">
      <c r="B3345" s="137" t="s">
        <v>1924</v>
      </c>
      <c r="C3345" s="143" t="s">
        <v>1925</v>
      </c>
      <c r="D3345" s="144" t="s">
        <v>1716</v>
      </c>
      <c r="E3345" s="144"/>
      <c r="F3345" s="144" t="s">
        <v>1386</v>
      </c>
      <c r="G3345" s="150">
        <v>545.55999999999995</v>
      </c>
    </row>
    <row r="3346" spans="2:7" x14ac:dyDescent="0.25">
      <c r="B3346" s="136">
        <v>5036</v>
      </c>
      <c r="C3346" s="4" t="s">
        <v>4956</v>
      </c>
      <c r="D3346" s="138" t="s">
        <v>4355</v>
      </c>
      <c r="F3346" s="138" t="s">
        <v>1386</v>
      </c>
      <c r="G3346" s="154">
        <v>545.41999999999996</v>
      </c>
    </row>
    <row r="3347" spans="2:7" x14ac:dyDescent="0.25">
      <c r="B3347" s="136">
        <v>4293</v>
      </c>
      <c r="C3347" s="4" t="s">
        <v>3849</v>
      </c>
      <c r="D3347" s="138" t="s">
        <v>3421</v>
      </c>
      <c r="F3347" s="138" t="s">
        <v>1386</v>
      </c>
      <c r="G3347" s="154">
        <v>545.34</v>
      </c>
    </row>
    <row r="3348" spans="2:7" x14ac:dyDescent="0.25">
      <c r="B3348" s="136">
        <v>4293</v>
      </c>
      <c r="C3348" s="4" t="s">
        <v>3849</v>
      </c>
      <c r="D3348" s="138" t="s">
        <v>4355</v>
      </c>
      <c r="F3348" s="138" t="s">
        <v>1386</v>
      </c>
      <c r="G3348" s="154">
        <v>545.34</v>
      </c>
    </row>
    <row r="3349" spans="2:7" x14ac:dyDescent="0.25">
      <c r="B3349" s="136" t="s">
        <v>5951</v>
      </c>
      <c r="C3349" s="4" t="s">
        <v>5952</v>
      </c>
      <c r="D3349" s="138" t="s">
        <v>5234</v>
      </c>
      <c r="F3349" s="138" t="s">
        <v>1386</v>
      </c>
      <c r="G3349" s="154">
        <v>545.30999999999995</v>
      </c>
    </row>
    <row r="3350" spans="2:7" x14ac:dyDescent="0.25">
      <c r="B3350" s="137">
        <v>6961</v>
      </c>
      <c r="C3350" s="143" t="s">
        <v>852</v>
      </c>
      <c r="D3350" s="144" t="s">
        <v>980</v>
      </c>
      <c r="E3350" s="144"/>
      <c r="F3350" s="144" t="s">
        <v>981</v>
      </c>
      <c r="G3350" s="150">
        <v>545.1</v>
      </c>
    </row>
    <row r="3351" spans="2:7" x14ac:dyDescent="0.25">
      <c r="B3351" s="136" t="s">
        <v>3405</v>
      </c>
      <c r="C3351" s="4" t="s">
        <v>3406</v>
      </c>
      <c r="D3351" s="138" t="s">
        <v>3195</v>
      </c>
      <c r="F3351" s="138" t="s">
        <v>1386</v>
      </c>
      <c r="G3351" s="154">
        <v>544.97</v>
      </c>
    </row>
    <row r="3352" spans="2:7" x14ac:dyDescent="0.25">
      <c r="B3352" s="136" t="s">
        <v>3850</v>
      </c>
      <c r="C3352" s="4" t="s">
        <v>3851</v>
      </c>
      <c r="D3352" s="138" t="s">
        <v>3421</v>
      </c>
      <c r="F3352" s="138" t="s">
        <v>1386</v>
      </c>
      <c r="G3352" s="154">
        <v>544.65</v>
      </c>
    </row>
    <row r="3353" spans="2:7" x14ac:dyDescent="0.25">
      <c r="B3353" s="136" t="s">
        <v>3407</v>
      </c>
      <c r="C3353" s="4" t="s">
        <v>3408</v>
      </c>
      <c r="D3353" s="138" t="s">
        <v>3195</v>
      </c>
      <c r="F3353" s="138" t="s">
        <v>1386</v>
      </c>
      <c r="G3353" s="154">
        <v>544.14</v>
      </c>
    </row>
    <row r="3354" spans="2:7" x14ac:dyDescent="0.25">
      <c r="B3354" s="136" t="s">
        <v>4957</v>
      </c>
      <c r="C3354" s="4" t="s">
        <v>4958</v>
      </c>
      <c r="D3354" s="138" t="s">
        <v>4355</v>
      </c>
      <c r="F3354" s="138" t="s">
        <v>1386</v>
      </c>
      <c r="G3354" s="154">
        <v>543.47</v>
      </c>
    </row>
    <row r="3355" spans="2:7" x14ac:dyDescent="0.25">
      <c r="B3355" s="136">
        <v>2329</v>
      </c>
      <c r="C3355" s="4" t="s">
        <v>5214</v>
      </c>
      <c r="D3355" s="138" t="s">
        <v>4986</v>
      </c>
      <c r="F3355" s="138" t="s">
        <v>1386</v>
      </c>
      <c r="G3355" s="154">
        <v>543</v>
      </c>
    </row>
    <row r="3356" spans="2:7" x14ac:dyDescent="0.25">
      <c r="B3356" s="136" t="s">
        <v>3409</v>
      </c>
      <c r="C3356" s="4" t="s">
        <v>3410</v>
      </c>
      <c r="D3356" s="138" t="s">
        <v>3195</v>
      </c>
      <c r="F3356" s="138" t="s">
        <v>1386</v>
      </c>
      <c r="G3356" s="154">
        <v>542.61</v>
      </c>
    </row>
    <row r="3357" spans="2:7" x14ac:dyDescent="0.25">
      <c r="B3357" s="137" t="s">
        <v>2325</v>
      </c>
      <c r="C3357" s="143" t="s">
        <v>2555</v>
      </c>
      <c r="D3357" s="144" t="s">
        <v>2793</v>
      </c>
      <c r="E3357" s="143"/>
      <c r="F3357" s="143" t="s">
        <v>1386</v>
      </c>
      <c r="G3357" s="150">
        <v>542.49</v>
      </c>
    </row>
    <row r="3358" spans="2:7" x14ac:dyDescent="0.25">
      <c r="B3358" s="136" t="s">
        <v>4959</v>
      </c>
      <c r="C3358" s="4" t="s">
        <v>4960</v>
      </c>
      <c r="D3358" s="138" t="s">
        <v>4355</v>
      </c>
      <c r="E3358" s="138" t="s">
        <v>199</v>
      </c>
      <c r="F3358" s="138" t="s">
        <v>1386</v>
      </c>
      <c r="G3358" s="154">
        <v>542.30999999999995</v>
      </c>
    </row>
    <row r="3359" spans="2:7" x14ac:dyDescent="0.25">
      <c r="B3359" s="136" t="s">
        <v>5953</v>
      </c>
      <c r="C3359" s="4" t="s">
        <v>5954</v>
      </c>
      <c r="D3359" s="138" t="s">
        <v>5241</v>
      </c>
      <c r="E3359" s="138" t="s">
        <v>199</v>
      </c>
      <c r="F3359" s="138" t="s">
        <v>1386</v>
      </c>
      <c r="G3359" s="154">
        <v>542.07000000000005</v>
      </c>
    </row>
    <row r="3360" spans="2:7" x14ac:dyDescent="0.25">
      <c r="B3360" s="136" t="s">
        <v>4340</v>
      </c>
      <c r="C3360" s="4" t="s">
        <v>4341</v>
      </c>
      <c r="D3360" s="138" t="s">
        <v>3876</v>
      </c>
      <c r="F3360" s="138" t="s">
        <v>1386</v>
      </c>
      <c r="G3360" s="154">
        <v>542</v>
      </c>
    </row>
    <row r="3361" spans="2:7" x14ac:dyDescent="0.25">
      <c r="B3361" s="136" t="s">
        <v>4961</v>
      </c>
      <c r="C3361" s="4" t="s">
        <v>4962</v>
      </c>
      <c r="D3361" s="138" t="s">
        <v>4355</v>
      </c>
      <c r="E3361" s="138" t="s">
        <v>199</v>
      </c>
      <c r="F3361" s="138" t="s">
        <v>1386</v>
      </c>
      <c r="G3361" s="154">
        <v>541.57000000000005</v>
      </c>
    </row>
    <row r="3362" spans="2:7" x14ac:dyDescent="0.25">
      <c r="B3362" s="136" t="s">
        <v>5955</v>
      </c>
      <c r="C3362" s="4" t="s">
        <v>5956</v>
      </c>
      <c r="D3362" s="138" t="s">
        <v>5231</v>
      </c>
      <c r="F3362" s="138" t="s">
        <v>1386</v>
      </c>
      <c r="G3362" s="154">
        <v>540.9</v>
      </c>
    </row>
    <row r="3363" spans="2:7" x14ac:dyDescent="0.25">
      <c r="B3363" s="136" t="s">
        <v>5955</v>
      </c>
      <c r="C3363" s="4" t="s">
        <v>5956</v>
      </c>
      <c r="D3363" s="138" t="s">
        <v>5985</v>
      </c>
      <c r="F3363" s="138" t="s">
        <v>1386</v>
      </c>
      <c r="G3363" s="154">
        <v>540.9</v>
      </c>
    </row>
    <row r="3364" spans="2:7" x14ac:dyDescent="0.25">
      <c r="B3364" s="136" t="s">
        <v>6340</v>
      </c>
      <c r="C3364" s="4" t="s">
        <v>6341</v>
      </c>
      <c r="D3364" s="138" t="s">
        <v>5985</v>
      </c>
      <c r="E3364" s="138" t="s">
        <v>199</v>
      </c>
      <c r="F3364" s="138" t="s">
        <v>1386</v>
      </c>
      <c r="G3364" s="154">
        <v>539.34</v>
      </c>
    </row>
    <row r="3365" spans="2:7" x14ac:dyDescent="0.25">
      <c r="B3365" s="136" t="s">
        <v>6342</v>
      </c>
      <c r="C3365" s="4" t="s">
        <v>6343</v>
      </c>
      <c r="D3365" s="138" t="s">
        <v>5985</v>
      </c>
      <c r="E3365" s="138" t="s">
        <v>199</v>
      </c>
      <c r="F3365" s="138" t="s">
        <v>1386</v>
      </c>
      <c r="G3365" s="154">
        <v>538.29999999999995</v>
      </c>
    </row>
    <row r="3366" spans="2:7" x14ac:dyDescent="0.25">
      <c r="B3366" s="136" t="s">
        <v>4963</v>
      </c>
      <c r="C3366" s="4" t="s">
        <v>4964</v>
      </c>
      <c r="D3366" s="138" t="s">
        <v>4355</v>
      </c>
      <c r="F3366" s="138" t="s">
        <v>1386</v>
      </c>
      <c r="G3366" s="154">
        <v>537.94000000000005</v>
      </c>
    </row>
    <row r="3367" spans="2:7" x14ac:dyDescent="0.25">
      <c r="B3367" s="136" t="s">
        <v>5957</v>
      </c>
      <c r="C3367" s="4" t="s">
        <v>5958</v>
      </c>
      <c r="D3367" s="138" t="s">
        <v>5234</v>
      </c>
      <c r="F3367" s="138" t="s">
        <v>1386</v>
      </c>
      <c r="G3367" s="154">
        <v>537.66999999999996</v>
      </c>
    </row>
    <row r="3368" spans="2:7" x14ac:dyDescent="0.25">
      <c r="B3368" s="136">
        <v>9621</v>
      </c>
      <c r="C3368" s="4" t="s">
        <v>5215</v>
      </c>
      <c r="D3368" s="138" t="s">
        <v>4986</v>
      </c>
      <c r="F3368" s="138" t="s">
        <v>1386</v>
      </c>
      <c r="G3368" s="154">
        <v>537.35</v>
      </c>
    </row>
    <row r="3369" spans="2:7" x14ac:dyDescent="0.25">
      <c r="B3369" s="137" t="s">
        <v>1247</v>
      </c>
      <c r="C3369" s="143" t="s">
        <v>1587</v>
      </c>
      <c r="D3369" s="144" t="s">
        <v>1385</v>
      </c>
      <c r="E3369" s="144" t="s">
        <v>199</v>
      </c>
      <c r="F3369" s="144" t="s">
        <v>1386</v>
      </c>
      <c r="G3369" s="150">
        <v>537.19000000000005</v>
      </c>
    </row>
    <row r="3370" spans="2:7" x14ac:dyDescent="0.25">
      <c r="B3370" s="134">
        <v>4552</v>
      </c>
      <c r="C3370" s="6" t="s">
        <v>383</v>
      </c>
      <c r="D3370" s="140">
        <v>46050</v>
      </c>
      <c r="E3370" s="141"/>
      <c r="F3370" s="142">
        <v>46381</v>
      </c>
      <c r="G3370" s="151">
        <v>537.17999999999995</v>
      </c>
    </row>
    <row r="3371" spans="2:7" x14ac:dyDescent="0.25">
      <c r="B3371" s="136" t="s">
        <v>5959</v>
      </c>
      <c r="C3371" s="4" t="s">
        <v>5960</v>
      </c>
      <c r="D3371" s="138" t="s">
        <v>5241</v>
      </c>
      <c r="F3371" s="138" t="s">
        <v>1386</v>
      </c>
      <c r="G3371" s="154">
        <v>537.16999999999996</v>
      </c>
    </row>
    <row r="3372" spans="2:7" x14ac:dyDescent="0.25">
      <c r="B3372" s="136" t="s">
        <v>3852</v>
      </c>
      <c r="C3372" s="4" t="s">
        <v>3853</v>
      </c>
      <c r="D3372" s="138" t="s">
        <v>3421</v>
      </c>
      <c r="F3372" s="138" t="s">
        <v>1386</v>
      </c>
      <c r="G3372" s="154">
        <v>537.13</v>
      </c>
    </row>
    <row r="3373" spans="2:7" x14ac:dyDescent="0.25">
      <c r="B3373" s="136" t="s">
        <v>3854</v>
      </c>
      <c r="C3373" s="4" t="s">
        <v>3855</v>
      </c>
      <c r="D3373" s="138" t="s">
        <v>3421</v>
      </c>
      <c r="E3373" s="138" t="s">
        <v>199</v>
      </c>
      <c r="F3373" s="138" t="s">
        <v>1386</v>
      </c>
      <c r="G3373" s="154">
        <v>536.79</v>
      </c>
    </row>
    <row r="3374" spans="2:7" x14ac:dyDescent="0.25">
      <c r="B3374" s="137">
        <v>505255</v>
      </c>
      <c r="C3374" s="143" t="s">
        <v>2156</v>
      </c>
      <c r="D3374" s="144" t="s">
        <v>1716</v>
      </c>
      <c r="E3374" s="144"/>
      <c r="F3374" s="144" t="s">
        <v>1386</v>
      </c>
      <c r="G3374" s="150">
        <v>536.07000000000005</v>
      </c>
    </row>
    <row r="3375" spans="2:7" x14ac:dyDescent="0.25">
      <c r="B3375" s="136">
        <v>505255</v>
      </c>
      <c r="C3375" s="4" t="s">
        <v>2156</v>
      </c>
      <c r="D3375" s="138" t="s">
        <v>2939</v>
      </c>
      <c r="F3375" s="138" t="s">
        <v>1386</v>
      </c>
      <c r="G3375" s="154">
        <v>536.07000000000005</v>
      </c>
    </row>
    <row r="3376" spans="2:7" x14ac:dyDescent="0.25">
      <c r="B3376" s="136" t="s">
        <v>3056</v>
      </c>
      <c r="C3376" s="4" t="s">
        <v>3057</v>
      </c>
      <c r="D3376" s="138" t="s">
        <v>2939</v>
      </c>
      <c r="F3376" s="138" t="s">
        <v>1386</v>
      </c>
      <c r="G3376" s="154">
        <v>536.01</v>
      </c>
    </row>
    <row r="3377" spans="2:7" x14ac:dyDescent="0.25">
      <c r="B3377" s="137">
        <v>507717</v>
      </c>
      <c r="C3377" s="143" t="s">
        <v>1707</v>
      </c>
      <c r="D3377" s="144" t="s">
        <v>1596</v>
      </c>
      <c r="E3377" s="144"/>
      <c r="F3377" s="144" t="s">
        <v>1386</v>
      </c>
      <c r="G3377" s="150">
        <v>535.41999999999996</v>
      </c>
    </row>
    <row r="3378" spans="2:7" x14ac:dyDescent="0.25">
      <c r="B3378" s="137">
        <v>4549</v>
      </c>
      <c r="C3378" s="143" t="s">
        <v>906</v>
      </c>
      <c r="D3378" s="144" t="s">
        <v>980</v>
      </c>
      <c r="E3378" s="144"/>
      <c r="F3378" s="144" t="s">
        <v>981</v>
      </c>
      <c r="G3378" s="150">
        <v>531.49</v>
      </c>
    </row>
    <row r="3379" spans="2:7" x14ac:dyDescent="0.25">
      <c r="B3379" s="137">
        <v>7917</v>
      </c>
      <c r="C3379" s="143" t="s">
        <v>2405</v>
      </c>
      <c r="D3379" s="144" t="s">
        <v>2793</v>
      </c>
      <c r="E3379" s="143"/>
      <c r="F3379" s="143" t="s">
        <v>1386</v>
      </c>
      <c r="G3379" s="150">
        <v>531.32000000000005</v>
      </c>
    </row>
    <row r="3380" spans="2:7" x14ac:dyDescent="0.25">
      <c r="B3380" s="136" t="s">
        <v>6344</v>
      </c>
      <c r="C3380" s="4" t="s">
        <v>6345</v>
      </c>
      <c r="D3380" s="138" t="s">
        <v>5985</v>
      </c>
      <c r="F3380" s="138" t="s">
        <v>1386</v>
      </c>
      <c r="G3380" s="154">
        <v>531.28</v>
      </c>
    </row>
    <row r="3381" spans="2:7" x14ac:dyDescent="0.25">
      <c r="B3381" s="137">
        <v>8084</v>
      </c>
      <c r="C3381" s="143" t="s">
        <v>888</v>
      </c>
      <c r="D3381" s="144" t="s">
        <v>980</v>
      </c>
      <c r="E3381" s="144"/>
      <c r="F3381" s="144" t="s">
        <v>981</v>
      </c>
      <c r="G3381" s="150">
        <v>531.25</v>
      </c>
    </row>
    <row r="3382" spans="2:7" x14ac:dyDescent="0.25">
      <c r="B3382" s="134" t="s">
        <v>384</v>
      </c>
      <c r="C3382" s="6" t="s">
        <v>385</v>
      </c>
      <c r="D3382" s="140">
        <v>46050</v>
      </c>
      <c r="E3382" s="141"/>
      <c r="F3382" s="142">
        <v>46381</v>
      </c>
      <c r="G3382" s="151">
        <v>528.41</v>
      </c>
    </row>
    <row r="3383" spans="2:7" x14ac:dyDescent="0.25">
      <c r="B3383" s="136" t="s">
        <v>5961</v>
      </c>
      <c r="C3383" s="4" t="s">
        <v>5962</v>
      </c>
      <c r="D3383" s="138" t="s">
        <v>5231</v>
      </c>
      <c r="F3383" s="138" t="s">
        <v>1386</v>
      </c>
      <c r="G3383" s="154">
        <v>528.34</v>
      </c>
    </row>
    <row r="3384" spans="2:7" x14ac:dyDescent="0.25">
      <c r="B3384" s="137" t="s">
        <v>2202</v>
      </c>
      <c r="C3384" s="143" t="s">
        <v>2627</v>
      </c>
      <c r="D3384" s="144" t="s">
        <v>2793</v>
      </c>
      <c r="E3384" s="143" t="s">
        <v>203</v>
      </c>
      <c r="F3384" s="143" t="s">
        <v>1386</v>
      </c>
      <c r="G3384" s="150">
        <v>528.29999999999995</v>
      </c>
    </row>
    <row r="3385" spans="2:7" x14ac:dyDescent="0.25">
      <c r="B3385" s="136" t="s">
        <v>3856</v>
      </c>
      <c r="C3385" s="4" t="s">
        <v>3857</v>
      </c>
      <c r="D3385" s="138" t="s">
        <v>3421</v>
      </c>
      <c r="E3385" s="138" t="s">
        <v>199</v>
      </c>
      <c r="F3385" s="138" t="s">
        <v>1386</v>
      </c>
      <c r="G3385" s="154">
        <v>528.17999999999995</v>
      </c>
    </row>
    <row r="3386" spans="2:7" x14ac:dyDescent="0.25">
      <c r="B3386" s="137" t="s">
        <v>1708</v>
      </c>
      <c r="C3386" s="143" t="s">
        <v>1709</v>
      </c>
      <c r="D3386" s="144" t="s">
        <v>1596</v>
      </c>
      <c r="E3386" s="144"/>
      <c r="F3386" s="144" t="s">
        <v>1386</v>
      </c>
      <c r="G3386" s="150">
        <v>528.1</v>
      </c>
    </row>
    <row r="3387" spans="2:7" x14ac:dyDescent="0.25">
      <c r="B3387" s="136">
        <v>9247</v>
      </c>
      <c r="C3387" s="4" t="s">
        <v>5216</v>
      </c>
      <c r="D3387" s="138" t="s">
        <v>4986</v>
      </c>
      <c r="F3387" s="138" t="s">
        <v>1386</v>
      </c>
      <c r="G3387" s="154">
        <v>527.80999999999995</v>
      </c>
    </row>
    <row r="3388" spans="2:7" x14ac:dyDescent="0.25">
      <c r="B3388" s="136">
        <v>530135</v>
      </c>
      <c r="C3388" s="4" t="s">
        <v>3411</v>
      </c>
      <c r="D3388" s="138" t="s">
        <v>3195</v>
      </c>
      <c r="F3388" s="138" t="s">
        <v>1386</v>
      </c>
      <c r="G3388" s="154">
        <v>527.59</v>
      </c>
    </row>
    <row r="3389" spans="2:7" x14ac:dyDescent="0.25">
      <c r="B3389" s="136" t="s">
        <v>4965</v>
      </c>
      <c r="C3389" s="4" t="s">
        <v>4966</v>
      </c>
      <c r="D3389" s="138" t="s">
        <v>4355</v>
      </c>
      <c r="F3389" s="138" t="s">
        <v>1386</v>
      </c>
      <c r="G3389" s="154">
        <v>527.32000000000005</v>
      </c>
    </row>
    <row r="3390" spans="2:7" x14ac:dyDescent="0.25">
      <c r="B3390" s="137" t="s">
        <v>2317</v>
      </c>
      <c r="C3390" s="143" t="s">
        <v>2699</v>
      </c>
      <c r="D3390" s="144" t="s">
        <v>2793</v>
      </c>
      <c r="E3390" s="143"/>
      <c r="F3390" s="143" t="s">
        <v>1386</v>
      </c>
      <c r="G3390" s="150">
        <v>526.41999999999996</v>
      </c>
    </row>
    <row r="3391" spans="2:7" x14ac:dyDescent="0.25">
      <c r="B3391" s="136">
        <v>532189</v>
      </c>
      <c r="C3391" s="4" t="s">
        <v>4342</v>
      </c>
      <c r="D3391" s="138" t="s">
        <v>3876</v>
      </c>
      <c r="F3391" s="138" t="s">
        <v>1386</v>
      </c>
      <c r="G3391" s="154">
        <v>526.02</v>
      </c>
    </row>
    <row r="3392" spans="2:7" x14ac:dyDescent="0.25">
      <c r="B3392" s="136" t="s">
        <v>5963</v>
      </c>
      <c r="C3392" s="4" t="s">
        <v>5964</v>
      </c>
      <c r="D3392" s="138" t="s">
        <v>5231</v>
      </c>
      <c r="F3392" s="138" t="s">
        <v>1386</v>
      </c>
      <c r="G3392" s="154">
        <v>525.92999999999995</v>
      </c>
    </row>
    <row r="3393" spans="2:7" x14ac:dyDescent="0.25">
      <c r="B3393" s="136" t="s">
        <v>5965</v>
      </c>
      <c r="C3393" s="4" t="s">
        <v>5966</v>
      </c>
      <c r="D3393" s="138" t="s">
        <v>5231</v>
      </c>
      <c r="F3393" s="138" t="s">
        <v>1386</v>
      </c>
      <c r="G3393" s="154">
        <v>525.33000000000004</v>
      </c>
    </row>
    <row r="3394" spans="2:7" x14ac:dyDescent="0.25">
      <c r="B3394" s="136" t="s">
        <v>5967</v>
      </c>
      <c r="C3394" s="4" t="s">
        <v>5968</v>
      </c>
      <c r="D3394" s="138" t="s">
        <v>5231</v>
      </c>
      <c r="E3394" s="138" t="s">
        <v>199</v>
      </c>
      <c r="F3394" s="138" t="s">
        <v>1386</v>
      </c>
      <c r="G3394" s="154">
        <v>525.15</v>
      </c>
    </row>
    <row r="3395" spans="2:7" x14ac:dyDescent="0.25">
      <c r="B3395" s="137">
        <v>505890</v>
      </c>
      <c r="C3395" s="143" t="s">
        <v>2155</v>
      </c>
      <c r="D3395" s="144" t="s">
        <v>1716</v>
      </c>
      <c r="E3395" s="144"/>
      <c r="F3395" s="144" t="s">
        <v>1386</v>
      </c>
      <c r="G3395" s="150">
        <v>525.01</v>
      </c>
    </row>
    <row r="3396" spans="2:7" x14ac:dyDescent="0.25">
      <c r="B3396" s="137">
        <v>6196</v>
      </c>
      <c r="C3396" s="143" t="s">
        <v>853</v>
      </c>
      <c r="D3396" s="144" t="s">
        <v>980</v>
      </c>
      <c r="E3396" s="144"/>
      <c r="F3396" s="144" t="s">
        <v>981</v>
      </c>
      <c r="G3396" s="150">
        <v>524.99</v>
      </c>
    </row>
    <row r="3397" spans="2:7" x14ac:dyDescent="0.25">
      <c r="B3397" s="137">
        <v>1976</v>
      </c>
      <c r="C3397" s="143" t="s">
        <v>905</v>
      </c>
      <c r="D3397" s="144" t="s">
        <v>980</v>
      </c>
      <c r="E3397" s="144"/>
      <c r="F3397" s="144" t="s">
        <v>981</v>
      </c>
      <c r="G3397" s="150">
        <v>524.95000000000005</v>
      </c>
    </row>
    <row r="3398" spans="2:7" x14ac:dyDescent="0.25">
      <c r="B3398" s="137" t="s">
        <v>2097</v>
      </c>
      <c r="C3398" s="143" t="s">
        <v>2098</v>
      </c>
      <c r="D3398" s="144" t="s">
        <v>1716</v>
      </c>
      <c r="E3398" s="144"/>
      <c r="F3398" s="144" t="s">
        <v>1386</v>
      </c>
      <c r="G3398" s="150">
        <v>524.84</v>
      </c>
    </row>
    <row r="3399" spans="2:7" x14ac:dyDescent="0.25">
      <c r="B3399" s="137">
        <v>5449</v>
      </c>
      <c r="C3399" s="143" t="s">
        <v>2383</v>
      </c>
      <c r="D3399" s="144" t="s">
        <v>2793</v>
      </c>
      <c r="E3399" s="143"/>
      <c r="F3399" s="143" t="s">
        <v>1386</v>
      </c>
      <c r="G3399" s="150">
        <v>524.84</v>
      </c>
    </row>
    <row r="3400" spans="2:7" x14ac:dyDescent="0.25">
      <c r="B3400" s="136">
        <v>1320</v>
      </c>
      <c r="C3400" s="4" t="s">
        <v>5969</v>
      </c>
      <c r="D3400" s="138" t="s">
        <v>5231</v>
      </c>
      <c r="F3400" s="138" t="s">
        <v>1386</v>
      </c>
      <c r="G3400" s="154">
        <v>524.30999999999995</v>
      </c>
    </row>
    <row r="3401" spans="2:7" x14ac:dyDescent="0.25">
      <c r="B3401" s="137" t="s">
        <v>1231</v>
      </c>
      <c r="C3401" s="143" t="s">
        <v>1588</v>
      </c>
      <c r="D3401" s="144" t="s">
        <v>1385</v>
      </c>
      <c r="E3401" s="144" t="s">
        <v>199</v>
      </c>
      <c r="F3401" s="144" t="s">
        <v>1386</v>
      </c>
      <c r="G3401" s="150">
        <v>524.26</v>
      </c>
    </row>
    <row r="3402" spans="2:7" x14ac:dyDescent="0.25">
      <c r="B3402" s="136">
        <v>5195</v>
      </c>
      <c r="C3402" s="4" t="s">
        <v>3118</v>
      </c>
      <c r="D3402" s="138" t="s">
        <v>3195</v>
      </c>
      <c r="F3402" s="138" t="s">
        <v>1386</v>
      </c>
      <c r="G3402" s="154">
        <v>523.54999999999995</v>
      </c>
    </row>
    <row r="3403" spans="2:7" x14ac:dyDescent="0.25">
      <c r="B3403" s="136" t="s">
        <v>6346</v>
      </c>
      <c r="C3403" s="4" t="s">
        <v>6347</v>
      </c>
      <c r="D3403" s="138" t="s">
        <v>5985</v>
      </c>
      <c r="F3403" s="138" t="s">
        <v>1386</v>
      </c>
      <c r="G3403" s="154">
        <v>523.19000000000005</v>
      </c>
    </row>
    <row r="3404" spans="2:7" x14ac:dyDescent="0.25">
      <c r="B3404" s="137" t="s">
        <v>1226</v>
      </c>
      <c r="C3404" s="143" t="s">
        <v>1589</v>
      </c>
      <c r="D3404" s="144" t="s">
        <v>1385</v>
      </c>
      <c r="E3404" s="144" t="s">
        <v>199</v>
      </c>
      <c r="F3404" s="144" t="s">
        <v>1386</v>
      </c>
      <c r="G3404" s="150">
        <v>522.83000000000004</v>
      </c>
    </row>
    <row r="3405" spans="2:7" x14ac:dyDescent="0.25">
      <c r="B3405" s="136" t="s">
        <v>3412</v>
      </c>
      <c r="C3405" s="4" t="s">
        <v>3413</v>
      </c>
      <c r="D3405" s="138" t="s">
        <v>3195</v>
      </c>
      <c r="F3405" s="138" t="s">
        <v>1386</v>
      </c>
      <c r="G3405" s="154">
        <v>522.76</v>
      </c>
    </row>
    <row r="3406" spans="2:7" x14ac:dyDescent="0.25">
      <c r="B3406" s="137" t="s">
        <v>1710</v>
      </c>
      <c r="C3406" s="143" t="s">
        <v>1711</v>
      </c>
      <c r="D3406" s="144" t="s">
        <v>1596</v>
      </c>
      <c r="E3406" s="144"/>
      <c r="F3406" s="144" t="s">
        <v>1386</v>
      </c>
      <c r="G3406" s="150">
        <v>522.53</v>
      </c>
    </row>
    <row r="3407" spans="2:7" x14ac:dyDescent="0.25">
      <c r="B3407" s="136">
        <v>8771</v>
      </c>
      <c r="C3407" s="4" t="s">
        <v>5217</v>
      </c>
      <c r="D3407" s="138" t="s">
        <v>4986</v>
      </c>
      <c r="F3407" s="138" t="s">
        <v>1386</v>
      </c>
      <c r="G3407" s="154">
        <v>522.5</v>
      </c>
    </row>
    <row r="3408" spans="2:7" x14ac:dyDescent="0.25">
      <c r="B3408" s="137" t="s">
        <v>823</v>
      </c>
      <c r="C3408" s="143" t="s">
        <v>1128</v>
      </c>
      <c r="D3408" s="144" t="s">
        <v>980</v>
      </c>
      <c r="E3408" s="144"/>
      <c r="F3408" s="144" t="s">
        <v>981</v>
      </c>
      <c r="G3408" s="150">
        <v>522.22</v>
      </c>
    </row>
    <row r="3409" spans="2:7" x14ac:dyDescent="0.25">
      <c r="B3409" s="136">
        <v>3302</v>
      </c>
      <c r="C3409" s="4" t="s">
        <v>5218</v>
      </c>
      <c r="D3409" s="138" t="s">
        <v>4986</v>
      </c>
      <c r="F3409" s="138" t="s">
        <v>1386</v>
      </c>
      <c r="G3409" s="154">
        <v>522.1</v>
      </c>
    </row>
    <row r="3410" spans="2:7" x14ac:dyDescent="0.25">
      <c r="B3410" s="136">
        <v>6277</v>
      </c>
      <c r="C3410" s="4" t="s">
        <v>2882</v>
      </c>
      <c r="D3410" s="138" t="s">
        <v>2939</v>
      </c>
      <c r="F3410" s="138" t="s">
        <v>1386</v>
      </c>
      <c r="G3410" s="154">
        <v>522.09</v>
      </c>
    </row>
    <row r="3411" spans="2:7" x14ac:dyDescent="0.25">
      <c r="B3411" s="136">
        <v>3028</v>
      </c>
      <c r="C3411" s="4" t="s">
        <v>2869</v>
      </c>
      <c r="D3411" s="138" t="s">
        <v>2939</v>
      </c>
      <c r="F3411" s="138" t="s">
        <v>1386</v>
      </c>
      <c r="G3411" s="154">
        <v>521.59</v>
      </c>
    </row>
    <row r="3412" spans="2:7" x14ac:dyDescent="0.25">
      <c r="B3412" s="136" t="s">
        <v>5970</v>
      </c>
      <c r="C3412" s="4" t="s">
        <v>5971</v>
      </c>
      <c r="D3412" s="138" t="s">
        <v>5231</v>
      </c>
      <c r="F3412" s="138" t="s">
        <v>1386</v>
      </c>
      <c r="G3412" s="154">
        <v>521.26</v>
      </c>
    </row>
    <row r="3413" spans="2:7" x14ac:dyDescent="0.25">
      <c r="B3413" s="136" t="s">
        <v>5972</v>
      </c>
      <c r="C3413" s="4" t="s">
        <v>5973</v>
      </c>
      <c r="D3413" s="138" t="s">
        <v>5241</v>
      </c>
      <c r="F3413" s="138" t="s">
        <v>1386</v>
      </c>
      <c r="G3413" s="154">
        <v>520.35</v>
      </c>
    </row>
    <row r="3414" spans="2:7" x14ac:dyDescent="0.25">
      <c r="B3414" s="136" t="s">
        <v>5972</v>
      </c>
      <c r="C3414" s="4" t="s">
        <v>5973</v>
      </c>
      <c r="D3414" s="138" t="s">
        <v>5985</v>
      </c>
      <c r="F3414" s="138" t="s">
        <v>1386</v>
      </c>
      <c r="G3414" s="154">
        <v>520.35</v>
      </c>
    </row>
    <row r="3415" spans="2:7" x14ac:dyDescent="0.25">
      <c r="B3415" s="137" t="s">
        <v>2230</v>
      </c>
      <c r="C3415" s="143" t="s">
        <v>2591</v>
      </c>
      <c r="D3415" s="144" t="s">
        <v>2793</v>
      </c>
      <c r="E3415" s="143" t="s">
        <v>199</v>
      </c>
      <c r="F3415" s="143" t="s">
        <v>1386</v>
      </c>
      <c r="G3415" s="150">
        <v>520.1</v>
      </c>
    </row>
    <row r="3416" spans="2:7" x14ac:dyDescent="0.25">
      <c r="B3416" s="136" t="s">
        <v>3414</v>
      </c>
      <c r="C3416" s="4" t="s">
        <v>3415</v>
      </c>
      <c r="D3416" s="138" t="s">
        <v>3195</v>
      </c>
      <c r="F3416" s="138" t="s">
        <v>1386</v>
      </c>
      <c r="G3416" s="154">
        <v>519.67999999999995</v>
      </c>
    </row>
    <row r="3417" spans="2:7" x14ac:dyDescent="0.25">
      <c r="B3417" s="136">
        <v>500185</v>
      </c>
      <c r="C3417" s="4" t="s">
        <v>4343</v>
      </c>
      <c r="D3417" s="138" t="s">
        <v>3876</v>
      </c>
      <c r="F3417" s="138" t="s">
        <v>1386</v>
      </c>
      <c r="G3417" s="154">
        <v>519.45000000000005</v>
      </c>
    </row>
    <row r="3418" spans="2:7" x14ac:dyDescent="0.25">
      <c r="B3418" s="137" t="s">
        <v>1590</v>
      </c>
      <c r="C3418" s="143" t="s">
        <v>1591</v>
      </c>
      <c r="D3418" s="144" t="s">
        <v>1385</v>
      </c>
      <c r="E3418" s="144"/>
      <c r="F3418" s="144" t="s">
        <v>1386</v>
      </c>
      <c r="G3418" s="150">
        <v>518.42999999999995</v>
      </c>
    </row>
    <row r="3419" spans="2:7" x14ac:dyDescent="0.25">
      <c r="B3419" s="137">
        <v>2326</v>
      </c>
      <c r="C3419" s="143" t="s">
        <v>862</v>
      </c>
      <c r="D3419" s="144" t="s">
        <v>980</v>
      </c>
      <c r="E3419" s="144"/>
      <c r="F3419" s="144" t="s">
        <v>981</v>
      </c>
      <c r="G3419" s="150">
        <v>517.37</v>
      </c>
    </row>
    <row r="3420" spans="2:7" x14ac:dyDescent="0.25">
      <c r="B3420" s="136" t="s">
        <v>4967</v>
      </c>
      <c r="C3420" s="4" t="s">
        <v>4968</v>
      </c>
      <c r="D3420" s="138" t="s">
        <v>4355</v>
      </c>
      <c r="E3420" s="138" t="s">
        <v>199</v>
      </c>
      <c r="F3420" s="138" t="s">
        <v>1386</v>
      </c>
      <c r="G3420" s="154">
        <v>517.24</v>
      </c>
    </row>
    <row r="3421" spans="2:7" x14ac:dyDescent="0.25">
      <c r="B3421" s="136" t="s">
        <v>5974</v>
      </c>
      <c r="C3421" s="4" t="s">
        <v>5975</v>
      </c>
      <c r="D3421" s="138" t="s">
        <v>5231</v>
      </c>
      <c r="F3421" s="138" t="s">
        <v>1386</v>
      </c>
      <c r="G3421" s="154">
        <v>517.23</v>
      </c>
    </row>
    <row r="3422" spans="2:7" x14ac:dyDescent="0.25">
      <c r="B3422" s="137" t="s">
        <v>1996</v>
      </c>
      <c r="C3422" s="143" t="s">
        <v>1997</v>
      </c>
      <c r="D3422" s="144" t="s">
        <v>1716</v>
      </c>
      <c r="E3422" s="144" t="s">
        <v>199</v>
      </c>
      <c r="F3422" s="144" t="s">
        <v>1386</v>
      </c>
      <c r="G3422" s="150">
        <v>517.02</v>
      </c>
    </row>
    <row r="3423" spans="2:7" x14ac:dyDescent="0.25">
      <c r="B3423" s="136" t="s">
        <v>6417</v>
      </c>
      <c r="C3423" s="4" t="s">
        <v>6418</v>
      </c>
      <c r="D3423" s="138" t="s">
        <v>6353</v>
      </c>
      <c r="F3423" s="138" t="s">
        <v>1386</v>
      </c>
      <c r="G3423" s="154">
        <v>516.94000000000005</v>
      </c>
    </row>
    <row r="3424" spans="2:7" x14ac:dyDescent="0.25">
      <c r="B3424" s="136" t="s">
        <v>3858</v>
      </c>
      <c r="C3424" s="4" t="s">
        <v>3859</v>
      </c>
      <c r="D3424" s="138" t="s">
        <v>3421</v>
      </c>
      <c r="F3424" s="138" t="s">
        <v>1386</v>
      </c>
      <c r="G3424" s="154">
        <v>515.86</v>
      </c>
    </row>
    <row r="3425" spans="2:7" x14ac:dyDescent="0.25">
      <c r="B3425" s="137">
        <v>3636</v>
      </c>
      <c r="C3425" s="143" t="s">
        <v>2354</v>
      </c>
      <c r="D3425" s="144" t="s">
        <v>2793</v>
      </c>
      <c r="E3425" s="143"/>
      <c r="F3425" s="143" t="s">
        <v>1386</v>
      </c>
      <c r="G3425" s="150">
        <v>515.49</v>
      </c>
    </row>
    <row r="3426" spans="2:7" x14ac:dyDescent="0.25">
      <c r="B3426" s="137" t="s">
        <v>1237</v>
      </c>
      <c r="C3426" s="143" t="s">
        <v>1592</v>
      </c>
      <c r="D3426" s="144" t="s">
        <v>1385</v>
      </c>
      <c r="E3426" s="144"/>
      <c r="F3426" s="144" t="s">
        <v>1386</v>
      </c>
      <c r="G3426" s="150">
        <v>514.88</v>
      </c>
    </row>
    <row r="3427" spans="2:7" x14ac:dyDescent="0.25">
      <c r="B3427" s="136" t="s">
        <v>1237</v>
      </c>
      <c r="C3427" s="4" t="s">
        <v>1592</v>
      </c>
      <c r="D3427" s="138" t="s">
        <v>3421</v>
      </c>
      <c r="F3427" s="138" t="s">
        <v>1386</v>
      </c>
      <c r="G3427" s="154">
        <v>514.88</v>
      </c>
    </row>
    <row r="3428" spans="2:7" x14ac:dyDescent="0.25">
      <c r="B3428" s="136">
        <v>6138</v>
      </c>
      <c r="C3428" s="4" t="s">
        <v>6348</v>
      </c>
      <c r="D3428" s="138" t="s">
        <v>5985</v>
      </c>
      <c r="F3428" s="138" t="s">
        <v>1386</v>
      </c>
      <c r="G3428" s="154">
        <v>514.87</v>
      </c>
    </row>
    <row r="3429" spans="2:7" x14ac:dyDescent="0.25">
      <c r="B3429" s="136" t="s">
        <v>3066</v>
      </c>
      <c r="C3429" s="4" t="s">
        <v>3058</v>
      </c>
      <c r="D3429" s="138" t="s">
        <v>2939</v>
      </c>
      <c r="F3429" s="138" t="s">
        <v>1386</v>
      </c>
      <c r="G3429" s="154">
        <v>514.74</v>
      </c>
    </row>
    <row r="3430" spans="2:7" x14ac:dyDescent="0.25">
      <c r="B3430" s="136" t="s">
        <v>4969</v>
      </c>
      <c r="C3430" s="4" t="s">
        <v>4970</v>
      </c>
      <c r="D3430" s="138" t="s">
        <v>4355</v>
      </c>
      <c r="F3430" s="138" t="s">
        <v>1386</v>
      </c>
      <c r="G3430" s="154">
        <v>514.73</v>
      </c>
    </row>
    <row r="3431" spans="2:7" x14ac:dyDescent="0.25">
      <c r="B3431" s="134" t="s">
        <v>192</v>
      </c>
      <c r="C3431" s="6" t="s">
        <v>386</v>
      </c>
      <c r="D3431" s="140">
        <v>46050</v>
      </c>
      <c r="E3431" s="141"/>
      <c r="F3431" s="142">
        <v>46381</v>
      </c>
      <c r="G3431" s="151">
        <v>514.47</v>
      </c>
    </row>
    <row r="3432" spans="2:7" x14ac:dyDescent="0.25">
      <c r="B3432" s="137">
        <v>6946</v>
      </c>
      <c r="C3432" s="143" t="s">
        <v>847</v>
      </c>
      <c r="D3432" s="144" t="s">
        <v>980</v>
      </c>
      <c r="E3432" s="144"/>
      <c r="F3432" s="144" t="s">
        <v>981</v>
      </c>
      <c r="G3432" s="150">
        <v>514.41999999999996</v>
      </c>
    </row>
    <row r="3433" spans="2:7" x14ac:dyDescent="0.25">
      <c r="B3433" s="136">
        <v>4919</v>
      </c>
      <c r="C3433" s="4" t="s">
        <v>5219</v>
      </c>
      <c r="D3433" s="138" t="s">
        <v>4986</v>
      </c>
      <c r="F3433" s="138" t="s">
        <v>1386</v>
      </c>
      <c r="G3433" s="154">
        <v>512.57000000000005</v>
      </c>
    </row>
    <row r="3434" spans="2:7" x14ac:dyDescent="0.25">
      <c r="B3434" s="136">
        <v>6524</v>
      </c>
      <c r="C3434" s="4" t="s">
        <v>4971</v>
      </c>
      <c r="D3434" s="138" t="s">
        <v>4355</v>
      </c>
      <c r="F3434" s="138" t="s">
        <v>1386</v>
      </c>
      <c r="G3434" s="154">
        <v>512.05999999999995</v>
      </c>
    </row>
    <row r="3435" spans="2:7" x14ac:dyDescent="0.25">
      <c r="B3435" s="137" t="s">
        <v>1593</v>
      </c>
      <c r="C3435" s="143" t="s">
        <v>1594</v>
      </c>
      <c r="D3435" s="144" t="s">
        <v>1385</v>
      </c>
      <c r="E3435" s="144"/>
      <c r="F3435" s="144" t="s">
        <v>1386</v>
      </c>
      <c r="G3435" s="150">
        <v>511.72</v>
      </c>
    </row>
    <row r="3436" spans="2:7" x14ac:dyDescent="0.25">
      <c r="B3436" s="136" t="s">
        <v>3860</v>
      </c>
      <c r="C3436" s="4" t="s">
        <v>3861</v>
      </c>
      <c r="D3436" s="138" t="s">
        <v>3421</v>
      </c>
      <c r="F3436" s="138" t="s">
        <v>1386</v>
      </c>
      <c r="G3436" s="154">
        <v>511.24</v>
      </c>
    </row>
    <row r="3437" spans="2:7" x14ac:dyDescent="0.25">
      <c r="B3437" s="136">
        <v>500307</v>
      </c>
      <c r="C3437" s="4" t="s">
        <v>3862</v>
      </c>
      <c r="D3437" s="138" t="s">
        <v>3421</v>
      </c>
      <c r="F3437" s="138" t="s">
        <v>1386</v>
      </c>
      <c r="G3437" s="154">
        <v>511.24</v>
      </c>
    </row>
    <row r="3438" spans="2:7" x14ac:dyDescent="0.25">
      <c r="B3438" s="136" t="s">
        <v>4344</v>
      </c>
      <c r="C3438" s="4" t="s">
        <v>4345</v>
      </c>
      <c r="D3438" s="138" t="s">
        <v>3876</v>
      </c>
      <c r="F3438" s="138" t="s">
        <v>1386</v>
      </c>
      <c r="G3438" s="154">
        <v>510.48</v>
      </c>
    </row>
    <row r="3439" spans="2:7" x14ac:dyDescent="0.25">
      <c r="B3439" s="137" t="s">
        <v>2430</v>
      </c>
      <c r="C3439" s="143" t="s">
        <v>2431</v>
      </c>
      <c r="D3439" s="144" t="s">
        <v>2793</v>
      </c>
      <c r="E3439" s="143"/>
      <c r="F3439" s="143" t="s">
        <v>1386</v>
      </c>
      <c r="G3439" s="150">
        <v>510.39</v>
      </c>
    </row>
    <row r="3440" spans="2:7" x14ac:dyDescent="0.25">
      <c r="B3440" s="137">
        <v>541967</v>
      </c>
      <c r="C3440" s="143" t="s">
        <v>1712</v>
      </c>
      <c r="D3440" s="144" t="s">
        <v>1596</v>
      </c>
      <c r="E3440" s="144"/>
      <c r="F3440" s="144" t="s">
        <v>1386</v>
      </c>
      <c r="G3440" s="150">
        <v>510.17</v>
      </c>
    </row>
    <row r="3441" spans="2:7" x14ac:dyDescent="0.25">
      <c r="B3441" s="137" t="s">
        <v>2454</v>
      </c>
      <c r="C3441" s="143" t="s">
        <v>2455</v>
      </c>
      <c r="D3441" s="144" t="s">
        <v>2793</v>
      </c>
      <c r="E3441" s="143"/>
      <c r="F3441" s="143" t="s">
        <v>1386</v>
      </c>
      <c r="G3441" s="150">
        <v>509.94</v>
      </c>
    </row>
    <row r="3442" spans="2:7" x14ac:dyDescent="0.25">
      <c r="B3442" s="136">
        <v>9729</v>
      </c>
      <c r="C3442" s="4" t="s">
        <v>4972</v>
      </c>
      <c r="D3442" s="138" t="s">
        <v>4355</v>
      </c>
      <c r="F3442" s="138" t="s">
        <v>1386</v>
      </c>
      <c r="G3442" s="154">
        <v>509.59</v>
      </c>
    </row>
    <row r="3443" spans="2:7" x14ac:dyDescent="0.25">
      <c r="B3443" s="136">
        <v>4997</v>
      </c>
      <c r="C3443" s="4" t="s">
        <v>3123</v>
      </c>
      <c r="D3443" s="138" t="s">
        <v>3195</v>
      </c>
      <c r="F3443" s="138" t="s">
        <v>1386</v>
      </c>
      <c r="G3443" s="154">
        <v>508.59</v>
      </c>
    </row>
    <row r="3444" spans="2:7" x14ac:dyDescent="0.25">
      <c r="B3444" s="136" t="s">
        <v>3416</v>
      </c>
      <c r="C3444" s="4" t="s">
        <v>3417</v>
      </c>
      <c r="D3444" s="138" t="s">
        <v>3195</v>
      </c>
      <c r="F3444" s="138" t="s">
        <v>1386</v>
      </c>
      <c r="G3444" s="154">
        <v>508.49</v>
      </c>
    </row>
    <row r="3445" spans="2:7" x14ac:dyDescent="0.25">
      <c r="B3445" s="137" t="s">
        <v>2587</v>
      </c>
      <c r="C3445" s="143" t="s">
        <v>2588</v>
      </c>
      <c r="D3445" s="144" t="s">
        <v>2793</v>
      </c>
      <c r="E3445" s="143"/>
      <c r="F3445" s="143" t="s">
        <v>1386</v>
      </c>
      <c r="G3445" s="150">
        <v>508.17</v>
      </c>
    </row>
    <row r="3446" spans="2:7" x14ac:dyDescent="0.25">
      <c r="B3446" s="136" t="s">
        <v>5976</v>
      </c>
      <c r="C3446" s="4" t="s">
        <v>5977</v>
      </c>
      <c r="D3446" s="138" t="s">
        <v>5234</v>
      </c>
      <c r="F3446" s="138" t="s">
        <v>1386</v>
      </c>
      <c r="G3446" s="154">
        <v>507.76</v>
      </c>
    </row>
    <row r="3447" spans="2:7" x14ac:dyDescent="0.25">
      <c r="B3447" s="137" t="s">
        <v>2745</v>
      </c>
      <c r="C3447" s="143" t="s">
        <v>2746</v>
      </c>
      <c r="D3447" s="144" t="s">
        <v>2793</v>
      </c>
      <c r="E3447" s="143"/>
      <c r="F3447" s="143" t="s">
        <v>1386</v>
      </c>
      <c r="G3447" s="150">
        <v>507.75</v>
      </c>
    </row>
    <row r="3448" spans="2:7" x14ac:dyDescent="0.25">
      <c r="B3448" s="137">
        <v>500041</v>
      </c>
      <c r="C3448" s="143" t="s">
        <v>1713</v>
      </c>
      <c r="D3448" s="144" t="s">
        <v>1596</v>
      </c>
      <c r="E3448" s="144"/>
      <c r="F3448" s="144" t="s">
        <v>1386</v>
      </c>
      <c r="G3448" s="150">
        <v>507.73</v>
      </c>
    </row>
    <row r="3449" spans="2:7" x14ac:dyDescent="0.25">
      <c r="B3449" s="136">
        <v>7246</v>
      </c>
      <c r="C3449" s="4" t="s">
        <v>3863</v>
      </c>
      <c r="D3449" s="138" t="s">
        <v>3421</v>
      </c>
      <c r="F3449" s="138" t="s">
        <v>1386</v>
      </c>
      <c r="G3449" s="154">
        <v>507.31</v>
      </c>
    </row>
    <row r="3450" spans="2:7" x14ac:dyDescent="0.25">
      <c r="B3450" s="136">
        <v>520051</v>
      </c>
      <c r="C3450" s="4" t="s">
        <v>4973</v>
      </c>
      <c r="D3450" s="138" t="s">
        <v>4355</v>
      </c>
      <c r="F3450" s="138" t="s">
        <v>1386</v>
      </c>
      <c r="G3450" s="154">
        <v>507.28</v>
      </c>
    </row>
    <row r="3451" spans="2:7" x14ac:dyDescent="0.25">
      <c r="B3451" s="136">
        <v>520051</v>
      </c>
      <c r="C3451" s="4" t="s">
        <v>4973</v>
      </c>
      <c r="D3451" s="138" t="s">
        <v>4986</v>
      </c>
      <c r="F3451" s="138" t="s">
        <v>1386</v>
      </c>
      <c r="G3451" s="154">
        <v>507.28</v>
      </c>
    </row>
    <row r="3452" spans="2:7" x14ac:dyDescent="0.25">
      <c r="B3452" s="136" t="s">
        <v>4346</v>
      </c>
      <c r="C3452" s="4" t="s">
        <v>4347</v>
      </c>
      <c r="D3452" s="138" t="s">
        <v>3876</v>
      </c>
      <c r="F3452" s="138" t="s">
        <v>1386</v>
      </c>
      <c r="G3452" s="154">
        <v>507.01</v>
      </c>
    </row>
    <row r="3453" spans="2:7" x14ac:dyDescent="0.25">
      <c r="B3453" s="136" t="s">
        <v>3864</v>
      </c>
      <c r="C3453" s="4" t="s">
        <v>3865</v>
      </c>
      <c r="D3453" s="138" t="s">
        <v>3421</v>
      </c>
      <c r="F3453" s="138" t="s">
        <v>1386</v>
      </c>
      <c r="G3453" s="154">
        <v>505.97</v>
      </c>
    </row>
    <row r="3454" spans="2:7" x14ac:dyDescent="0.25">
      <c r="B3454" s="136">
        <v>1882</v>
      </c>
      <c r="C3454" s="4" t="s">
        <v>2898</v>
      </c>
      <c r="D3454" s="138" t="s">
        <v>2939</v>
      </c>
      <c r="F3454" s="138" t="s">
        <v>1386</v>
      </c>
      <c r="G3454" s="154">
        <v>505.95</v>
      </c>
    </row>
    <row r="3455" spans="2:7" x14ac:dyDescent="0.25">
      <c r="B3455" s="136" t="s">
        <v>6419</v>
      </c>
      <c r="C3455" s="4" t="s">
        <v>6420</v>
      </c>
      <c r="D3455" s="138" t="s">
        <v>6353</v>
      </c>
      <c r="F3455" s="138" t="s">
        <v>1386</v>
      </c>
      <c r="G3455" s="154">
        <v>505.45</v>
      </c>
    </row>
    <row r="3456" spans="2:7" x14ac:dyDescent="0.25">
      <c r="B3456" s="136" t="s">
        <v>3076</v>
      </c>
      <c r="C3456" s="4" t="s">
        <v>3418</v>
      </c>
      <c r="D3456" s="138" t="s">
        <v>3195</v>
      </c>
      <c r="F3456" s="138" t="s">
        <v>1386</v>
      </c>
      <c r="G3456" s="154">
        <v>505.4</v>
      </c>
    </row>
    <row r="3457" spans="2:7" x14ac:dyDescent="0.25">
      <c r="B3457" s="136">
        <v>6929</v>
      </c>
      <c r="C3457" s="4" t="s">
        <v>2893</v>
      </c>
      <c r="D3457" s="138" t="s">
        <v>2939</v>
      </c>
      <c r="F3457" s="138" t="s">
        <v>1386</v>
      </c>
      <c r="G3457" s="154">
        <v>504.46</v>
      </c>
    </row>
    <row r="3458" spans="2:7" x14ac:dyDescent="0.25">
      <c r="B3458" s="137">
        <v>6413</v>
      </c>
      <c r="C3458" s="143" t="s">
        <v>1355</v>
      </c>
      <c r="D3458" s="144" t="s">
        <v>1385</v>
      </c>
      <c r="E3458" s="144"/>
      <c r="F3458" s="144" t="s">
        <v>1386</v>
      </c>
      <c r="G3458" s="150">
        <v>504.13</v>
      </c>
    </row>
    <row r="3459" spans="2:7" x14ac:dyDescent="0.25">
      <c r="B3459" s="136">
        <v>500404</v>
      </c>
      <c r="C3459" s="4" t="s">
        <v>4348</v>
      </c>
      <c r="D3459" s="138" t="s">
        <v>3876</v>
      </c>
      <c r="F3459" s="138" t="s">
        <v>1386</v>
      </c>
      <c r="G3459" s="154">
        <v>503.88</v>
      </c>
    </row>
    <row r="3460" spans="2:7" x14ac:dyDescent="0.25">
      <c r="B3460" s="136">
        <v>8715</v>
      </c>
      <c r="C3460" s="4" t="s">
        <v>2906</v>
      </c>
      <c r="D3460" s="138" t="s">
        <v>2939</v>
      </c>
      <c r="F3460" s="138" t="s">
        <v>1386</v>
      </c>
      <c r="G3460" s="154">
        <v>503.78</v>
      </c>
    </row>
    <row r="3461" spans="2:7" x14ac:dyDescent="0.25">
      <c r="B3461" s="137">
        <v>6331</v>
      </c>
      <c r="C3461" s="143" t="s">
        <v>845</v>
      </c>
      <c r="D3461" s="144" t="s">
        <v>980</v>
      </c>
      <c r="E3461" s="144"/>
      <c r="F3461" s="144" t="s">
        <v>981</v>
      </c>
      <c r="G3461" s="150">
        <v>503.29</v>
      </c>
    </row>
    <row r="3462" spans="2:7" x14ac:dyDescent="0.25">
      <c r="B3462" s="136" t="s">
        <v>4974</v>
      </c>
      <c r="C3462" s="4" t="s">
        <v>4975</v>
      </c>
      <c r="D3462" s="138" t="s">
        <v>4355</v>
      </c>
      <c r="F3462" s="138" t="s">
        <v>1386</v>
      </c>
      <c r="G3462" s="154">
        <v>500.72</v>
      </c>
    </row>
    <row r="3463" spans="2:7" x14ac:dyDescent="0.25">
      <c r="B3463" s="136">
        <v>6287</v>
      </c>
      <c r="C3463" s="4" t="s">
        <v>3866</v>
      </c>
      <c r="D3463" s="138" t="s">
        <v>3421</v>
      </c>
      <c r="F3463" s="138" t="s">
        <v>1386</v>
      </c>
      <c r="G3463" s="154">
        <v>500.25</v>
      </c>
    </row>
  </sheetData>
  <autoFilter ref="B4:G707" xr:uid="{C1D7D68E-86B6-40A7-87C6-EBC7A569C694}">
    <sortState xmlns:xlrd2="http://schemas.microsoft.com/office/spreadsheetml/2017/richdata2" ref="B5:G3463">
      <sortCondition descending="1" ref="G4:G707"/>
    </sortState>
  </autoFilter>
  <mergeCells count="1">
    <mergeCell ref="B2:C3"/>
  </mergeCells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A2130"/>
  <sheetViews>
    <sheetView zoomScale="85" zoomScaleNormal="85" workbookViewId="0">
      <selection activeCell="M28" sqref="M28"/>
    </sheetView>
  </sheetViews>
  <sheetFormatPr defaultRowHeight="16.5" x14ac:dyDescent="0.3"/>
  <cols>
    <col min="1" max="1" width="9.625" style="4" bestFit="1" customWidth="1"/>
    <col min="2" max="2" width="12.5" style="21" bestFit="1" customWidth="1"/>
    <col min="3" max="3" width="12.75" style="4" bestFit="1" customWidth="1"/>
    <col min="4" max="4" width="34" style="4" customWidth="1"/>
    <col min="5" max="5" width="9" hidden="1" customWidth="1"/>
    <col min="6" max="6" width="15.875" style="4" customWidth="1"/>
    <col min="7" max="7" width="9" style="4" hidden="1" customWidth="1"/>
    <col min="8" max="11" width="9.75" style="4" hidden="1" customWidth="1"/>
    <col min="12" max="12" width="9.75" style="4" customWidth="1"/>
    <col min="13" max="13" width="10.25" style="4" bestFit="1" customWidth="1"/>
    <col min="14" max="15" width="10" style="4" bestFit="1" customWidth="1"/>
    <col min="16" max="16" width="9.625" style="4" bestFit="1" customWidth="1"/>
    <col min="17" max="17" width="10" style="4" bestFit="1" customWidth="1"/>
    <col min="18" max="18" width="9.75" style="4" bestFit="1" customWidth="1"/>
    <col min="19" max="19" width="9.625" style="4" bestFit="1" customWidth="1"/>
    <col min="20" max="20" width="9.75" style="4" bestFit="1" customWidth="1"/>
    <col min="21" max="21" width="10" style="4" bestFit="1" customWidth="1"/>
    <col min="22" max="22" width="10.125" style="4" bestFit="1" customWidth="1"/>
    <col min="23" max="23" width="10.25" style="4" bestFit="1" customWidth="1"/>
    <col min="24" max="27" width="9" style="11"/>
    <col min="28" max="16384" width="9" style="4"/>
  </cols>
  <sheetData>
    <row r="1" spans="1:27" x14ac:dyDescent="0.3">
      <c r="B1" s="21">
        <v>1</v>
      </c>
      <c r="C1" s="4">
        <v>2</v>
      </c>
      <c r="D1" s="4">
        <v>3</v>
      </c>
      <c r="E1">
        <v>4</v>
      </c>
      <c r="F1" s="4">
        <v>5</v>
      </c>
      <c r="G1" s="4">
        <v>6</v>
      </c>
      <c r="H1" s="4">
        <v>7</v>
      </c>
      <c r="I1" s="4">
        <v>8</v>
      </c>
      <c r="J1" s="4">
        <v>9</v>
      </c>
      <c r="K1" s="4">
        <v>10</v>
      </c>
      <c r="L1" s="4">
        <v>11</v>
      </c>
      <c r="M1" s="4">
        <v>12</v>
      </c>
      <c r="N1" s="4">
        <v>13</v>
      </c>
      <c r="O1" s="4">
        <v>14</v>
      </c>
      <c r="P1" s="4">
        <v>15</v>
      </c>
      <c r="Q1" s="4">
        <v>16</v>
      </c>
      <c r="R1" s="4">
        <v>17</v>
      </c>
      <c r="S1" s="4">
        <v>18</v>
      </c>
      <c r="T1" s="4">
        <v>19</v>
      </c>
      <c r="U1" s="4">
        <v>20</v>
      </c>
      <c r="V1" s="4">
        <v>21</v>
      </c>
      <c r="W1" s="4">
        <v>22</v>
      </c>
    </row>
    <row r="2" spans="1:27" ht="15" x14ac:dyDescent="0.25">
      <c r="B2" s="7" t="s">
        <v>0</v>
      </c>
      <c r="C2" s="7" t="s">
        <v>1</v>
      </c>
      <c r="D2" s="7" t="s">
        <v>2</v>
      </c>
      <c r="E2" s="7" t="s">
        <v>3</v>
      </c>
      <c r="F2" s="7" t="s">
        <v>4</v>
      </c>
      <c r="G2" s="7" t="s">
        <v>5</v>
      </c>
      <c r="H2" s="7" t="s">
        <v>6</v>
      </c>
      <c r="I2" s="7" t="s">
        <v>7</v>
      </c>
      <c r="J2" s="7" t="s">
        <v>8</v>
      </c>
      <c r="K2" s="7" t="s">
        <v>9</v>
      </c>
      <c r="L2" s="7" t="s">
        <v>10</v>
      </c>
      <c r="M2" s="7" t="s">
        <v>11</v>
      </c>
      <c r="N2" s="7" t="s">
        <v>12</v>
      </c>
      <c r="O2" s="7" t="s">
        <v>13</v>
      </c>
      <c r="P2" s="7" t="s">
        <v>14</v>
      </c>
      <c r="Q2" s="7" t="s">
        <v>15</v>
      </c>
      <c r="R2" s="7" t="s">
        <v>16</v>
      </c>
      <c r="S2" s="7" t="s">
        <v>17</v>
      </c>
      <c r="T2" s="7" t="s">
        <v>18</v>
      </c>
      <c r="U2" s="7" t="s">
        <v>19</v>
      </c>
      <c r="V2" s="7" t="s">
        <v>20</v>
      </c>
      <c r="W2" s="13" t="s">
        <v>21</v>
      </c>
      <c r="X2" s="12" t="s">
        <v>387</v>
      </c>
      <c r="Y2" s="10" t="s">
        <v>388</v>
      </c>
      <c r="Z2" s="10" t="s">
        <v>389</v>
      </c>
      <c r="AA2" s="10" t="s">
        <v>390</v>
      </c>
    </row>
    <row r="3" spans="1:27" ht="15" x14ac:dyDescent="0.25">
      <c r="A3" s="4">
        <v>260220</v>
      </c>
      <c r="B3" s="18" t="s">
        <v>500</v>
      </c>
      <c r="C3" s="8" t="s">
        <v>23</v>
      </c>
      <c r="D3" s="8" t="s">
        <v>29</v>
      </c>
      <c r="E3" s="8" t="s">
        <v>806</v>
      </c>
      <c r="F3" s="78">
        <v>30.6</v>
      </c>
      <c r="G3" s="52">
        <v>270.3</v>
      </c>
      <c r="H3" s="52">
        <v>266.20999999999998</v>
      </c>
      <c r="I3" s="52">
        <v>291.61</v>
      </c>
      <c r="J3" s="52">
        <v>318.23</v>
      </c>
      <c r="K3" s="52">
        <v>330.65</v>
      </c>
      <c r="L3" s="52">
        <v>318.11</v>
      </c>
      <c r="M3" s="52">
        <v>301.36</v>
      </c>
      <c r="N3" s="52">
        <v>298.88</v>
      </c>
      <c r="O3" s="52">
        <v>101.38</v>
      </c>
      <c r="P3" s="52">
        <v>298.83999999999997</v>
      </c>
      <c r="Q3" s="52">
        <v>298.74</v>
      </c>
      <c r="R3" s="52">
        <v>308.74</v>
      </c>
      <c r="S3" s="52">
        <v>46.53</v>
      </c>
      <c r="T3" s="52">
        <v>331.72</v>
      </c>
      <c r="U3" s="52">
        <v>348.98</v>
      </c>
      <c r="V3" s="52">
        <v>370.49</v>
      </c>
      <c r="W3" s="90">
        <v>382.37</v>
      </c>
      <c r="X3" s="120">
        <v>3.4507005299889697E-2</v>
      </c>
      <c r="Y3" s="79">
        <v>5.0967303419800603E-2</v>
      </c>
      <c r="Z3" s="79">
        <v>5.9605973145940627E-2</v>
      </c>
      <c r="AA3" s="92">
        <v>0.30594322778121907</v>
      </c>
    </row>
    <row r="4" spans="1:27" ht="15" x14ac:dyDescent="0.25">
      <c r="A4" s="4">
        <v>260220</v>
      </c>
      <c r="B4" s="18" t="s">
        <v>6362</v>
      </c>
      <c r="C4" s="8" t="s">
        <v>23</v>
      </c>
      <c r="D4" s="8" t="s">
        <v>6421</v>
      </c>
      <c r="E4" s="8" t="s">
        <v>806</v>
      </c>
      <c r="F4" s="36">
        <v>7.2</v>
      </c>
      <c r="G4" s="52">
        <v>425.17</v>
      </c>
      <c r="H4" s="52">
        <v>378.62</v>
      </c>
      <c r="I4" s="52">
        <v>415.45</v>
      </c>
      <c r="J4" s="52">
        <v>346.17</v>
      </c>
      <c r="K4" s="52">
        <v>321.2</v>
      </c>
      <c r="L4" s="52">
        <v>295.22000000000003</v>
      </c>
      <c r="M4" s="52">
        <v>312.17</v>
      </c>
      <c r="N4" s="90">
        <v>480.46</v>
      </c>
      <c r="O4" s="90">
        <v>602.16</v>
      </c>
      <c r="P4" s="90">
        <v>525</v>
      </c>
      <c r="Q4" s="52">
        <v>425.5</v>
      </c>
      <c r="R4" s="52">
        <v>485.8</v>
      </c>
      <c r="S4" s="52">
        <v>584.9</v>
      </c>
      <c r="T4" s="52">
        <v>594.9</v>
      </c>
      <c r="U4" s="52">
        <v>536.4</v>
      </c>
      <c r="V4" s="52">
        <v>346.8</v>
      </c>
      <c r="W4" s="52">
        <v>732.9</v>
      </c>
      <c r="X4" s="120">
        <v>3.4583415792598382E-2</v>
      </c>
      <c r="Y4" s="79">
        <v>5.3034288173688493E-2</v>
      </c>
      <c r="Z4" s="79">
        <v>-6.3124432334241587E-2</v>
      </c>
      <c r="AA4" s="79">
        <v>7.1740184197770285E-2</v>
      </c>
    </row>
    <row r="5" spans="1:27" ht="15" x14ac:dyDescent="0.25">
      <c r="A5" s="4">
        <v>260220</v>
      </c>
      <c r="B5" s="18" t="s">
        <v>672</v>
      </c>
      <c r="C5" s="8" t="s">
        <v>23</v>
      </c>
      <c r="D5" s="8" t="s">
        <v>673</v>
      </c>
      <c r="E5" s="8" t="s">
        <v>806</v>
      </c>
      <c r="F5" s="36">
        <v>2.9</v>
      </c>
      <c r="G5" s="52">
        <v>982.25</v>
      </c>
      <c r="H5" s="52">
        <v>1059</v>
      </c>
      <c r="I5" s="52">
        <v>2184</v>
      </c>
      <c r="J5" s="52">
        <v>2993</v>
      </c>
      <c r="K5" s="90">
        <v>2603</v>
      </c>
      <c r="L5" s="90">
        <v>2886</v>
      </c>
      <c r="M5" s="90">
        <v>3523</v>
      </c>
      <c r="N5" s="52">
        <v>4160</v>
      </c>
      <c r="O5" s="52">
        <v>3331</v>
      </c>
      <c r="P5" s="52">
        <v>3728</v>
      </c>
      <c r="Q5" s="52">
        <v>4110</v>
      </c>
      <c r="R5" s="52">
        <v>4886</v>
      </c>
      <c r="S5" s="52">
        <v>3760</v>
      </c>
      <c r="T5" s="52">
        <v>3999</v>
      </c>
      <c r="U5" s="52">
        <v>4538</v>
      </c>
      <c r="V5" s="52">
        <v>5139</v>
      </c>
      <c r="W5" s="52">
        <v>4259</v>
      </c>
      <c r="X5" s="120">
        <v>1.6440184421256939E-2</v>
      </c>
      <c r="Y5" s="79">
        <v>2.554461354819448E-2</v>
      </c>
      <c r="Z5" s="79">
        <v>1.472385497293827E-2</v>
      </c>
      <c r="AA5" s="79">
        <v>2.861894930029818E-2</v>
      </c>
    </row>
    <row r="6" spans="1:27" ht="15" x14ac:dyDescent="0.25">
      <c r="A6" s="4">
        <v>260220</v>
      </c>
      <c r="B6" s="18" t="s">
        <v>6376</v>
      </c>
      <c r="C6" s="8" t="s">
        <v>23</v>
      </c>
      <c r="D6" s="8" t="s">
        <v>41</v>
      </c>
      <c r="E6" s="8" t="s">
        <v>806</v>
      </c>
      <c r="F6" s="36">
        <v>2.2999999999999998</v>
      </c>
      <c r="G6" s="52">
        <v>213.13</v>
      </c>
      <c r="H6" s="52">
        <v>228.87</v>
      </c>
      <c r="I6" s="52">
        <v>236.69</v>
      </c>
      <c r="J6" s="52">
        <v>244.27</v>
      </c>
      <c r="K6" s="52">
        <v>232.53</v>
      </c>
      <c r="L6" s="52">
        <v>232.54</v>
      </c>
      <c r="M6" s="52">
        <v>231.25</v>
      </c>
      <c r="N6" s="52">
        <v>229.95</v>
      </c>
      <c r="O6" s="52">
        <v>228.7</v>
      </c>
      <c r="P6" s="52">
        <v>239.66</v>
      </c>
      <c r="Q6" s="52">
        <v>234.08</v>
      </c>
      <c r="R6" s="52">
        <v>239.94</v>
      </c>
      <c r="S6" s="52">
        <v>240</v>
      </c>
      <c r="T6" s="52">
        <v>250.52</v>
      </c>
      <c r="U6" s="52">
        <v>255.47</v>
      </c>
      <c r="V6" s="52">
        <v>267.56</v>
      </c>
      <c r="W6" s="52">
        <v>263.62</v>
      </c>
      <c r="X6" s="120">
        <v>1.138746749433772E-2</v>
      </c>
      <c r="Y6" s="79">
        <v>2.2176374230203019E-2</v>
      </c>
      <c r="Z6" s="79">
        <v>2.8014159220228541E-2</v>
      </c>
      <c r="AA6" s="79">
        <v>2.330422771446905E-2</v>
      </c>
    </row>
    <row r="7" spans="1:27" ht="15" x14ac:dyDescent="0.25">
      <c r="A7" s="4">
        <v>260220</v>
      </c>
      <c r="B7" s="18" t="s">
        <v>6419</v>
      </c>
      <c r="C7" s="8" t="s">
        <v>23</v>
      </c>
      <c r="D7" s="8" t="s">
        <v>46</v>
      </c>
      <c r="E7" s="8" t="s">
        <v>806</v>
      </c>
      <c r="F7" s="36">
        <v>2.1</v>
      </c>
      <c r="G7" s="52">
        <v>161.32</v>
      </c>
      <c r="H7" s="52">
        <v>164.04</v>
      </c>
      <c r="I7" s="52">
        <v>181.83</v>
      </c>
      <c r="J7" s="52">
        <v>189.39</v>
      </c>
      <c r="K7" s="52">
        <v>202.43</v>
      </c>
      <c r="L7" s="52">
        <v>196.2</v>
      </c>
      <c r="M7" s="52">
        <v>183.53</v>
      </c>
      <c r="N7" s="52">
        <v>194.29</v>
      </c>
      <c r="O7" s="52">
        <v>208.27</v>
      </c>
      <c r="P7" s="52">
        <v>167.26</v>
      </c>
      <c r="Q7" s="52">
        <v>186.38</v>
      </c>
      <c r="R7" s="52">
        <v>174.35</v>
      </c>
      <c r="S7" s="52">
        <v>164.6</v>
      </c>
      <c r="T7" s="52">
        <v>159.94</v>
      </c>
      <c r="U7" s="52">
        <v>165.41</v>
      </c>
      <c r="V7" s="52">
        <v>165.18</v>
      </c>
      <c r="W7" s="52">
        <v>178.46</v>
      </c>
      <c r="X7" s="120">
        <v>-1.0569023520408781E-2</v>
      </c>
      <c r="Y7" s="79">
        <v>-3.060107694777248E-2</v>
      </c>
      <c r="Z7" s="79">
        <v>-1.380400421496308E-2</v>
      </c>
      <c r="AA7" s="79">
        <v>2.1156106421626349E-2</v>
      </c>
    </row>
    <row r="8" spans="1:27" ht="15" x14ac:dyDescent="0.25">
      <c r="A8" s="4">
        <v>260220</v>
      </c>
      <c r="B8" s="18" t="s">
        <v>4372</v>
      </c>
      <c r="C8" s="8" t="s">
        <v>23</v>
      </c>
      <c r="D8" s="8" t="s">
        <v>95</v>
      </c>
      <c r="E8" s="8" t="s">
        <v>806</v>
      </c>
      <c r="F8" s="36">
        <v>0.9</v>
      </c>
      <c r="G8" s="52">
        <v>22420</v>
      </c>
      <c r="H8" s="52">
        <v>22725</v>
      </c>
      <c r="I8" s="52">
        <v>23820</v>
      </c>
      <c r="J8" s="52">
        <v>24351</v>
      </c>
      <c r="K8" s="52">
        <v>24486</v>
      </c>
      <c r="L8" s="52">
        <v>23726</v>
      </c>
      <c r="M8" s="52">
        <v>24069</v>
      </c>
      <c r="N8" s="52">
        <v>25250</v>
      </c>
      <c r="O8" s="52">
        <v>24947</v>
      </c>
      <c r="P8" s="52">
        <v>23593</v>
      </c>
      <c r="Q8" s="52">
        <v>23875</v>
      </c>
      <c r="R8" s="52">
        <v>20807</v>
      </c>
      <c r="S8" s="52">
        <v>20460</v>
      </c>
      <c r="T8" s="52">
        <v>18463</v>
      </c>
      <c r="U8" s="52">
        <v>18550</v>
      </c>
      <c r="V8" s="52">
        <v>19460</v>
      </c>
      <c r="W8" s="52">
        <v>21184</v>
      </c>
      <c r="X8" s="120">
        <v>-5.7812588043049562E-2</v>
      </c>
      <c r="Y8" s="79">
        <v>-6.3692362896955901E-2</v>
      </c>
      <c r="Z8" s="79">
        <v>-1.7207460398569241E-2</v>
      </c>
      <c r="AA8" s="79">
        <v>9.4107860086047879E-3</v>
      </c>
    </row>
    <row r="9" spans="1:27" ht="15" x14ac:dyDescent="0.25">
      <c r="A9" s="4">
        <v>260220</v>
      </c>
      <c r="B9" s="18" t="s">
        <v>6355</v>
      </c>
      <c r="C9" s="8" t="s">
        <v>23</v>
      </c>
      <c r="D9" s="8" t="s">
        <v>189</v>
      </c>
      <c r="E9" s="8" t="s">
        <v>806</v>
      </c>
      <c r="F9" s="36">
        <v>0.6</v>
      </c>
      <c r="G9" s="52">
        <v>9427</v>
      </c>
      <c r="H9" s="52">
        <v>8899</v>
      </c>
      <c r="I9" s="52">
        <v>13422</v>
      </c>
      <c r="J9" s="52">
        <v>13462</v>
      </c>
      <c r="K9" s="52">
        <v>13188</v>
      </c>
      <c r="L9" s="52">
        <v>12189</v>
      </c>
      <c r="M9" s="52">
        <v>14055</v>
      </c>
      <c r="N9" s="52">
        <v>13482</v>
      </c>
      <c r="O9" s="52">
        <v>13062</v>
      </c>
      <c r="P9" s="52">
        <v>12570</v>
      </c>
      <c r="Q9" s="52">
        <v>14334</v>
      </c>
      <c r="R9" s="52">
        <v>13647</v>
      </c>
      <c r="S9" s="52">
        <v>13660</v>
      </c>
      <c r="T9" s="52">
        <v>12551</v>
      </c>
      <c r="U9" s="52">
        <v>14392</v>
      </c>
      <c r="V9" s="52">
        <v>13691</v>
      </c>
      <c r="W9" s="52">
        <v>13999</v>
      </c>
      <c r="X9" s="120">
        <v>-3.5048237442580898E-4</v>
      </c>
      <c r="Y9" s="79">
        <v>1.070268674343122E-3</v>
      </c>
      <c r="Z9" s="79">
        <v>8.1105990783414406E-4</v>
      </c>
      <c r="AA9" s="79">
        <v>6.2437838435185364E-3</v>
      </c>
    </row>
    <row r="10" spans="1:27" ht="15" x14ac:dyDescent="0.25">
      <c r="A10" s="4">
        <v>260220</v>
      </c>
      <c r="B10" s="18" t="s">
        <v>6358</v>
      </c>
      <c r="C10" s="8" t="s">
        <v>23</v>
      </c>
      <c r="D10" s="8" t="s">
        <v>738</v>
      </c>
      <c r="E10" s="8" t="s">
        <v>806</v>
      </c>
      <c r="F10" s="36">
        <v>0.6</v>
      </c>
      <c r="G10" s="52">
        <v>496.82</v>
      </c>
      <c r="H10" s="52">
        <v>452.13</v>
      </c>
      <c r="I10" s="52">
        <v>518.21</v>
      </c>
      <c r="J10" s="52">
        <v>528.94000000000005</v>
      </c>
      <c r="K10" s="52">
        <v>537.16999999999996</v>
      </c>
      <c r="L10" s="52">
        <v>471.51</v>
      </c>
      <c r="M10" s="52">
        <v>541.59</v>
      </c>
      <c r="N10" s="52">
        <v>543.30999999999995</v>
      </c>
      <c r="O10" s="52">
        <v>558.28</v>
      </c>
      <c r="P10" s="52">
        <v>497.59</v>
      </c>
      <c r="Q10" s="52">
        <v>565.26</v>
      </c>
      <c r="R10" s="52">
        <v>566.78</v>
      </c>
      <c r="S10" s="52">
        <v>582.57000000000005</v>
      </c>
      <c r="T10" s="52">
        <v>505.81</v>
      </c>
      <c r="U10" s="52">
        <v>579.14</v>
      </c>
      <c r="V10" s="52">
        <v>585.54</v>
      </c>
      <c r="W10" s="52">
        <v>595.92999999999995</v>
      </c>
      <c r="X10" s="120">
        <v>3.715758068890906E-3</v>
      </c>
      <c r="Y10" s="79">
        <v>6.2510696174598026E-3</v>
      </c>
      <c r="Z10" s="79">
        <v>8.3963657521370916E-3</v>
      </c>
      <c r="AA10" s="79">
        <v>5.9297133675979552E-3</v>
      </c>
    </row>
    <row r="11" spans="1:27" ht="15" x14ac:dyDescent="0.25">
      <c r="A11" s="4">
        <v>260220</v>
      </c>
      <c r="B11" s="18" t="s">
        <v>5258</v>
      </c>
      <c r="C11" s="8" t="s">
        <v>23</v>
      </c>
      <c r="D11" s="8" t="s">
        <v>129</v>
      </c>
      <c r="E11" s="8" t="s">
        <v>806</v>
      </c>
      <c r="F11" s="36">
        <v>0.5</v>
      </c>
      <c r="G11" s="52">
        <v>2953</v>
      </c>
      <c r="H11" s="52">
        <v>2970</v>
      </c>
      <c r="I11" s="52">
        <v>3414</v>
      </c>
      <c r="J11" s="52">
        <v>3598</v>
      </c>
      <c r="K11" s="52">
        <v>3530</v>
      </c>
      <c r="L11" s="52">
        <v>3581</v>
      </c>
      <c r="M11" s="52">
        <v>3726</v>
      </c>
      <c r="N11" s="52">
        <v>3826</v>
      </c>
      <c r="O11" s="52">
        <v>3832</v>
      </c>
      <c r="P11" s="52">
        <v>3862</v>
      </c>
      <c r="Q11" s="52">
        <v>4048</v>
      </c>
      <c r="R11" s="52">
        <v>4076</v>
      </c>
      <c r="S11" s="52">
        <v>4046</v>
      </c>
      <c r="T11" s="52">
        <v>4009</v>
      </c>
      <c r="U11" s="52">
        <v>4235</v>
      </c>
      <c r="V11" s="52">
        <v>4212</v>
      </c>
      <c r="W11" s="52">
        <v>4135</v>
      </c>
      <c r="X11" s="120">
        <v>9.1691616766467199E-3</v>
      </c>
      <c r="Y11" s="79">
        <v>1.155819271895675E-2</v>
      </c>
      <c r="Z11" s="79">
        <v>8.3099107906636771E-3</v>
      </c>
      <c r="AA11" s="79">
        <v>5.3932856623439829E-3</v>
      </c>
    </row>
    <row r="12" spans="1:27" ht="15" x14ac:dyDescent="0.25">
      <c r="A12" s="4">
        <v>260220</v>
      </c>
      <c r="B12" s="18" t="s">
        <v>1314</v>
      </c>
      <c r="C12" s="8" t="s">
        <v>23</v>
      </c>
      <c r="D12" s="8" t="s">
        <v>1235</v>
      </c>
      <c r="E12" s="8" t="s">
        <v>817</v>
      </c>
      <c r="F12" s="36">
        <v>0.2</v>
      </c>
      <c r="G12" s="52">
        <v>1789</v>
      </c>
      <c r="H12" s="52">
        <v>1825</v>
      </c>
      <c r="I12" s="52">
        <v>1767</v>
      </c>
      <c r="J12" s="52">
        <v>1904</v>
      </c>
      <c r="K12" s="52">
        <v>1881</v>
      </c>
      <c r="L12" s="52">
        <v>1874</v>
      </c>
      <c r="M12" s="52">
        <v>1924</v>
      </c>
      <c r="N12" s="52">
        <v>1914</v>
      </c>
      <c r="O12" s="52">
        <v>1945</v>
      </c>
      <c r="P12" s="52">
        <v>1779</v>
      </c>
      <c r="Q12" s="52">
        <v>1660</v>
      </c>
      <c r="R12" s="52">
        <v>2025</v>
      </c>
      <c r="S12" s="52">
        <v>1883</v>
      </c>
      <c r="T12" s="52">
        <v>1895</v>
      </c>
      <c r="U12" s="52">
        <v>1671</v>
      </c>
      <c r="V12" s="52">
        <v>1839</v>
      </c>
      <c r="W12" s="52">
        <v>1901</v>
      </c>
      <c r="X12" s="120">
        <v>1.5788757315911232E-2</v>
      </c>
      <c r="Y12" s="79">
        <v>1.473938094600058E-3</v>
      </c>
      <c r="Z12" s="79">
        <v>-2.488627241102492E-2</v>
      </c>
      <c r="AA12" s="79">
        <v>2.4698133918770182E-3</v>
      </c>
    </row>
    <row r="13" spans="1:27" ht="15" x14ac:dyDescent="0.25">
      <c r="A13" s="4">
        <v>260220</v>
      </c>
      <c r="B13" s="18" t="s">
        <v>6403</v>
      </c>
      <c r="C13" s="8" t="s">
        <v>23</v>
      </c>
      <c r="D13" s="8" t="s">
        <v>141</v>
      </c>
      <c r="E13" s="8" t="s">
        <v>806</v>
      </c>
      <c r="F13" s="36">
        <v>-1.2</v>
      </c>
      <c r="G13" s="52">
        <v>142.91</v>
      </c>
      <c r="H13" s="52">
        <v>145.47999999999999</v>
      </c>
      <c r="I13" s="52">
        <v>145.05000000000001</v>
      </c>
      <c r="J13" s="52">
        <v>145.9</v>
      </c>
      <c r="K13" s="52">
        <v>147.88</v>
      </c>
      <c r="L13" s="52">
        <v>149.38999999999999</v>
      </c>
      <c r="M13" s="90">
        <v>228.81</v>
      </c>
      <c r="N13" s="90">
        <v>260.83</v>
      </c>
      <c r="O13" s="90">
        <v>251.7</v>
      </c>
      <c r="P13" s="90">
        <v>245.67</v>
      </c>
      <c r="Q13" s="52">
        <v>241.24</v>
      </c>
      <c r="R13" s="52">
        <v>237.4</v>
      </c>
      <c r="S13" s="52">
        <v>231.39</v>
      </c>
      <c r="T13" s="52">
        <v>226.85</v>
      </c>
      <c r="U13" s="52">
        <v>226.25</v>
      </c>
      <c r="V13" s="52">
        <v>222.75</v>
      </c>
      <c r="W13" s="52">
        <v>220.72</v>
      </c>
      <c r="X13" s="120">
        <v>-1.9692372083289781E-2</v>
      </c>
      <c r="Y13" s="79">
        <v>-1.5999914610195561E-2</v>
      </c>
      <c r="Z13" s="79">
        <v>-1.589126685396303E-2</v>
      </c>
      <c r="AA13" s="79">
        <v>-1.1760945284599479E-2</v>
      </c>
    </row>
    <row r="14" spans="1:27" ht="15" x14ac:dyDescent="0.25">
      <c r="A14" s="4">
        <v>260220</v>
      </c>
      <c r="B14" s="18" t="s">
        <v>6389</v>
      </c>
      <c r="C14" s="8" t="s">
        <v>23</v>
      </c>
      <c r="D14" s="8" t="s">
        <v>99</v>
      </c>
      <c r="E14" s="8" t="s">
        <v>806</v>
      </c>
      <c r="F14" s="36">
        <v>-1.2</v>
      </c>
      <c r="G14" s="52">
        <v>1285</v>
      </c>
      <c r="H14" s="52">
        <v>1156</v>
      </c>
      <c r="I14" s="52">
        <v>1138</v>
      </c>
      <c r="J14" s="52">
        <v>1090</v>
      </c>
      <c r="K14" s="52">
        <v>1092</v>
      </c>
      <c r="L14" s="52">
        <v>1037</v>
      </c>
      <c r="M14" s="52">
        <v>1170</v>
      </c>
      <c r="N14" s="52">
        <v>1098</v>
      </c>
      <c r="O14" s="52">
        <v>1052</v>
      </c>
      <c r="P14" s="52">
        <v>1049</v>
      </c>
      <c r="Q14" s="52">
        <v>1066</v>
      </c>
      <c r="R14" s="52">
        <v>1036</v>
      </c>
      <c r="S14" s="52">
        <v>1058</v>
      </c>
      <c r="T14" s="52">
        <v>983.6</v>
      </c>
      <c r="U14" s="52">
        <v>1026</v>
      </c>
      <c r="V14" s="52">
        <v>1033</v>
      </c>
      <c r="W14" s="52">
        <v>1008</v>
      </c>
      <c r="X14" s="120">
        <v>-1.5538132573057689E-2</v>
      </c>
      <c r="Y14" s="79">
        <v>-9.6534414518776313E-3</v>
      </c>
      <c r="Z14" s="79">
        <v>-7.3106540598499858E-4</v>
      </c>
      <c r="AA14" s="79">
        <v>-1.219333756035712E-2</v>
      </c>
    </row>
    <row r="15" spans="1:27" ht="15" x14ac:dyDescent="0.25">
      <c r="A15" s="4">
        <v>260220</v>
      </c>
      <c r="B15" s="18" t="s">
        <v>6351</v>
      </c>
      <c r="C15" s="8" t="s">
        <v>23</v>
      </c>
      <c r="D15" s="8" t="s">
        <v>24</v>
      </c>
      <c r="E15" s="8" t="s">
        <v>811</v>
      </c>
      <c r="F15" s="36">
        <v>-5.2</v>
      </c>
      <c r="G15" s="52">
        <v>58.26</v>
      </c>
      <c r="H15" s="52">
        <v>69.77</v>
      </c>
      <c r="I15" s="52">
        <v>72.319999999999993</v>
      </c>
      <c r="J15" s="52">
        <v>65.31</v>
      </c>
      <c r="K15" s="52">
        <v>62.41</v>
      </c>
      <c r="L15" s="52">
        <v>66.67</v>
      </c>
      <c r="M15" s="52">
        <v>72.41</v>
      </c>
      <c r="N15" s="52">
        <v>72.36</v>
      </c>
      <c r="O15" s="52">
        <v>73.23</v>
      </c>
      <c r="P15" s="52">
        <v>78.400000000000006</v>
      </c>
      <c r="Q15" s="52">
        <v>86.59</v>
      </c>
      <c r="R15" s="52">
        <v>87.21</v>
      </c>
      <c r="S15" s="52">
        <v>94.34</v>
      </c>
      <c r="T15" s="52">
        <v>98.78</v>
      </c>
      <c r="U15" s="52">
        <v>108.72</v>
      </c>
      <c r="V15" s="52">
        <v>70.260000000000005</v>
      </c>
      <c r="W15" s="52">
        <v>75.150000000000006</v>
      </c>
      <c r="X15" s="120">
        <v>5.8809949789346172E-2</v>
      </c>
      <c r="Y15" s="79">
        <v>6.031287474108793E-2</v>
      </c>
      <c r="Z15" s="79">
        <v>-4.3567664824572638E-2</v>
      </c>
      <c r="AA15" s="79">
        <v>-5.1572158022037073E-2</v>
      </c>
    </row>
    <row r="16" spans="1:27" ht="15" x14ac:dyDescent="0.25">
      <c r="A16" s="4">
        <v>260220</v>
      </c>
      <c r="B16" s="18" t="s">
        <v>6382</v>
      </c>
      <c r="C16" s="8" t="s">
        <v>23</v>
      </c>
      <c r="D16" s="8" t="s">
        <v>141</v>
      </c>
      <c r="E16" s="8" t="s">
        <v>806</v>
      </c>
      <c r="F16" s="36">
        <v>-33.6</v>
      </c>
      <c r="G16" s="52">
        <v>1372</v>
      </c>
      <c r="H16" s="52">
        <v>1315</v>
      </c>
      <c r="I16" s="52">
        <v>1349</v>
      </c>
      <c r="J16" s="52">
        <v>1392</v>
      </c>
      <c r="K16" s="52">
        <v>1357</v>
      </c>
      <c r="L16" s="52">
        <v>1303</v>
      </c>
      <c r="M16" s="52">
        <v>1267</v>
      </c>
      <c r="N16" s="52">
        <v>1278</v>
      </c>
      <c r="O16" s="52">
        <v>1312</v>
      </c>
      <c r="P16" s="52">
        <v>1262</v>
      </c>
      <c r="Q16" s="52">
        <v>0</v>
      </c>
      <c r="R16" s="52">
        <v>327.5</v>
      </c>
      <c r="S16" s="52">
        <v>1240</v>
      </c>
      <c r="T16" s="52">
        <v>1154</v>
      </c>
      <c r="U16" s="52">
        <v>0</v>
      </c>
      <c r="V16" s="52">
        <v>308.52</v>
      </c>
      <c r="W16" s="52">
        <v>330.71</v>
      </c>
      <c r="X16" s="120">
        <v>-3.816928786004592E-2</v>
      </c>
      <c r="Y16" s="79">
        <v>0</v>
      </c>
      <c r="Z16" s="79">
        <v>-6.974095168105876E-3</v>
      </c>
      <c r="AA16" s="79">
        <v>-0.33646004469902169</v>
      </c>
    </row>
    <row r="17" spans="1:27" ht="15" x14ac:dyDescent="0.25">
      <c r="A17" s="4">
        <v>260220</v>
      </c>
      <c r="B17" s="88" t="s">
        <v>3918</v>
      </c>
      <c r="C17" s="81" t="s">
        <v>23</v>
      </c>
      <c r="D17" s="81" t="s">
        <v>141</v>
      </c>
      <c r="E17" s="81" t="s">
        <v>806</v>
      </c>
      <c r="F17" s="83">
        <v>-47.7</v>
      </c>
      <c r="G17" s="131">
        <v>1069</v>
      </c>
      <c r="H17" s="131">
        <v>1010</v>
      </c>
      <c r="I17" s="131">
        <v>1027</v>
      </c>
      <c r="J17" s="131">
        <v>1083</v>
      </c>
      <c r="K17" s="131">
        <v>1049</v>
      </c>
      <c r="L17" s="131">
        <v>986</v>
      </c>
      <c r="M17" s="131">
        <v>957</v>
      </c>
      <c r="N17" s="131">
        <v>963</v>
      </c>
      <c r="O17" s="131">
        <v>1000</v>
      </c>
      <c r="P17" s="131">
        <v>950</v>
      </c>
      <c r="Q17" s="131">
        <v>0</v>
      </c>
      <c r="R17" s="131">
        <v>25.74</v>
      </c>
      <c r="S17" s="131">
        <v>971</v>
      </c>
      <c r="T17" s="131">
        <v>891</v>
      </c>
      <c r="U17" s="131">
        <v>0</v>
      </c>
      <c r="V17" s="131">
        <v>47.12</v>
      </c>
      <c r="W17" s="131">
        <v>60.33</v>
      </c>
      <c r="X17" s="130">
        <v>-3.0307077473108901E-2</v>
      </c>
      <c r="Y17" s="87">
        <v>0</v>
      </c>
      <c r="Z17" s="87">
        <v>1.132571222731937E-2</v>
      </c>
      <c r="AA17" s="87">
        <v>-0.47701035031847128</v>
      </c>
    </row>
    <row r="18" spans="1:27" x14ac:dyDescent="0.3">
      <c r="A18" s="4">
        <v>260220</v>
      </c>
      <c r="B18" s="88">
        <v>8987</v>
      </c>
      <c r="C18" s="81" t="s">
        <v>67</v>
      </c>
      <c r="D18" s="81" t="s">
        <v>6280</v>
      </c>
      <c r="E18" s="81" t="s">
        <v>2827</v>
      </c>
      <c r="F18" s="83">
        <v>-4.5024388210280542</v>
      </c>
      <c r="G18" s="131">
        <v>10666</v>
      </c>
      <c r="H18" s="129"/>
      <c r="I18" s="131">
        <v>11065</v>
      </c>
      <c r="J18" s="129"/>
      <c r="K18" s="131">
        <v>10672</v>
      </c>
      <c r="L18" s="129"/>
      <c r="M18" s="131">
        <v>13763</v>
      </c>
      <c r="N18" s="129"/>
      <c r="O18" s="131">
        <v>10799</v>
      </c>
      <c r="P18" s="129"/>
      <c r="Q18" s="131">
        <v>11460</v>
      </c>
      <c r="R18" s="129"/>
      <c r="S18" s="131">
        <v>12752</v>
      </c>
      <c r="T18" s="129"/>
      <c r="U18" s="131">
        <v>11235</v>
      </c>
      <c r="V18" s="129"/>
      <c r="W18" s="131">
        <v>11672</v>
      </c>
      <c r="X18" s="130">
        <v>-9.3762722905300855E-2</v>
      </c>
      <c r="Y18" s="87">
        <v>8.7739790646480076E-2</v>
      </c>
      <c r="Z18" s="87">
        <v>-9.2929126053197253E-3</v>
      </c>
      <c r="AA18" s="87">
        <v>-4.5024388210280542E-2</v>
      </c>
    </row>
    <row r="19" spans="1:27" x14ac:dyDescent="0.3">
      <c r="A19" s="80">
        <v>260220</v>
      </c>
      <c r="B19" s="88">
        <v>2350</v>
      </c>
      <c r="C19" s="81" t="s">
        <v>1212</v>
      </c>
      <c r="D19" s="81" t="s">
        <v>6406</v>
      </c>
      <c r="E19" s="8" t="s">
        <v>975</v>
      </c>
      <c r="F19" s="180">
        <v>15.090926401980397</v>
      </c>
      <c r="G19" s="52">
        <v>261.8</v>
      </c>
      <c r="H19"/>
      <c r="I19" s="52">
        <v>369.71</v>
      </c>
      <c r="J19"/>
      <c r="K19" s="52">
        <v>406.14</v>
      </c>
      <c r="L19" s="129"/>
      <c r="M19" s="131">
        <v>346.41</v>
      </c>
      <c r="N19" s="129"/>
      <c r="O19" s="131">
        <v>360.06</v>
      </c>
      <c r="P19" s="129"/>
      <c r="Q19" s="131">
        <v>268.01</v>
      </c>
      <c r="R19" s="129"/>
      <c r="S19" s="131">
        <v>220.28</v>
      </c>
      <c r="T19" s="129"/>
      <c r="U19" s="131">
        <v>409.9</v>
      </c>
      <c r="V19" s="129"/>
      <c r="W19" s="131">
        <v>315.38</v>
      </c>
      <c r="X19" s="130">
        <v>-0.11097428057808556</v>
      </c>
      <c r="Y19" s="87">
        <v>-0.22255481076950023</v>
      </c>
      <c r="Z19" s="87">
        <v>0.29058551270761224</v>
      </c>
      <c r="AA19" s="87">
        <v>0.15090926401980398</v>
      </c>
    </row>
    <row r="20" spans="1:27" ht="15" x14ac:dyDescent="0.25">
      <c r="A20" s="4">
        <v>260219</v>
      </c>
      <c r="B20" s="18" t="s">
        <v>6021</v>
      </c>
      <c r="C20" s="8" t="s">
        <v>23</v>
      </c>
      <c r="D20" s="8" t="s">
        <v>835</v>
      </c>
      <c r="E20" s="8" t="s">
        <v>806</v>
      </c>
      <c r="F20" s="78">
        <v>35.700000000000003</v>
      </c>
      <c r="G20" s="46">
        <v>56.12</v>
      </c>
      <c r="H20" s="46">
        <v>53.11</v>
      </c>
      <c r="I20" s="46">
        <v>65.22</v>
      </c>
      <c r="J20" s="46">
        <v>67.73</v>
      </c>
      <c r="K20" s="46">
        <v>59.3</v>
      </c>
      <c r="L20" s="46">
        <v>65.209999999999994</v>
      </c>
      <c r="M20" s="46">
        <v>77.23</v>
      </c>
      <c r="N20" s="46">
        <v>79.069999999999993</v>
      </c>
      <c r="O20" s="46">
        <v>83.69</v>
      </c>
      <c r="P20" s="46">
        <v>75.5</v>
      </c>
      <c r="Q20" s="46">
        <v>90.34</v>
      </c>
      <c r="R20" s="46">
        <v>93.43</v>
      </c>
      <c r="S20" s="46">
        <v>104.44</v>
      </c>
      <c r="T20" s="46">
        <v>92.82</v>
      </c>
      <c r="U20" s="46">
        <v>107.42</v>
      </c>
      <c r="V20" s="110">
        <v>142.34</v>
      </c>
      <c r="W20" s="110">
        <v>263.83999999999997</v>
      </c>
      <c r="X20" s="120">
        <v>4.7620356877732029E-2</v>
      </c>
      <c r="Y20" s="79">
        <v>4.482586672965394E-2</v>
      </c>
      <c r="Z20" s="92">
        <v>0.12285549220064799</v>
      </c>
      <c r="AA20" s="92">
        <v>0.35658359804930417</v>
      </c>
    </row>
    <row r="21" spans="1:27" ht="15" x14ac:dyDescent="0.25">
      <c r="A21" s="4">
        <v>260219</v>
      </c>
      <c r="B21" s="18" t="s">
        <v>6235</v>
      </c>
      <c r="C21" s="8" t="s">
        <v>23</v>
      </c>
      <c r="D21" s="8" t="s">
        <v>95</v>
      </c>
      <c r="E21" s="8" t="s">
        <v>806</v>
      </c>
      <c r="F21" s="78">
        <v>31.8</v>
      </c>
      <c r="G21" s="46">
        <v>47.29</v>
      </c>
      <c r="H21" s="46">
        <v>42.46</v>
      </c>
      <c r="I21" s="46">
        <v>30.55</v>
      </c>
      <c r="J21" s="46">
        <v>36.01</v>
      </c>
      <c r="K21" s="46">
        <v>36.159999999999997</v>
      </c>
      <c r="L21" s="46">
        <v>39.92</v>
      </c>
      <c r="M21" s="46">
        <v>36.28</v>
      </c>
      <c r="N21" s="46">
        <v>34.47</v>
      </c>
      <c r="O21" s="46">
        <v>40.69</v>
      </c>
      <c r="P21" s="46">
        <v>41.54</v>
      </c>
      <c r="Q21" s="46">
        <v>47.99</v>
      </c>
      <c r="R21" s="46">
        <v>46.51</v>
      </c>
      <c r="S21" s="46">
        <v>42.62</v>
      </c>
      <c r="T21" s="46">
        <v>43.36</v>
      </c>
      <c r="U21" s="46">
        <v>65.17</v>
      </c>
      <c r="V21" s="46">
        <v>65.11</v>
      </c>
      <c r="W21" s="110">
        <v>111.43</v>
      </c>
      <c r="X21" s="120">
        <v>1.018694727415204E-2</v>
      </c>
      <c r="Y21" s="79">
        <v>9.5190602836879412E-2</v>
      </c>
      <c r="Z21" s="79">
        <v>9.4100981483355328E-2</v>
      </c>
      <c r="AA21" s="92">
        <v>0.31818181818181812</v>
      </c>
    </row>
    <row r="22" spans="1:27" ht="15" x14ac:dyDescent="0.25">
      <c r="A22" s="4">
        <v>260219</v>
      </c>
      <c r="B22" s="18" t="s">
        <v>6090</v>
      </c>
      <c r="C22" s="8" t="s">
        <v>23</v>
      </c>
      <c r="D22" s="8" t="s">
        <v>3072</v>
      </c>
      <c r="E22" s="8" t="s">
        <v>806</v>
      </c>
      <c r="F22" s="78">
        <v>30.2</v>
      </c>
      <c r="G22" s="46">
        <v>204.88</v>
      </c>
      <c r="H22" s="46">
        <v>156.84</v>
      </c>
      <c r="I22" s="46">
        <v>159.44</v>
      </c>
      <c r="J22" s="46">
        <v>159.75</v>
      </c>
      <c r="K22" s="46">
        <v>148.19</v>
      </c>
      <c r="L22" s="46">
        <v>156.94999999999999</v>
      </c>
      <c r="M22" s="46">
        <v>146.69</v>
      </c>
      <c r="N22" s="46">
        <v>133.21</v>
      </c>
      <c r="O22" s="46">
        <v>136.94999999999999</v>
      </c>
      <c r="P22" s="46">
        <v>106.01</v>
      </c>
      <c r="Q22" s="46">
        <v>136.16999999999999</v>
      </c>
      <c r="R22" s="46">
        <v>146.09</v>
      </c>
      <c r="S22" s="46">
        <v>172.34</v>
      </c>
      <c r="T22" s="110">
        <v>243.94</v>
      </c>
      <c r="U22" s="110">
        <v>264.23</v>
      </c>
      <c r="V22" s="110">
        <v>285.06</v>
      </c>
      <c r="W22" s="110">
        <v>463.92</v>
      </c>
      <c r="X22" s="121">
        <v>0.24603556839870849</v>
      </c>
      <c r="Y22" s="92">
        <v>0.18332522117559491</v>
      </c>
      <c r="Z22" s="92">
        <v>0.16812242922816359</v>
      </c>
      <c r="AA22" s="92">
        <v>0.30197707053864548</v>
      </c>
    </row>
    <row r="23" spans="1:27" ht="15" x14ac:dyDescent="0.25">
      <c r="A23" s="4">
        <v>260219</v>
      </c>
      <c r="B23" s="18" t="s">
        <v>6080</v>
      </c>
      <c r="C23" s="8" t="s">
        <v>23</v>
      </c>
      <c r="D23" s="8" t="s">
        <v>835</v>
      </c>
      <c r="E23" s="8" t="s">
        <v>806</v>
      </c>
      <c r="F23" s="78">
        <v>29.4</v>
      </c>
      <c r="G23" s="46">
        <v>0</v>
      </c>
      <c r="H23" s="46">
        <v>0</v>
      </c>
      <c r="I23" s="46">
        <v>0</v>
      </c>
      <c r="J23" s="46">
        <v>0</v>
      </c>
      <c r="K23" s="46">
        <v>0</v>
      </c>
      <c r="L23" s="46">
        <v>0</v>
      </c>
      <c r="M23" s="46">
        <v>0</v>
      </c>
      <c r="N23" s="46">
        <v>0</v>
      </c>
      <c r="O23" s="46">
        <v>0</v>
      </c>
      <c r="P23" s="46">
        <v>0</v>
      </c>
      <c r="Q23" s="46">
        <v>14.64</v>
      </c>
      <c r="R23" s="110">
        <v>62.18</v>
      </c>
      <c r="S23" s="110">
        <v>103.32</v>
      </c>
      <c r="T23" s="110">
        <v>137.25</v>
      </c>
      <c r="U23" s="110">
        <v>212.8</v>
      </c>
      <c r="V23" s="110">
        <v>287.27</v>
      </c>
      <c r="W23" s="110">
        <v>321.08</v>
      </c>
      <c r="X23" s="121">
        <v>0.76190740535139345</v>
      </c>
      <c r="Y23" s="92">
        <v>0.62434229181763756</v>
      </c>
      <c r="Z23" s="92">
        <v>0.43660168751818462</v>
      </c>
      <c r="AA23" s="92">
        <v>0.29401598617411961</v>
      </c>
    </row>
    <row r="24" spans="1:27" ht="15" x14ac:dyDescent="0.25">
      <c r="A24" s="4">
        <v>260219</v>
      </c>
      <c r="B24" s="18" t="s">
        <v>2803</v>
      </c>
      <c r="C24" s="8" t="s">
        <v>23</v>
      </c>
      <c r="D24" s="8" t="s">
        <v>95</v>
      </c>
      <c r="E24" s="8" t="s">
        <v>806</v>
      </c>
      <c r="F24" s="78">
        <v>25.7</v>
      </c>
      <c r="G24" s="46">
        <v>1917</v>
      </c>
      <c r="H24" s="46">
        <v>1511</v>
      </c>
      <c r="I24" s="46">
        <v>981.5</v>
      </c>
      <c r="J24" s="46">
        <v>1008</v>
      </c>
      <c r="K24" s="46">
        <v>616.5</v>
      </c>
      <c r="L24" s="46">
        <v>735.6</v>
      </c>
      <c r="M24" s="46">
        <v>329.3</v>
      </c>
      <c r="N24" s="46">
        <v>582.70000000000005</v>
      </c>
      <c r="O24" s="46">
        <v>773.4</v>
      </c>
      <c r="P24" s="46">
        <v>533</v>
      </c>
      <c r="Q24" s="110">
        <v>887.2</v>
      </c>
      <c r="R24" s="110">
        <v>2443</v>
      </c>
      <c r="S24" s="46">
        <v>876.8</v>
      </c>
      <c r="T24" s="46">
        <v>831.8</v>
      </c>
      <c r="U24" s="46">
        <v>1374</v>
      </c>
      <c r="V24" s="46">
        <v>125.6</v>
      </c>
      <c r="W24" s="110">
        <v>1700</v>
      </c>
      <c r="X24" s="120">
        <v>6.3037974683544329E-2</v>
      </c>
      <c r="Y24" s="79">
        <v>9.6610304040644523E-2</v>
      </c>
      <c r="Z24" s="79">
        <v>-0.41939336904589553</v>
      </c>
      <c r="AA24" s="92">
        <v>0.25659248176547611</v>
      </c>
    </row>
    <row r="25" spans="1:27" ht="15" x14ac:dyDescent="0.25">
      <c r="A25" s="4">
        <v>260219</v>
      </c>
      <c r="B25" s="18" t="s">
        <v>6143</v>
      </c>
      <c r="C25" s="8" t="s">
        <v>23</v>
      </c>
      <c r="D25" s="8" t="s">
        <v>3867</v>
      </c>
      <c r="E25" s="8" t="s">
        <v>806</v>
      </c>
      <c r="F25" s="78">
        <v>21.5</v>
      </c>
      <c r="G25" s="46">
        <v>140.18</v>
      </c>
      <c r="H25" s="46">
        <v>131.09</v>
      </c>
      <c r="I25" s="46">
        <v>178.59</v>
      </c>
      <c r="J25" s="46">
        <v>194.16</v>
      </c>
      <c r="K25" s="46">
        <v>172.66</v>
      </c>
      <c r="L25" s="46">
        <v>162.18</v>
      </c>
      <c r="M25" s="46">
        <v>213.12</v>
      </c>
      <c r="N25" s="46">
        <v>207.92</v>
      </c>
      <c r="O25" s="46">
        <v>176.79</v>
      </c>
      <c r="P25" s="46">
        <v>202.96</v>
      </c>
      <c r="Q25" s="46">
        <v>258.89</v>
      </c>
      <c r="R25" s="46">
        <v>256.14</v>
      </c>
      <c r="S25" s="46">
        <v>188.97</v>
      </c>
      <c r="T25" s="46">
        <v>209.44</v>
      </c>
      <c r="U25" s="46">
        <v>259.08999999999997</v>
      </c>
      <c r="V25" s="46">
        <v>277.91000000000003</v>
      </c>
      <c r="W25" s="110">
        <v>390.15</v>
      </c>
      <c r="X25" s="120">
        <v>7.1447472876420282E-3</v>
      </c>
      <c r="Y25" s="79">
        <v>2.189525310913876E-4</v>
      </c>
      <c r="Z25" s="79">
        <v>2.382776585963842E-2</v>
      </c>
      <c r="AA25" s="92">
        <v>0.21507146598817631</v>
      </c>
    </row>
    <row r="26" spans="1:27" ht="15" x14ac:dyDescent="0.25">
      <c r="A26" s="4">
        <v>260219</v>
      </c>
      <c r="B26" s="18" t="s">
        <v>6129</v>
      </c>
      <c r="C26" s="8" t="s">
        <v>23</v>
      </c>
      <c r="D26" s="8" t="s">
        <v>136</v>
      </c>
      <c r="E26" s="8" t="s">
        <v>806</v>
      </c>
      <c r="F26" s="78">
        <v>12</v>
      </c>
      <c r="G26" s="46">
        <v>41</v>
      </c>
      <c r="H26" s="46">
        <v>44.3</v>
      </c>
      <c r="I26" s="46">
        <v>50</v>
      </c>
      <c r="J26" s="46">
        <v>74</v>
      </c>
      <c r="K26" s="110">
        <v>88.4</v>
      </c>
      <c r="L26" s="110">
        <v>95.2</v>
      </c>
      <c r="M26" s="110">
        <v>104.6</v>
      </c>
      <c r="N26" s="110">
        <v>115.2</v>
      </c>
      <c r="O26" s="46">
        <v>114.8</v>
      </c>
      <c r="P26" s="46">
        <v>119.1</v>
      </c>
      <c r="Q26" s="46">
        <v>122</v>
      </c>
      <c r="R26" s="46">
        <v>136.6</v>
      </c>
      <c r="S26" s="46">
        <v>148.80000000000001</v>
      </c>
      <c r="T26" s="46">
        <v>151.19999999999999</v>
      </c>
      <c r="U26" s="46">
        <v>164.1</v>
      </c>
      <c r="V26" s="46">
        <v>194.3</v>
      </c>
      <c r="W26" s="110">
        <v>228.1</v>
      </c>
      <c r="X26" s="120">
        <v>6.0968660968661048E-2</v>
      </c>
      <c r="Y26" s="79">
        <v>7.5366988900823495E-2</v>
      </c>
      <c r="Z26" s="79">
        <v>9.6054602963209446E-2</v>
      </c>
      <c r="AA26" s="92">
        <v>0.1204434993924668</v>
      </c>
    </row>
    <row r="27" spans="1:27" ht="15" x14ac:dyDescent="0.25">
      <c r="A27" s="4">
        <v>260219</v>
      </c>
      <c r="B27" s="18" t="s">
        <v>6009</v>
      </c>
      <c r="C27" s="8" t="s">
        <v>23</v>
      </c>
      <c r="D27" s="8" t="s">
        <v>172</v>
      </c>
      <c r="E27" s="8" t="s">
        <v>806</v>
      </c>
      <c r="F27" s="36">
        <v>9.3000000000000007</v>
      </c>
      <c r="G27" s="46">
        <v>856.08</v>
      </c>
      <c r="H27" s="46">
        <v>885.22</v>
      </c>
      <c r="I27" s="46">
        <v>1018</v>
      </c>
      <c r="J27" s="46">
        <v>1120</v>
      </c>
      <c r="K27" s="46">
        <v>1117</v>
      </c>
      <c r="L27" s="46">
        <v>1175</v>
      </c>
      <c r="M27" s="46">
        <v>1296</v>
      </c>
      <c r="N27" s="46">
        <v>1378</v>
      </c>
      <c r="O27" s="46">
        <v>1358</v>
      </c>
      <c r="P27" s="46">
        <v>1537</v>
      </c>
      <c r="Q27" s="46">
        <v>1810</v>
      </c>
      <c r="R27" s="46">
        <v>1812</v>
      </c>
      <c r="S27" s="46">
        <v>1868</v>
      </c>
      <c r="T27" s="46">
        <v>1831</v>
      </c>
      <c r="U27" s="46">
        <v>2173</v>
      </c>
      <c r="V27" s="46">
        <v>2451</v>
      </c>
      <c r="W27" s="46">
        <v>2646</v>
      </c>
      <c r="X27" s="120">
        <v>4.1838622456240149E-2</v>
      </c>
      <c r="Y27" s="79">
        <v>4.9583390247234023E-2</v>
      </c>
      <c r="Z27" s="79">
        <v>8.3159812597605409E-2</v>
      </c>
      <c r="AA27" s="79">
        <v>9.3475910128559381E-2</v>
      </c>
    </row>
    <row r="28" spans="1:27" ht="15" x14ac:dyDescent="0.25">
      <c r="A28" s="4">
        <v>260219</v>
      </c>
      <c r="B28" s="18" t="s">
        <v>6098</v>
      </c>
      <c r="C28" s="8" t="s">
        <v>23</v>
      </c>
      <c r="D28" s="8" t="s">
        <v>139</v>
      </c>
      <c r="E28" s="8" t="s">
        <v>806</v>
      </c>
      <c r="F28" s="36">
        <v>8.8000000000000007</v>
      </c>
      <c r="G28" s="46">
        <v>108.11</v>
      </c>
      <c r="H28" s="46">
        <v>96.1</v>
      </c>
      <c r="I28" s="46">
        <v>109.14</v>
      </c>
      <c r="J28" s="46">
        <v>117.4</v>
      </c>
      <c r="K28" s="46">
        <v>126.89</v>
      </c>
      <c r="L28" s="46">
        <v>128.71</v>
      </c>
      <c r="M28" s="46">
        <v>137.15</v>
      </c>
      <c r="N28" s="46">
        <v>143.03</v>
      </c>
      <c r="O28" s="46">
        <v>155.05000000000001</v>
      </c>
      <c r="P28" s="46">
        <v>168.49</v>
      </c>
      <c r="Q28" s="46">
        <v>177.24</v>
      </c>
      <c r="R28" s="46">
        <v>191.48</v>
      </c>
      <c r="S28" s="46">
        <v>201.81</v>
      </c>
      <c r="T28" s="46">
        <v>203.47</v>
      </c>
      <c r="U28" s="46">
        <v>232.09</v>
      </c>
      <c r="V28" s="46">
        <v>265.2</v>
      </c>
      <c r="W28" s="46">
        <v>281.27</v>
      </c>
      <c r="X28" s="120">
        <v>4.7332954453194853E-2</v>
      </c>
      <c r="Y28" s="79">
        <v>7.0865633074935319E-2</v>
      </c>
      <c r="Z28" s="79">
        <v>8.8942510707606726E-2</v>
      </c>
      <c r="AA28" s="79">
        <v>8.8037492936835937E-2</v>
      </c>
    </row>
    <row r="29" spans="1:27" ht="15" x14ac:dyDescent="0.25">
      <c r="A29" s="4">
        <v>260219</v>
      </c>
      <c r="B29" s="18" t="s">
        <v>6154</v>
      </c>
      <c r="C29" s="8" t="s">
        <v>23</v>
      </c>
      <c r="D29" s="8" t="s">
        <v>52</v>
      </c>
      <c r="E29" s="8" t="s">
        <v>806</v>
      </c>
      <c r="F29" s="36">
        <v>7.5</v>
      </c>
      <c r="G29" s="46">
        <v>296.73</v>
      </c>
      <c r="H29" s="46">
        <v>209.56</v>
      </c>
      <c r="I29" s="46">
        <v>385.38</v>
      </c>
      <c r="J29" s="46">
        <v>301</v>
      </c>
      <c r="K29" s="46">
        <v>346.33</v>
      </c>
      <c r="L29" s="46">
        <v>251.26</v>
      </c>
      <c r="M29" s="46">
        <v>462.07</v>
      </c>
      <c r="N29" s="46">
        <v>361.53</v>
      </c>
      <c r="O29" s="46">
        <v>409.43</v>
      </c>
      <c r="P29" s="46">
        <v>275.37</v>
      </c>
      <c r="Q29" s="46">
        <v>499.25</v>
      </c>
      <c r="R29" s="46">
        <v>368.63</v>
      </c>
      <c r="S29" s="46">
        <v>423.39</v>
      </c>
      <c r="T29" s="46">
        <v>236.16</v>
      </c>
      <c r="U29" s="46">
        <v>524.16</v>
      </c>
      <c r="V29" s="46">
        <v>400.22</v>
      </c>
      <c r="W29" s="46">
        <v>541.4</v>
      </c>
      <c r="X29" s="120">
        <v>-2.502808558443537E-2</v>
      </c>
      <c r="Y29" s="79">
        <v>1.6308439666629541E-2</v>
      </c>
      <c r="Z29" s="79">
        <v>2.0349923341536069E-2</v>
      </c>
      <c r="AA29" s="79">
        <v>7.4504555125542105E-2</v>
      </c>
    </row>
    <row r="30" spans="1:27" ht="15" x14ac:dyDescent="0.25">
      <c r="A30" s="4">
        <v>260219</v>
      </c>
      <c r="B30" s="18" t="s">
        <v>1252</v>
      </c>
      <c r="C30" s="8" t="s">
        <v>23</v>
      </c>
      <c r="D30" s="8" t="s">
        <v>34</v>
      </c>
      <c r="E30" s="8" t="s">
        <v>806</v>
      </c>
      <c r="F30" s="36">
        <v>6.7</v>
      </c>
      <c r="G30" s="46">
        <v>16424</v>
      </c>
      <c r="H30" s="46">
        <v>11855</v>
      </c>
      <c r="I30" s="46">
        <v>11392</v>
      </c>
      <c r="J30" s="46">
        <v>20201</v>
      </c>
      <c r="K30" s="46">
        <v>11135</v>
      </c>
      <c r="L30" s="46">
        <v>17045</v>
      </c>
      <c r="M30" s="46">
        <v>13498</v>
      </c>
      <c r="N30" s="46">
        <v>8352</v>
      </c>
      <c r="O30" s="46">
        <v>15084</v>
      </c>
      <c r="P30" s="110">
        <v>23509</v>
      </c>
      <c r="Q30" s="46">
        <v>14883</v>
      </c>
      <c r="R30" s="110">
        <v>19490</v>
      </c>
      <c r="S30" s="46">
        <v>12314</v>
      </c>
      <c r="T30" s="46">
        <v>13470</v>
      </c>
      <c r="U30" s="46">
        <v>13726</v>
      </c>
      <c r="V30" s="46">
        <v>17879</v>
      </c>
      <c r="W30" s="46">
        <v>16158</v>
      </c>
      <c r="X30" s="120">
        <v>-0.1430138469428458</v>
      </c>
      <c r="Y30" s="79">
        <v>-1.923300696510799E-2</v>
      </c>
      <c r="Z30" s="79">
        <v>-2.7305084745762761E-2</v>
      </c>
      <c r="AA30" s="79">
        <v>6.6981477286587987E-2</v>
      </c>
    </row>
    <row r="31" spans="1:27" ht="15" x14ac:dyDescent="0.25">
      <c r="A31" s="4">
        <v>260219</v>
      </c>
      <c r="B31" s="18" t="s">
        <v>6324</v>
      </c>
      <c r="C31" s="8" t="s">
        <v>23</v>
      </c>
      <c r="D31" s="8" t="s">
        <v>2286</v>
      </c>
      <c r="E31" s="8" t="s">
        <v>806</v>
      </c>
      <c r="F31" s="36">
        <v>6.7</v>
      </c>
      <c r="G31" s="46">
        <v>29.17</v>
      </c>
      <c r="H31" s="46">
        <v>30.15</v>
      </c>
      <c r="I31" s="46">
        <v>29.84</v>
      </c>
      <c r="J31" s="46">
        <v>29.33</v>
      </c>
      <c r="K31" s="46">
        <v>30.24</v>
      </c>
      <c r="L31" s="46">
        <v>33.340000000000003</v>
      </c>
      <c r="M31" s="46">
        <v>35.65</v>
      </c>
      <c r="N31" s="46">
        <v>38.65</v>
      </c>
      <c r="O31" s="46">
        <v>42.42</v>
      </c>
      <c r="P31" s="46">
        <v>45.42</v>
      </c>
      <c r="Q31" s="46">
        <v>46.06</v>
      </c>
      <c r="R31" s="46">
        <v>47.4</v>
      </c>
      <c r="S31" s="46">
        <v>48.72</v>
      </c>
      <c r="T31" s="46">
        <v>52.18</v>
      </c>
      <c r="U31" s="46">
        <v>54.31</v>
      </c>
      <c r="V31" s="46">
        <v>59.38</v>
      </c>
      <c r="W31" s="46">
        <v>63</v>
      </c>
      <c r="X31" s="120">
        <v>3.6034115138592782E-2</v>
      </c>
      <c r="Y31" s="79">
        <v>4.2447005556699002E-2</v>
      </c>
      <c r="Z31" s="79">
        <v>5.912837471003396E-2</v>
      </c>
      <c r="AA31" s="79">
        <v>6.6545505382357151E-2</v>
      </c>
    </row>
    <row r="32" spans="1:27" ht="15" x14ac:dyDescent="0.25">
      <c r="A32" s="4">
        <v>260219</v>
      </c>
      <c r="B32" s="18" t="s">
        <v>6123</v>
      </c>
      <c r="C32" s="8" t="s">
        <v>23</v>
      </c>
      <c r="D32" s="8" t="s">
        <v>101</v>
      </c>
      <c r="E32" s="8" t="s">
        <v>806</v>
      </c>
      <c r="F32" s="36">
        <v>6.3</v>
      </c>
      <c r="G32" s="46">
        <v>81.8</v>
      </c>
      <c r="H32" s="46">
        <v>92.38</v>
      </c>
      <c r="I32" s="46">
        <v>102.05</v>
      </c>
      <c r="J32" s="46">
        <v>103.88</v>
      </c>
      <c r="K32" s="46">
        <v>112.62</v>
      </c>
      <c r="L32" s="46">
        <v>111.44</v>
      </c>
      <c r="M32" s="46">
        <v>124.13</v>
      </c>
      <c r="N32" s="46">
        <v>124.6</v>
      </c>
      <c r="O32" s="46">
        <v>132.51</v>
      </c>
      <c r="P32" s="46">
        <v>131.93</v>
      </c>
      <c r="Q32" s="46">
        <v>148.05000000000001</v>
      </c>
      <c r="R32" s="46">
        <v>147.54</v>
      </c>
      <c r="S32" s="46">
        <v>164.33</v>
      </c>
      <c r="T32" s="46">
        <v>158.68</v>
      </c>
      <c r="U32" s="46">
        <v>186.69</v>
      </c>
      <c r="V32" s="46">
        <v>192.88</v>
      </c>
      <c r="W32" s="46">
        <v>208.89</v>
      </c>
      <c r="X32" s="120">
        <v>4.5197262819971273E-2</v>
      </c>
      <c r="Y32" s="79">
        <v>6.2463627546071709E-2</v>
      </c>
      <c r="Z32" s="79">
        <v>6.8985454324143491E-2</v>
      </c>
      <c r="AA32" s="79">
        <v>6.34233823906174E-2</v>
      </c>
    </row>
    <row r="33" spans="1:27" ht="15" x14ac:dyDescent="0.25">
      <c r="A33" s="4">
        <v>260219</v>
      </c>
      <c r="B33" s="18" t="s">
        <v>6204</v>
      </c>
      <c r="C33" s="8" t="s">
        <v>23</v>
      </c>
      <c r="D33" s="8" t="s">
        <v>2182</v>
      </c>
      <c r="E33" s="8" t="s">
        <v>806</v>
      </c>
      <c r="F33" s="36">
        <v>6</v>
      </c>
      <c r="G33" s="46"/>
      <c r="H33" s="46">
        <v>246.31</v>
      </c>
      <c r="I33" s="46">
        <v>493.69</v>
      </c>
      <c r="J33" s="46">
        <v>225.04</v>
      </c>
      <c r="K33" s="46">
        <v>261.85000000000002</v>
      </c>
      <c r="L33" s="46">
        <v>324.43</v>
      </c>
      <c r="M33" s="46">
        <v>360.58</v>
      </c>
      <c r="N33" s="110">
        <v>394.83</v>
      </c>
      <c r="O33" s="110">
        <v>497.39</v>
      </c>
      <c r="P33" s="110">
        <v>660.77</v>
      </c>
      <c r="Q33" s="110">
        <v>589.72</v>
      </c>
      <c r="R33" s="46">
        <v>518.82000000000005</v>
      </c>
      <c r="S33" s="46">
        <v>563.84</v>
      </c>
      <c r="T33" s="46">
        <v>771.31</v>
      </c>
      <c r="U33" s="46">
        <v>745.28</v>
      </c>
      <c r="V33" s="46">
        <v>665.03</v>
      </c>
      <c r="W33" s="46">
        <v>729.89</v>
      </c>
      <c r="X33" s="120">
        <v>4.7378008272078498E-2</v>
      </c>
      <c r="Y33" s="79">
        <v>6.3657828939022609E-2</v>
      </c>
      <c r="Z33" s="79">
        <v>5.6250841588919798E-2</v>
      </c>
      <c r="AA33" s="79">
        <v>6.0481667917215987E-2</v>
      </c>
    </row>
    <row r="34" spans="1:27" ht="15" x14ac:dyDescent="0.25">
      <c r="A34" s="4">
        <v>260219</v>
      </c>
      <c r="B34" s="18" t="s">
        <v>5995</v>
      </c>
      <c r="C34" s="8" t="s">
        <v>23</v>
      </c>
      <c r="D34" s="8" t="s">
        <v>4976</v>
      </c>
      <c r="E34" s="8" t="s">
        <v>806</v>
      </c>
      <c r="F34" s="36">
        <v>5.4</v>
      </c>
      <c r="G34" s="46">
        <v>3390</v>
      </c>
      <c r="H34" s="46">
        <v>3023</v>
      </c>
      <c r="I34" s="46">
        <v>3058</v>
      </c>
      <c r="J34" s="46">
        <v>2634</v>
      </c>
      <c r="K34" s="46">
        <v>3200</v>
      </c>
      <c r="L34" s="46">
        <v>2679</v>
      </c>
      <c r="M34" s="46">
        <v>2683</v>
      </c>
      <c r="N34" s="46">
        <v>2493</v>
      </c>
      <c r="O34" s="46">
        <v>3957</v>
      </c>
      <c r="P34" s="110">
        <v>4023</v>
      </c>
      <c r="Q34" s="110">
        <v>4402</v>
      </c>
      <c r="R34" s="110">
        <v>4605</v>
      </c>
      <c r="S34" s="46">
        <v>5652</v>
      </c>
      <c r="T34" s="46">
        <v>5010</v>
      </c>
      <c r="U34" s="46">
        <v>5317</v>
      </c>
      <c r="V34" s="46">
        <v>5524</v>
      </c>
      <c r="W34" s="46">
        <v>6818</v>
      </c>
      <c r="X34" s="120">
        <v>5.2831602612140038E-2</v>
      </c>
      <c r="Y34" s="79">
        <v>4.6519904418119928E-2</v>
      </c>
      <c r="Z34" s="79">
        <v>4.4646327244461707E-2</v>
      </c>
      <c r="AA34" s="79">
        <v>5.422499186160068E-2</v>
      </c>
    </row>
    <row r="35" spans="1:27" ht="15" x14ac:dyDescent="0.25">
      <c r="A35" s="4">
        <v>260219</v>
      </c>
      <c r="B35" s="18" t="s">
        <v>6192</v>
      </c>
      <c r="C35" s="8" t="s">
        <v>23</v>
      </c>
      <c r="D35" s="8" t="s">
        <v>24</v>
      </c>
      <c r="E35" s="8" t="s">
        <v>806</v>
      </c>
      <c r="F35" s="36">
        <v>5.2</v>
      </c>
      <c r="G35" s="46">
        <v>104.99</v>
      </c>
      <c r="H35" s="46">
        <v>114.27</v>
      </c>
      <c r="I35" s="46">
        <v>110.06</v>
      </c>
      <c r="J35" s="46">
        <v>117.88</v>
      </c>
      <c r="K35" s="46">
        <v>125.79</v>
      </c>
      <c r="L35" s="46">
        <v>135.24</v>
      </c>
      <c r="M35" s="46">
        <v>127.72</v>
      </c>
      <c r="N35" s="46">
        <v>137.09</v>
      </c>
      <c r="O35" s="46">
        <v>145.32</v>
      </c>
      <c r="P35" s="46">
        <v>149.84</v>
      </c>
      <c r="Q35" s="46">
        <v>146.44999999999999</v>
      </c>
      <c r="R35" s="46">
        <v>154.05000000000001</v>
      </c>
      <c r="S35" s="46">
        <v>166.69</v>
      </c>
      <c r="T35" s="46">
        <v>166.43</v>
      </c>
      <c r="U35" s="46">
        <v>170.64</v>
      </c>
      <c r="V35" s="46">
        <v>187</v>
      </c>
      <c r="W35" s="46">
        <v>202.87</v>
      </c>
      <c r="X35" s="120">
        <v>2.688686125472017E-2</v>
      </c>
      <c r="Y35" s="79">
        <v>3.8177456519680408E-2</v>
      </c>
      <c r="Z35" s="79">
        <v>5.0090451650172563E-2</v>
      </c>
      <c r="AA35" s="79">
        <v>5.2377091898778261E-2</v>
      </c>
    </row>
    <row r="36" spans="1:27" ht="15" x14ac:dyDescent="0.25">
      <c r="A36" s="4">
        <v>260219</v>
      </c>
      <c r="B36" s="18" t="s">
        <v>6003</v>
      </c>
      <c r="C36" s="8" t="s">
        <v>23</v>
      </c>
      <c r="D36" s="8" t="s">
        <v>172</v>
      </c>
      <c r="E36" s="8" t="s">
        <v>806</v>
      </c>
      <c r="F36" s="36">
        <v>4.7</v>
      </c>
      <c r="G36" s="46">
        <v>3924</v>
      </c>
      <c r="H36" s="46">
        <v>3966</v>
      </c>
      <c r="I36" s="46">
        <v>4232</v>
      </c>
      <c r="J36" s="46">
        <v>4460</v>
      </c>
      <c r="K36" s="46">
        <v>4417</v>
      </c>
      <c r="L36" s="46">
        <v>4429</v>
      </c>
      <c r="M36" s="46">
        <v>5049</v>
      </c>
      <c r="N36" s="46">
        <v>5621</v>
      </c>
      <c r="O36" s="46">
        <v>5784</v>
      </c>
      <c r="P36" s="46">
        <v>5032</v>
      </c>
      <c r="Q36" s="46">
        <v>5594</v>
      </c>
      <c r="R36" s="46">
        <v>6493</v>
      </c>
      <c r="S36" s="46">
        <v>6553</v>
      </c>
      <c r="T36" s="46">
        <v>6233</v>
      </c>
      <c r="U36" s="46">
        <v>6773</v>
      </c>
      <c r="V36" s="46">
        <v>7631</v>
      </c>
      <c r="W36" s="46">
        <v>7842</v>
      </c>
      <c r="X36" s="120">
        <v>5.073504562352138E-2</v>
      </c>
      <c r="Y36" s="79">
        <v>4.7400796043903133E-2</v>
      </c>
      <c r="Z36" s="79">
        <v>4.3681867035160422E-2</v>
      </c>
      <c r="AA36" s="79">
        <v>4.7407134976094063E-2</v>
      </c>
    </row>
    <row r="37" spans="1:27" ht="15" x14ac:dyDescent="0.25">
      <c r="A37" s="4">
        <v>260219</v>
      </c>
      <c r="B37" s="18" t="s">
        <v>6135</v>
      </c>
      <c r="C37" s="8" t="s">
        <v>23</v>
      </c>
      <c r="D37" s="8" t="s">
        <v>115</v>
      </c>
      <c r="E37" s="8" t="s">
        <v>806</v>
      </c>
      <c r="F37" s="36">
        <v>4.5999999999999996</v>
      </c>
      <c r="G37" s="46">
        <v>120.78</v>
      </c>
      <c r="H37" s="46">
        <v>129.66999999999999</v>
      </c>
      <c r="I37" s="46">
        <v>131.55000000000001</v>
      </c>
      <c r="J37" s="46">
        <v>132.85</v>
      </c>
      <c r="K37" s="46">
        <v>143.80000000000001</v>
      </c>
      <c r="L37" s="46">
        <v>150.19</v>
      </c>
      <c r="M37" s="46">
        <v>155.02000000000001</v>
      </c>
      <c r="N37" s="46">
        <v>158.18</v>
      </c>
      <c r="O37" s="46">
        <v>166.65</v>
      </c>
      <c r="P37" s="46">
        <v>175.67</v>
      </c>
      <c r="Q37" s="46">
        <v>177.5</v>
      </c>
      <c r="R37" s="46">
        <v>185.62</v>
      </c>
      <c r="S37" s="46">
        <v>199.89</v>
      </c>
      <c r="T37" s="46">
        <v>206.28</v>
      </c>
      <c r="U37" s="46">
        <v>215.19</v>
      </c>
      <c r="V37" s="46">
        <v>224.17</v>
      </c>
      <c r="W37" s="46">
        <v>238.94</v>
      </c>
      <c r="X37" s="120">
        <v>4.1438782693453247E-2</v>
      </c>
      <c r="Y37" s="79">
        <v>4.8993227521480831E-2</v>
      </c>
      <c r="Z37" s="79">
        <v>4.7770700636942547E-2</v>
      </c>
      <c r="AA37" s="79">
        <v>4.6184050240677399E-2</v>
      </c>
    </row>
    <row r="38" spans="1:27" ht="15" x14ac:dyDescent="0.25">
      <c r="A38" s="4">
        <v>260219</v>
      </c>
      <c r="B38" s="18" t="s">
        <v>6252</v>
      </c>
      <c r="C38" s="8" t="s">
        <v>23</v>
      </c>
      <c r="D38" s="8" t="s">
        <v>52</v>
      </c>
      <c r="E38" s="8" t="s">
        <v>806</v>
      </c>
      <c r="F38" s="36">
        <v>4.3</v>
      </c>
      <c r="G38" s="46">
        <v>159.86000000000001</v>
      </c>
      <c r="H38" s="46">
        <v>182.96</v>
      </c>
      <c r="I38" s="46">
        <v>167.68</v>
      </c>
      <c r="J38" s="46">
        <v>168.42</v>
      </c>
      <c r="K38" s="46">
        <v>176.15</v>
      </c>
      <c r="L38" s="46">
        <v>195.6</v>
      </c>
      <c r="M38" s="46">
        <v>186.56</v>
      </c>
      <c r="N38" s="46">
        <v>179.92</v>
      </c>
      <c r="O38" s="46">
        <v>147.91999999999999</v>
      </c>
      <c r="P38" s="46">
        <v>168.26</v>
      </c>
      <c r="Q38" s="46">
        <v>166.74</v>
      </c>
      <c r="R38" s="46">
        <v>169.83</v>
      </c>
      <c r="S38" s="46">
        <v>176.43</v>
      </c>
      <c r="T38" s="46">
        <v>213</v>
      </c>
      <c r="U38" s="46">
        <v>209.58</v>
      </c>
      <c r="V38" s="46">
        <v>211.87</v>
      </c>
      <c r="W38" s="46">
        <v>211.64</v>
      </c>
      <c r="X38" s="120">
        <v>6.5672430496433121E-2</v>
      </c>
      <c r="Y38" s="79">
        <v>5.9008264462810052E-2</v>
      </c>
      <c r="Z38" s="79">
        <v>5.4679777326882117E-2</v>
      </c>
      <c r="AA38" s="79">
        <v>4.3421961325966978E-2</v>
      </c>
    </row>
    <row r="39" spans="1:27" ht="15" x14ac:dyDescent="0.25">
      <c r="A39" s="4">
        <v>260219</v>
      </c>
      <c r="B39" s="18" t="s">
        <v>6338</v>
      </c>
      <c r="C39" s="8" t="s">
        <v>23</v>
      </c>
      <c r="D39" s="8" t="s">
        <v>2286</v>
      </c>
      <c r="E39" s="8" t="s">
        <v>806</v>
      </c>
      <c r="F39" s="36">
        <v>4</v>
      </c>
      <c r="G39" s="46">
        <v>31.84</v>
      </c>
      <c r="H39" s="46">
        <v>33.270000000000003</v>
      </c>
      <c r="I39" s="46">
        <v>34.93</v>
      </c>
      <c r="J39" s="46">
        <v>36.229999999999997</v>
      </c>
      <c r="K39" s="46">
        <v>37.69</v>
      </c>
      <c r="L39" s="46">
        <v>39.57</v>
      </c>
      <c r="M39" s="46">
        <v>41.67</v>
      </c>
      <c r="N39" s="46">
        <v>43.54</v>
      </c>
      <c r="O39" s="46">
        <v>45.69</v>
      </c>
      <c r="P39" s="46">
        <v>47.17</v>
      </c>
      <c r="Q39" s="46">
        <v>50.59</v>
      </c>
      <c r="R39" s="46">
        <v>52.39</v>
      </c>
      <c r="S39" s="46">
        <v>54.17</v>
      </c>
      <c r="T39" s="46">
        <v>55.81</v>
      </c>
      <c r="U39" s="46">
        <v>58.47</v>
      </c>
      <c r="V39" s="46">
        <v>61.34</v>
      </c>
      <c r="W39" s="46">
        <v>63.4</v>
      </c>
      <c r="X39" s="120">
        <v>4.228660924040728E-2</v>
      </c>
      <c r="Y39" s="79">
        <v>3.7002253944402597E-2</v>
      </c>
      <c r="Z39" s="79">
        <v>4.0527078427821113E-2</v>
      </c>
      <c r="AA39" s="79">
        <v>4.0167109099612741E-2</v>
      </c>
    </row>
    <row r="40" spans="1:27" ht="15" x14ac:dyDescent="0.25">
      <c r="A40" s="4">
        <v>260219</v>
      </c>
      <c r="B40" s="18" t="s">
        <v>6258</v>
      </c>
      <c r="C40" s="8" t="s">
        <v>23</v>
      </c>
      <c r="D40" s="8" t="s">
        <v>48</v>
      </c>
      <c r="E40" s="8" t="s">
        <v>806</v>
      </c>
      <c r="F40" s="36">
        <v>3.9</v>
      </c>
      <c r="G40" s="46">
        <v>142.13999999999999</v>
      </c>
      <c r="H40" s="46">
        <v>155.43</v>
      </c>
      <c r="I40" s="46">
        <v>162.65</v>
      </c>
      <c r="J40" s="46">
        <v>155.28</v>
      </c>
      <c r="K40" s="46">
        <v>146.63</v>
      </c>
      <c r="L40" s="46">
        <v>165.94</v>
      </c>
      <c r="M40" s="46">
        <v>168.85</v>
      </c>
      <c r="N40" s="46">
        <v>167.27</v>
      </c>
      <c r="O40" s="46">
        <v>158.66</v>
      </c>
      <c r="P40" s="46">
        <v>174.21</v>
      </c>
      <c r="Q40" s="46">
        <v>177.36</v>
      </c>
      <c r="R40" s="46">
        <v>168.6</v>
      </c>
      <c r="S40" s="46">
        <v>161.71</v>
      </c>
      <c r="T40" s="46">
        <v>183.11</v>
      </c>
      <c r="U40" s="46">
        <v>192.51</v>
      </c>
      <c r="V40" s="46">
        <v>190.16</v>
      </c>
      <c r="W40" s="46">
        <v>190.27</v>
      </c>
      <c r="X40" s="120">
        <v>1.3052149938405529E-2</v>
      </c>
      <c r="Y40" s="79">
        <v>2.1931729349431221E-2</v>
      </c>
      <c r="Z40" s="79">
        <v>3.0541271797486891E-2</v>
      </c>
      <c r="AA40" s="79">
        <v>3.9258271591362082E-2</v>
      </c>
    </row>
    <row r="41" spans="1:27" ht="15" x14ac:dyDescent="0.25">
      <c r="A41" s="4">
        <v>260219</v>
      </c>
      <c r="B41" s="18" t="s">
        <v>6262</v>
      </c>
      <c r="C41" s="8" t="s">
        <v>23</v>
      </c>
      <c r="D41" s="8" t="s">
        <v>696</v>
      </c>
      <c r="E41" s="8" t="s">
        <v>806</v>
      </c>
      <c r="F41" s="36">
        <v>3.9</v>
      </c>
      <c r="G41" s="46">
        <v>344.83</v>
      </c>
      <c r="H41" s="46">
        <v>327.47000000000003</v>
      </c>
      <c r="I41" s="46">
        <v>364.67</v>
      </c>
      <c r="J41" s="46">
        <v>378.29</v>
      </c>
      <c r="K41" s="46">
        <v>366.8</v>
      </c>
      <c r="L41" s="46">
        <v>345.68</v>
      </c>
      <c r="M41" s="46">
        <v>379.1</v>
      </c>
      <c r="N41" s="46">
        <v>392.7</v>
      </c>
      <c r="O41" s="46">
        <v>382.77</v>
      </c>
      <c r="P41" s="46">
        <v>354.17</v>
      </c>
      <c r="Q41" s="46">
        <v>386.66</v>
      </c>
      <c r="R41" s="46">
        <v>394.8</v>
      </c>
      <c r="S41" s="46">
        <v>401.99</v>
      </c>
      <c r="T41" s="46">
        <v>370.15</v>
      </c>
      <c r="U41" s="46">
        <v>417.21</v>
      </c>
      <c r="V41" s="46">
        <v>426.94</v>
      </c>
      <c r="W41" s="46">
        <v>464.67</v>
      </c>
      <c r="X41" s="120">
        <v>1.039268479858468E-2</v>
      </c>
      <c r="Y41" s="79">
        <v>1.9664006179196839E-2</v>
      </c>
      <c r="Z41" s="79">
        <v>2.028848278256468E-2</v>
      </c>
      <c r="AA41" s="79">
        <v>3.8780169400293378E-2</v>
      </c>
    </row>
    <row r="42" spans="1:27" ht="15" x14ac:dyDescent="0.25">
      <c r="A42" s="4">
        <v>260219</v>
      </c>
      <c r="B42" s="18" t="s">
        <v>5988</v>
      </c>
      <c r="C42" s="8" t="s">
        <v>23</v>
      </c>
      <c r="D42" s="8" t="s">
        <v>131</v>
      </c>
      <c r="E42" s="8" t="s">
        <v>811</v>
      </c>
      <c r="F42" s="36">
        <v>3.8</v>
      </c>
      <c r="G42" s="46">
        <v>436.6</v>
      </c>
      <c r="H42" s="46">
        <v>452.2</v>
      </c>
      <c r="I42" s="46">
        <v>476.1</v>
      </c>
      <c r="J42" s="46">
        <v>446.3</v>
      </c>
      <c r="K42" s="46">
        <v>469.8</v>
      </c>
      <c r="L42" s="46">
        <v>521.1</v>
      </c>
      <c r="M42" s="46">
        <v>553.29999999999995</v>
      </c>
      <c r="N42" s="46">
        <v>549.70000000000005</v>
      </c>
      <c r="O42" s="46">
        <v>545.4</v>
      </c>
      <c r="P42" s="46">
        <v>567.29999999999995</v>
      </c>
      <c r="Q42" s="46">
        <v>656.5</v>
      </c>
      <c r="R42" s="46">
        <v>661.7</v>
      </c>
      <c r="S42" s="46">
        <v>686.1</v>
      </c>
      <c r="T42" s="46">
        <v>678.2</v>
      </c>
      <c r="U42" s="46">
        <v>754.5</v>
      </c>
      <c r="V42" s="46">
        <v>739.6</v>
      </c>
      <c r="W42" s="46">
        <v>795.3</v>
      </c>
      <c r="X42" s="120">
        <v>4.3124902784258852E-2</v>
      </c>
      <c r="Y42" s="79">
        <v>3.6533084808946903E-2</v>
      </c>
      <c r="Z42" s="79">
        <v>2.8016543787088729E-2</v>
      </c>
      <c r="AA42" s="79">
        <v>3.8203190596137533E-2</v>
      </c>
    </row>
    <row r="43" spans="1:27" ht="15" x14ac:dyDescent="0.25">
      <c r="A43" s="4">
        <v>260219</v>
      </c>
      <c r="B43" s="18" t="s">
        <v>6164</v>
      </c>
      <c r="C43" s="8" t="s">
        <v>23</v>
      </c>
      <c r="D43" s="8" t="s">
        <v>139</v>
      </c>
      <c r="E43" s="8" t="s">
        <v>806</v>
      </c>
      <c r="F43" s="36">
        <v>3.8</v>
      </c>
      <c r="G43" s="46">
        <v>0</v>
      </c>
      <c r="H43" s="46">
        <v>0</v>
      </c>
      <c r="I43" s="46">
        <v>0</v>
      </c>
      <c r="J43" s="46">
        <v>0.33</v>
      </c>
      <c r="K43" s="110">
        <v>0.33</v>
      </c>
      <c r="L43" s="110">
        <v>19.64</v>
      </c>
      <c r="M43" s="110">
        <v>22.41</v>
      </c>
      <c r="N43" s="110">
        <v>20.72</v>
      </c>
      <c r="O43" s="110">
        <v>30.33</v>
      </c>
      <c r="P43" s="46">
        <v>26.72</v>
      </c>
      <c r="Q43" s="46">
        <v>31.97</v>
      </c>
      <c r="R43" s="46">
        <v>28.65</v>
      </c>
      <c r="S43" s="46">
        <v>38.25</v>
      </c>
      <c r="T43" s="46">
        <v>31.84</v>
      </c>
      <c r="U43" s="46">
        <v>35.54</v>
      </c>
      <c r="V43" s="46">
        <v>36.19</v>
      </c>
      <c r="W43" s="46">
        <v>43.6</v>
      </c>
      <c r="X43" s="120">
        <v>4.0767577036388232E-2</v>
      </c>
      <c r="Y43" s="79">
        <v>2.731237089740635E-2</v>
      </c>
      <c r="Z43" s="79">
        <v>5.6151325588322809E-2</v>
      </c>
      <c r="AA43" s="79">
        <v>3.77238753349316E-2</v>
      </c>
    </row>
    <row r="44" spans="1:27" ht="15" x14ac:dyDescent="0.25">
      <c r="A44" s="4">
        <v>260219</v>
      </c>
      <c r="B44" s="18" t="s">
        <v>6041</v>
      </c>
      <c r="C44" s="8" t="s">
        <v>23</v>
      </c>
      <c r="D44" s="8" t="s">
        <v>168</v>
      </c>
      <c r="E44" s="8" t="s">
        <v>806</v>
      </c>
      <c r="F44" s="36">
        <v>3.1</v>
      </c>
      <c r="G44" s="46">
        <v>4796</v>
      </c>
      <c r="H44" s="46">
        <v>3171</v>
      </c>
      <c r="I44" s="46">
        <v>2644</v>
      </c>
      <c r="J44" s="46">
        <v>3214</v>
      </c>
      <c r="K44" s="46">
        <v>2578</v>
      </c>
      <c r="L44" s="46">
        <v>2478</v>
      </c>
      <c r="M44" s="46">
        <v>3088</v>
      </c>
      <c r="N44" s="46">
        <v>2785</v>
      </c>
      <c r="O44" s="46">
        <v>3438</v>
      </c>
      <c r="P44" s="46">
        <v>3299</v>
      </c>
      <c r="Q44" s="46">
        <v>3189</v>
      </c>
      <c r="R44" s="46">
        <v>3603</v>
      </c>
      <c r="S44" s="46">
        <v>3622</v>
      </c>
      <c r="T44" s="46">
        <v>2751</v>
      </c>
      <c r="U44" s="46">
        <v>3656</v>
      </c>
      <c r="V44" s="46">
        <v>4029</v>
      </c>
      <c r="W44" s="46">
        <v>4051</v>
      </c>
      <c r="X44" s="120">
        <v>-3.9962079778312558E-2</v>
      </c>
      <c r="Y44" s="79">
        <v>3.5472844663881453E-2</v>
      </c>
      <c r="Z44" s="79">
        <v>3.125E-2</v>
      </c>
      <c r="AA44" s="79">
        <v>3.051643192488274E-2</v>
      </c>
    </row>
    <row r="45" spans="1:27" x14ac:dyDescent="0.3">
      <c r="A45" s="4">
        <v>260219</v>
      </c>
      <c r="B45" s="18" t="s">
        <v>5990</v>
      </c>
      <c r="C45" s="8" t="s">
        <v>23</v>
      </c>
      <c r="D45" s="8" t="s">
        <v>2174</v>
      </c>
      <c r="E45" s="8" t="s">
        <v>2827</v>
      </c>
      <c r="F45" s="36">
        <v>3.1</v>
      </c>
      <c r="G45" s="46">
        <v>30412</v>
      </c>
      <c r="H45" s="174"/>
      <c r="I45" s="46">
        <v>29775</v>
      </c>
      <c r="J45" s="174"/>
      <c r="K45" s="46">
        <v>25779</v>
      </c>
      <c r="L45" s="174"/>
      <c r="M45" s="46">
        <v>26667</v>
      </c>
      <c r="N45" s="174"/>
      <c r="O45" s="46">
        <v>27374</v>
      </c>
      <c r="P45" s="174"/>
      <c r="Q45" s="46">
        <v>26802</v>
      </c>
      <c r="R45" s="174"/>
      <c r="S45" s="46">
        <v>26856</v>
      </c>
      <c r="T45" s="174"/>
      <c r="U45" s="46">
        <v>26873</v>
      </c>
      <c r="V45" s="174"/>
      <c r="W45" s="46">
        <v>30765</v>
      </c>
      <c r="X45" s="120">
        <v>-2.7127149961220901E-2</v>
      </c>
      <c r="Y45" s="79">
        <v>1.01011048376507E-2</v>
      </c>
      <c r="Z45" s="79">
        <v>1.912738279835402E-3</v>
      </c>
      <c r="AA45" s="79">
        <v>3.1425791205226927E-2</v>
      </c>
    </row>
    <row r="46" spans="1:27" ht="15" x14ac:dyDescent="0.25">
      <c r="A46" s="4">
        <v>260219</v>
      </c>
      <c r="B46" s="18" t="s">
        <v>6088</v>
      </c>
      <c r="C46" s="8" t="s">
        <v>23</v>
      </c>
      <c r="D46" s="8" t="s">
        <v>144</v>
      </c>
      <c r="E46" s="8" t="s">
        <v>806</v>
      </c>
      <c r="F46" s="36">
        <v>3</v>
      </c>
      <c r="G46" s="46">
        <v>1107</v>
      </c>
      <c r="H46" s="46">
        <v>1172</v>
      </c>
      <c r="I46" s="46">
        <v>1195</v>
      </c>
      <c r="J46" s="46">
        <v>1227</v>
      </c>
      <c r="K46" s="46">
        <v>1231</v>
      </c>
      <c r="L46" s="46">
        <v>1211</v>
      </c>
      <c r="M46" s="46">
        <v>1170</v>
      </c>
      <c r="N46" s="46">
        <v>1152</v>
      </c>
      <c r="O46" s="46">
        <v>1157</v>
      </c>
      <c r="P46" s="46">
        <v>1165</v>
      </c>
      <c r="Q46" s="46">
        <v>1147</v>
      </c>
      <c r="R46" s="46">
        <v>1168</v>
      </c>
      <c r="S46" s="46">
        <v>1248</v>
      </c>
      <c r="T46" s="46">
        <v>1302</v>
      </c>
      <c r="U46" s="46">
        <v>1353</v>
      </c>
      <c r="V46" s="46">
        <v>1394</v>
      </c>
      <c r="W46" s="46">
        <v>1408</v>
      </c>
      <c r="X46" s="120">
        <v>2.8976311336717409E-2</v>
      </c>
      <c r="Y46" s="79">
        <v>4.2343268242548859E-2</v>
      </c>
      <c r="Z46" s="79">
        <v>4.4567146519424172E-2</v>
      </c>
      <c r="AA46" s="79">
        <v>3.02057768548234E-2</v>
      </c>
    </row>
    <row r="47" spans="1:27" ht="15" x14ac:dyDescent="0.25">
      <c r="A47" s="4">
        <v>260219</v>
      </c>
      <c r="B47" s="18" t="s">
        <v>6270</v>
      </c>
      <c r="C47" s="8" t="s">
        <v>23</v>
      </c>
      <c r="D47" s="8" t="s">
        <v>144</v>
      </c>
      <c r="E47" s="8" t="s">
        <v>806</v>
      </c>
      <c r="F47" s="36">
        <v>2.8</v>
      </c>
      <c r="G47" s="46">
        <v>89.5</v>
      </c>
      <c r="H47" s="46">
        <v>90.86</v>
      </c>
      <c r="I47" s="46">
        <v>91.63</v>
      </c>
      <c r="J47" s="46">
        <v>93.53</v>
      </c>
      <c r="K47" s="46">
        <v>95.76</v>
      </c>
      <c r="L47" s="46">
        <v>99.82</v>
      </c>
      <c r="M47" s="46">
        <v>106.08</v>
      </c>
      <c r="N47" s="46">
        <v>107.57</v>
      </c>
      <c r="O47" s="46">
        <v>108.42</v>
      </c>
      <c r="P47" s="46">
        <v>113.75</v>
      </c>
      <c r="Q47" s="46">
        <v>119.45</v>
      </c>
      <c r="R47" s="46">
        <v>116.44</v>
      </c>
      <c r="S47" s="46">
        <v>116.51</v>
      </c>
      <c r="T47" s="46">
        <v>118.2</v>
      </c>
      <c r="U47" s="46">
        <v>131.25</v>
      </c>
      <c r="V47" s="46">
        <v>131.71</v>
      </c>
      <c r="W47" s="46">
        <v>130.27000000000001</v>
      </c>
      <c r="X47" s="120">
        <v>9.5462833851764906E-3</v>
      </c>
      <c r="Y47" s="79">
        <v>2.5074373140671291E-2</v>
      </c>
      <c r="Z47" s="79">
        <v>3.1654228855721563E-2</v>
      </c>
      <c r="AA47" s="79">
        <v>2.7648843611228321E-2</v>
      </c>
    </row>
    <row r="48" spans="1:27" ht="15" x14ac:dyDescent="0.25">
      <c r="A48" s="4">
        <v>260219</v>
      </c>
      <c r="B48" s="18" t="s">
        <v>6027</v>
      </c>
      <c r="C48" s="8" t="s">
        <v>23</v>
      </c>
      <c r="D48" s="8" t="s">
        <v>434</v>
      </c>
      <c r="E48" s="8" t="s">
        <v>806</v>
      </c>
      <c r="F48" s="36">
        <v>2.7</v>
      </c>
      <c r="G48" s="46">
        <v>0</v>
      </c>
      <c r="H48" s="46">
        <v>2763</v>
      </c>
      <c r="I48" s="46">
        <v>1944</v>
      </c>
      <c r="J48" s="46">
        <v>1903</v>
      </c>
      <c r="K48" s="110">
        <v>2711</v>
      </c>
      <c r="L48" s="46">
        <v>2779</v>
      </c>
      <c r="M48" s="46">
        <v>1875</v>
      </c>
      <c r="N48" s="46">
        <v>1860</v>
      </c>
      <c r="O48" s="46">
        <v>2182</v>
      </c>
      <c r="P48" s="46">
        <v>2620</v>
      </c>
      <c r="Q48" s="46">
        <v>1905</v>
      </c>
      <c r="R48" s="46">
        <v>1856</v>
      </c>
      <c r="S48" s="46">
        <v>2262</v>
      </c>
      <c r="T48" s="46">
        <v>2920</v>
      </c>
      <c r="U48" s="46">
        <v>1944</v>
      </c>
      <c r="V48" s="46">
        <v>1988</v>
      </c>
      <c r="W48" s="46">
        <v>2505</v>
      </c>
      <c r="X48" s="120">
        <v>3.4710170079833347E-2</v>
      </c>
      <c r="Y48" s="79">
        <v>4.360952700436016E-3</v>
      </c>
      <c r="Z48" s="79">
        <v>1.4696058784235079E-2</v>
      </c>
      <c r="AA48" s="79">
        <v>2.6662277814351491E-2</v>
      </c>
    </row>
    <row r="49" spans="1:27" ht="15" x14ac:dyDescent="0.25">
      <c r="A49" s="4">
        <v>260219</v>
      </c>
      <c r="B49" s="18" t="s">
        <v>6017</v>
      </c>
      <c r="C49" s="8" t="s">
        <v>23</v>
      </c>
      <c r="D49" s="8" t="s">
        <v>1148</v>
      </c>
      <c r="E49" s="8" t="s">
        <v>806</v>
      </c>
      <c r="F49" s="36">
        <v>2.6</v>
      </c>
      <c r="G49" s="46">
        <v>2703</v>
      </c>
      <c r="H49" s="46">
        <v>1803</v>
      </c>
      <c r="I49" s="46">
        <v>4434</v>
      </c>
      <c r="J49" s="46">
        <v>6154</v>
      </c>
      <c r="K49" s="110">
        <v>4291</v>
      </c>
      <c r="L49" s="46">
        <v>3127</v>
      </c>
      <c r="M49" s="46">
        <v>5626</v>
      </c>
      <c r="N49" s="110">
        <v>8155</v>
      </c>
      <c r="O49" s="46">
        <v>5819</v>
      </c>
      <c r="P49" s="46">
        <v>3800</v>
      </c>
      <c r="Q49" s="46">
        <v>6023</v>
      </c>
      <c r="R49" s="46">
        <v>7651</v>
      </c>
      <c r="S49" s="46">
        <v>5682</v>
      </c>
      <c r="T49" s="46">
        <v>3382</v>
      </c>
      <c r="U49" s="46">
        <v>7007</v>
      </c>
      <c r="V49" s="46">
        <v>8499</v>
      </c>
      <c r="W49" s="46">
        <v>6314</v>
      </c>
      <c r="X49" s="120">
        <v>-1.8051476939022319E-2</v>
      </c>
      <c r="Y49" s="79">
        <v>4.3275573929105533E-2</v>
      </c>
      <c r="Z49" s="79">
        <v>3.574740746985916E-2</v>
      </c>
      <c r="AA49" s="79">
        <v>2.5722425722425779E-2</v>
      </c>
    </row>
    <row r="50" spans="1:27" ht="15" x14ac:dyDescent="0.25">
      <c r="A50" s="4">
        <v>260219</v>
      </c>
      <c r="B50" s="18" t="s">
        <v>4782</v>
      </c>
      <c r="C50" s="8" t="s">
        <v>23</v>
      </c>
      <c r="D50" s="8" t="s">
        <v>700</v>
      </c>
      <c r="E50" s="8" t="s">
        <v>806</v>
      </c>
      <c r="F50" s="36">
        <v>2.5</v>
      </c>
      <c r="G50" s="46">
        <v>268.14999999999998</v>
      </c>
      <c r="H50" s="46">
        <v>236.62</v>
      </c>
      <c r="I50" s="46">
        <v>280.66000000000003</v>
      </c>
      <c r="J50" s="46">
        <v>322.39</v>
      </c>
      <c r="K50" s="46">
        <v>370.86</v>
      </c>
      <c r="L50" s="46">
        <v>309.52</v>
      </c>
      <c r="M50" s="46">
        <v>346.94</v>
      </c>
      <c r="N50" s="46">
        <v>323.18</v>
      </c>
      <c r="O50" s="46">
        <v>327.25</v>
      </c>
      <c r="P50" s="46">
        <v>318.56</v>
      </c>
      <c r="Q50" s="46">
        <v>342.16</v>
      </c>
      <c r="R50" s="46">
        <v>340.84</v>
      </c>
      <c r="S50" s="46">
        <v>332.52</v>
      </c>
      <c r="T50" s="46">
        <v>304.11</v>
      </c>
      <c r="U50" s="46">
        <v>327.56</v>
      </c>
      <c r="V50" s="46">
        <v>346.92</v>
      </c>
      <c r="W50" s="46">
        <v>365.55</v>
      </c>
      <c r="X50" s="120">
        <v>-1.083143439673773E-2</v>
      </c>
      <c r="Y50" s="79">
        <v>-1.1063707251275029E-2</v>
      </c>
      <c r="Z50" s="79">
        <v>4.6588967303435869E-3</v>
      </c>
      <c r="AA50" s="79">
        <v>2.5192394230842519E-2</v>
      </c>
    </row>
    <row r="51" spans="1:27" ht="15" x14ac:dyDescent="0.25">
      <c r="A51" s="4">
        <v>260219</v>
      </c>
      <c r="B51" s="18" t="s">
        <v>6150</v>
      </c>
      <c r="C51" s="8" t="s">
        <v>23</v>
      </c>
      <c r="D51" s="8" t="s">
        <v>65</v>
      </c>
      <c r="E51" s="8" t="s">
        <v>806</v>
      </c>
      <c r="F51" s="36">
        <v>2.5</v>
      </c>
      <c r="G51" s="46">
        <v>90.28</v>
      </c>
      <c r="H51" s="46">
        <v>88.28</v>
      </c>
      <c r="I51" s="46">
        <v>102.19</v>
      </c>
      <c r="J51" s="46">
        <v>103.12</v>
      </c>
      <c r="K51" s="46">
        <v>105.49</v>
      </c>
      <c r="L51" s="46">
        <v>97.82</v>
      </c>
      <c r="M51" s="46">
        <v>106.75</v>
      </c>
      <c r="N51" s="46">
        <v>107.84</v>
      </c>
      <c r="O51" s="46">
        <v>92.65</v>
      </c>
      <c r="P51" s="46">
        <v>83.87</v>
      </c>
      <c r="Q51" s="46">
        <v>85.85</v>
      </c>
      <c r="R51" s="46">
        <v>93.17</v>
      </c>
      <c r="S51" s="46">
        <v>96.17</v>
      </c>
      <c r="T51" s="46">
        <v>93.97</v>
      </c>
      <c r="U51" s="110">
        <v>141.05000000000001</v>
      </c>
      <c r="V51" s="46">
        <v>110.42</v>
      </c>
      <c r="W51" s="46">
        <v>107.26</v>
      </c>
      <c r="X51" s="120">
        <v>2.8129003509162809E-2</v>
      </c>
      <c r="Y51" s="92">
        <v>0.14952865965976819</v>
      </c>
      <c r="Z51" s="79">
        <v>4.0649448581393077E-2</v>
      </c>
      <c r="AA51" s="79">
        <v>2.511265596340673E-2</v>
      </c>
    </row>
    <row r="52" spans="1:27" ht="15" x14ac:dyDescent="0.25">
      <c r="A52" s="4">
        <v>260219</v>
      </c>
      <c r="B52" s="18" t="s">
        <v>5992</v>
      </c>
      <c r="C52" s="8" t="s">
        <v>23</v>
      </c>
      <c r="D52" s="8" t="s">
        <v>474</v>
      </c>
      <c r="E52" s="8" t="s">
        <v>821</v>
      </c>
      <c r="F52" s="36">
        <v>2.4</v>
      </c>
      <c r="G52" s="46">
        <v>9569</v>
      </c>
      <c r="H52" s="46">
        <v>13370</v>
      </c>
      <c r="I52" s="46">
        <v>14102</v>
      </c>
      <c r="J52" s="46">
        <v>15522</v>
      </c>
      <c r="K52" s="46">
        <v>12652</v>
      </c>
      <c r="L52" s="46">
        <v>17387</v>
      </c>
      <c r="M52" s="46">
        <v>15801</v>
      </c>
      <c r="N52" s="46">
        <v>15383</v>
      </c>
      <c r="O52" s="46">
        <v>12185</v>
      </c>
      <c r="P52" s="46">
        <v>15235</v>
      </c>
      <c r="Q52" s="46">
        <v>13152</v>
      </c>
      <c r="R52" s="46">
        <v>10960</v>
      </c>
      <c r="S52" s="46">
        <v>8508</v>
      </c>
      <c r="T52" s="46">
        <v>12763</v>
      </c>
      <c r="U52" s="46">
        <v>12018</v>
      </c>
      <c r="V52" s="46">
        <v>12338</v>
      </c>
      <c r="W52" s="46">
        <v>9611</v>
      </c>
      <c r="X52" s="120">
        <v>-5.1656044300491089E-2</v>
      </c>
      <c r="Y52" s="79">
        <v>-2.498733005751053E-2</v>
      </c>
      <c r="Z52" s="79">
        <v>3.114194671066017E-2</v>
      </c>
      <c r="AA52" s="79">
        <v>2.4174282771166181E-2</v>
      </c>
    </row>
    <row r="53" spans="1:27" ht="15" x14ac:dyDescent="0.25">
      <c r="A53" s="4">
        <v>260219</v>
      </c>
      <c r="B53" s="18" t="s">
        <v>6319</v>
      </c>
      <c r="C53" s="8" t="s">
        <v>23</v>
      </c>
      <c r="D53" s="8" t="s">
        <v>484</v>
      </c>
      <c r="E53" s="8" t="s">
        <v>806</v>
      </c>
      <c r="F53" s="36">
        <v>2.4</v>
      </c>
      <c r="G53" s="46">
        <v>338.3</v>
      </c>
      <c r="H53" s="46">
        <v>352</v>
      </c>
      <c r="I53" s="46">
        <v>415.7</v>
      </c>
      <c r="J53" s="46">
        <v>316.8</v>
      </c>
      <c r="K53" s="46">
        <v>245.4</v>
      </c>
      <c r="L53" s="46">
        <v>323.5</v>
      </c>
      <c r="M53" s="46">
        <v>356.6</v>
      </c>
      <c r="N53" s="46">
        <v>354.2</v>
      </c>
      <c r="O53" s="46">
        <v>328.1</v>
      </c>
      <c r="P53" s="46">
        <v>321.60000000000002</v>
      </c>
      <c r="Q53" s="46">
        <v>294.7</v>
      </c>
      <c r="R53" s="46">
        <v>227.2</v>
      </c>
      <c r="S53" s="46">
        <v>240.5</v>
      </c>
      <c r="T53" s="46">
        <v>280.5</v>
      </c>
      <c r="U53" s="46">
        <v>304.60000000000002</v>
      </c>
      <c r="V53" s="46">
        <v>305.89999999999998</v>
      </c>
      <c r="W53" s="46">
        <v>267.3</v>
      </c>
      <c r="X53" s="120">
        <v>-3.7915129151291471E-2</v>
      </c>
      <c r="Y53" s="79">
        <v>9.4927605714831831E-3</v>
      </c>
      <c r="Z53" s="79">
        <v>7.4753039513677955E-2</v>
      </c>
      <c r="AA53" s="79">
        <v>2.368537339814392E-2</v>
      </c>
    </row>
    <row r="54" spans="1:27" ht="15" x14ac:dyDescent="0.25">
      <c r="A54" s="4">
        <v>260219</v>
      </c>
      <c r="B54" s="18" t="s">
        <v>6116</v>
      </c>
      <c r="C54" s="8" t="s">
        <v>23</v>
      </c>
      <c r="D54" s="8" t="s">
        <v>129</v>
      </c>
      <c r="E54" s="8" t="s">
        <v>806</v>
      </c>
      <c r="F54" s="36">
        <v>2.2999999999999998</v>
      </c>
      <c r="G54" s="46">
        <v>241.84</v>
      </c>
      <c r="H54" s="46">
        <v>234.03</v>
      </c>
      <c r="I54" s="46">
        <v>283.67</v>
      </c>
      <c r="J54" s="46">
        <v>295.27</v>
      </c>
      <c r="K54" s="46">
        <v>272.13</v>
      </c>
      <c r="L54" s="46">
        <v>262.60000000000002</v>
      </c>
      <c r="M54" s="46">
        <v>289.64999999999998</v>
      </c>
      <c r="N54" s="46">
        <v>352.74</v>
      </c>
      <c r="O54" s="46">
        <v>359.57</v>
      </c>
      <c r="P54" s="46">
        <v>341.01</v>
      </c>
      <c r="Q54" s="46">
        <v>377.16</v>
      </c>
      <c r="R54" s="46">
        <v>411.63</v>
      </c>
      <c r="S54" s="46">
        <v>427.49</v>
      </c>
      <c r="T54" s="46">
        <v>417.1</v>
      </c>
      <c r="U54" s="46">
        <v>465.33</v>
      </c>
      <c r="V54" s="46">
        <v>485.35</v>
      </c>
      <c r="W54" s="46">
        <v>469.06</v>
      </c>
      <c r="X54" s="120">
        <v>4.8860520519620643E-2</v>
      </c>
      <c r="Y54" s="79">
        <v>5.3980090364764921E-2</v>
      </c>
      <c r="Z54" s="79">
        <v>4.2821875635328688E-2</v>
      </c>
      <c r="AA54" s="79">
        <v>2.315529140463557E-2</v>
      </c>
    </row>
    <row r="55" spans="1:27" ht="15" x14ac:dyDescent="0.25">
      <c r="A55" s="4">
        <v>260219</v>
      </c>
      <c r="B55" s="18" t="s">
        <v>6084</v>
      </c>
      <c r="C55" s="8" t="s">
        <v>23</v>
      </c>
      <c r="D55" s="8" t="s">
        <v>115</v>
      </c>
      <c r="E55" s="8" t="s">
        <v>806</v>
      </c>
      <c r="F55" s="36">
        <v>2.2999999999999998</v>
      </c>
      <c r="G55" s="46">
        <v>519.69000000000005</v>
      </c>
      <c r="H55" s="46">
        <v>527.42999999999995</v>
      </c>
      <c r="I55" s="46">
        <v>530.58000000000004</v>
      </c>
      <c r="J55" s="46">
        <v>554.72</v>
      </c>
      <c r="K55" s="46">
        <v>568.55999999999995</v>
      </c>
      <c r="L55" s="46">
        <v>571.86</v>
      </c>
      <c r="M55" s="46">
        <v>581.11</v>
      </c>
      <c r="N55" s="46">
        <v>601.34</v>
      </c>
      <c r="O55" s="46">
        <v>623.19000000000005</v>
      </c>
      <c r="P55" s="46">
        <v>659.31</v>
      </c>
      <c r="Q55" s="46">
        <v>664.4</v>
      </c>
      <c r="R55" s="46">
        <v>689.96</v>
      </c>
      <c r="S55" s="46">
        <v>721.6</v>
      </c>
      <c r="T55" s="46">
        <v>700.19</v>
      </c>
      <c r="U55" s="46">
        <v>726.71</v>
      </c>
      <c r="V55" s="46">
        <v>732</v>
      </c>
      <c r="W55" s="46">
        <v>786.5</v>
      </c>
      <c r="X55" s="120">
        <v>1.494550812168449E-2</v>
      </c>
      <c r="Y55" s="79">
        <v>2.24447526250382E-2</v>
      </c>
      <c r="Z55" s="79">
        <v>1.481084813596101E-2</v>
      </c>
      <c r="AA55" s="79">
        <v>2.253081062315565E-2</v>
      </c>
    </row>
    <row r="56" spans="1:27" ht="15" x14ac:dyDescent="0.25">
      <c r="A56" s="4">
        <v>260219</v>
      </c>
      <c r="B56" s="18" t="s">
        <v>5997</v>
      </c>
      <c r="C56" s="8" t="s">
        <v>23</v>
      </c>
      <c r="D56" s="8" t="s">
        <v>434</v>
      </c>
      <c r="E56" s="8" t="s">
        <v>806</v>
      </c>
      <c r="F56" s="36">
        <v>2.2000000000000002</v>
      </c>
      <c r="G56" s="46">
        <v>5767</v>
      </c>
      <c r="H56" s="46">
        <v>6648</v>
      </c>
      <c r="I56" s="46">
        <v>7206</v>
      </c>
      <c r="J56" s="46">
        <v>8378</v>
      </c>
      <c r="K56" s="46">
        <v>7047</v>
      </c>
      <c r="L56" s="46">
        <v>6480</v>
      </c>
      <c r="M56" s="46">
        <v>5748</v>
      </c>
      <c r="N56" s="46">
        <v>6980</v>
      </c>
      <c r="O56" s="46">
        <v>6045</v>
      </c>
      <c r="P56" s="46">
        <v>6646</v>
      </c>
      <c r="Q56" s="46">
        <v>6463</v>
      </c>
      <c r="R56" s="46">
        <v>7274</v>
      </c>
      <c r="S56" s="46">
        <v>6341</v>
      </c>
      <c r="T56" s="46">
        <v>7775</v>
      </c>
      <c r="U56" s="46">
        <v>6973</v>
      </c>
      <c r="V56" s="46">
        <v>7823</v>
      </c>
      <c r="W56" s="46">
        <v>6981</v>
      </c>
      <c r="X56" s="120">
        <v>4.2246669660230607E-2</v>
      </c>
      <c r="Y56" s="79">
        <v>1.8310415395110139E-2</v>
      </c>
      <c r="Z56" s="79">
        <v>1.9356203504565791E-2</v>
      </c>
      <c r="AA56" s="79">
        <v>2.213613724405095E-2</v>
      </c>
    </row>
    <row r="57" spans="1:27" ht="15" x14ac:dyDescent="0.25">
      <c r="A57" s="4">
        <v>260219</v>
      </c>
      <c r="B57" s="18" t="s">
        <v>6120</v>
      </c>
      <c r="C57" s="8" t="s">
        <v>23</v>
      </c>
      <c r="D57" s="8" t="s">
        <v>122</v>
      </c>
      <c r="E57" s="8" t="s">
        <v>806</v>
      </c>
      <c r="F57" s="36">
        <v>2.1</v>
      </c>
      <c r="G57" s="46">
        <v>321</v>
      </c>
      <c r="H57" s="46">
        <v>316.60000000000002</v>
      </c>
      <c r="I57" s="46">
        <v>312.7</v>
      </c>
      <c r="J57" s="46">
        <v>321</v>
      </c>
      <c r="K57" s="46">
        <v>322.7</v>
      </c>
      <c r="L57" s="46">
        <v>338.9</v>
      </c>
      <c r="M57" s="46">
        <v>343.2</v>
      </c>
      <c r="N57" s="46">
        <v>360.1</v>
      </c>
      <c r="O57" s="46">
        <v>368.7</v>
      </c>
      <c r="P57" s="46">
        <v>379.9</v>
      </c>
      <c r="Q57" s="46">
        <v>386.7</v>
      </c>
      <c r="R57" s="46">
        <v>405.4</v>
      </c>
      <c r="S57" s="46">
        <v>413.5</v>
      </c>
      <c r="T57" s="46">
        <v>421.6</v>
      </c>
      <c r="U57" s="46">
        <v>430.5</v>
      </c>
      <c r="V57" s="46">
        <v>439.3</v>
      </c>
      <c r="W57" s="46">
        <v>449</v>
      </c>
      <c r="X57" s="120">
        <v>2.630085146641448E-2</v>
      </c>
      <c r="Y57" s="79">
        <v>2.6917404129793491E-2</v>
      </c>
      <c r="Z57" s="79">
        <v>2.0287253141831219E-2</v>
      </c>
      <c r="AA57" s="79">
        <v>2.082233562085745E-2</v>
      </c>
    </row>
    <row r="58" spans="1:27" ht="15" x14ac:dyDescent="0.25">
      <c r="A58" s="4">
        <v>260219</v>
      </c>
      <c r="B58" s="18" t="s">
        <v>6039</v>
      </c>
      <c r="C58" s="8" t="s">
        <v>23</v>
      </c>
      <c r="D58" s="8" t="s">
        <v>434</v>
      </c>
      <c r="E58" s="8" t="s">
        <v>806</v>
      </c>
      <c r="F58" s="36">
        <v>2.1</v>
      </c>
      <c r="G58" s="46">
        <v>927</v>
      </c>
      <c r="H58" s="46">
        <v>1068</v>
      </c>
      <c r="I58" s="46">
        <v>943</v>
      </c>
      <c r="J58" s="46">
        <v>1135</v>
      </c>
      <c r="K58" s="46">
        <v>1058</v>
      </c>
      <c r="L58" s="46">
        <v>1077</v>
      </c>
      <c r="M58" s="46">
        <v>912</v>
      </c>
      <c r="N58" s="46">
        <v>1077</v>
      </c>
      <c r="O58" s="46">
        <v>961</v>
      </c>
      <c r="P58" s="46">
        <v>1031</v>
      </c>
      <c r="Q58" s="46">
        <v>894</v>
      </c>
      <c r="R58" s="46">
        <v>1081</v>
      </c>
      <c r="S58" s="46">
        <v>976</v>
      </c>
      <c r="T58" s="46">
        <v>1128</v>
      </c>
      <c r="U58" s="46">
        <v>961</v>
      </c>
      <c r="V58" s="46">
        <v>1210</v>
      </c>
      <c r="W58" s="46">
        <v>1064</v>
      </c>
      <c r="X58" s="120">
        <v>2.435961828227029E-2</v>
      </c>
      <c r="Y58" s="79">
        <v>1.642559450845793E-2</v>
      </c>
      <c r="Z58" s="79">
        <v>3.1114327062228719E-2</v>
      </c>
      <c r="AA58" s="79">
        <v>2.0584795321637369E-2</v>
      </c>
    </row>
    <row r="59" spans="1:27" ht="15" x14ac:dyDescent="0.25">
      <c r="A59" s="4">
        <v>260219</v>
      </c>
      <c r="B59" s="18" t="s">
        <v>6289</v>
      </c>
      <c r="C59" s="8" t="s">
        <v>23</v>
      </c>
      <c r="D59" s="8" t="s">
        <v>79</v>
      </c>
      <c r="E59" s="8" t="s">
        <v>806</v>
      </c>
      <c r="F59" s="36">
        <v>2</v>
      </c>
      <c r="G59" s="46">
        <v>248.23</v>
      </c>
      <c r="H59" s="46">
        <v>267.66000000000003</v>
      </c>
      <c r="I59" s="46">
        <v>260.72000000000003</v>
      </c>
      <c r="J59" s="46">
        <v>332.96</v>
      </c>
      <c r="K59" s="46">
        <v>343.32</v>
      </c>
      <c r="L59" s="46">
        <v>363.63</v>
      </c>
      <c r="M59" s="46">
        <v>372.32</v>
      </c>
      <c r="N59" s="46">
        <v>366.2</v>
      </c>
      <c r="O59" s="46">
        <v>366.93</v>
      </c>
      <c r="P59" s="46">
        <v>356.02</v>
      </c>
      <c r="Q59" s="46">
        <v>375.68</v>
      </c>
      <c r="R59" s="46">
        <v>371.51</v>
      </c>
      <c r="S59" s="46">
        <v>352.91</v>
      </c>
      <c r="T59" s="46">
        <v>353.85</v>
      </c>
      <c r="U59" s="46">
        <v>375.09</v>
      </c>
      <c r="V59" s="46">
        <v>386.87</v>
      </c>
      <c r="W59" s="46">
        <v>382.79</v>
      </c>
      <c r="X59" s="120">
        <v>-1.4902617916104921E-3</v>
      </c>
      <c r="Y59" s="79">
        <v>-4.0579112074001777E-4</v>
      </c>
      <c r="Z59" s="79">
        <v>1.0568613419937201E-2</v>
      </c>
      <c r="AA59" s="79">
        <v>2.0344245329266149E-2</v>
      </c>
    </row>
    <row r="60" spans="1:27" ht="15" x14ac:dyDescent="0.25">
      <c r="A60" s="4">
        <v>260219</v>
      </c>
      <c r="B60" s="18" t="s">
        <v>6174</v>
      </c>
      <c r="C60" s="8" t="s">
        <v>23</v>
      </c>
      <c r="D60" s="8" t="s">
        <v>1233</v>
      </c>
      <c r="E60" s="8" t="s">
        <v>806</v>
      </c>
      <c r="F60" s="36">
        <v>2</v>
      </c>
      <c r="G60" s="46">
        <v>443.13</v>
      </c>
      <c r="H60" s="46">
        <v>293.63</v>
      </c>
      <c r="I60" s="46">
        <v>420.04</v>
      </c>
      <c r="J60" s="46">
        <v>433.56</v>
      </c>
      <c r="K60" s="46">
        <v>448</v>
      </c>
      <c r="L60" s="46">
        <v>302.8</v>
      </c>
      <c r="M60" s="46">
        <v>402.56</v>
      </c>
      <c r="N60" s="46">
        <v>433.56</v>
      </c>
      <c r="O60" s="46">
        <v>519.79</v>
      </c>
      <c r="P60" s="46">
        <v>341.39</v>
      </c>
      <c r="Q60" s="46">
        <v>463.5</v>
      </c>
      <c r="R60" s="46">
        <v>478.44</v>
      </c>
      <c r="S60" s="46">
        <v>546.54</v>
      </c>
      <c r="T60" s="46">
        <v>351.13</v>
      </c>
      <c r="U60" s="46">
        <v>445.89</v>
      </c>
      <c r="V60" s="46">
        <v>487.77</v>
      </c>
      <c r="W60" s="46">
        <v>583.71</v>
      </c>
      <c r="X60" s="120">
        <v>5.3227824927453149E-3</v>
      </c>
      <c r="Y60" s="79">
        <v>-9.5726811661166478E-3</v>
      </c>
      <c r="Z60" s="79">
        <v>5.1207464324918286E-3</v>
      </c>
      <c r="AA60" s="79">
        <v>2.0296724238668021E-2</v>
      </c>
    </row>
    <row r="61" spans="1:27" ht="15" x14ac:dyDescent="0.25">
      <c r="A61" s="4">
        <v>260219</v>
      </c>
      <c r="B61" s="18" t="s">
        <v>6210</v>
      </c>
      <c r="C61" s="8" t="s">
        <v>23</v>
      </c>
      <c r="D61" s="8" t="s">
        <v>115</v>
      </c>
      <c r="E61" s="8" t="s">
        <v>806</v>
      </c>
      <c r="F61" s="36">
        <v>2</v>
      </c>
      <c r="G61" s="46">
        <v>195.29</v>
      </c>
      <c r="H61" s="46">
        <v>205.44</v>
      </c>
      <c r="I61" s="46">
        <v>212.85</v>
      </c>
      <c r="J61" s="46">
        <v>216.14</v>
      </c>
      <c r="K61" s="46">
        <v>208.14</v>
      </c>
      <c r="L61" s="46">
        <v>209.72</v>
      </c>
      <c r="M61" s="46">
        <v>223.88</v>
      </c>
      <c r="N61" s="46">
        <v>221.85</v>
      </c>
      <c r="O61" s="46">
        <v>226.24</v>
      </c>
      <c r="P61" s="46">
        <v>223.28</v>
      </c>
      <c r="Q61" s="46">
        <v>233.81</v>
      </c>
      <c r="R61" s="46">
        <v>240.5</v>
      </c>
      <c r="S61" s="46">
        <v>242.24</v>
      </c>
      <c r="T61" s="46">
        <v>238.82</v>
      </c>
      <c r="U61" s="46">
        <v>254.31</v>
      </c>
      <c r="V61" s="46">
        <v>256.39999999999998</v>
      </c>
      <c r="W61" s="46">
        <v>261.66000000000003</v>
      </c>
      <c r="X61" s="120">
        <v>1.6534905248821511E-2</v>
      </c>
      <c r="Y61" s="79">
        <v>2.145765514931397E-2</v>
      </c>
      <c r="Z61" s="79">
        <v>1.6293153801223429E-2</v>
      </c>
      <c r="AA61" s="79">
        <v>1.9581152888270559E-2</v>
      </c>
    </row>
    <row r="62" spans="1:27" ht="15" x14ac:dyDescent="0.25">
      <c r="A62" s="4">
        <v>260219</v>
      </c>
      <c r="B62" s="18" t="s">
        <v>6264</v>
      </c>
      <c r="C62" s="8" t="s">
        <v>23</v>
      </c>
      <c r="D62" s="8" t="s">
        <v>24</v>
      </c>
      <c r="E62" s="8" t="s">
        <v>806</v>
      </c>
      <c r="F62" s="36">
        <v>1.9</v>
      </c>
      <c r="G62" s="46">
        <v>173.6</v>
      </c>
      <c r="H62" s="46">
        <v>182.78</v>
      </c>
      <c r="I62" s="46">
        <v>189.38</v>
      </c>
      <c r="J62" s="46">
        <v>198.34</v>
      </c>
      <c r="K62" s="46">
        <v>208.35</v>
      </c>
      <c r="L62" s="46">
        <v>218.44</v>
      </c>
      <c r="M62" s="46">
        <v>222.88</v>
      </c>
      <c r="N62" s="46">
        <v>230.11</v>
      </c>
      <c r="O62" s="46">
        <v>239.06</v>
      </c>
      <c r="P62" s="46">
        <v>247.01</v>
      </c>
      <c r="Q62" s="46">
        <v>252.09</v>
      </c>
      <c r="R62" s="46">
        <v>264.18</v>
      </c>
      <c r="S62" s="46">
        <v>278.66000000000003</v>
      </c>
      <c r="T62" s="46">
        <v>279.70999999999998</v>
      </c>
      <c r="U62" s="46">
        <v>283.27</v>
      </c>
      <c r="V62" s="46">
        <v>285.83</v>
      </c>
      <c r="W62" s="46">
        <v>300.27999999999997</v>
      </c>
      <c r="X62" s="120">
        <v>3.1383764900090323E-2</v>
      </c>
      <c r="Y62" s="79">
        <v>2.9014367602173689E-2</v>
      </c>
      <c r="Z62" s="79">
        <v>1.957823153858684E-2</v>
      </c>
      <c r="AA62" s="79">
        <v>1.9175676514674441E-2</v>
      </c>
    </row>
    <row r="63" spans="1:27" ht="15" x14ac:dyDescent="0.25">
      <c r="A63" s="4">
        <v>260219</v>
      </c>
      <c r="B63" s="18" t="s">
        <v>6071</v>
      </c>
      <c r="C63" s="8" t="s">
        <v>23</v>
      </c>
      <c r="D63" s="8" t="s">
        <v>24</v>
      </c>
      <c r="E63" s="8" t="s">
        <v>806</v>
      </c>
      <c r="F63" s="36">
        <v>1.8</v>
      </c>
      <c r="G63" s="46">
        <v>905.36</v>
      </c>
      <c r="H63" s="46">
        <v>903.65</v>
      </c>
      <c r="I63" s="46">
        <v>903.33</v>
      </c>
      <c r="J63" s="46">
        <v>881.9</v>
      </c>
      <c r="K63" s="46">
        <v>927.78</v>
      </c>
      <c r="L63" s="46">
        <v>915.7</v>
      </c>
      <c r="M63" s="46">
        <v>935.72</v>
      </c>
      <c r="N63" s="46">
        <v>965.48</v>
      </c>
      <c r="O63" s="46">
        <v>995.02</v>
      </c>
      <c r="P63" s="46">
        <v>986.97</v>
      </c>
      <c r="Q63" s="46">
        <v>979.58</v>
      </c>
      <c r="R63" s="46">
        <v>1005</v>
      </c>
      <c r="S63" s="46">
        <v>1020</v>
      </c>
      <c r="T63" s="46">
        <v>1015</v>
      </c>
      <c r="U63" s="46">
        <v>1043</v>
      </c>
      <c r="V63" s="46">
        <v>1055</v>
      </c>
      <c r="W63" s="46">
        <v>1095</v>
      </c>
      <c r="X63" s="120">
        <v>7.0223346820157406E-3</v>
      </c>
      <c r="Y63" s="79">
        <v>1.5777767826489431E-2</v>
      </c>
      <c r="Z63" s="79">
        <v>1.2245897624295839E-2</v>
      </c>
      <c r="AA63" s="79">
        <v>1.8146624727800601E-2</v>
      </c>
    </row>
    <row r="64" spans="1:27" ht="15" x14ac:dyDescent="0.25">
      <c r="A64" s="4">
        <v>260219</v>
      </c>
      <c r="B64" s="18" t="s">
        <v>6162</v>
      </c>
      <c r="C64" s="8" t="s">
        <v>23</v>
      </c>
      <c r="D64" s="8" t="s">
        <v>1142</v>
      </c>
      <c r="E64" s="8" t="s">
        <v>811</v>
      </c>
      <c r="F64" s="36">
        <v>1.8</v>
      </c>
      <c r="G64" s="46">
        <v>318.06</v>
      </c>
      <c r="H64" s="46">
        <v>338.55</v>
      </c>
      <c r="I64" s="46">
        <v>323.98</v>
      </c>
      <c r="J64" s="46">
        <v>322.57</v>
      </c>
      <c r="K64" s="46">
        <v>326.25</v>
      </c>
      <c r="L64" s="46">
        <v>337.12</v>
      </c>
      <c r="M64" s="46">
        <v>345.93</v>
      </c>
      <c r="N64" s="46">
        <v>331.98</v>
      </c>
      <c r="O64" s="46">
        <v>322.62</v>
      </c>
      <c r="P64" s="46">
        <v>343.38</v>
      </c>
      <c r="Q64" s="46">
        <v>343.4</v>
      </c>
      <c r="R64" s="46">
        <v>377.07</v>
      </c>
      <c r="S64" s="46">
        <v>356.68</v>
      </c>
      <c r="T64" s="46">
        <v>382.59</v>
      </c>
      <c r="U64" s="46">
        <v>397.28</v>
      </c>
      <c r="V64" s="46">
        <v>405.29</v>
      </c>
      <c r="W64" s="46">
        <v>384.14</v>
      </c>
      <c r="X64" s="120">
        <v>2.7602373761905771E-2</v>
      </c>
      <c r="Y64" s="79">
        <v>3.6910682724320631E-2</v>
      </c>
      <c r="Z64" s="79">
        <v>1.8644045401091439E-2</v>
      </c>
      <c r="AA64" s="79">
        <v>1.7809889482696128E-2</v>
      </c>
    </row>
    <row r="65" spans="1:27" ht="15" x14ac:dyDescent="0.25">
      <c r="A65" s="4">
        <v>260219</v>
      </c>
      <c r="B65" s="18" t="s">
        <v>6078</v>
      </c>
      <c r="C65" s="8" t="s">
        <v>23</v>
      </c>
      <c r="D65" s="8" t="s">
        <v>2257</v>
      </c>
      <c r="E65" s="8" t="s">
        <v>806</v>
      </c>
      <c r="F65" s="36">
        <v>1.8</v>
      </c>
      <c r="G65" s="46">
        <v>1493</v>
      </c>
      <c r="H65" s="46">
        <v>1641</v>
      </c>
      <c r="I65" s="46">
        <v>1595</v>
      </c>
      <c r="J65" s="46">
        <v>1591</v>
      </c>
      <c r="K65" s="46">
        <v>1577</v>
      </c>
      <c r="L65" s="46">
        <v>1733</v>
      </c>
      <c r="M65" s="46">
        <v>1692</v>
      </c>
      <c r="N65" s="46">
        <v>1713</v>
      </c>
      <c r="O65" s="46">
        <v>1699</v>
      </c>
      <c r="P65" s="46">
        <v>1884</v>
      </c>
      <c r="Q65" s="46">
        <v>1894</v>
      </c>
      <c r="R65" s="46">
        <v>1946</v>
      </c>
      <c r="S65" s="46">
        <v>1996</v>
      </c>
      <c r="T65" s="46">
        <v>2236</v>
      </c>
      <c r="U65" s="46">
        <v>2221</v>
      </c>
      <c r="V65" s="46">
        <v>2200</v>
      </c>
      <c r="W65" s="46">
        <v>2149</v>
      </c>
      <c r="X65" s="120">
        <v>4.5595854922279688E-2</v>
      </c>
      <c r="Y65" s="79">
        <v>4.0510406342913807E-2</v>
      </c>
      <c r="Z65" s="79">
        <v>3.024169543993338E-2</v>
      </c>
      <c r="AA65" s="79">
        <v>1.7681728880157181E-2</v>
      </c>
    </row>
    <row r="66" spans="1:27" ht="15" x14ac:dyDescent="0.25">
      <c r="A66" s="4">
        <v>260219</v>
      </c>
      <c r="B66" s="18" t="s">
        <v>6069</v>
      </c>
      <c r="C66" s="8" t="s">
        <v>23</v>
      </c>
      <c r="D66" s="8" t="s">
        <v>2233</v>
      </c>
      <c r="E66" s="8" t="s">
        <v>806</v>
      </c>
      <c r="F66" s="36">
        <v>1.8</v>
      </c>
      <c r="G66" s="46">
        <v>3252</v>
      </c>
      <c r="H66" s="46">
        <v>2993</v>
      </c>
      <c r="I66" s="46">
        <v>3284</v>
      </c>
      <c r="J66" s="46">
        <v>2840</v>
      </c>
      <c r="K66" s="46">
        <v>3101</v>
      </c>
      <c r="L66" s="46">
        <v>2774</v>
      </c>
      <c r="M66" s="46">
        <v>3171</v>
      </c>
      <c r="N66" s="46">
        <v>2944</v>
      </c>
      <c r="O66" s="46">
        <v>3114</v>
      </c>
      <c r="P66" s="46">
        <v>2729</v>
      </c>
      <c r="Q66" s="46">
        <v>3117</v>
      </c>
      <c r="R66" s="46">
        <v>2884</v>
      </c>
      <c r="S66" s="46">
        <v>3121</v>
      </c>
      <c r="T66" s="46">
        <v>2730</v>
      </c>
      <c r="U66" s="46">
        <v>3273</v>
      </c>
      <c r="V66" s="46">
        <v>3117</v>
      </c>
      <c r="W66" s="46">
        <v>3337</v>
      </c>
      <c r="X66" s="120">
        <v>8.4381064888949808E-5</v>
      </c>
      <c r="Y66" s="79">
        <v>1.3162335470806591E-2</v>
      </c>
      <c r="Z66" s="79">
        <v>1.9403730846102581E-2</v>
      </c>
      <c r="AA66" s="79">
        <v>1.7645617188138289E-2</v>
      </c>
    </row>
    <row r="67" spans="1:27" ht="15" x14ac:dyDescent="0.25">
      <c r="A67" s="4">
        <v>260219</v>
      </c>
      <c r="B67" s="18" t="s">
        <v>6248</v>
      </c>
      <c r="C67" s="8" t="s">
        <v>23</v>
      </c>
      <c r="D67" s="8" t="s">
        <v>459</v>
      </c>
      <c r="E67" s="8" t="s">
        <v>806</v>
      </c>
      <c r="F67" s="36">
        <v>1.6</v>
      </c>
      <c r="G67" s="46">
        <v>1560</v>
      </c>
      <c r="H67" s="46">
        <v>1600</v>
      </c>
      <c r="I67" s="46">
        <v>1585</v>
      </c>
      <c r="J67" s="46">
        <v>1568</v>
      </c>
      <c r="K67" s="46">
        <v>1581</v>
      </c>
      <c r="L67" s="46">
        <v>1665</v>
      </c>
      <c r="M67" s="46">
        <v>1675</v>
      </c>
      <c r="N67" s="46">
        <v>1666</v>
      </c>
      <c r="O67" s="46">
        <v>0</v>
      </c>
      <c r="P67" s="46">
        <v>1321</v>
      </c>
      <c r="Q67" s="46">
        <v>1282</v>
      </c>
      <c r="R67" s="46">
        <v>1272</v>
      </c>
      <c r="S67" s="110">
        <v>1313</v>
      </c>
      <c r="T67" s="46">
        <v>1353</v>
      </c>
      <c r="U67" s="46">
        <v>1340</v>
      </c>
      <c r="V67" s="46">
        <v>1363</v>
      </c>
      <c r="W67" s="46">
        <v>1397</v>
      </c>
      <c r="X67" s="120">
        <v>6.168080185042335E-3</v>
      </c>
      <c r="Y67" s="79">
        <v>1.111111111111107E-2</v>
      </c>
      <c r="Z67" s="79">
        <v>1.7241379310344751E-2</v>
      </c>
      <c r="AA67" s="79">
        <v>1.5645371577575059E-2</v>
      </c>
    </row>
    <row r="68" spans="1:27" ht="15" x14ac:dyDescent="0.25">
      <c r="A68" s="4">
        <v>260219</v>
      </c>
      <c r="B68" s="18" t="s">
        <v>6045</v>
      </c>
      <c r="C68" s="8" t="s">
        <v>23</v>
      </c>
      <c r="D68" s="8" t="s">
        <v>46</v>
      </c>
      <c r="E68" s="8" t="s">
        <v>806</v>
      </c>
      <c r="F68" s="36">
        <v>1.5</v>
      </c>
      <c r="G68" s="46">
        <v>1523</v>
      </c>
      <c r="H68" s="46">
        <v>1556</v>
      </c>
      <c r="I68" s="46">
        <v>1717</v>
      </c>
      <c r="J68" s="46">
        <v>1733</v>
      </c>
      <c r="K68" s="46">
        <v>1720</v>
      </c>
      <c r="L68" s="46">
        <v>1717</v>
      </c>
      <c r="M68" s="46">
        <v>1972</v>
      </c>
      <c r="N68" s="46">
        <v>2057</v>
      </c>
      <c r="O68" s="46">
        <v>2081</v>
      </c>
      <c r="P68" s="46">
        <v>2042</v>
      </c>
      <c r="Q68" s="46">
        <v>2326</v>
      </c>
      <c r="R68" s="46">
        <v>2348</v>
      </c>
      <c r="S68" s="46">
        <v>2367</v>
      </c>
      <c r="T68" s="46">
        <v>2234</v>
      </c>
      <c r="U68" s="46">
        <v>2535</v>
      </c>
      <c r="V68" s="46">
        <v>2647</v>
      </c>
      <c r="W68" s="46">
        <v>2517</v>
      </c>
      <c r="X68" s="120">
        <v>2.11383903996476E-2</v>
      </c>
      <c r="Y68" s="79">
        <v>2.2533692722372049E-2</v>
      </c>
      <c r="Z68" s="79">
        <v>3.1526781948544969E-2</v>
      </c>
      <c r="AA68" s="79">
        <v>1.5332720024532341E-2</v>
      </c>
    </row>
    <row r="69" spans="1:27" ht="15" x14ac:dyDescent="0.25">
      <c r="A69" s="4">
        <v>260219</v>
      </c>
      <c r="B69" s="18" t="s">
        <v>5983</v>
      </c>
      <c r="C69" s="8" t="s">
        <v>23</v>
      </c>
      <c r="D69" s="8" t="s">
        <v>2239</v>
      </c>
      <c r="E69" s="8" t="s">
        <v>817</v>
      </c>
      <c r="F69" s="36">
        <v>1.4</v>
      </c>
      <c r="G69" s="46">
        <v>140525</v>
      </c>
      <c r="H69" s="46">
        <v>152871</v>
      </c>
      <c r="I69" s="46">
        <v>141569</v>
      </c>
      <c r="J69" s="46">
        <v>152859</v>
      </c>
      <c r="K69" s="46">
        <v>152813</v>
      </c>
      <c r="L69" s="46">
        <v>164048</v>
      </c>
      <c r="M69" s="46">
        <v>152301</v>
      </c>
      <c r="N69" s="46">
        <v>161632</v>
      </c>
      <c r="O69" s="46">
        <v>160804</v>
      </c>
      <c r="P69" s="46">
        <v>173388</v>
      </c>
      <c r="Q69" s="46">
        <v>161508</v>
      </c>
      <c r="R69" s="46">
        <v>169335</v>
      </c>
      <c r="S69" s="46">
        <v>169588</v>
      </c>
      <c r="T69" s="46">
        <v>180554</v>
      </c>
      <c r="U69" s="46">
        <v>165609</v>
      </c>
      <c r="V69" s="46">
        <v>177402</v>
      </c>
      <c r="W69" s="46">
        <v>179496</v>
      </c>
      <c r="X69" s="120">
        <v>1.0634903438460521E-2</v>
      </c>
      <c r="Y69" s="79">
        <v>6.0221590783937629E-3</v>
      </c>
      <c r="Z69" s="79">
        <v>1.1775163994009571E-2</v>
      </c>
      <c r="AA69" s="79">
        <v>1.429410245645624E-2</v>
      </c>
    </row>
    <row r="70" spans="1:27" ht="15" x14ac:dyDescent="0.25">
      <c r="A70" s="4">
        <v>260219</v>
      </c>
      <c r="B70" s="18" t="s">
        <v>6037</v>
      </c>
      <c r="C70" s="8" t="s">
        <v>23</v>
      </c>
      <c r="D70" s="8" t="s">
        <v>434</v>
      </c>
      <c r="E70" s="8" t="s">
        <v>806</v>
      </c>
      <c r="F70" s="36">
        <v>1.4</v>
      </c>
      <c r="G70" s="46">
        <v>1122</v>
      </c>
      <c r="H70" s="46">
        <v>1224</v>
      </c>
      <c r="I70" s="46">
        <v>1447</v>
      </c>
      <c r="J70" s="46">
        <v>1909</v>
      </c>
      <c r="K70" s="46">
        <v>1280</v>
      </c>
      <c r="L70" s="46">
        <v>1297</v>
      </c>
      <c r="M70" s="46">
        <v>1354</v>
      </c>
      <c r="N70" s="46">
        <v>1669</v>
      </c>
      <c r="O70" s="46">
        <v>1188</v>
      </c>
      <c r="P70" s="46">
        <v>1331</v>
      </c>
      <c r="Q70" s="46">
        <v>1448</v>
      </c>
      <c r="R70" s="46">
        <v>1811</v>
      </c>
      <c r="S70" s="46">
        <v>1257</v>
      </c>
      <c r="T70" s="46">
        <v>1375</v>
      </c>
      <c r="U70" s="46">
        <v>1437</v>
      </c>
      <c r="V70" s="46">
        <v>1810</v>
      </c>
      <c r="W70" s="46">
        <v>1340</v>
      </c>
      <c r="X70" s="120">
        <v>7.5252266119376632E-3</v>
      </c>
      <c r="Y70" s="79">
        <v>-1.8672551349516731E-3</v>
      </c>
      <c r="Z70" s="79">
        <v>-1.7006802721086789E-4</v>
      </c>
      <c r="AA70" s="79">
        <v>1.4118047286953541E-2</v>
      </c>
    </row>
    <row r="71" spans="1:27" ht="15" x14ac:dyDescent="0.25">
      <c r="A71" s="4">
        <v>260219</v>
      </c>
      <c r="B71" s="18" t="s">
        <v>6170</v>
      </c>
      <c r="C71" s="8" t="s">
        <v>23</v>
      </c>
      <c r="D71" s="8" t="s">
        <v>722</v>
      </c>
      <c r="E71" s="8" t="s">
        <v>806</v>
      </c>
      <c r="F71" s="36">
        <v>1.4</v>
      </c>
      <c r="G71" s="46">
        <v>339.34</v>
      </c>
      <c r="H71" s="46">
        <v>430.61</v>
      </c>
      <c r="I71" s="46">
        <v>511.23</v>
      </c>
      <c r="J71" s="46">
        <v>426.45</v>
      </c>
      <c r="K71" s="46">
        <v>286.74</v>
      </c>
      <c r="L71" s="46">
        <v>231.96</v>
      </c>
      <c r="M71" s="46">
        <v>239.74</v>
      </c>
      <c r="N71" s="46">
        <v>219.42</v>
      </c>
      <c r="O71" s="46">
        <v>223.12</v>
      </c>
      <c r="P71" s="46">
        <v>215.8</v>
      </c>
      <c r="Q71" s="46">
        <v>218.69</v>
      </c>
      <c r="R71" s="46">
        <v>231.36</v>
      </c>
      <c r="S71" s="46">
        <v>228.54</v>
      </c>
      <c r="T71" s="46">
        <v>225.16</v>
      </c>
      <c r="U71" s="46">
        <v>234.03</v>
      </c>
      <c r="V71" s="46">
        <v>238.7</v>
      </c>
      <c r="W71" s="46">
        <v>241.09</v>
      </c>
      <c r="X71" s="120">
        <v>1.0465233287492159E-2</v>
      </c>
      <c r="Y71" s="79">
        <v>1.6973720608575379E-2</v>
      </c>
      <c r="Z71" s="79">
        <v>7.9861602236994678E-3</v>
      </c>
      <c r="AA71" s="79">
        <v>1.3546625217231821E-2</v>
      </c>
    </row>
    <row r="72" spans="1:27" ht="15" x14ac:dyDescent="0.25">
      <c r="A72" s="4">
        <v>260219</v>
      </c>
      <c r="B72" s="18" t="s">
        <v>6178</v>
      </c>
      <c r="C72" s="8" t="s">
        <v>23</v>
      </c>
      <c r="D72" s="8" t="s">
        <v>79</v>
      </c>
      <c r="E72" s="8" t="s">
        <v>806</v>
      </c>
      <c r="F72" s="36">
        <v>1.3</v>
      </c>
      <c r="G72" s="46">
        <v>862</v>
      </c>
      <c r="H72" s="46">
        <v>901</v>
      </c>
      <c r="I72" s="46">
        <v>859</v>
      </c>
      <c r="J72" s="46">
        <v>945</v>
      </c>
      <c r="K72" s="46">
        <v>898</v>
      </c>
      <c r="L72" s="46">
        <v>970</v>
      </c>
      <c r="M72" s="46">
        <v>1011</v>
      </c>
      <c r="N72" s="46">
        <v>960</v>
      </c>
      <c r="O72" s="46">
        <v>945</v>
      </c>
      <c r="P72" s="46">
        <v>915</v>
      </c>
      <c r="Q72" s="46">
        <v>890</v>
      </c>
      <c r="R72" s="46">
        <v>826</v>
      </c>
      <c r="S72" s="46">
        <v>844</v>
      </c>
      <c r="T72" s="46">
        <v>878</v>
      </c>
      <c r="U72" s="46">
        <v>913</v>
      </c>
      <c r="V72" s="46">
        <v>902</v>
      </c>
      <c r="W72" s="46">
        <v>891</v>
      </c>
      <c r="X72" s="120">
        <v>-1.064748201438848E-2</v>
      </c>
      <c r="Y72" s="79">
        <v>6.6899360093077842E-3</v>
      </c>
      <c r="Z72" s="79">
        <v>2.1958971395550361E-2</v>
      </c>
      <c r="AA72" s="79">
        <v>1.328809725756286E-2</v>
      </c>
    </row>
    <row r="73" spans="1:27" ht="15" x14ac:dyDescent="0.25">
      <c r="A73" s="4">
        <v>260219</v>
      </c>
      <c r="B73" s="18" t="s">
        <v>6214</v>
      </c>
      <c r="C73" s="8" t="s">
        <v>23</v>
      </c>
      <c r="D73" s="8" t="s">
        <v>101</v>
      </c>
      <c r="E73" s="8" t="s">
        <v>806</v>
      </c>
      <c r="F73" s="36">
        <v>1.2</v>
      </c>
      <c r="G73" s="46">
        <v>0</v>
      </c>
      <c r="H73" s="46">
        <v>310.91000000000003</v>
      </c>
      <c r="I73" s="46">
        <v>350.08</v>
      </c>
      <c r="J73" s="46">
        <v>342.68</v>
      </c>
      <c r="K73" s="46">
        <v>0</v>
      </c>
      <c r="L73" s="46">
        <v>378.79</v>
      </c>
      <c r="M73" s="46">
        <v>0</v>
      </c>
      <c r="N73" s="46">
        <v>396.8</v>
      </c>
      <c r="O73" s="46">
        <v>0</v>
      </c>
      <c r="P73" s="46">
        <v>407.8</v>
      </c>
      <c r="Q73" s="110">
        <v>427.89</v>
      </c>
      <c r="R73" s="46">
        <v>431.42</v>
      </c>
      <c r="S73" s="110">
        <v>449.5</v>
      </c>
      <c r="T73" s="46">
        <v>437.39</v>
      </c>
      <c r="U73" s="46">
        <v>476.49</v>
      </c>
      <c r="V73" s="46">
        <v>467.69</v>
      </c>
      <c r="W73" s="46">
        <v>472.06</v>
      </c>
      <c r="X73" s="120">
        <v>1.7237462207490228E-2</v>
      </c>
      <c r="Y73" s="79">
        <v>2.7831863474974131E-2</v>
      </c>
      <c r="Z73" s="79">
        <v>2.0208379763762E-2</v>
      </c>
      <c r="AA73" s="79">
        <v>1.232066496638584E-2</v>
      </c>
    </row>
    <row r="74" spans="1:27" ht="15" x14ac:dyDescent="0.25">
      <c r="A74" s="4">
        <v>260219</v>
      </c>
      <c r="B74" s="18" t="s">
        <v>6206</v>
      </c>
      <c r="C74" s="8" t="s">
        <v>23</v>
      </c>
      <c r="D74" s="8" t="s">
        <v>115</v>
      </c>
      <c r="E74" s="8" t="s">
        <v>806</v>
      </c>
      <c r="F74" s="36">
        <v>1.2</v>
      </c>
      <c r="G74" s="46">
        <v>448.5</v>
      </c>
      <c r="H74" s="46">
        <v>467.66</v>
      </c>
      <c r="I74" s="46">
        <v>486.9</v>
      </c>
      <c r="J74" s="46">
        <v>509.03</v>
      </c>
      <c r="K74" s="46">
        <v>524.75</v>
      </c>
      <c r="L74" s="46">
        <v>533.69000000000005</v>
      </c>
      <c r="M74" s="46">
        <v>539.30999999999995</v>
      </c>
      <c r="N74" s="46">
        <v>558.16</v>
      </c>
      <c r="O74" s="46">
        <v>571.27</v>
      </c>
      <c r="P74" s="46">
        <v>584.21</v>
      </c>
      <c r="Q74" s="46">
        <v>592.91</v>
      </c>
      <c r="R74" s="46">
        <v>608.77</v>
      </c>
      <c r="S74" s="46">
        <v>614.51</v>
      </c>
      <c r="T74" s="46">
        <v>612.05999999999995</v>
      </c>
      <c r="U74" s="46">
        <v>620.4</v>
      </c>
      <c r="V74" s="46">
        <v>638.66</v>
      </c>
      <c r="W74" s="46">
        <v>644.03</v>
      </c>
      <c r="X74" s="120">
        <v>1.1602232961173129E-2</v>
      </c>
      <c r="Y74" s="79">
        <v>1.1320910120457E-2</v>
      </c>
      <c r="Z74" s="79">
        <v>1.217148395188428E-2</v>
      </c>
      <c r="AA74" s="79">
        <v>1.1876264769897119E-2</v>
      </c>
    </row>
    <row r="75" spans="1:27" ht="15" x14ac:dyDescent="0.25">
      <c r="A75" s="4">
        <v>260219</v>
      </c>
      <c r="B75" s="18" t="s">
        <v>5986</v>
      </c>
      <c r="C75" s="8" t="s">
        <v>23</v>
      </c>
      <c r="D75" s="8" t="s">
        <v>2233</v>
      </c>
      <c r="E75" s="8" t="s">
        <v>811</v>
      </c>
      <c r="F75" s="36">
        <v>1.1000000000000001</v>
      </c>
      <c r="G75" s="46">
        <v>200690</v>
      </c>
      <c r="H75" s="46">
        <v>242580</v>
      </c>
      <c r="I75" s="46">
        <v>204052</v>
      </c>
      <c r="J75" s="46">
        <v>205555</v>
      </c>
      <c r="K75" s="46">
        <v>207176</v>
      </c>
      <c r="L75" s="46">
        <v>247756</v>
      </c>
      <c r="M75" s="46">
        <v>208200</v>
      </c>
      <c r="N75" s="46">
        <v>234156</v>
      </c>
      <c r="O75" s="46">
        <v>224790</v>
      </c>
      <c r="P75" s="46">
        <v>260348</v>
      </c>
      <c r="Q75" s="46">
        <v>221874</v>
      </c>
      <c r="R75" s="46">
        <v>243236</v>
      </c>
      <c r="S75" s="46">
        <v>236503</v>
      </c>
      <c r="T75" s="46">
        <v>280154</v>
      </c>
      <c r="U75" s="46">
        <v>236454</v>
      </c>
      <c r="V75" s="46">
        <v>247652</v>
      </c>
      <c r="W75" s="46">
        <v>247795</v>
      </c>
      <c r="X75" s="120">
        <v>2.0589192285342062E-2</v>
      </c>
      <c r="Y75" s="79">
        <v>1.485077416535696E-2</v>
      </c>
      <c r="Z75" s="79">
        <v>4.4321907929667503E-3</v>
      </c>
      <c r="AA75" s="79">
        <v>1.1283390772840241E-2</v>
      </c>
    </row>
    <row r="76" spans="1:27" ht="15" x14ac:dyDescent="0.25">
      <c r="A76" s="4">
        <v>260219</v>
      </c>
      <c r="B76" s="18" t="s">
        <v>6127</v>
      </c>
      <c r="C76" s="8" t="s">
        <v>23</v>
      </c>
      <c r="D76" s="8" t="s">
        <v>2233</v>
      </c>
      <c r="E76" s="8" t="s">
        <v>806</v>
      </c>
      <c r="F76" s="36">
        <v>1</v>
      </c>
      <c r="G76" s="46">
        <v>717.14</v>
      </c>
      <c r="H76" s="46">
        <v>579.27</v>
      </c>
      <c r="I76" s="46">
        <v>585.14</v>
      </c>
      <c r="J76" s="46">
        <v>594.47</v>
      </c>
      <c r="K76" s="46">
        <v>807.24</v>
      </c>
      <c r="L76" s="46">
        <v>640.88</v>
      </c>
      <c r="M76" s="46">
        <v>628.88</v>
      </c>
      <c r="N76" s="46">
        <v>636.29999999999995</v>
      </c>
      <c r="O76" s="46">
        <v>842.32</v>
      </c>
      <c r="P76" s="46">
        <v>645.95000000000005</v>
      </c>
      <c r="Q76" s="46">
        <v>647.80999999999995</v>
      </c>
      <c r="R76" s="46">
        <v>662.41</v>
      </c>
      <c r="S76" s="46">
        <v>852.16</v>
      </c>
      <c r="T76" s="46">
        <v>651.17999999999995</v>
      </c>
      <c r="U76" s="46">
        <v>672.66</v>
      </c>
      <c r="V76" s="46">
        <v>678.03</v>
      </c>
      <c r="W76" s="46">
        <v>881.64</v>
      </c>
      <c r="X76" s="120">
        <v>1.8623167505242839E-3</v>
      </c>
      <c r="Y76" s="79">
        <v>8.8322267874152427E-3</v>
      </c>
      <c r="Z76" s="79">
        <v>5.5030809502503164E-3</v>
      </c>
      <c r="AA76" s="79">
        <v>1.0329253721929939E-2</v>
      </c>
    </row>
    <row r="77" spans="1:27" ht="15" x14ac:dyDescent="0.25">
      <c r="A77" s="4">
        <v>260219</v>
      </c>
      <c r="B77" s="18" t="s">
        <v>3225</v>
      </c>
      <c r="C77" s="8" t="s">
        <v>23</v>
      </c>
      <c r="D77" s="8" t="s">
        <v>136</v>
      </c>
      <c r="E77" s="8" t="s">
        <v>806</v>
      </c>
      <c r="F77" s="36">
        <v>0.9</v>
      </c>
      <c r="G77" s="46">
        <v>3054</v>
      </c>
      <c r="H77" s="46">
        <v>2885</v>
      </c>
      <c r="I77" s="46">
        <v>2926</v>
      </c>
      <c r="J77" s="46">
        <v>2957</v>
      </c>
      <c r="K77" s="46">
        <v>3111</v>
      </c>
      <c r="L77" s="46">
        <v>3152</v>
      </c>
      <c r="M77" s="46">
        <v>3304</v>
      </c>
      <c r="N77" s="46">
        <v>3336</v>
      </c>
      <c r="O77" s="46">
        <v>3507</v>
      </c>
      <c r="P77" s="46">
        <v>3444</v>
      </c>
      <c r="Q77" s="46">
        <v>3519</v>
      </c>
      <c r="R77" s="46">
        <v>3618</v>
      </c>
      <c r="S77" s="46">
        <v>3689</v>
      </c>
      <c r="T77" s="46">
        <v>3627</v>
      </c>
      <c r="U77" s="46">
        <v>3717</v>
      </c>
      <c r="V77" s="46">
        <v>3817</v>
      </c>
      <c r="W77" s="46">
        <v>3828</v>
      </c>
      <c r="X77" s="120">
        <v>1.282410651716881E-2</v>
      </c>
      <c r="Y77" s="79">
        <v>1.3699577942295701E-2</v>
      </c>
      <c r="Z77" s="79">
        <v>1.358269060132411E-2</v>
      </c>
      <c r="AA77" s="79">
        <v>9.3602693602694576E-3</v>
      </c>
    </row>
    <row r="78" spans="1:27" ht="15" x14ac:dyDescent="0.25">
      <c r="A78" s="4">
        <v>260219</v>
      </c>
      <c r="B78" s="18" t="s">
        <v>6073</v>
      </c>
      <c r="C78" s="8" t="s">
        <v>23</v>
      </c>
      <c r="D78" s="8" t="s">
        <v>106</v>
      </c>
      <c r="E78" s="8" t="s">
        <v>806</v>
      </c>
      <c r="F78" s="36">
        <v>0.8</v>
      </c>
      <c r="G78" s="46">
        <v>895.59</v>
      </c>
      <c r="H78" s="46">
        <v>987.49</v>
      </c>
      <c r="I78" s="46">
        <v>1025</v>
      </c>
      <c r="J78" s="46">
        <v>993.3</v>
      </c>
      <c r="K78" s="46">
        <v>1010</v>
      </c>
      <c r="L78" s="46">
        <v>1174</v>
      </c>
      <c r="M78" s="46">
        <v>1171</v>
      </c>
      <c r="N78" s="46">
        <v>1122</v>
      </c>
      <c r="O78" s="46">
        <v>1164</v>
      </c>
      <c r="P78" s="46">
        <v>1321</v>
      </c>
      <c r="Q78" s="46">
        <v>1341</v>
      </c>
      <c r="R78" s="46">
        <v>1273</v>
      </c>
      <c r="S78" s="46">
        <v>1438</v>
      </c>
      <c r="T78" s="46">
        <v>1448</v>
      </c>
      <c r="U78" s="46">
        <v>1512</v>
      </c>
      <c r="V78" s="46">
        <v>1436</v>
      </c>
      <c r="W78" s="46">
        <v>1482</v>
      </c>
      <c r="X78" s="120">
        <v>2.363670202866186E-2</v>
      </c>
      <c r="Y78" s="79">
        <v>3.1090909090909061E-2</v>
      </c>
      <c r="Z78" s="79">
        <v>2.874272615059081E-2</v>
      </c>
      <c r="AA78" s="79">
        <v>7.5419952005484348E-3</v>
      </c>
    </row>
    <row r="79" spans="1:27" ht="15" x14ac:dyDescent="0.25">
      <c r="A79" s="4">
        <v>260219</v>
      </c>
      <c r="B79" s="18" t="s">
        <v>6332</v>
      </c>
      <c r="C79" s="8" t="s">
        <v>23</v>
      </c>
      <c r="D79" s="8" t="s">
        <v>459</v>
      </c>
      <c r="E79" s="8" t="s">
        <v>806</v>
      </c>
      <c r="F79" s="36">
        <v>0.5</v>
      </c>
      <c r="G79" s="46">
        <v>1363</v>
      </c>
      <c r="H79" s="46">
        <v>1553</v>
      </c>
      <c r="I79" s="46">
        <v>1427</v>
      </c>
      <c r="J79" s="46">
        <v>1139</v>
      </c>
      <c r="K79" s="46">
        <v>1126</v>
      </c>
      <c r="L79" s="46">
        <v>1126</v>
      </c>
      <c r="M79" s="46">
        <v>991.3</v>
      </c>
      <c r="N79" s="46">
        <v>853.46</v>
      </c>
      <c r="O79" s="46">
        <v>818.27</v>
      </c>
      <c r="P79" s="46">
        <v>820.88</v>
      </c>
      <c r="Q79" s="46">
        <v>740.69</v>
      </c>
      <c r="R79" s="46">
        <v>687.51</v>
      </c>
      <c r="S79" s="46">
        <v>734.71</v>
      </c>
      <c r="T79" s="46">
        <v>689.53</v>
      </c>
      <c r="U79" s="46">
        <v>658.18</v>
      </c>
      <c r="V79" s="46">
        <v>634.5</v>
      </c>
      <c r="W79" s="46">
        <v>748.23</v>
      </c>
      <c r="X79" s="120">
        <v>-4.4021194521062117E-2</v>
      </c>
      <c r="Y79" s="79">
        <v>-2.89261123809792E-2</v>
      </c>
      <c r="Z79" s="79">
        <v>-1.9137667738895799E-2</v>
      </c>
      <c r="AA79" s="79">
        <v>4.9762230761303261E-3</v>
      </c>
    </row>
    <row r="80" spans="1:27" ht="15" x14ac:dyDescent="0.25">
      <c r="A80" s="4">
        <v>260219</v>
      </c>
      <c r="B80" s="18" t="s">
        <v>6096</v>
      </c>
      <c r="C80" s="8" t="s">
        <v>23</v>
      </c>
      <c r="D80" s="8" t="s">
        <v>6349</v>
      </c>
      <c r="E80" s="8" t="s">
        <v>806</v>
      </c>
      <c r="F80" s="36">
        <v>0.5</v>
      </c>
      <c r="G80" s="46">
        <v>914.34</v>
      </c>
      <c r="H80" s="46">
        <v>1029</v>
      </c>
      <c r="I80" s="46">
        <v>1090</v>
      </c>
      <c r="J80" s="46">
        <v>1098</v>
      </c>
      <c r="K80" s="46">
        <v>1048</v>
      </c>
      <c r="L80" s="46">
        <v>1122</v>
      </c>
      <c r="M80" s="46">
        <v>1136</v>
      </c>
      <c r="N80" s="46">
        <v>1108</v>
      </c>
      <c r="O80" s="46">
        <v>1048</v>
      </c>
      <c r="P80" s="46">
        <v>1097</v>
      </c>
      <c r="Q80" s="46">
        <v>1133</v>
      </c>
      <c r="R80" s="46">
        <v>1118</v>
      </c>
      <c r="S80" s="46">
        <v>1107</v>
      </c>
      <c r="T80" s="46">
        <v>1161</v>
      </c>
      <c r="U80" s="46">
        <v>1214</v>
      </c>
      <c r="V80" s="46">
        <v>1180</v>
      </c>
      <c r="W80" s="46">
        <v>1130</v>
      </c>
      <c r="X80" s="120">
        <v>1.4365881032547771E-2</v>
      </c>
      <c r="Y80" s="79">
        <v>1.7924319539721179E-2</v>
      </c>
      <c r="Z80" s="79">
        <v>1.347826086956516E-2</v>
      </c>
      <c r="AA80" s="79">
        <v>4.933504933504862E-3</v>
      </c>
    </row>
    <row r="81" spans="1:27" ht="15" x14ac:dyDescent="0.25">
      <c r="A81" s="4">
        <v>260219</v>
      </c>
      <c r="B81" s="18" t="s">
        <v>6112</v>
      </c>
      <c r="C81" s="8" t="s">
        <v>23</v>
      </c>
      <c r="D81" s="8" t="s">
        <v>434</v>
      </c>
      <c r="E81" s="8" t="s">
        <v>806</v>
      </c>
      <c r="F81" s="36">
        <v>0.4</v>
      </c>
      <c r="G81" s="46">
        <v>335.01</v>
      </c>
      <c r="H81" s="46">
        <v>344.29</v>
      </c>
      <c r="I81" s="46">
        <v>358.72</v>
      </c>
      <c r="J81" s="46">
        <v>518.01</v>
      </c>
      <c r="K81" s="46">
        <v>422.96</v>
      </c>
      <c r="L81" s="46">
        <v>429.66</v>
      </c>
      <c r="M81" s="46">
        <v>413.84</v>
      </c>
      <c r="N81" s="46">
        <v>510.91</v>
      </c>
      <c r="O81" s="46">
        <v>411.95</v>
      </c>
      <c r="P81" s="46">
        <v>448.94</v>
      </c>
      <c r="Q81" s="46">
        <v>451.04</v>
      </c>
      <c r="R81" s="46">
        <v>528.53</v>
      </c>
      <c r="S81" s="46">
        <v>398.13</v>
      </c>
      <c r="T81" s="46">
        <v>432.46</v>
      </c>
      <c r="U81" s="46">
        <v>450.88</v>
      </c>
      <c r="V81" s="46">
        <v>524.41999999999996</v>
      </c>
      <c r="W81" s="46">
        <v>405.24</v>
      </c>
      <c r="X81" s="120">
        <v>-9.0220295186791422E-3</v>
      </c>
      <c r="Y81" s="79">
        <v>-8.8389976576563889E-5</v>
      </c>
      <c r="Z81" s="79">
        <v>-2.270718232044278E-3</v>
      </c>
      <c r="AA81" s="79">
        <v>3.9371168786581654E-3</v>
      </c>
    </row>
    <row r="82" spans="1:27" ht="15" x14ac:dyDescent="0.25">
      <c r="A82" s="4">
        <v>260219</v>
      </c>
      <c r="B82" s="18" t="s">
        <v>6086</v>
      </c>
      <c r="C82" s="8" t="s">
        <v>23</v>
      </c>
      <c r="D82" s="8" t="s">
        <v>146</v>
      </c>
      <c r="E82" s="8" t="s">
        <v>806</v>
      </c>
      <c r="F82" s="36">
        <v>0.3</v>
      </c>
      <c r="G82" s="46">
        <v>225.64</v>
      </c>
      <c r="H82" s="46">
        <v>241.35</v>
      </c>
      <c r="I82" s="46">
        <v>256.31</v>
      </c>
      <c r="J82" s="46">
        <v>254.25</v>
      </c>
      <c r="K82" s="46">
        <v>253.27</v>
      </c>
      <c r="L82" s="46">
        <v>199.17</v>
      </c>
      <c r="M82" s="46">
        <v>190.66</v>
      </c>
      <c r="N82" s="46">
        <v>207.19</v>
      </c>
      <c r="O82" s="46">
        <v>218.86</v>
      </c>
      <c r="P82" s="46">
        <v>228.85</v>
      </c>
      <c r="Q82" s="46">
        <v>242.33</v>
      </c>
      <c r="R82" s="46">
        <v>252.21</v>
      </c>
      <c r="S82" s="46">
        <v>263.94</v>
      </c>
      <c r="T82" s="46">
        <v>266.61</v>
      </c>
      <c r="U82" s="46">
        <v>253.6</v>
      </c>
      <c r="V82" s="46">
        <v>218.19</v>
      </c>
      <c r="W82" s="46">
        <v>266.87</v>
      </c>
      <c r="X82" s="120">
        <v>3.8244558556916219E-2</v>
      </c>
      <c r="Y82" s="79">
        <v>1.099415661063907E-2</v>
      </c>
      <c r="Z82" s="79">
        <v>-3.2826430969933318E-2</v>
      </c>
      <c r="AA82" s="79">
        <v>2.9231598060537318E-3</v>
      </c>
    </row>
    <row r="83" spans="1:27" ht="15" x14ac:dyDescent="0.25">
      <c r="A83" s="4">
        <v>260219</v>
      </c>
      <c r="B83" s="18" t="s">
        <v>6133</v>
      </c>
      <c r="C83" s="8" t="s">
        <v>23</v>
      </c>
      <c r="D83" s="8" t="s">
        <v>111</v>
      </c>
      <c r="E83" s="8" t="s">
        <v>806</v>
      </c>
      <c r="F83" s="36">
        <v>0.3</v>
      </c>
      <c r="G83" s="46">
        <v>934.6</v>
      </c>
      <c r="H83" s="46">
        <v>975.77</v>
      </c>
      <c r="I83" s="46">
        <v>1021</v>
      </c>
      <c r="J83" s="46">
        <v>1018</v>
      </c>
      <c r="K83" s="46">
        <v>1015</v>
      </c>
      <c r="L83" s="46">
        <v>998.18</v>
      </c>
      <c r="M83" s="46">
        <v>1062</v>
      </c>
      <c r="N83" s="46">
        <v>1001</v>
      </c>
      <c r="O83" s="46">
        <v>992.49</v>
      </c>
      <c r="P83" s="46">
        <v>1007</v>
      </c>
      <c r="Q83" s="46">
        <v>1036</v>
      </c>
      <c r="R83" s="46">
        <v>982.83</v>
      </c>
      <c r="S83" s="46">
        <v>907.69</v>
      </c>
      <c r="T83" s="46">
        <v>911.26</v>
      </c>
      <c r="U83" s="46">
        <v>943.38</v>
      </c>
      <c r="V83" s="46">
        <v>931.98</v>
      </c>
      <c r="W83" s="46">
        <v>917.9</v>
      </c>
      <c r="X83" s="120">
        <v>-2.433952287010099E-2</v>
      </c>
      <c r="Y83" s="79">
        <v>-2.4133743987409528E-2</v>
      </c>
      <c r="Z83" s="79">
        <v>-1.357752405771717E-2</v>
      </c>
      <c r="AA83" s="79">
        <v>2.7637095966499552E-3</v>
      </c>
    </row>
    <row r="84" spans="1:27" ht="15" x14ac:dyDescent="0.25">
      <c r="A84" s="4">
        <v>260219</v>
      </c>
      <c r="B84" s="18" t="s">
        <v>6202</v>
      </c>
      <c r="C84" s="8" t="s">
        <v>23</v>
      </c>
      <c r="D84" s="8" t="s">
        <v>79</v>
      </c>
      <c r="E84" s="8" t="s">
        <v>806</v>
      </c>
      <c r="F84" s="36">
        <v>0.2</v>
      </c>
      <c r="G84" s="46">
        <v>786</v>
      </c>
      <c r="H84" s="46">
        <v>818</v>
      </c>
      <c r="I84" s="46">
        <v>848</v>
      </c>
      <c r="J84" s="46">
        <v>1026</v>
      </c>
      <c r="K84" s="46">
        <v>1064</v>
      </c>
      <c r="L84" s="46">
        <v>967</v>
      </c>
      <c r="M84" s="46">
        <v>983</v>
      </c>
      <c r="N84" s="46">
        <v>1014</v>
      </c>
      <c r="O84" s="46">
        <v>990</v>
      </c>
      <c r="P84" s="46">
        <v>933</v>
      </c>
      <c r="Q84" s="46">
        <v>1014</v>
      </c>
      <c r="R84" s="46">
        <v>980</v>
      </c>
      <c r="S84" s="46">
        <v>939</v>
      </c>
      <c r="T84" s="46">
        <v>934</v>
      </c>
      <c r="U84" s="46">
        <v>969</v>
      </c>
      <c r="V84" s="46">
        <v>917</v>
      </c>
      <c r="W84" s="46">
        <v>948</v>
      </c>
      <c r="X84" s="120">
        <v>2.5866528711837589E-4</v>
      </c>
      <c r="Y84" s="79">
        <v>-1.1636927851047311E-2</v>
      </c>
      <c r="Z84" s="79">
        <v>-1.6483516483516539E-2</v>
      </c>
      <c r="AA84" s="79">
        <v>2.3942537909018569E-3</v>
      </c>
    </row>
    <row r="85" spans="1:27" ht="15" x14ac:dyDescent="0.25">
      <c r="A85" s="4">
        <v>260219</v>
      </c>
      <c r="B85" s="18" t="s">
        <v>6011</v>
      </c>
      <c r="C85" s="8" t="s">
        <v>23</v>
      </c>
      <c r="D85" s="8" t="s">
        <v>48</v>
      </c>
      <c r="E85" s="8" t="s">
        <v>821</v>
      </c>
      <c r="F85" s="36">
        <v>0.2</v>
      </c>
      <c r="G85" s="46">
        <v>810.13</v>
      </c>
      <c r="H85" s="46">
        <v>867.46</v>
      </c>
      <c r="I85" s="46">
        <v>939.94</v>
      </c>
      <c r="J85" s="46">
        <v>883.39</v>
      </c>
      <c r="K85" s="46">
        <v>893.37</v>
      </c>
      <c r="L85" s="46">
        <v>956.72</v>
      </c>
      <c r="M85" s="46">
        <v>1022</v>
      </c>
      <c r="N85" s="46">
        <v>997.59</v>
      </c>
      <c r="O85" s="46">
        <v>1020</v>
      </c>
      <c r="P85" s="46">
        <v>1020</v>
      </c>
      <c r="Q85" s="46">
        <v>1127</v>
      </c>
      <c r="R85" s="46">
        <v>1069</v>
      </c>
      <c r="S85" s="46">
        <v>1147</v>
      </c>
      <c r="T85" s="46">
        <v>1163</v>
      </c>
      <c r="U85" s="46">
        <v>1212</v>
      </c>
      <c r="V85" s="46">
        <v>1125</v>
      </c>
      <c r="W85" s="46">
        <v>1155</v>
      </c>
      <c r="X85" s="120">
        <v>3.2775613110245239E-2</v>
      </c>
      <c r="Y85" s="79">
        <v>1.8863737239236619E-2</v>
      </c>
      <c r="Z85" s="79">
        <v>1.2197778261816559E-2</v>
      </c>
      <c r="AA85" s="79">
        <v>1.721540778997221E-3</v>
      </c>
    </row>
    <row r="86" spans="1:27" ht="15" x14ac:dyDescent="0.25">
      <c r="A86" s="4">
        <v>260219</v>
      </c>
      <c r="B86" s="18" t="s">
        <v>6199</v>
      </c>
      <c r="C86" s="8" t="s">
        <v>23</v>
      </c>
      <c r="D86" s="8" t="s">
        <v>6350</v>
      </c>
      <c r="E86" s="8" t="s">
        <v>806</v>
      </c>
      <c r="F86" s="36">
        <v>0.1</v>
      </c>
      <c r="G86" s="46">
        <v>659.1</v>
      </c>
      <c r="H86" s="46">
        <v>753.6</v>
      </c>
      <c r="I86" s="46">
        <v>856.6</v>
      </c>
      <c r="J86" s="46">
        <v>637.20000000000005</v>
      </c>
      <c r="K86" s="46">
        <v>529.9</v>
      </c>
      <c r="L86" s="46">
        <v>552.4</v>
      </c>
      <c r="M86" s="46">
        <v>575.5</v>
      </c>
      <c r="N86" s="46">
        <v>545.20000000000005</v>
      </c>
      <c r="O86" s="46">
        <v>512.29999999999995</v>
      </c>
      <c r="P86" s="46">
        <v>489.5</v>
      </c>
      <c r="Q86" s="46">
        <v>560.79999999999995</v>
      </c>
      <c r="R86" s="46">
        <v>539.1</v>
      </c>
      <c r="S86" s="46">
        <v>630.9</v>
      </c>
      <c r="T86" s="46">
        <v>633.9</v>
      </c>
      <c r="U86" s="46">
        <v>628.1</v>
      </c>
      <c r="V86" s="46">
        <v>632.20000000000005</v>
      </c>
      <c r="W86" s="46">
        <v>633.70000000000005</v>
      </c>
      <c r="X86" s="120">
        <v>6.5036256361752809E-2</v>
      </c>
      <c r="Y86" s="79">
        <v>2.8460269801666271E-2</v>
      </c>
      <c r="Z86" s="79">
        <v>3.8281250000000037E-2</v>
      </c>
      <c r="AA86" s="79">
        <v>1.1088669755654481E-3</v>
      </c>
    </row>
    <row r="87" spans="1:27" ht="15" x14ac:dyDescent="0.25">
      <c r="A87" s="4">
        <v>260219</v>
      </c>
      <c r="B87" s="18" t="s">
        <v>6067</v>
      </c>
      <c r="C87" s="8" t="s">
        <v>23</v>
      </c>
      <c r="D87" s="8" t="s">
        <v>454</v>
      </c>
      <c r="E87" s="8" t="s">
        <v>806</v>
      </c>
      <c r="F87" s="36">
        <v>-0.1</v>
      </c>
      <c r="G87" s="46">
        <v>1036</v>
      </c>
      <c r="H87" s="46">
        <v>1413</v>
      </c>
      <c r="I87" s="46">
        <v>2056</v>
      </c>
      <c r="J87" s="46">
        <v>1615</v>
      </c>
      <c r="K87" s="46">
        <v>1096</v>
      </c>
      <c r="L87" s="46">
        <v>1207</v>
      </c>
      <c r="M87" s="46">
        <v>1857</v>
      </c>
      <c r="N87" s="46">
        <v>1474</v>
      </c>
      <c r="O87" s="46">
        <v>1003</v>
      </c>
      <c r="P87" s="46">
        <v>1121</v>
      </c>
      <c r="Q87" s="46">
        <v>1770</v>
      </c>
      <c r="R87" s="46">
        <v>1433</v>
      </c>
      <c r="S87" s="46">
        <v>987.48</v>
      </c>
      <c r="T87" s="46">
        <v>1072</v>
      </c>
      <c r="U87" s="46">
        <v>1785</v>
      </c>
      <c r="V87" s="46">
        <v>1451</v>
      </c>
      <c r="W87" s="46">
        <v>982.21</v>
      </c>
      <c r="X87" s="120">
        <v>-9.2253006694932305E-3</v>
      </c>
      <c r="Y87" s="79">
        <v>2.8503671272859239E-3</v>
      </c>
      <c r="Z87" s="79">
        <v>3.410718752131725E-3</v>
      </c>
      <c r="AA87" s="79">
        <v>-9.9518834930911737E-4</v>
      </c>
    </row>
    <row r="88" spans="1:27" ht="15" x14ac:dyDescent="0.25">
      <c r="A88" s="4">
        <v>260219</v>
      </c>
      <c r="B88" s="18" t="s">
        <v>6172</v>
      </c>
      <c r="C88" s="8" t="s">
        <v>23</v>
      </c>
      <c r="D88" s="8" t="s">
        <v>4349</v>
      </c>
      <c r="E88" s="8" t="s">
        <v>806</v>
      </c>
      <c r="F88" s="36">
        <v>-0.3</v>
      </c>
      <c r="G88" s="46">
        <v>714.48</v>
      </c>
      <c r="H88" s="46">
        <v>705.23</v>
      </c>
      <c r="I88" s="46">
        <v>729.4</v>
      </c>
      <c r="J88" s="46">
        <v>757.82</v>
      </c>
      <c r="K88" s="46">
        <v>721.37</v>
      </c>
      <c r="L88" s="46">
        <v>675.84</v>
      </c>
      <c r="M88" s="46">
        <v>648.9</v>
      </c>
      <c r="N88" s="46">
        <v>667.68</v>
      </c>
      <c r="O88" s="46">
        <v>679.47</v>
      </c>
      <c r="P88" s="46">
        <v>664.03</v>
      </c>
      <c r="Q88" s="46">
        <v>659.92</v>
      </c>
      <c r="R88" s="46">
        <v>673.13</v>
      </c>
      <c r="S88" s="46">
        <v>665.75</v>
      </c>
      <c r="T88" s="46">
        <v>627.62</v>
      </c>
      <c r="U88" s="46">
        <v>650.41</v>
      </c>
      <c r="V88" s="46">
        <v>663.62</v>
      </c>
      <c r="W88" s="46">
        <v>658.45</v>
      </c>
      <c r="X88" s="120">
        <v>-1.36734226368187E-2</v>
      </c>
      <c r="Y88" s="79">
        <v>-3.6208984092415131E-3</v>
      </c>
      <c r="Z88" s="79">
        <v>-3.6340569603080519E-3</v>
      </c>
      <c r="AA88" s="79">
        <v>-2.7997238628519878E-3</v>
      </c>
    </row>
    <row r="89" spans="1:27" ht="15" x14ac:dyDescent="0.25">
      <c r="A89" s="4">
        <v>260219</v>
      </c>
      <c r="B89" s="18" t="s">
        <v>6094</v>
      </c>
      <c r="C89" s="8" t="s">
        <v>23</v>
      </c>
      <c r="D89" s="8" t="s">
        <v>24</v>
      </c>
      <c r="E89" s="8" t="s">
        <v>806</v>
      </c>
      <c r="F89" s="36">
        <v>-0.3</v>
      </c>
      <c r="G89" s="46">
        <v>565.5</v>
      </c>
      <c r="H89" s="46">
        <v>562.4</v>
      </c>
      <c r="I89" s="46">
        <v>572.70000000000005</v>
      </c>
      <c r="J89" s="46">
        <v>591</v>
      </c>
      <c r="K89" s="46">
        <v>598.79999999999995</v>
      </c>
      <c r="L89" s="46">
        <v>611.1</v>
      </c>
      <c r="M89" s="46">
        <v>622.5</v>
      </c>
      <c r="N89" s="46">
        <v>633</v>
      </c>
      <c r="O89" s="46">
        <v>635</v>
      </c>
      <c r="P89" s="46">
        <v>631.29999999999995</v>
      </c>
      <c r="Q89" s="46">
        <v>634.5</v>
      </c>
      <c r="R89" s="46">
        <v>638.79999999999995</v>
      </c>
      <c r="S89" s="46">
        <v>643.6</v>
      </c>
      <c r="T89" s="46">
        <v>624.70000000000005</v>
      </c>
      <c r="U89" s="46">
        <v>625.70000000000005</v>
      </c>
      <c r="V89" s="46">
        <v>634.4</v>
      </c>
      <c r="W89" s="46">
        <v>636.20000000000005</v>
      </c>
      <c r="X89" s="120">
        <v>-2.5900635742877039E-3</v>
      </c>
      <c r="Y89" s="79">
        <v>-3.4623858986464469E-3</v>
      </c>
      <c r="Z89" s="79">
        <v>-1.7372078332280601E-3</v>
      </c>
      <c r="AA89" s="79">
        <v>-2.9267520961873128E-3</v>
      </c>
    </row>
    <row r="90" spans="1:27" ht="15" x14ac:dyDescent="0.25">
      <c r="A90" s="4">
        <v>260219</v>
      </c>
      <c r="B90" s="18" t="s">
        <v>6092</v>
      </c>
      <c r="C90" s="8" t="s">
        <v>23</v>
      </c>
      <c r="D90" s="8" t="s">
        <v>79</v>
      </c>
      <c r="E90" s="8" t="s">
        <v>806</v>
      </c>
      <c r="F90" s="36">
        <v>-0.4</v>
      </c>
      <c r="G90" s="46">
        <v>0</v>
      </c>
      <c r="H90" s="46">
        <v>3348</v>
      </c>
      <c r="I90" s="46">
        <v>3341</v>
      </c>
      <c r="J90" s="46">
        <v>3104</v>
      </c>
      <c r="K90" s="110">
        <v>3001</v>
      </c>
      <c r="L90" s="46">
        <v>3349</v>
      </c>
      <c r="M90" s="46">
        <v>3448</v>
      </c>
      <c r="N90" s="46">
        <v>3568</v>
      </c>
      <c r="O90" s="46">
        <v>3501</v>
      </c>
      <c r="P90" s="46">
        <v>3703</v>
      </c>
      <c r="Q90" s="46">
        <v>0</v>
      </c>
      <c r="R90" s="46">
        <v>3453</v>
      </c>
      <c r="S90" s="46">
        <v>3357</v>
      </c>
      <c r="T90" s="46">
        <v>3463</v>
      </c>
      <c r="U90" s="46">
        <v>0</v>
      </c>
      <c r="V90" s="46">
        <v>3499</v>
      </c>
      <c r="W90" s="46">
        <v>3312</v>
      </c>
      <c r="X90" s="120">
        <v>-2.2828878531342189E-2</v>
      </c>
      <c r="Y90" s="79">
        <v>0</v>
      </c>
      <c r="Z90" s="79">
        <v>4.4777572276841759E-3</v>
      </c>
      <c r="AA90" s="79">
        <v>-4.3608876829149823E-3</v>
      </c>
    </row>
    <row r="91" spans="1:27" ht="15" x14ac:dyDescent="0.25">
      <c r="A91" s="4">
        <v>260219</v>
      </c>
      <c r="B91" s="18" t="s">
        <v>6256</v>
      </c>
      <c r="C91" s="8" t="s">
        <v>23</v>
      </c>
      <c r="D91" s="8" t="s">
        <v>459</v>
      </c>
      <c r="E91" s="8" t="s">
        <v>806</v>
      </c>
      <c r="F91" s="36">
        <v>-0.4</v>
      </c>
      <c r="G91" s="46">
        <v>498.53</v>
      </c>
      <c r="H91" s="46">
        <v>482.23</v>
      </c>
      <c r="I91" s="46">
        <v>486.03</v>
      </c>
      <c r="J91" s="46">
        <v>489.92</v>
      </c>
      <c r="K91" s="46">
        <v>513.84</v>
      </c>
      <c r="L91" s="46">
        <v>491.01</v>
      </c>
      <c r="M91" s="46">
        <v>500.58</v>
      </c>
      <c r="N91" s="46">
        <v>506.61</v>
      </c>
      <c r="O91" s="46">
        <v>496.44</v>
      </c>
      <c r="P91" s="46">
        <v>495.1</v>
      </c>
      <c r="Q91" s="46">
        <v>504.3</v>
      </c>
      <c r="R91" s="46">
        <v>511.16</v>
      </c>
      <c r="S91" s="46">
        <v>502.36</v>
      </c>
      <c r="T91" s="46">
        <v>458.36</v>
      </c>
      <c r="U91" s="46">
        <v>468.84</v>
      </c>
      <c r="V91" s="46">
        <v>492.88</v>
      </c>
      <c r="W91" s="46">
        <v>493.77</v>
      </c>
      <c r="X91" s="120">
        <v>-1.8252091488981211E-2</v>
      </c>
      <c r="Y91" s="79">
        <v>-1.7943709581111019E-2</v>
      </c>
      <c r="Z91" s="79">
        <v>-9.4191846325074602E-3</v>
      </c>
      <c r="AA91" s="79">
        <v>-4.4682798943010971E-3</v>
      </c>
    </row>
    <row r="92" spans="1:27" ht="15" x14ac:dyDescent="0.25">
      <c r="A92" s="4">
        <v>260219</v>
      </c>
      <c r="B92" s="18" t="s">
        <v>6216</v>
      </c>
      <c r="C92" s="8" t="s">
        <v>23</v>
      </c>
      <c r="D92" s="8" t="s">
        <v>95</v>
      </c>
      <c r="E92" s="8" t="s">
        <v>806</v>
      </c>
      <c r="F92" s="36">
        <v>-0.5</v>
      </c>
      <c r="G92" s="46">
        <v>57.01</v>
      </c>
      <c r="H92" s="46">
        <v>56.96</v>
      </c>
      <c r="I92" s="46">
        <v>56.96</v>
      </c>
      <c r="J92" s="46">
        <v>56.13</v>
      </c>
      <c r="K92" s="46">
        <v>56.13</v>
      </c>
      <c r="L92" s="46">
        <v>55.41</v>
      </c>
      <c r="M92" s="46">
        <v>55.41</v>
      </c>
      <c r="N92" s="46">
        <v>55.77</v>
      </c>
      <c r="O92" s="46">
        <v>55.77</v>
      </c>
      <c r="P92" s="46">
        <v>56.38</v>
      </c>
      <c r="Q92" s="46">
        <v>56.38</v>
      </c>
      <c r="R92" s="46">
        <v>57.25</v>
      </c>
      <c r="S92" s="46">
        <v>57.25</v>
      </c>
      <c r="T92" s="46">
        <v>56.39</v>
      </c>
      <c r="U92" s="46">
        <v>56.39</v>
      </c>
      <c r="V92" s="46">
        <v>56.12</v>
      </c>
      <c r="W92" s="46">
        <v>56.12</v>
      </c>
      <c r="X92" s="120">
        <v>4.400246413815978E-5</v>
      </c>
      <c r="Y92" s="79">
        <v>4.4000528006238333E-5</v>
      </c>
      <c r="Z92" s="79">
        <v>-4.9718409010911513E-3</v>
      </c>
      <c r="AA92" s="79">
        <v>-4.9966836170683981E-3</v>
      </c>
    </row>
    <row r="93" spans="1:27" ht="15" x14ac:dyDescent="0.25">
      <c r="A93" s="4">
        <v>260219</v>
      </c>
      <c r="B93" s="18" t="s">
        <v>2301</v>
      </c>
      <c r="C93" s="8" t="s">
        <v>23</v>
      </c>
      <c r="D93" s="8" t="s">
        <v>476</v>
      </c>
      <c r="E93" s="8" t="s">
        <v>821</v>
      </c>
      <c r="F93" s="36">
        <v>-0.8</v>
      </c>
      <c r="G93" s="46">
        <v>757.2</v>
      </c>
      <c r="H93" s="46">
        <v>807.8</v>
      </c>
      <c r="I93" s="46">
        <v>818</v>
      </c>
      <c r="J93" s="46">
        <v>749.5</v>
      </c>
      <c r="K93" s="46">
        <v>713.3</v>
      </c>
      <c r="L93" s="46">
        <v>729.2</v>
      </c>
      <c r="M93" s="46">
        <v>735.5</v>
      </c>
      <c r="N93" s="46">
        <v>740.7</v>
      </c>
      <c r="O93" s="46">
        <v>692.2</v>
      </c>
      <c r="P93" s="46">
        <v>718.5</v>
      </c>
      <c r="Q93" s="46">
        <v>779.4</v>
      </c>
      <c r="R93" s="46">
        <v>773.7</v>
      </c>
      <c r="S93" s="46">
        <v>700.2</v>
      </c>
      <c r="T93" s="46">
        <v>675.7</v>
      </c>
      <c r="U93" s="46">
        <v>699.6</v>
      </c>
      <c r="V93" s="46">
        <v>733.5</v>
      </c>
      <c r="W93" s="46">
        <v>677</v>
      </c>
      <c r="X93" s="120">
        <v>-1.440204589810901E-2</v>
      </c>
      <c r="Y93" s="79">
        <v>-2.724479344486164E-2</v>
      </c>
      <c r="Z93" s="79">
        <v>-1.410922364172407E-2</v>
      </c>
      <c r="AA93" s="79">
        <v>-8.2591669633320652E-3</v>
      </c>
    </row>
    <row r="94" spans="1:27" ht="15" x14ac:dyDescent="0.25">
      <c r="A94" s="4">
        <v>260219</v>
      </c>
      <c r="B94" s="18" t="s">
        <v>6226</v>
      </c>
      <c r="C94" s="8" t="s">
        <v>23</v>
      </c>
      <c r="D94" s="8" t="s">
        <v>41</v>
      </c>
      <c r="E94" s="8" t="s">
        <v>806</v>
      </c>
      <c r="F94" s="36">
        <v>-1.1000000000000001</v>
      </c>
      <c r="G94" s="46">
        <v>1575</v>
      </c>
      <c r="H94" s="46">
        <v>1764</v>
      </c>
      <c r="I94" s="46">
        <v>1915</v>
      </c>
      <c r="J94" s="46">
        <v>1777</v>
      </c>
      <c r="K94" s="46">
        <v>1338</v>
      </c>
      <c r="L94" s="46">
        <v>1536</v>
      </c>
      <c r="M94" s="46">
        <v>1643</v>
      </c>
      <c r="N94" s="46">
        <v>1487</v>
      </c>
      <c r="O94" s="46">
        <v>1412</v>
      </c>
      <c r="P94" s="46">
        <v>1362</v>
      </c>
      <c r="Q94" s="46">
        <v>1554</v>
      </c>
      <c r="R94" s="46">
        <v>1508</v>
      </c>
      <c r="S94" s="46">
        <v>1394</v>
      </c>
      <c r="T94" s="46">
        <v>1368</v>
      </c>
      <c r="U94" s="46">
        <v>1615</v>
      </c>
      <c r="V94" s="46">
        <v>1495</v>
      </c>
      <c r="W94" s="46">
        <v>1330</v>
      </c>
      <c r="X94" s="120">
        <v>1.031282227569541E-3</v>
      </c>
      <c r="Y94" s="79">
        <v>1.047390109890101E-2</v>
      </c>
      <c r="Z94" s="79">
        <v>-2.2090059473236501E-3</v>
      </c>
      <c r="AA94" s="79">
        <v>-1.089918256130795E-2</v>
      </c>
    </row>
    <row r="95" spans="1:27" ht="15" x14ac:dyDescent="0.25">
      <c r="A95" s="4">
        <v>260219</v>
      </c>
      <c r="B95" s="18" t="s">
        <v>6317</v>
      </c>
      <c r="C95" s="8" t="s">
        <v>23</v>
      </c>
      <c r="D95" s="8" t="s">
        <v>115</v>
      </c>
      <c r="E95" s="8" t="s">
        <v>806</v>
      </c>
      <c r="F95" s="36">
        <v>-1.2</v>
      </c>
      <c r="G95" s="46">
        <v>864</v>
      </c>
      <c r="H95" s="46">
        <v>725</v>
      </c>
      <c r="I95" s="46">
        <v>715</v>
      </c>
      <c r="J95" s="46">
        <v>750</v>
      </c>
      <c r="K95" s="46">
        <v>942</v>
      </c>
      <c r="L95" s="46">
        <v>586</v>
      </c>
      <c r="M95" s="46">
        <v>561</v>
      </c>
      <c r="N95" s="46">
        <v>557</v>
      </c>
      <c r="O95" s="46">
        <v>682</v>
      </c>
      <c r="P95" s="46">
        <v>559</v>
      </c>
      <c r="Q95" s="46">
        <v>538</v>
      </c>
      <c r="R95" s="46">
        <v>555</v>
      </c>
      <c r="S95" s="46">
        <v>680</v>
      </c>
      <c r="T95" s="46">
        <v>548</v>
      </c>
      <c r="U95" s="46">
        <v>528</v>
      </c>
      <c r="V95" s="46">
        <v>533</v>
      </c>
      <c r="W95" s="46">
        <v>653</v>
      </c>
      <c r="X95" s="120">
        <v>-4.7169811320755262E-3</v>
      </c>
      <c r="Y95" s="79">
        <v>-4.3084877208100503E-3</v>
      </c>
      <c r="Z95" s="79">
        <v>-9.5196884465599263E-3</v>
      </c>
      <c r="AA95" s="79">
        <v>-1.179554390563564E-2</v>
      </c>
    </row>
    <row r="96" spans="1:27" ht="15" x14ac:dyDescent="0.25">
      <c r="A96" s="4">
        <v>260219</v>
      </c>
      <c r="B96" s="18" t="s">
        <v>6224</v>
      </c>
      <c r="C96" s="8" t="s">
        <v>23</v>
      </c>
      <c r="D96" s="8" t="s">
        <v>1233</v>
      </c>
      <c r="E96" s="8" t="s">
        <v>806</v>
      </c>
      <c r="F96" s="36">
        <v>-1.2</v>
      </c>
      <c r="G96" s="46">
        <v>350.94</v>
      </c>
      <c r="H96" s="46">
        <v>98.84</v>
      </c>
      <c r="I96" s="46">
        <v>509.49</v>
      </c>
      <c r="J96" s="46">
        <v>843.06</v>
      </c>
      <c r="K96" s="46">
        <v>365.99</v>
      </c>
      <c r="L96" s="46">
        <v>84.55</v>
      </c>
      <c r="M96" s="46">
        <v>500.98</v>
      </c>
      <c r="N96" s="46">
        <v>842.01</v>
      </c>
      <c r="O96" s="46">
        <v>371.12</v>
      </c>
      <c r="P96" s="46">
        <v>101.62</v>
      </c>
      <c r="Q96" s="46">
        <v>571.62</v>
      </c>
      <c r="R96" s="110">
        <v>1348</v>
      </c>
      <c r="S96" s="110">
        <v>687.31</v>
      </c>
      <c r="T96" s="46">
        <v>202.06</v>
      </c>
      <c r="U96" s="110">
        <v>930.39</v>
      </c>
      <c r="V96" s="46">
        <v>1318</v>
      </c>
      <c r="W96" s="46">
        <v>650.09</v>
      </c>
      <c r="X96" s="120">
        <v>3.7082571855789892E-2</v>
      </c>
      <c r="Y96" s="92">
        <v>0.12772206380229201</v>
      </c>
      <c r="Z96" s="79">
        <v>-9.4704144253352496E-3</v>
      </c>
      <c r="AA96" s="79">
        <v>-1.186196522359895E-2</v>
      </c>
    </row>
    <row r="97" spans="1:27" ht="15" x14ac:dyDescent="0.25">
      <c r="A97" s="4">
        <v>260219</v>
      </c>
      <c r="B97" s="18" t="s">
        <v>6160</v>
      </c>
      <c r="C97" s="8" t="s">
        <v>23</v>
      </c>
      <c r="D97" s="8" t="s">
        <v>122</v>
      </c>
      <c r="E97" s="8" t="s">
        <v>806</v>
      </c>
      <c r="F97" s="36">
        <v>-1.6</v>
      </c>
      <c r="G97" s="46">
        <v>377.35</v>
      </c>
      <c r="H97" s="46">
        <v>451.17</v>
      </c>
      <c r="I97" s="46">
        <v>522.89</v>
      </c>
      <c r="J97" s="46">
        <v>578.01</v>
      </c>
      <c r="K97" s="110">
        <v>590.54999999999995</v>
      </c>
      <c r="L97" s="46">
        <v>565.47</v>
      </c>
      <c r="M97" s="46">
        <v>582.09</v>
      </c>
      <c r="N97" s="46">
        <v>604.83000000000004</v>
      </c>
      <c r="O97" s="46">
        <v>612.38</v>
      </c>
      <c r="P97" s="46">
        <v>587.17999999999995</v>
      </c>
      <c r="Q97" s="46">
        <v>604.59</v>
      </c>
      <c r="R97" s="46">
        <v>601.42999999999995</v>
      </c>
      <c r="S97" s="46">
        <v>602.52</v>
      </c>
      <c r="T97" s="46">
        <v>559.54999999999995</v>
      </c>
      <c r="U97" s="46">
        <v>589.08000000000004</v>
      </c>
      <c r="V97" s="46">
        <v>566.84</v>
      </c>
      <c r="W97" s="46">
        <v>565.97</v>
      </c>
      <c r="X97" s="120">
        <v>-1.153306730335746E-2</v>
      </c>
      <c r="Y97" s="79">
        <v>-6.5495821527054021E-3</v>
      </c>
      <c r="Z97" s="79">
        <v>-1.470300691156101E-2</v>
      </c>
      <c r="AA97" s="79">
        <v>-1.576797138900499E-2</v>
      </c>
    </row>
    <row r="98" spans="1:27" ht="15" x14ac:dyDescent="0.25">
      <c r="A98" s="4">
        <v>260219</v>
      </c>
      <c r="B98" s="18" t="s">
        <v>6272</v>
      </c>
      <c r="C98" s="8" t="s">
        <v>23</v>
      </c>
      <c r="D98" s="8" t="s">
        <v>710</v>
      </c>
      <c r="E98" s="8" t="s">
        <v>806</v>
      </c>
      <c r="F98" s="36">
        <v>-1.9</v>
      </c>
      <c r="G98" s="46">
        <v>9943</v>
      </c>
      <c r="H98" s="46">
        <v>12382</v>
      </c>
      <c r="I98" s="46">
        <v>17122</v>
      </c>
      <c r="J98" s="46">
        <v>15661</v>
      </c>
      <c r="K98" s="46">
        <v>13878</v>
      </c>
      <c r="L98" s="46">
        <v>12482</v>
      </c>
      <c r="M98" s="46">
        <v>10981</v>
      </c>
      <c r="N98" s="46">
        <v>12245</v>
      </c>
      <c r="O98" s="46">
        <v>12003</v>
      </c>
      <c r="P98" s="46">
        <v>10951</v>
      </c>
      <c r="Q98" s="46">
        <v>10965</v>
      </c>
      <c r="R98" s="46">
        <v>10491</v>
      </c>
      <c r="S98" s="46">
        <v>9761</v>
      </c>
      <c r="T98" s="46">
        <v>9453</v>
      </c>
      <c r="U98" s="46">
        <v>9043</v>
      </c>
      <c r="V98" s="46">
        <v>9392</v>
      </c>
      <c r="W98" s="46">
        <v>9029</v>
      </c>
      <c r="X98" s="120">
        <v>-3.5524568393094258E-2</v>
      </c>
      <c r="Y98" s="79">
        <v>-4.725842144086545E-2</v>
      </c>
      <c r="Z98" s="79">
        <v>-2.836275420666878E-2</v>
      </c>
      <c r="AA98" s="79">
        <v>-1.944274748333286E-2</v>
      </c>
    </row>
    <row r="99" spans="1:27" ht="15" x14ac:dyDescent="0.25">
      <c r="A99" s="4">
        <v>260219</v>
      </c>
      <c r="B99" s="18" t="s">
        <v>6158</v>
      </c>
      <c r="C99" s="8" t="s">
        <v>23</v>
      </c>
      <c r="D99" s="8" t="s">
        <v>46</v>
      </c>
      <c r="E99" s="8" t="s">
        <v>806</v>
      </c>
      <c r="F99" s="36">
        <v>-1.9</v>
      </c>
      <c r="G99" s="46">
        <v>305.5</v>
      </c>
      <c r="H99" s="46">
        <v>318.39999999999998</v>
      </c>
      <c r="I99" s="46">
        <v>413.3</v>
      </c>
      <c r="J99" s="46">
        <v>437.2</v>
      </c>
      <c r="K99" s="46">
        <v>433.6</v>
      </c>
      <c r="L99" s="46">
        <v>430.1</v>
      </c>
      <c r="M99" s="46">
        <v>415.2</v>
      </c>
      <c r="N99" s="46">
        <v>455.1</v>
      </c>
      <c r="O99" s="46">
        <v>483.8</v>
      </c>
      <c r="P99" s="46">
        <v>525</v>
      </c>
      <c r="Q99" s="110">
        <v>610.1</v>
      </c>
      <c r="R99" s="46">
        <v>643.1</v>
      </c>
      <c r="S99" s="46">
        <v>584.4</v>
      </c>
      <c r="T99" s="46">
        <v>620.70000000000005</v>
      </c>
      <c r="U99" s="46">
        <v>615.20000000000005</v>
      </c>
      <c r="V99" s="46">
        <v>595.70000000000005</v>
      </c>
      <c r="W99" s="46">
        <v>537.4</v>
      </c>
      <c r="X99" s="120">
        <v>4.0506221958859001E-2</v>
      </c>
      <c r="Y99" s="79">
        <v>2.0746044014154919E-3</v>
      </c>
      <c r="Z99" s="79">
        <v>-1.9241698465535469E-2</v>
      </c>
      <c r="AA99" s="79">
        <v>-1.9453642384105959E-2</v>
      </c>
    </row>
    <row r="100" spans="1:27" ht="15" x14ac:dyDescent="0.25">
      <c r="A100" s="4">
        <v>260219</v>
      </c>
      <c r="B100" s="18" t="s">
        <v>6007</v>
      </c>
      <c r="C100" s="8" t="s">
        <v>23</v>
      </c>
      <c r="D100" s="8" t="s">
        <v>810</v>
      </c>
      <c r="E100" s="8" t="s">
        <v>806</v>
      </c>
      <c r="F100" s="36">
        <v>-2</v>
      </c>
      <c r="G100" s="46">
        <v>5442</v>
      </c>
      <c r="H100" s="46">
        <v>4959</v>
      </c>
      <c r="I100" s="46">
        <v>6056</v>
      </c>
      <c r="J100" s="46">
        <v>5360</v>
      </c>
      <c r="K100" s="46">
        <v>4555</v>
      </c>
      <c r="L100" s="46">
        <v>4521</v>
      </c>
      <c r="M100" s="46">
        <v>3404</v>
      </c>
      <c r="N100" s="46">
        <v>3897</v>
      </c>
      <c r="O100" s="46">
        <v>4240</v>
      </c>
      <c r="P100" s="46">
        <v>4562</v>
      </c>
      <c r="Q100" s="46">
        <v>3562</v>
      </c>
      <c r="R100" s="46">
        <v>3852</v>
      </c>
      <c r="S100" s="46">
        <v>4405</v>
      </c>
      <c r="T100" s="46">
        <v>4562</v>
      </c>
      <c r="U100" s="46">
        <v>4260</v>
      </c>
      <c r="V100" s="46">
        <v>4151</v>
      </c>
      <c r="W100" s="46">
        <v>4056</v>
      </c>
      <c r="X100" s="120">
        <v>0</v>
      </c>
      <c r="Y100" s="79">
        <v>4.2610341249007977E-2</v>
      </c>
      <c r="Z100" s="79">
        <v>1.750687979389887E-2</v>
      </c>
      <c r="AA100" s="79">
        <v>-2.0082863390493699E-2</v>
      </c>
    </row>
    <row r="101" spans="1:27" ht="15" x14ac:dyDescent="0.25">
      <c r="A101" s="4">
        <v>260219</v>
      </c>
      <c r="B101" s="18" t="s">
        <v>6118</v>
      </c>
      <c r="C101" s="8" t="s">
        <v>23</v>
      </c>
      <c r="D101" s="8" t="s">
        <v>835</v>
      </c>
      <c r="E101" s="8" t="s">
        <v>806</v>
      </c>
      <c r="F101" s="36">
        <v>-2.7</v>
      </c>
      <c r="G101" s="46">
        <v>165.23</v>
      </c>
      <c r="H101" s="46">
        <v>148.74</v>
      </c>
      <c r="I101" s="46">
        <v>165.53</v>
      </c>
      <c r="J101" s="46">
        <v>217.13</v>
      </c>
      <c r="K101" s="46">
        <v>167.41</v>
      </c>
      <c r="L101" s="110">
        <v>220.38</v>
      </c>
      <c r="M101" s="46">
        <v>213.81</v>
      </c>
      <c r="N101" s="46">
        <v>196.58</v>
      </c>
      <c r="O101" s="110">
        <v>307.06</v>
      </c>
      <c r="P101" s="46">
        <v>210.12</v>
      </c>
      <c r="Q101" s="46">
        <v>186.7</v>
      </c>
      <c r="R101" s="46">
        <v>196.79</v>
      </c>
      <c r="S101" s="46">
        <v>213.17</v>
      </c>
      <c r="T101" s="110">
        <v>1176</v>
      </c>
      <c r="U101" s="46">
        <v>178.88</v>
      </c>
      <c r="V101" s="46">
        <v>211.01</v>
      </c>
      <c r="W101" s="46">
        <v>164.68</v>
      </c>
      <c r="X101" s="121">
        <v>1.1972036986539081</v>
      </c>
      <c r="Y101" s="79">
        <v>-4.4114494601332774E-3</v>
      </c>
      <c r="Z101" s="79">
        <v>8.0573876385394705E-3</v>
      </c>
      <c r="AA101" s="79">
        <v>-2.7255966634065151E-2</v>
      </c>
    </row>
    <row r="102" spans="1:27" ht="15" x14ac:dyDescent="0.25">
      <c r="A102" s="4">
        <v>260219</v>
      </c>
      <c r="B102" s="18" t="s">
        <v>6254</v>
      </c>
      <c r="C102" s="8" t="s">
        <v>23</v>
      </c>
      <c r="D102" s="8" t="s">
        <v>46</v>
      </c>
      <c r="E102" s="8" t="s">
        <v>806</v>
      </c>
      <c r="F102" s="36">
        <v>-3.3</v>
      </c>
      <c r="G102" s="46">
        <v>295.67</v>
      </c>
      <c r="H102" s="46">
        <v>280.48</v>
      </c>
      <c r="I102" s="46">
        <v>313.62</v>
      </c>
      <c r="J102" s="46">
        <v>334.35</v>
      </c>
      <c r="K102" s="46">
        <v>350.97</v>
      </c>
      <c r="L102" s="46">
        <v>339.28</v>
      </c>
      <c r="M102" s="46">
        <v>396.92</v>
      </c>
      <c r="N102" s="46">
        <v>369.82</v>
      </c>
      <c r="O102" s="46">
        <v>406.75</v>
      </c>
      <c r="P102" s="46">
        <v>383.49</v>
      </c>
      <c r="Q102" s="46">
        <v>469.64</v>
      </c>
      <c r="R102" s="46">
        <v>422.83</v>
      </c>
      <c r="S102" s="46">
        <v>436.84</v>
      </c>
      <c r="T102" s="46">
        <v>390.87</v>
      </c>
      <c r="U102" s="46">
        <v>422.74</v>
      </c>
      <c r="V102" s="46">
        <v>411.36</v>
      </c>
      <c r="W102" s="46">
        <v>382.13</v>
      </c>
      <c r="X102" s="120">
        <v>4.308734236338152E-3</v>
      </c>
      <c r="Y102" s="79">
        <v>-2.7264588589566149E-2</v>
      </c>
      <c r="Z102" s="79">
        <v>-6.8548001529928904E-3</v>
      </c>
      <c r="AA102" s="79">
        <v>-3.292193451718306E-2</v>
      </c>
    </row>
    <row r="103" spans="1:27" ht="15" x14ac:dyDescent="0.25">
      <c r="A103" s="4">
        <v>260219</v>
      </c>
      <c r="B103" s="18" t="s">
        <v>6013</v>
      </c>
      <c r="C103" s="8" t="s">
        <v>23</v>
      </c>
      <c r="D103" s="8" t="s">
        <v>166</v>
      </c>
      <c r="E103" s="8" t="s">
        <v>806</v>
      </c>
      <c r="F103" s="36">
        <v>-3.7</v>
      </c>
      <c r="G103" s="46">
        <v>13726</v>
      </c>
      <c r="H103" s="46">
        <v>16198</v>
      </c>
      <c r="I103" s="46">
        <v>19165</v>
      </c>
      <c r="J103" s="46">
        <v>17471</v>
      </c>
      <c r="K103" s="46">
        <v>14063</v>
      </c>
      <c r="L103" s="46">
        <v>12262</v>
      </c>
      <c r="M103" s="46">
        <v>12231</v>
      </c>
      <c r="N103" s="46">
        <v>14577</v>
      </c>
      <c r="O103" s="46">
        <v>13134</v>
      </c>
      <c r="P103" s="46">
        <v>13063</v>
      </c>
      <c r="Q103" s="46">
        <v>14582</v>
      </c>
      <c r="R103" s="46">
        <v>13819</v>
      </c>
      <c r="S103" s="46">
        <v>12813</v>
      </c>
      <c r="T103" s="46">
        <v>13299</v>
      </c>
      <c r="U103" s="46">
        <v>12319</v>
      </c>
      <c r="V103" s="46">
        <v>13195</v>
      </c>
      <c r="W103" s="46">
        <v>10883</v>
      </c>
      <c r="X103" s="120">
        <v>4.348066400132744E-3</v>
      </c>
      <c r="Y103" s="79">
        <v>-4.1513033588318371E-2</v>
      </c>
      <c r="Z103" s="79">
        <v>-1.1942583732057369E-2</v>
      </c>
      <c r="AA103" s="79">
        <v>-3.7384263743075241E-2</v>
      </c>
    </row>
    <row r="104" spans="1:27" ht="15" x14ac:dyDescent="0.25">
      <c r="A104" s="4">
        <v>260219</v>
      </c>
      <c r="B104" s="18" t="s">
        <v>6166</v>
      </c>
      <c r="C104" s="8" t="s">
        <v>23</v>
      </c>
      <c r="D104" s="8" t="s">
        <v>676</v>
      </c>
      <c r="E104" s="8" t="s">
        <v>806</v>
      </c>
      <c r="F104" s="36">
        <v>-3.8</v>
      </c>
      <c r="G104" s="46">
        <v>340.53</v>
      </c>
      <c r="H104" s="46">
        <v>543.12</v>
      </c>
      <c r="I104" s="46">
        <v>561</v>
      </c>
      <c r="J104" s="46">
        <v>597.86</v>
      </c>
      <c r="K104" s="110">
        <v>578.01</v>
      </c>
      <c r="L104" s="46">
        <v>568.65</v>
      </c>
      <c r="M104" s="46">
        <v>549.30999999999995</v>
      </c>
      <c r="N104" s="46">
        <v>553.30999999999995</v>
      </c>
      <c r="O104" s="46">
        <v>587.86</v>
      </c>
      <c r="P104" s="46">
        <v>566.66</v>
      </c>
      <c r="Q104" s="46">
        <v>596.46</v>
      </c>
      <c r="R104" s="46">
        <v>589.13</v>
      </c>
      <c r="S104" s="46">
        <v>629.80999999999995</v>
      </c>
      <c r="T104" s="46">
        <v>604.70000000000005</v>
      </c>
      <c r="U104" s="46">
        <v>548.87</v>
      </c>
      <c r="V104" s="46">
        <v>536.99</v>
      </c>
      <c r="W104" s="46">
        <v>540.70000000000005</v>
      </c>
      <c r="X104" s="120">
        <v>1.5969371048588199E-2</v>
      </c>
      <c r="Y104" s="79">
        <v>-1.9664476674517432E-2</v>
      </c>
      <c r="Z104" s="79">
        <v>-2.1976725071759629E-2</v>
      </c>
      <c r="AA104" s="79">
        <v>-3.8403358085132837E-2</v>
      </c>
    </row>
    <row r="105" spans="1:27" ht="15" x14ac:dyDescent="0.25">
      <c r="A105" s="4">
        <v>260219</v>
      </c>
      <c r="B105" s="18" t="s">
        <v>6104</v>
      </c>
      <c r="C105" s="8" t="s">
        <v>23</v>
      </c>
      <c r="D105" s="8" t="s">
        <v>2181</v>
      </c>
      <c r="E105" s="8" t="s">
        <v>806</v>
      </c>
      <c r="F105" s="36">
        <v>-7.4</v>
      </c>
      <c r="G105" s="46">
        <v>3822</v>
      </c>
      <c r="H105" s="46">
        <v>5151</v>
      </c>
      <c r="I105" s="46">
        <v>4198</v>
      </c>
      <c r="J105" s="46">
        <v>3361</v>
      </c>
      <c r="K105" s="46">
        <v>2857</v>
      </c>
      <c r="L105" s="46">
        <v>3120</v>
      </c>
      <c r="M105" s="46">
        <v>1976</v>
      </c>
      <c r="N105" s="46">
        <v>980</v>
      </c>
      <c r="O105" s="46">
        <v>870</v>
      </c>
      <c r="P105" s="46">
        <v>1181</v>
      </c>
      <c r="Q105" s="46">
        <v>1511</v>
      </c>
      <c r="R105" s="46">
        <v>1377</v>
      </c>
      <c r="S105" s="46">
        <v>1084</v>
      </c>
      <c r="T105" s="46">
        <v>1153</v>
      </c>
      <c r="U105" s="46">
        <v>1567</v>
      </c>
      <c r="V105" s="46">
        <v>915</v>
      </c>
      <c r="W105" s="46">
        <v>736</v>
      </c>
      <c r="X105" s="120">
        <v>-5.4337279254802473E-3</v>
      </c>
      <c r="Y105" s="79">
        <v>1.0926829268292689E-2</v>
      </c>
      <c r="Z105" s="79">
        <v>-8.9171974522292974E-2</v>
      </c>
      <c r="AA105" s="79">
        <v>-7.3744437380801053E-2</v>
      </c>
    </row>
    <row r="106" spans="1:27" ht="15" x14ac:dyDescent="0.25">
      <c r="A106" s="4">
        <v>260219</v>
      </c>
      <c r="B106" s="18" t="s">
        <v>6286</v>
      </c>
      <c r="C106" s="8" t="s">
        <v>23</v>
      </c>
      <c r="D106" s="8" t="s">
        <v>37</v>
      </c>
      <c r="E106" s="8" t="s">
        <v>806</v>
      </c>
      <c r="F106" s="36">
        <v>-19.5</v>
      </c>
      <c r="G106" s="46">
        <v>155.80000000000001</v>
      </c>
      <c r="H106" s="46">
        <v>147.44</v>
      </c>
      <c r="I106" s="46">
        <v>157.44999999999999</v>
      </c>
      <c r="J106" s="46">
        <v>155.74</v>
      </c>
      <c r="K106" s="46">
        <v>164.33</v>
      </c>
      <c r="L106" s="46">
        <v>157.65</v>
      </c>
      <c r="M106" s="46">
        <v>155.96</v>
      </c>
      <c r="N106" s="46">
        <v>127.2</v>
      </c>
      <c r="O106" s="46">
        <v>167.09</v>
      </c>
      <c r="P106" s="46">
        <v>122.06</v>
      </c>
      <c r="Q106" s="46">
        <v>138.74</v>
      </c>
      <c r="R106" s="110">
        <v>195.76</v>
      </c>
      <c r="S106" s="46">
        <v>222.17</v>
      </c>
      <c r="T106" s="46">
        <v>133.13999999999999</v>
      </c>
      <c r="U106" s="46">
        <v>138.03</v>
      </c>
      <c r="V106" s="46">
        <v>142.38</v>
      </c>
      <c r="W106" s="46">
        <v>98.24</v>
      </c>
      <c r="X106" s="120">
        <v>1.6324606249907839E-2</v>
      </c>
      <c r="Y106" s="79">
        <v>-1.0292689291254711E-3</v>
      </c>
      <c r="Z106" s="79">
        <v>-7.7463358003192373E-2</v>
      </c>
      <c r="AA106" s="79">
        <v>-0.19494431510728011</v>
      </c>
    </row>
    <row r="107" spans="1:27" ht="15" x14ac:dyDescent="0.25">
      <c r="A107" s="4">
        <v>260219</v>
      </c>
      <c r="B107" s="18" t="s">
        <v>6137</v>
      </c>
      <c r="C107" s="8" t="s">
        <v>23</v>
      </c>
      <c r="D107" s="8" t="s">
        <v>27</v>
      </c>
      <c r="E107" s="8" t="s">
        <v>806</v>
      </c>
      <c r="F107" s="36">
        <v>-19.600000000000001</v>
      </c>
      <c r="G107" s="46">
        <v>805.68</v>
      </c>
      <c r="H107" s="46">
        <v>210.23</v>
      </c>
      <c r="I107" s="46">
        <v>276.70999999999998</v>
      </c>
      <c r="J107" s="46">
        <v>639.54999999999995</v>
      </c>
      <c r="K107" s="46">
        <v>482.01</v>
      </c>
      <c r="L107" s="46">
        <v>196.29</v>
      </c>
      <c r="M107" s="46">
        <v>0</v>
      </c>
      <c r="N107" s="46">
        <v>228.47</v>
      </c>
      <c r="O107" s="46">
        <v>312.95999999999998</v>
      </c>
      <c r="P107" s="46">
        <v>156.47999999999999</v>
      </c>
      <c r="Q107" s="110">
        <v>283.47000000000003</v>
      </c>
      <c r="R107" s="110">
        <v>327.14999999999998</v>
      </c>
      <c r="S107" s="110">
        <v>983.59</v>
      </c>
      <c r="T107" s="46">
        <v>199.33</v>
      </c>
      <c r="U107" s="46">
        <v>260.88</v>
      </c>
      <c r="V107" s="46">
        <v>390.24</v>
      </c>
      <c r="W107" s="46">
        <v>624.45000000000005</v>
      </c>
      <c r="X107" s="120">
        <v>2.447606372344624E-2</v>
      </c>
      <c r="Y107" s="79">
        <v>-1.259520278332227E-2</v>
      </c>
      <c r="Z107" s="79">
        <v>3.5624947062311119E-2</v>
      </c>
      <c r="AA107" s="79">
        <v>-0.1958190661054284</v>
      </c>
    </row>
    <row r="108" spans="1:27" ht="15" x14ac:dyDescent="0.25">
      <c r="A108" s="4">
        <v>260219</v>
      </c>
      <c r="B108" s="18" t="s">
        <v>6110</v>
      </c>
      <c r="C108" s="8" t="s">
        <v>23</v>
      </c>
      <c r="D108" s="8" t="s">
        <v>835</v>
      </c>
      <c r="E108" s="8" t="s">
        <v>806</v>
      </c>
      <c r="F108" s="36">
        <v>-100</v>
      </c>
      <c r="G108" s="46">
        <v>0</v>
      </c>
      <c r="H108" s="46">
        <v>0</v>
      </c>
      <c r="I108" s="46">
        <v>0</v>
      </c>
      <c r="J108" s="46">
        <v>0</v>
      </c>
      <c r="K108" s="46">
        <v>0</v>
      </c>
      <c r="L108" s="46">
        <v>0.68</v>
      </c>
      <c r="M108" s="110">
        <v>0.78</v>
      </c>
      <c r="N108" s="110">
        <v>0.47</v>
      </c>
      <c r="O108" s="110">
        <v>0.52</v>
      </c>
      <c r="P108" s="46">
        <v>0.43</v>
      </c>
      <c r="Q108" s="46">
        <v>0.36</v>
      </c>
      <c r="R108" s="46">
        <v>0.3</v>
      </c>
      <c r="S108" s="110">
        <v>7.46</v>
      </c>
      <c r="T108" s="46">
        <v>0</v>
      </c>
      <c r="U108" s="46">
        <v>0</v>
      </c>
      <c r="V108" s="46">
        <v>0</v>
      </c>
      <c r="W108" s="46">
        <v>0</v>
      </c>
      <c r="X108" s="120">
        <v>-5.0292397660818833E-2</v>
      </c>
      <c r="Y108" s="79">
        <v>-4.4334975369458067E-2</v>
      </c>
      <c r="Z108" s="79">
        <v>-3.8659793814432963E-2</v>
      </c>
      <c r="AA108" s="79">
        <v>-1</v>
      </c>
    </row>
    <row r="109" spans="1:27" ht="15" x14ac:dyDescent="0.25">
      <c r="A109" s="4">
        <v>260219</v>
      </c>
      <c r="B109" s="102" t="s">
        <v>6246</v>
      </c>
      <c r="C109" s="103" t="s">
        <v>164</v>
      </c>
      <c r="D109" s="103" t="s">
        <v>6247</v>
      </c>
      <c r="E109" s="103" t="s">
        <v>806</v>
      </c>
      <c r="F109" s="105">
        <v>-13.3</v>
      </c>
      <c r="G109" s="116">
        <v>1301</v>
      </c>
      <c r="H109" s="116">
        <v>-6603</v>
      </c>
      <c r="I109" s="116">
        <v>-2555</v>
      </c>
      <c r="J109" s="116">
        <v>-2434</v>
      </c>
      <c r="K109" s="116">
        <v>2419</v>
      </c>
      <c r="L109" s="116">
        <v>2434</v>
      </c>
      <c r="M109" s="116">
        <v>750</v>
      </c>
      <c r="N109" s="117">
        <v>-1363</v>
      </c>
      <c r="O109" s="117">
        <v>2990</v>
      </c>
      <c r="P109" s="117">
        <v>3002</v>
      </c>
      <c r="Q109" s="117">
        <v>1780</v>
      </c>
      <c r="R109" s="117">
        <v>2287</v>
      </c>
      <c r="S109" s="116">
        <v>-1260</v>
      </c>
      <c r="T109" s="116">
        <v>-2619</v>
      </c>
      <c r="U109" s="116">
        <v>-1225</v>
      </c>
      <c r="V109" s="117">
        <v>-205</v>
      </c>
      <c r="W109" s="116">
        <v>-552</v>
      </c>
      <c r="X109" s="173">
        <v>-0.96763642623515234</v>
      </c>
      <c r="Y109" s="109">
        <v>-15.98404255319149</v>
      </c>
      <c r="Z109" s="119">
        <v>0.88462903798367054</v>
      </c>
      <c r="AA109" s="109">
        <v>-0.13335844791862869</v>
      </c>
    </row>
    <row r="110" spans="1:27" ht="15" x14ac:dyDescent="0.25">
      <c r="A110" s="4">
        <v>260219</v>
      </c>
      <c r="B110" s="18">
        <v>5101</v>
      </c>
      <c r="C110" s="8" t="s">
        <v>67</v>
      </c>
      <c r="D110" s="8" t="s">
        <v>6122</v>
      </c>
      <c r="E110" s="8" t="s">
        <v>806</v>
      </c>
      <c r="F110" s="36">
        <v>3.9</v>
      </c>
      <c r="G110" s="46">
        <v>210354</v>
      </c>
      <c r="H110" s="46">
        <v>185590</v>
      </c>
      <c r="I110" s="46">
        <v>205892</v>
      </c>
      <c r="J110" s="46">
        <v>224281</v>
      </c>
      <c r="K110" s="46">
        <v>244713</v>
      </c>
      <c r="L110" s="46">
        <v>204314</v>
      </c>
      <c r="M110" s="46">
        <v>238850</v>
      </c>
      <c r="N110" s="46">
        <v>249341</v>
      </c>
      <c r="O110" s="46">
        <v>292828</v>
      </c>
      <c r="P110" s="46">
        <v>252419</v>
      </c>
      <c r="Q110" s="46">
        <v>272864</v>
      </c>
      <c r="R110" s="46">
        <v>257623</v>
      </c>
      <c r="S110" s="46">
        <v>311840</v>
      </c>
      <c r="T110" s="46">
        <v>275118</v>
      </c>
      <c r="U110" s="46">
        <v>304083</v>
      </c>
      <c r="V110" s="46">
        <v>297988</v>
      </c>
      <c r="W110" s="46">
        <v>357770</v>
      </c>
      <c r="X110" s="120">
        <v>2.073449000955474E-2</v>
      </c>
      <c r="Y110" s="79">
        <v>2.7937840341135441E-2</v>
      </c>
      <c r="Z110" s="79">
        <v>3.514082447086353E-2</v>
      </c>
      <c r="AA110" s="79">
        <v>3.8628157933910723E-2</v>
      </c>
    </row>
    <row r="111" spans="1:27" ht="15" x14ac:dyDescent="0.25">
      <c r="A111" s="4">
        <v>260219</v>
      </c>
      <c r="B111" s="18">
        <v>3040</v>
      </c>
      <c r="C111" s="8" t="s">
        <v>67</v>
      </c>
      <c r="D111" s="8" t="s">
        <v>6281</v>
      </c>
      <c r="E111" s="8" t="s">
        <v>806</v>
      </c>
      <c r="F111" s="36">
        <v>2.6</v>
      </c>
      <c r="G111" s="46">
        <v>4672</v>
      </c>
      <c r="H111" s="46">
        <v>4837</v>
      </c>
      <c r="I111" s="46">
        <v>4037</v>
      </c>
      <c r="J111" s="46">
        <v>5613</v>
      </c>
      <c r="K111" s="46">
        <v>5270</v>
      </c>
      <c r="L111" s="46">
        <v>4670</v>
      </c>
      <c r="M111" s="46">
        <v>4130</v>
      </c>
      <c r="N111" s="46">
        <v>4877</v>
      </c>
      <c r="O111" s="46">
        <v>5381</v>
      </c>
      <c r="P111" s="46">
        <v>4575</v>
      </c>
      <c r="Q111" s="46">
        <v>3967</v>
      </c>
      <c r="R111" s="46">
        <v>4702</v>
      </c>
      <c r="S111" s="46">
        <v>5362</v>
      </c>
      <c r="T111" s="46">
        <v>4585</v>
      </c>
      <c r="U111" s="46">
        <v>4125</v>
      </c>
      <c r="V111" s="46">
        <v>5194</v>
      </c>
      <c r="W111" s="46">
        <v>5858</v>
      </c>
      <c r="X111" s="120">
        <v>5.374610340749264E-4</v>
      </c>
      <c r="Y111" s="79">
        <v>8.4873227331327961E-3</v>
      </c>
      <c r="Z111" s="79">
        <v>2.6206455736657031E-2</v>
      </c>
      <c r="AA111" s="79">
        <v>2.574483546143469E-2</v>
      </c>
    </row>
    <row r="112" spans="1:27" ht="15" x14ac:dyDescent="0.25">
      <c r="A112" s="80">
        <v>260219</v>
      </c>
      <c r="B112" s="102" t="s">
        <v>6233</v>
      </c>
      <c r="C112" s="103" t="s">
        <v>974</v>
      </c>
      <c r="D112" s="103" t="s">
        <v>6234</v>
      </c>
      <c r="E112" s="103" t="s">
        <v>806</v>
      </c>
      <c r="F112" s="105">
        <v>-0.9</v>
      </c>
      <c r="G112" s="116">
        <v>0</v>
      </c>
      <c r="H112" s="116">
        <v>1211</v>
      </c>
      <c r="I112" s="116">
        <v>0</v>
      </c>
      <c r="J112" s="116">
        <v>1116</v>
      </c>
      <c r="K112" s="117">
        <v>1024</v>
      </c>
      <c r="L112" s="116">
        <v>997</v>
      </c>
      <c r="M112" s="117">
        <v>985.4</v>
      </c>
      <c r="N112" s="116">
        <v>918</v>
      </c>
      <c r="O112" s="116">
        <v>894.4</v>
      </c>
      <c r="P112" s="116">
        <v>926</v>
      </c>
      <c r="Q112" s="116">
        <v>992.6</v>
      </c>
      <c r="R112" s="116">
        <v>855</v>
      </c>
      <c r="S112" s="116">
        <v>831.3</v>
      </c>
      <c r="T112" s="116">
        <v>871</v>
      </c>
      <c r="U112" s="116">
        <v>885.6</v>
      </c>
      <c r="V112" s="116">
        <v>827</v>
      </c>
      <c r="W112" s="116">
        <v>800.7</v>
      </c>
      <c r="X112" s="173">
        <v>-1.52570112901883E-2</v>
      </c>
      <c r="Y112" s="109">
        <v>-3.014169413222911E-2</v>
      </c>
      <c r="Z112" s="109">
        <v>-8.1326788463214061E-3</v>
      </c>
      <c r="AA112" s="109">
        <v>-8.9607309145216529E-3</v>
      </c>
    </row>
    <row r="113" spans="1:27" ht="15" x14ac:dyDescent="0.25">
      <c r="A113" s="4">
        <v>260218</v>
      </c>
      <c r="B113" s="18" t="s">
        <v>5414</v>
      </c>
      <c r="C113" s="8" t="s">
        <v>23</v>
      </c>
      <c r="D113" s="8" t="s">
        <v>705</v>
      </c>
      <c r="E113" s="8" t="s">
        <v>806</v>
      </c>
      <c r="F113" s="175">
        <v>2681.1</v>
      </c>
      <c r="G113" s="52">
        <v>0.48</v>
      </c>
      <c r="H113" s="52">
        <v>1.02</v>
      </c>
      <c r="I113" s="52">
        <v>0.72</v>
      </c>
      <c r="J113" s="52">
        <v>0.77</v>
      </c>
      <c r="K113" s="52">
        <v>0.6</v>
      </c>
      <c r="L113" s="52">
        <v>1.1399999999999999</v>
      </c>
      <c r="M113" s="52">
        <v>0.78</v>
      </c>
      <c r="N113" s="52">
        <v>0.27</v>
      </c>
      <c r="O113" s="52">
        <v>0.55000000000000004</v>
      </c>
      <c r="P113" s="52">
        <v>0.97</v>
      </c>
      <c r="Q113" s="52">
        <v>0.32</v>
      </c>
      <c r="R113" s="52">
        <v>0.37</v>
      </c>
      <c r="S113" s="52">
        <v>0.28999999999999998</v>
      </c>
      <c r="T113" s="52">
        <v>0.02</v>
      </c>
      <c r="U113" s="52">
        <v>0</v>
      </c>
      <c r="V113" s="52">
        <v>0.06</v>
      </c>
      <c r="W113" s="90">
        <v>10.210000000000001</v>
      </c>
      <c r="X113" s="120">
        <v>-0.48717948717948711</v>
      </c>
      <c r="Y113" s="79">
        <v>-0.32000000000000012</v>
      </c>
      <c r="Z113" s="79">
        <v>-0.45588235294117641</v>
      </c>
      <c r="AA113" s="92">
        <v>26.810810810810811</v>
      </c>
    </row>
    <row r="114" spans="1:27" ht="15" x14ac:dyDescent="0.25">
      <c r="A114" s="4">
        <v>260218</v>
      </c>
      <c r="B114" s="18" t="s">
        <v>5909</v>
      </c>
      <c r="C114" s="8" t="s">
        <v>23</v>
      </c>
      <c r="D114" s="8" t="s">
        <v>182</v>
      </c>
      <c r="E114" s="8" t="s">
        <v>806</v>
      </c>
      <c r="F114" s="175">
        <v>49.3</v>
      </c>
      <c r="G114" s="52">
        <v>68.7</v>
      </c>
      <c r="H114" s="52">
        <v>-18.78</v>
      </c>
      <c r="I114" s="52">
        <v>4.79</v>
      </c>
      <c r="J114" s="52">
        <v>-60.43</v>
      </c>
      <c r="K114" s="90">
        <v>5.29</v>
      </c>
      <c r="L114" s="52">
        <v>71.260000000000005</v>
      </c>
      <c r="M114" s="90">
        <v>33.25</v>
      </c>
      <c r="N114" s="90">
        <v>-4.3499999999999996</v>
      </c>
      <c r="O114" s="90">
        <v>110.05</v>
      </c>
      <c r="P114" s="52">
        <v>28.85</v>
      </c>
      <c r="Q114" s="52">
        <v>32.270000000000003</v>
      </c>
      <c r="R114" s="90">
        <v>81.489999999999995</v>
      </c>
      <c r="S114" s="52">
        <v>0.69</v>
      </c>
      <c r="T114" s="90">
        <v>78.17</v>
      </c>
      <c r="U114" s="52">
        <v>45.12</v>
      </c>
      <c r="V114" s="52">
        <v>93.08</v>
      </c>
      <c r="W114" s="90">
        <v>107.72</v>
      </c>
      <c r="X114" s="121">
        <v>0.34417306350314009</v>
      </c>
      <c r="Y114" s="79">
        <v>6.6711660263731654E-2</v>
      </c>
      <c r="Z114" s="79">
        <v>5.6407261400691189E-2</v>
      </c>
      <c r="AA114" s="92">
        <v>0.49308946834976491</v>
      </c>
    </row>
    <row r="115" spans="1:27" ht="15" x14ac:dyDescent="0.25">
      <c r="A115" s="4">
        <v>260218</v>
      </c>
      <c r="B115" s="18" t="s">
        <v>5435</v>
      </c>
      <c r="C115" s="8" t="s">
        <v>23</v>
      </c>
      <c r="D115" s="8" t="s">
        <v>34</v>
      </c>
      <c r="E115" s="8" t="s">
        <v>806</v>
      </c>
      <c r="F115" s="175">
        <v>34.9</v>
      </c>
      <c r="G115" s="52">
        <v>1725</v>
      </c>
      <c r="H115" s="52">
        <v>2221</v>
      </c>
      <c r="I115" s="52">
        <v>6694</v>
      </c>
      <c r="J115" s="52">
        <v>2962</v>
      </c>
      <c r="K115" s="52">
        <v>-2014</v>
      </c>
      <c r="L115" s="52">
        <v>-764</v>
      </c>
      <c r="M115" s="52">
        <v>380</v>
      </c>
      <c r="N115" s="52">
        <v>2585</v>
      </c>
      <c r="O115" s="90">
        <v>882</v>
      </c>
      <c r="P115" s="90">
        <v>-322</v>
      </c>
      <c r="Q115" s="90">
        <v>1270</v>
      </c>
      <c r="R115" s="52">
        <v>2157</v>
      </c>
      <c r="S115" s="52">
        <v>245</v>
      </c>
      <c r="T115" s="90">
        <v>3750</v>
      </c>
      <c r="U115" s="52">
        <v>-433</v>
      </c>
      <c r="V115" s="52">
        <v>1435</v>
      </c>
      <c r="W115" s="90">
        <v>1988</v>
      </c>
      <c r="X115" s="121">
        <v>1.2155223880597019</v>
      </c>
      <c r="Y115" s="79">
        <v>-0.22945297763406089</v>
      </c>
      <c r="Z115" s="79">
        <v>-0.12624584717607981</v>
      </c>
      <c r="AA115" s="92">
        <v>0.34880928557134272</v>
      </c>
    </row>
    <row r="116" spans="1:27" ht="15" x14ac:dyDescent="0.25">
      <c r="A116" s="4">
        <v>260218</v>
      </c>
      <c r="B116" s="18" t="s">
        <v>5287</v>
      </c>
      <c r="C116" s="8" t="s">
        <v>23</v>
      </c>
      <c r="D116" s="8" t="s">
        <v>2179</v>
      </c>
      <c r="E116" s="8" t="s">
        <v>806</v>
      </c>
      <c r="F116" s="175">
        <v>34</v>
      </c>
      <c r="G116" s="52">
        <v>0</v>
      </c>
      <c r="H116" s="52">
        <v>643.6</v>
      </c>
      <c r="I116" s="52">
        <v>612.79999999999995</v>
      </c>
      <c r="J116" s="52">
        <v>610.1</v>
      </c>
      <c r="K116" s="52">
        <v>0</v>
      </c>
      <c r="L116" s="52">
        <v>651.6</v>
      </c>
      <c r="M116" s="52">
        <v>675</v>
      </c>
      <c r="N116" s="52">
        <v>677.6</v>
      </c>
      <c r="O116" s="90">
        <v>677.2</v>
      </c>
      <c r="P116" s="52">
        <v>704</v>
      </c>
      <c r="Q116" s="52">
        <v>716.8</v>
      </c>
      <c r="R116" s="52">
        <v>725.3</v>
      </c>
      <c r="S116" s="52">
        <v>0</v>
      </c>
      <c r="T116" s="52">
        <v>753</v>
      </c>
      <c r="U116" s="52">
        <v>772.6</v>
      </c>
      <c r="V116" s="52">
        <v>768.3</v>
      </c>
      <c r="W116" s="90">
        <v>778.8</v>
      </c>
      <c r="X116" s="120">
        <v>2.2832114067377951E-2</v>
      </c>
      <c r="Y116" s="79">
        <v>2.5420254202542129E-2</v>
      </c>
      <c r="Z116" s="79">
        <v>1.9103469723221741E-2</v>
      </c>
      <c r="AA116" s="92">
        <v>0.33950913291773821</v>
      </c>
    </row>
    <row r="117" spans="1:27" ht="15" x14ac:dyDescent="0.25">
      <c r="A117" s="4">
        <v>260218</v>
      </c>
      <c r="B117" s="18" t="s">
        <v>3993</v>
      </c>
      <c r="C117" s="8" t="s">
        <v>23</v>
      </c>
      <c r="D117" s="8" t="s">
        <v>4976</v>
      </c>
      <c r="E117" s="8" t="s">
        <v>806</v>
      </c>
      <c r="F117" s="175">
        <v>27.7</v>
      </c>
      <c r="G117" s="52">
        <v>0</v>
      </c>
      <c r="H117" s="52">
        <v>265</v>
      </c>
      <c r="I117" s="52">
        <v>232.1</v>
      </c>
      <c r="J117" s="52">
        <v>254.5</v>
      </c>
      <c r="K117" s="90">
        <v>207.2</v>
      </c>
      <c r="L117" s="52">
        <v>226.2</v>
      </c>
      <c r="M117" s="52">
        <v>238.8</v>
      </c>
      <c r="N117" s="52">
        <v>224.5</v>
      </c>
      <c r="O117" s="90">
        <v>297.60000000000002</v>
      </c>
      <c r="P117" s="90">
        <v>338.9</v>
      </c>
      <c r="Q117" s="90">
        <v>385.3</v>
      </c>
      <c r="R117" s="90">
        <v>438.9</v>
      </c>
      <c r="S117" s="90">
        <v>469.9</v>
      </c>
      <c r="T117" s="52">
        <v>477.1</v>
      </c>
      <c r="U117" s="90">
        <v>580.9</v>
      </c>
      <c r="V117" s="90">
        <v>706.7</v>
      </c>
      <c r="W117" s="90">
        <v>1088</v>
      </c>
      <c r="X117" s="120">
        <v>8.4629516227801682E-2</v>
      </c>
      <c r="Y117" s="92">
        <v>0.1104336043360432</v>
      </c>
      <c r="Z117" s="92">
        <v>0.1361602603213341</v>
      </c>
      <c r="AA117" s="92">
        <v>0.27660431397118052</v>
      </c>
    </row>
    <row r="118" spans="1:27" ht="15" x14ac:dyDescent="0.25">
      <c r="A118" s="4">
        <v>260218</v>
      </c>
      <c r="B118" s="18" t="s">
        <v>5400</v>
      </c>
      <c r="C118" s="8" t="s">
        <v>23</v>
      </c>
      <c r="D118" s="8" t="s">
        <v>4976</v>
      </c>
      <c r="E118" s="8" t="s">
        <v>806</v>
      </c>
      <c r="F118" s="175">
        <v>21.7</v>
      </c>
      <c r="G118" s="52">
        <v>207.88</v>
      </c>
      <c r="H118" s="52">
        <v>188.4</v>
      </c>
      <c r="I118" s="52">
        <v>204.12</v>
      </c>
      <c r="J118" s="52">
        <v>182.99</v>
      </c>
      <c r="K118" s="52">
        <v>210.12</v>
      </c>
      <c r="L118" s="52">
        <v>187.3</v>
      </c>
      <c r="M118" s="52">
        <v>177.24</v>
      </c>
      <c r="N118" s="52">
        <v>194.58</v>
      </c>
      <c r="O118" s="52">
        <v>262.08999999999997</v>
      </c>
      <c r="P118" s="52">
        <v>213.06</v>
      </c>
      <c r="Q118" s="52">
        <v>222.03</v>
      </c>
      <c r="R118" s="90">
        <v>313.48</v>
      </c>
      <c r="S118" s="52">
        <v>305.44</v>
      </c>
      <c r="T118" s="90">
        <v>360.06</v>
      </c>
      <c r="U118" s="90">
        <v>480.65</v>
      </c>
      <c r="V118" s="90">
        <v>554.57000000000005</v>
      </c>
      <c r="W118" s="90">
        <v>674.85</v>
      </c>
      <c r="X118" s="121">
        <v>0.13946736748228189</v>
      </c>
      <c r="Y118" s="92">
        <v>0.21533542601643621</v>
      </c>
      <c r="Z118" s="92">
        <v>0.1651719956427313</v>
      </c>
      <c r="AA118" s="92">
        <v>0.21720800602097931</v>
      </c>
    </row>
    <row r="119" spans="1:27" ht="15" x14ac:dyDescent="0.25">
      <c r="A119" s="4">
        <v>260218</v>
      </c>
      <c r="B119" s="18" t="s">
        <v>5379</v>
      </c>
      <c r="C119" s="8" t="s">
        <v>23</v>
      </c>
      <c r="D119" s="8" t="s">
        <v>4976</v>
      </c>
      <c r="E119" s="8" t="s">
        <v>806</v>
      </c>
      <c r="F119" s="175">
        <v>20.6</v>
      </c>
      <c r="G119" s="52">
        <v>166.16</v>
      </c>
      <c r="H119" s="52">
        <v>160.13</v>
      </c>
      <c r="I119" s="52">
        <v>145.02000000000001</v>
      </c>
      <c r="J119" s="52">
        <v>130.31</v>
      </c>
      <c r="K119" s="52">
        <v>160.72</v>
      </c>
      <c r="L119" s="52">
        <v>168.4</v>
      </c>
      <c r="M119" s="52">
        <v>142.77000000000001</v>
      </c>
      <c r="N119" s="52">
        <v>136.94999999999999</v>
      </c>
      <c r="O119" s="52">
        <v>150.31</v>
      </c>
      <c r="P119" s="52">
        <v>147.44999999999999</v>
      </c>
      <c r="Q119" s="52">
        <v>172.52</v>
      </c>
      <c r="R119" s="52">
        <v>192.32</v>
      </c>
      <c r="S119" s="52">
        <v>200.49</v>
      </c>
      <c r="T119" s="52">
        <v>191.68</v>
      </c>
      <c r="U119" s="52">
        <v>207.44</v>
      </c>
      <c r="V119" s="52">
        <v>249.65</v>
      </c>
      <c r="W119" s="90">
        <v>375.32</v>
      </c>
      <c r="X119" s="120">
        <v>6.205280731782592E-2</v>
      </c>
      <c r="Y119" s="79">
        <v>4.6128849024451579E-2</v>
      </c>
      <c r="Z119" s="79">
        <v>7.2392761986539211E-2</v>
      </c>
      <c r="AA119" s="92">
        <v>0.20586157360525631</v>
      </c>
    </row>
    <row r="120" spans="1:27" ht="15" x14ac:dyDescent="0.25">
      <c r="A120" s="4">
        <v>260218</v>
      </c>
      <c r="B120" s="18" t="s">
        <v>5840</v>
      </c>
      <c r="C120" s="8" t="s">
        <v>23</v>
      </c>
      <c r="D120" s="8" t="s">
        <v>182</v>
      </c>
      <c r="E120" s="8" t="s">
        <v>806</v>
      </c>
      <c r="F120" s="175">
        <v>16.899999999999999</v>
      </c>
      <c r="G120" s="52">
        <v>78.27</v>
      </c>
      <c r="H120" s="52">
        <v>-49.68</v>
      </c>
      <c r="I120" s="52">
        <v>-61.45</v>
      </c>
      <c r="J120" s="52">
        <v>-17.79</v>
      </c>
      <c r="K120" s="90">
        <v>32.68</v>
      </c>
      <c r="L120" s="52">
        <v>110.54</v>
      </c>
      <c r="M120" s="90">
        <v>10.85</v>
      </c>
      <c r="N120" s="52">
        <v>-15.63</v>
      </c>
      <c r="O120" s="90">
        <v>128.28</v>
      </c>
      <c r="P120" s="52">
        <v>67.569999999999993</v>
      </c>
      <c r="Q120" s="90">
        <v>79.89</v>
      </c>
      <c r="R120" s="90">
        <v>90.45</v>
      </c>
      <c r="S120" s="52">
        <v>41.7</v>
      </c>
      <c r="T120" s="52">
        <v>80.2</v>
      </c>
      <c r="U120" s="52">
        <v>72.14</v>
      </c>
      <c r="V120" s="52">
        <v>84.97</v>
      </c>
      <c r="W120" s="90">
        <v>88.99</v>
      </c>
      <c r="X120" s="120">
        <v>4.517005829548304E-2</v>
      </c>
      <c r="Y120" s="79">
        <v>-2.6519299206131941E-2</v>
      </c>
      <c r="Z120" s="79">
        <v>-1.9262539983830759E-2</v>
      </c>
      <c r="AA120" s="92">
        <v>0.16949213289846241</v>
      </c>
    </row>
    <row r="121" spans="1:27" ht="15" x14ac:dyDescent="0.25">
      <c r="A121" s="4">
        <v>260218</v>
      </c>
      <c r="B121" s="18" t="s">
        <v>5377</v>
      </c>
      <c r="C121" s="8" t="s">
        <v>23</v>
      </c>
      <c r="D121" s="8" t="s">
        <v>5978</v>
      </c>
      <c r="E121" s="8" t="s">
        <v>806</v>
      </c>
      <c r="F121" s="175">
        <v>16.2</v>
      </c>
      <c r="G121" s="52">
        <v>185.08</v>
      </c>
      <c r="H121" s="52">
        <v>186.5</v>
      </c>
      <c r="I121" s="52">
        <v>191.24</v>
      </c>
      <c r="J121" s="52">
        <v>146.34</v>
      </c>
      <c r="K121" s="52">
        <v>194.83</v>
      </c>
      <c r="L121" s="52">
        <v>199.5</v>
      </c>
      <c r="M121" s="52">
        <v>178.13</v>
      </c>
      <c r="N121" s="52">
        <v>181.91</v>
      </c>
      <c r="O121" s="52">
        <v>160.69</v>
      </c>
      <c r="P121" s="52">
        <v>189.53</v>
      </c>
      <c r="Q121" s="52">
        <v>245.66</v>
      </c>
      <c r="R121" s="52">
        <v>245.09</v>
      </c>
      <c r="S121" s="90">
        <v>249.66</v>
      </c>
      <c r="T121" s="52">
        <v>261.33999999999997</v>
      </c>
      <c r="U121" s="52">
        <v>304.02999999999997</v>
      </c>
      <c r="V121" s="90">
        <v>409.54</v>
      </c>
      <c r="W121" s="90">
        <v>448.11</v>
      </c>
      <c r="X121" s="120">
        <v>7.722003570122804E-2</v>
      </c>
      <c r="Y121" s="79">
        <v>5.8268030945844762E-2</v>
      </c>
      <c r="Z121" s="92">
        <v>0.15512394823227571</v>
      </c>
      <c r="AA121" s="92">
        <v>0.16205688527401449</v>
      </c>
    </row>
    <row r="122" spans="1:27" ht="15" x14ac:dyDescent="0.25">
      <c r="A122" s="4">
        <v>260218</v>
      </c>
      <c r="B122" s="18" t="s">
        <v>5355</v>
      </c>
      <c r="C122" s="8" t="s">
        <v>23</v>
      </c>
      <c r="D122" s="8" t="s">
        <v>710</v>
      </c>
      <c r="E122" s="8" t="s">
        <v>806</v>
      </c>
      <c r="F122" s="175">
        <v>15.2</v>
      </c>
      <c r="G122" s="52">
        <v>4954</v>
      </c>
      <c r="H122" s="52">
        <v>5402</v>
      </c>
      <c r="I122" s="52">
        <v>7815</v>
      </c>
      <c r="J122" s="52">
        <v>6594</v>
      </c>
      <c r="K122" s="52">
        <v>5918</v>
      </c>
      <c r="L122" s="52">
        <v>5362</v>
      </c>
      <c r="M122" s="52">
        <v>5745</v>
      </c>
      <c r="N122" s="52">
        <v>6320</v>
      </c>
      <c r="O122" s="52">
        <v>5641</v>
      </c>
      <c r="P122" s="52">
        <v>5499</v>
      </c>
      <c r="Q122" s="52">
        <v>6174</v>
      </c>
      <c r="R122" s="52">
        <v>5751</v>
      </c>
      <c r="S122" s="52">
        <v>5269</v>
      </c>
      <c r="T122" s="52">
        <v>5179</v>
      </c>
      <c r="U122" s="52">
        <v>5390</v>
      </c>
      <c r="V122" s="52">
        <v>6032</v>
      </c>
      <c r="W122" s="90">
        <v>8600</v>
      </c>
      <c r="X122" s="120">
        <v>-1.4101264707178429E-2</v>
      </c>
      <c r="Y122" s="79">
        <v>-3.5042238412372077E-2</v>
      </c>
      <c r="Z122" s="79">
        <v>1.3015887720598361E-2</v>
      </c>
      <c r="AA122" s="92">
        <v>0.15230909922267941</v>
      </c>
    </row>
    <row r="123" spans="1:27" ht="15" x14ac:dyDescent="0.25">
      <c r="A123" s="4">
        <v>260218</v>
      </c>
      <c r="B123" s="18" t="s">
        <v>5355</v>
      </c>
      <c r="C123" s="8" t="s">
        <v>23</v>
      </c>
      <c r="D123" s="8" t="s">
        <v>710</v>
      </c>
      <c r="E123" s="8" t="s">
        <v>806</v>
      </c>
      <c r="F123" s="175">
        <v>15.2</v>
      </c>
      <c r="G123" s="52">
        <v>4954</v>
      </c>
      <c r="H123" s="52">
        <v>5402</v>
      </c>
      <c r="I123" s="52">
        <v>7815</v>
      </c>
      <c r="J123" s="52">
        <v>6594</v>
      </c>
      <c r="K123" s="52">
        <v>5918</v>
      </c>
      <c r="L123" s="52">
        <v>5362</v>
      </c>
      <c r="M123" s="52">
        <v>5745</v>
      </c>
      <c r="N123" s="52">
        <v>6320</v>
      </c>
      <c r="O123" s="52">
        <v>5641</v>
      </c>
      <c r="P123" s="52">
        <v>5499</v>
      </c>
      <c r="Q123" s="52">
        <v>6174</v>
      </c>
      <c r="R123" s="52">
        <v>5751</v>
      </c>
      <c r="S123" s="52">
        <v>5269</v>
      </c>
      <c r="T123" s="52">
        <v>5179</v>
      </c>
      <c r="U123" s="52">
        <v>5390</v>
      </c>
      <c r="V123" s="52">
        <v>6032</v>
      </c>
      <c r="W123" s="90">
        <v>8600</v>
      </c>
      <c r="X123" s="120">
        <v>-1.4101264707178429E-2</v>
      </c>
      <c r="Y123" s="79">
        <v>-3.5042238412372077E-2</v>
      </c>
      <c r="Z123" s="79">
        <v>1.3015887720598361E-2</v>
      </c>
      <c r="AA123" s="92">
        <v>0.15230909922267941</v>
      </c>
    </row>
    <row r="124" spans="1:27" x14ac:dyDescent="0.3">
      <c r="A124" s="4">
        <v>260218</v>
      </c>
      <c r="B124" s="18" t="s">
        <v>5612</v>
      </c>
      <c r="C124" s="8" t="s">
        <v>23</v>
      </c>
      <c r="D124" s="8" t="s">
        <v>4976</v>
      </c>
      <c r="E124" s="8" t="s">
        <v>975</v>
      </c>
      <c r="F124" s="175">
        <v>14.7</v>
      </c>
      <c r="G124" s="52">
        <v>2499</v>
      </c>
      <c r="H124"/>
      <c r="I124" s="52">
        <v>2620</v>
      </c>
      <c r="J124"/>
      <c r="K124" s="52">
        <v>2654</v>
      </c>
      <c r="L124"/>
      <c r="M124" s="52">
        <v>2842</v>
      </c>
      <c r="N124"/>
      <c r="O124" s="52">
        <v>2974</v>
      </c>
      <c r="P124"/>
      <c r="Q124" s="52">
        <v>3266</v>
      </c>
      <c r="R124"/>
      <c r="S124" s="52">
        <v>3802</v>
      </c>
      <c r="T124"/>
      <c r="U124" s="52">
        <v>4076</v>
      </c>
      <c r="V124"/>
      <c r="W124" s="90">
        <v>5053</v>
      </c>
      <c r="X124" s="120">
        <v>5.8250676284941287E-2</v>
      </c>
      <c r="Y124" s="79">
        <v>9.7818677573278778E-2</v>
      </c>
      <c r="Z124" s="79">
        <v>9.5777708786091376E-2</v>
      </c>
      <c r="AA124" s="92">
        <v>0.14725881852953671</v>
      </c>
    </row>
    <row r="125" spans="1:27" ht="15" x14ac:dyDescent="0.25">
      <c r="A125" s="4">
        <v>260218</v>
      </c>
      <c r="B125" s="18" t="s">
        <v>5268</v>
      </c>
      <c r="C125" s="8" t="s">
        <v>23</v>
      </c>
      <c r="D125" s="8" t="s">
        <v>63</v>
      </c>
      <c r="E125" s="8" t="s">
        <v>806</v>
      </c>
      <c r="F125" s="175">
        <v>14.5</v>
      </c>
      <c r="G125" s="52">
        <v>7913</v>
      </c>
      <c r="H125" s="52">
        <v>8349</v>
      </c>
      <c r="I125" s="52">
        <v>10676</v>
      </c>
      <c r="J125" s="52">
        <v>9390</v>
      </c>
      <c r="K125" s="52">
        <v>8219</v>
      </c>
      <c r="L125" s="52">
        <v>7225</v>
      </c>
      <c r="M125" s="52">
        <v>6702</v>
      </c>
      <c r="N125" s="52">
        <v>7158</v>
      </c>
      <c r="O125" s="52">
        <v>7172</v>
      </c>
      <c r="P125" s="52">
        <v>5975</v>
      </c>
      <c r="Q125" s="52">
        <v>6817</v>
      </c>
      <c r="R125" s="52">
        <v>7173</v>
      </c>
      <c r="S125" s="52">
        <v>2230</v>
      </c>
      <c r="T125" s="52">
        <v>6803</v>
      </c>
      <c r="U125" s="52">
        <v>6414</v>
      </c>
      <c r="V125" s="52">
        <v>6624</v>
      </c>
      <c r="W125" s="90">
        <v>5423</v>
      </c>
      <c r="X125" s="120">
        <v>3.730569948186524E-2</v>
      </c>
      <c r="Y125" s="79">
        <v>-1.7504234895539209E-2</v>
      </c>
      <c r="Z125" s="79">
        <v>-2.427055702917769E-2</v>
      </c>
      <c r="AA125" s="92">
        <v>0.1446694757827012</v>
      </c>
    </row>
    <row r="126" spans="1:27" ht="15" x14ac:dyDescent="0.25">
      <c r="A126" s="4">
        <v>260218</v>
      </c>
      <c r="B126" s="18" t="s">
        <v>5456</v>
      </c>
      <c r="C126" s="8" t="s">
        <v>23</v>
      </c>
      <c r="D126" s="8" t="s">
        <v>115</v>
      </c>
      <c r="E126" s="8" t="s">
        <v>806</v>
      </c>
      <c r="F126" s="175">
        <v>14.2</v>
      </c>
      <c r="G126" s="52">
        <v>69.760000000000005</v>
      </c>
      <c r="H126" s="52">
        <v>70.78</v>
      </c>
      <c r="I126" s="52">
        <v>73.41</v>
      </c>
      <c r="J126" s="52">
        <v>76.55</v>
      </c>
      <c r="K126" s="52">
        <v>82.69</v>
      </c>
      <c r="L126" s="52">
        <v>84.61</v>
      </c>
      <c r="M126" s="52">
        <v>89.88</v>
      </c>
      <c r="N126" s="52">
        <v>94.66</v>
      </c>
      <c r="O126" s="52">
        <v>99.02</v>
      </c>
      <c r="P126" s="52">
        <v>102.72</v>
      </c>
      <c r="Q126" s="52">
        <v>106.79</v>
      </c>
      <c r="R126" s="52">
        <v>115.83</v>
      </c>
      <c r="S126" s="52">
        <v>126.47</v>
      </c>
      <c r="T126" s="52">
        <v>126.86</v>
      </c>
      <c r="U126" s="90">
        <v>181.94</v>
      </c>
      <c r="V126" s="90">
        <v>205.11</v>
      </c>
      <c r="W126" s="90">
        <v>217.46</v>
      </c>
      <c r="X126" s="120">
        <v>5.3429538965494412E-2</v>
      </c>
      <c r="Y126" s="92">
        <v>0.15789473684210531</v>
      </c>
      <c r="Z126" s="92">
        <v>0.16200326619488289</v>
      </c>
      <c r="AA126" s="92">
        <v>0.1420875105406165</v>
      </c>
    </row>
    <row r="127" spans="1:27" ht="15" x14ac:dyDescent="0.25">
      <c r="A127" s="4">
        <v>260218</v>
      </c>
      <c r="B127" s="18" t="s">
        <v>5516</v>
      </c>
      <c r="C127" s="8" t="s">
        <v>23</v>
      </c>
      <c r="D127" s="8" t="s">
        <v>4976</v>
      </c>
      <c r="E127" s="8" t="s">
        <v>806</v>
      </c>
      <c r="F127" s="175">
        <v>13.9</v>
      </c>
      <c r="G127" s="52">
        <v>407.92</v>
      </c>
      <c r="H127" s="52">
        <v>355.45</v>
      </c>
      <c r="I127" s="52">
        <v>319.58</v>
      </c>
      <c r="J127" s="52">
        <v>166.63</v>
      </c>
      <c r="K127" s="52">
        <v>306.38</v>
      </c>
      <c r="L127" s="52">
        <v>314.61</v>
      </c>
      <c r="M127" s="52">
        <v>301.02999999999997</v>
      </c>
      <c r="N127" s="90">
        <v>385.39</v>
      </c>
      <c r="O127" s="52">
        <v>425.9</v>
      </c>
      <c r="P127" s="52">
        <v>230.23</v>
      </c>
      <c r="Q127" s="52">
        <v>184.84</v>
      </c>
      <c r="R127" s="52">
        <v>257.36</v>
      </c>
      <c r="S127" s="52">
        <v>323.19</v>
      </c>
      <c r="T127" s="52">
        <v>316.62</v>
      </c>
      <c r="U127" s="90">
        <v>405.46</v>
      </c>
      <c r="V127" s="52">
        <v>385.84</v>
      </c>
      <c r="W127" s="90">
        <v>521.73</v>
      </c>
      <c r="X127" s="120">
        <v>8.677005283140149E-2</v>
      </c>
      <c r="Y127" s="92">
        <v>0.203898300385394</v>
      </c>
      <c r="Z127" s="79">
        <v>9.8631230664117719E-2</v>
      </c>
      <c r="AA127" s="92">
        <v>0.1387314741703993</v>
      </c>
    </row>
    <row r="128" spans="1:27" ht="15" x14ac:dyDescent="0.25">
      <c r="A128" s="4">
        <v>260218</v>
      </c>
      <c r="B128" s="18" t="s">
        <v>3596</v>
      </c>
      <c r="C128" s="8" t="s">
        <v>23</v>
      </c>
      <c r="D128" s="8" t="s">
        <v>4976</v>
      </c>
      <c r="E128" s="8" t="s">
        <v>806</v>
      </c>
      <c r="F128" s="175">
        <v>13.8</v>
      </c>
      <c r="G128" s="52">
        <v>40.04</v>
      </c>
      <c r="H128" s="52">
        <v>40.6</v>
      </c>
      <c r="I128" s="52">
        <v>40.020000000000003</v>
      </c>
      <c r="J128" s="52">
        <v>39.08</v>
      </c>
      <c r="K128" s="52">
        <v>45.75</v>
      </c>
      <c r="L128" s="52">
        <v>44.04</v>
      </c>
      <c r="M128" s="52">
        <v>45.69</v>
      </c>
      <c r="N128" s="52">
        <v>45.88</v>
      </c>
      <c r="O128" s="52">
        <v>45.3</v>
      </c>
      <c r="P128" s="52">
        <v>45.05</v>
      </c>
      <c r="Q128" s="52">
        <v>47.39</v>
      </c>
      <c r="R128" s="52">
        <v>41.98</v>
      </c>
      <c r="S128" s="52">
        <v>56.74</v>
      </c>
      <c r="T128" s="52">
        <v>54.92</v>
      </c>
      <c r="U128" s="52">
        <v>60.36</v>
      </c>
      <c r="V128" s="90">
        <v>71.63</v>
      </c>
      <c r="W128" s="90">
        <v>90.47</v>
      </c>
      <c r="X128" s="120">
        <v>5.1632140615191391E-2</v>
      </c>
      <c r="Y128" s="79">
        <v>6.4517733671591193E-2</v>
      </c>
      <c r="Z128" s="92">
        <v>0.1385514018691589</v>
      </c>
      <c r="AA128" s="92">
        <v>0.13843628155140569</v>
      </c>
    </row>
    <row r="129" spans="1:27" ht="15" x14ac:dyDescent="0.25">
      <c r="A129" s="4">
        <v>260218</v>
      </c>
      <c r="B129" s="18" t="s">
        <v>5458</v>
      </c>
      <c r="C129" s="8" t="s">
        <v>23</v>
      </c>
      <c r="D129" s="8" t="s">
        <v>5978</v>
      </c>
      <c r="E129" s="8" t="s">
        <v>806</v>
      </c>
      <c r="F129" s="175">
        <v>13</v>
      </c>
      <c r="G129" s="52">
        <v>36.99</v>
      </c>
      <c r="H129" s="52">
        <v>37.76</v>
      </c>
      <c r="I129" s="52">
        <v>36.49</v>
      </c>
      <c r="J129" s="52">
        <v>33.75</v>
      </c>
      <c r="K129" s="52">
        <v>43.89</v>
      </c>
      <c r="L129" s="52">
        <v>50.27</v>
      </c>
      <c r="M129" s="52">
        <v>52.59</v>
      </c>
      <c r="N129" s="52">
        <v>49.43</v>
      </c>
      <c r="O129" s="52">
        <v>51.74</v>
      </c>
      <c r="P129" s="52">
        <v>57.53</v>
      </c>
      <c r="Q129" s="52">
        <v>63.58</v>
      </c>
      <c r="R129" s="90">
        <v>73.67</v>
      </c>
      <c r="S129" s="52">
        <v>74.209999999999994</v>
      </c>
      <c r="T129" s="52">
        <v>82.25</v>
      </c>
      <c r="U129" s="90">
        <v>94.09</v>
      </c>
      <c r="V129" s="52">
        <v>93.46</v>
      </c>
      <c r="W129" s="90">
        <v>118.92</v>
      </c>
      <c r="X129" s="120">
        <v>9.1899327112531903E-2</v>
      </c>
      <c r="Y129" s="92">
        <v>0.10387797487317441</v>
      </c>
      <c r="Z129" s="79">
        <v>6.1038800814261718E-2</v>
      </c>
      <c r="AA129" s="92">
        <v>0.1299671521176711</v>
      </c>
    </row>
    <row r="130" spans="1:27" ht="15" x14ac:dyDescent="0.25">
      <c r="A130" s="4">
        <v>260218</v>
      </c>
      <c r="B130" s="18" t="s">
        <v>5359</v>
      </c>
      <c r="C130" s="8" t="s">
        <v>23</v>
      </c>
      <c r="D130" s="8" t="s">
        <v>4976</v>
      </c>
      <c r="E130" s="8" t="s">
        <v>806</v>
      </c>
      <c r="F130" s="175">
        <v>12.4</v>
      </c>
      <c r="G130" s="52">
        <v>203.1</v>
      </c>
      <c r="H130" s="52">
        <v>184.5</v>
      </c>
      <c r="I130" s="52">
        <v>191.2</v>
      </c>
      <c r="J130" s="52">
        <v>213.6</v>
      </c>
      <c r="K130" s="52">
        <v>231.9</v>
      </c>
      <c r="L130" s="52">
        <v>251.5</v>
      </c>
      <c r="M130" s="52">
        <v>261</v>
      </c>
      <c r="N130" s="52">
        <v>256.2</v>
      </c>
      <c r="O130" s="52">
        <v>254.6</v>
      </c>
      <c r="P130" s="52">
        <v>277.60000000000002</v>
      </c>
      <c r="Q130" s="52">
        <v>332.6</v>
      </c>
      <c r="R130" s="52">
        <v>360.9</v>
      </c>
      <c r="S130" s="52">
        <v>375.8</v>
      </c>
      <c r="T130" s="52">
        <v>333</v>
      </c>
      <c r="U130" s="52">
        <v>438.2</v>
      </c>
      <c r="V130" s="52">
        <v>462.3</v>
      </c>
      <c r="W130" s="90">
        <v>575.29999999999995</v>
      </c>
      <c r="X130" s="120">
        <v>4.1131487118568399E-2</v>
      </c>
      <c r="Y130" s="79">
        <v>7.530485630749495E-2</v>
      </c>
      <c r="Z130" s="79">
        <v>6.7245838583460449E-2</v>
      </c>
      <c r="AA130" s="92">
        <v>0.1239669421487604</v>
      </c>
    </row>
    <row r="131" spans="1:27" ht="15" x14ac:dyDescent="0.25">
      <c r="A131" s="4">
        <v>260218</v>
      </c>
      <c r="B131" s="18" t="s">
        <v>5359</v>
      </c>
      <c r="C131" s="8" t="s">
        <v>23</v>
      </c>
      <c r="D131" s="8" t="s">
        <v>4976</v>
      </c>
      <c r="E131" s="8" t="s">
        <v>806</v>
      </c>
      <c r="F131" s="175">
        <v>12.4</v>
      </c>
      <c r="G131" s="52">
        <v>203.1</v>
      </c>
      <c r="H131" s="52">
        <v>184.5</v>
      </c>
      <c r="I131" s="52">
        <v>191.2</v>
      </c>
      <c r="J131" s="52">
        <v>213.6</v>
      </c>
      <c r="K131" s="52">
        <v>231.9</v>
      </c>
      <c r="L131" s="52">
        <v>251.5</v>
      </c>
      <c r="M131" s="52">
        <v>261</v>
      </c>
      <c r="N131" s="52">
        <v>256.2</v>
      </c>
      <c r="O131" s="52">
        <v>254.6</v>
      </c>
      <c r="P131" s="52">
        <v>277.60000000000002</v>
      </c>
      <c r="Q131" s="52">
        <v>332.6</v>
      </c>
      <c r="R131" s="52">
        <v>360.9</v>
      </c>
      <c r="S131" s="52">
        <v>375.8</v>
      </c>
      <c r="T131" s="52">
        <v>333</v>
      </c>
      <c r="U131" s="52">
        <v>438.2</v>
      </c>
      <c r="V131" s="52">
        <v>462.3</v>
      </c>
      <c r="W131" s="90">
        <v>575.29999999999995</v>
      </c>
      <c r="X131" s="120">
        <v>4.1131487118568399E-2</v>
      </c>
      <c r="Y131" s="79">
        <v>7.530485630749495E-2</v>
      </c>
      <c r="Z131" s="79">
        <v>6.7245838583460449E-2</v>
      </c>
      <c r="AA131" s="92">
        <v>0.1239669421487604</v>
      </c>
    </row>
    <row r="132" spans="1:27" ht="15" x14ac:dyDescent="0.25">
      <c r="A132" s="4">
        <v>260218</v>
      </c>
      <c r="B132" s="18" t="s">
        <v>5419</v>
      </c>
      <c r="C132" s="8" t="s">
        <v>23</v>
      </c>
      <c r="D132" s="8" t="s">
        <v>835</v>
      </c>
      <c r="E132" s="8" t="s">
        <v>806</v>
      </c>
      <c r="F132" s="175">
        <v>12.4</v>
      </c>
      <c r="G132" s="52">
        <v>102</v>
      </c>
      <c r="H132" s="52">
        <v>117.28</v>
      </c>
      <c r="I132" s="52">
        <v>152.37</v>
      </c>
      <c r="J132" s="52">
        <v>208.98</v>
      </c>
      <c r="K132" s="90">
        <v>181.5</v>
      </c>
      <c r="L132" s="52">
        <v>162.13999999999999</v>
      </c>
      <c r="M132" s="52">
        <v>221.04</v>
      </c>
      <c r="N132" s="52">
        <v>216.03</v>
      </c>
      <c r="O132" s="52">
        <v>230.04</v>
      </c>
      <c r="P132" s="52">
        <v>195.88</v>
      </c>
      <c r="Q132" s="52">
        <v>231.35</v>
      </c>
      <c r="R132" s="52">
        <v>290.08</v>
      </c>
      <c r="S132" s="52">
        <v>298.01</v>
      </c>
      <c r="T132" s="52">
        <v>264.86</v>
      </c>
      <c r="U132" s="52">
        <v>325.72000000000003</v>
      </c>
      <c r="V132" s="52">
        <v>354.26</v>
      </c>
      <c r="W132" s="90">
        <v>451.77</v>
      </c>
      <c r="X132" s="120">
        <v>6.7939171886695737E-2</v>
      </c>
      <c r="Y132" s="79">
        <v>8.7033108918196156E-2</v>
      </c>
      <c r="Z132" s="79">
        <v>5.4451203475103238E-2</v>
      </c>
      <c r="AA132" s="92">
        <v>0.12371565353823891</v>
      </c>
    </row>
    <row r="133" spans="1:27" ht="15" x14ac:dyDescent="0.25">
      <c r="A133" s="4">
        <v>260218</v>
      </c>
      <c r="B133" s="18" t="s">
        <v>5657</v>
      </c>
      <c r="C133" s="8" t="s">
        <v>23</v>
      </c>
      <c r="D133" s="8" t="s">
        <v>2182</v>
      </c>
      <c r="E133" s="8" t="s">
        <v>806</v>
      </c>
      <c r="F133" s="175">
        <v>11.7</v>
      </c>
      <c r="G133" s="52">
        <v>398</v>
      </c>
      <c r="H133" s="52">
        <v>361.4</v>
      </c>
      <c r="I133" s="52">
        <v>473.1</v>
      </c>
      <c r="J133" s="52">
        <v>597.5</v>
      </c>
      <c r="K133" s="90">
        <v>673.6</v>
      </c>
      <c r="L133" s="90">
        <v>673.6</v>
      </c>
      <c r="M133" s="90">
        <v>759.4</v>
      </c>
      <c r="N133" s="52">
        <v>702.9</v>
      </c>
      <c r="O133" s="52">
        <v>656.3</v>
      </c>
      <c r="P133" s="52">
        <v>701.4</v>
      </c>
      <c r="Q133" s="52">
        <v>636.79999999999995</v>
      </c>
      <c r="R133" s="52">
        <v>679.5</v>
      </c>
      <c r="S133" s="52">
        <v>638.70000000000005</v>
      </c>
      <c r="T133" s="52">
        <v>727.3</v>
      </c>
      <c r="U133" s="52">
        <v>748.2</v>
      </c>
      <c r="V133" s="52">
        <v>744.9</v>
      </c>
      <c r="W133" s="90">
        <v>973.7</v>
      </c>
      <c r="X133" s="120">
        <v>9.7500376449330961E-3</v>
      </c>
      <c r="Y133" s="79">
        <v>4.1531521455467242E-2</v>
      </c>
      <c r="Z133" s="79">
        <v>2.3409814940759551E-2</v>
      </c>
      <c r="AA133" s="92">
        <v>0.1171697387289707</v>
      </c>
    </row>
    <row r="134" spans="1:27" ht="15" x14ac:dyDescent="0.25">
      <c r="A134" s="4">
        <v>260218</v>
      </c>
      <c r="B134" s="18" t="s">
        <v>5266</v>
      </c>
      <c r="C134" s="8" t="s">
        <v>23</v>
      </c>
      <c r="D134" s="8" t="s">
        <v>722</v>
      </c>
      <c r="E134" s="8" t="s">
        <v>806</v>
      </c>
      <c r="F134" s="175">
        <v>11.3</v>
      </c>
      <c r="G134" s="52">
        <v>3753</v>
      </c>
      <c r="H134" s="52">
        <v>3497</v>
      </c>
      <c r="I134" s="52">
        <v>3884</v>
      </c>
      <c r="J134" s="52">
        <v>3386</v>
      </c>
      <c r="K134" s="52">
        <v>2837</v>
      </c>
      <c r="L134" s="52">
        <v>2606</v>
      </c>
      <c r="M134" s="52">
        <v>2968</v>
      </c>
      <c r="N134" s="52">
        <v>2773</v>
      </c>
      <c r="O134" s="52">
        <v>2424</v>
      </c>
      <c r="P134" s="52">
        <v>3061</v>
      </c>
      <c r="Q134" s="52">
        <v>3410</v>
      </c>
      <c r="R134" s="52">
        <v>3655</v>
      </c>
      <c r="S134" s="52">
        <v>3547</v>
      </c>
      <c r="T134" s="52">
        <v>4232</v>
      </c>
      <c r="U134" s="52">
        <v>4840</v>
      </c>
      <c r="V134" s="90">
        <v>5647</v>
      </c>
      <c r="W134" s="90">
        <v>5603</v>
      </c>
      <c r="X134" s="120">
        <v>8.5643238499232055E-2</v>
      </c>
      <c r="Y134" s="79">
        <v>9.6335219617353918E-2</v>
      </c>
      <c r="Z134" s="92">
        <v>0.12240383433697929</v>
      </c>
      <c r="AA134" s="92">
        <v>0.11255885251286531</v>
      </c>
    </row>
    <row r="135" spans="1:27" ht="15" x14ac:dyDescent="0.25">
      <c r="A135" s="4">
        <v>260218</v>
      </c>
      <c r="B135" s="18" t="s">
        <v>5339</v>
      </c>
      <c r="C135" s="8" t="s">
        <v>23</v>
      </c>
      <c r="D135" s="8" t="s">
        <v>4976</v>
      </c>
      <c r="E135" s="8" t="s">
        <v>806</v>
      </c>
      <c r="F135" s="175">
        <v>11.2</v>
      </c>
      <c r="G135" s="52">
        <v>422.17</v>
      </c>
      <c r="H135" s="52">
        <v>439.9</v>
      </c>
      <c r="I135" s="52">
        <v>340.5</v>
      </c>
      <c r="J135" s="52">
        <v>338.9</v>
      </c>
      <c r="K135" s="52">
        <v>375.4</v>
      </c>
      <c r="L135" s="52">
        <v>390.3</v>
      </c>
      <c r="M135" s="90">
        <v>639.9</v>
      </c>
      <c r="N135" s="90">
        <v>616.29999999999995</v>
      </c>
      <c r="O135" s="90">
        <v>669.6</v>
      </c>
      <c r="P135" s="52">
        <v>601.4</v>
      </c>
      <c r="Q135" s="52">
        <v>686.3</v>
      </c>
      <c r="R135" s="52">
        <v>716.1</v>
      </c>
      <c r="S135" s="52">
        <v>815.2</v>
      </c>
      <c r="T135" s="52">
        <v>773.2</v>
      </c>
      <c r="U135" s="52">
        <v>811.9</v>
      </c>
      <c r="V135" s="52">
        <v>854.6</v>
      </c>
      <c r="W135" s="90">
        <v>1179</v>
      </c>
      <c r="X135" s="120">
        <v>6.0943597020219897E-2</v>
      </c>
      <c r="Y135" s="79">
        <v>4.1995452721679698E-2</v>
      </c>
      <c r="Z135" s="79">
        <v>4.4442305223976408E-2</v>
      </c>
      <c r="AA135" s="92">
        <v>0.1117699468493656</v>
      </c>
    </row>
    <row r="136" spans="1:27" ht="15" x14ac:dyDescent="0.25">
      <c r="A136" s="4">
        <v>260218</v>
      </c>
      <c r="B136" s="18" t="s">
        <v>5331</v>
      </c>
      <c r="C136" s="8" t="s">
        <v>23</v>
      </c>
      <c r="D136" s="8" t="s">
        <v>69</v>
      </c>
      <c r="E136" s="8" t="s">
        <v>806</v>
      </c>
      <c r="F136" s="36">
        <v>9.6999999999999993</v>
      </c>
      <c r="G136" s="52">
        <v>1360</v>
      </c>
      <c r="H136" s="52">
        <v>1240</v>
      </c>
      <c r="I136" s="52">
        <v>1211</v>
      </c>
      <c r="J136" s="52">
        <v>1283</v>
      </c>
      <c r="K136" s="52">
        <v>1187</v>
      </c>
      <c r="L136" s="52">
        <v>1208</v>
      </c>
      <c r="M136" s="52">
        <v>1270</v>
      </c>
      <c r="N136" s="52">
        <v>1277</v>
      </c>
      <c r="O136" s="52">
        <v>1171</v>
      </c>
      <c r="P136" s="52">
        <v>1189</v>
      </c>
      <c r="Q136" s="52">
        <v>1234</v>
      </c>
      <c r="R136" s="52">
        <v>1300</v>
      </c>
      <c r="S136" s="52">
        <v>1208</v>
      </c>
      <c r="T136" s="52">
        <v>1605</v>
      </c>
      <c r="U136" s="90">
        <v>1881</v>
      </c>
      <c r="V136" s="90">
        <v>2123</v>
      </c>
      <c r="W136" s="52">
        <v>1868</v>
      </c>
      <c r="X136" s="120">
        <v>8.4364226323260905E-2</v>
      </c>
      <c r="Y136" s="92">
        <v>0.12100243126987099</v>
      </c>
      <c r="Z136" s="92">
        <v>0.13730397063730401</v>
      </c>
      <c r="AA136" s="79">
        <v>9.6816781575473021E-2</v>
      </c>
    </row>
    <row r="137" spans="1:27" ht="15" x14ac:dyDescent="0.25">
      <c r="A137" s="4">
        <v>260218</v>
      </c>
      <c r="B137" s="18" t="s">
        <v>5350</v>
      </c>
      <c r="C137" s="8" t="s">
        <v>23</v>
      </c>
      <c r="D137" s="8" t="s">
        <v>115</v>
      </c>
      <c r="E137" s="8" t="s">
        <v>806</v>
      </c>
      <c r="F137" s="36">
        <v>9</v>
      </c>
      <c r="G137" s="8"/>
      <c r="H137" s="8"/>
      <c r="I137" s="8"/>
      <c r="J137" s="8"/>
      <c r="K137" s="8"/>
      <c r="L137" s="8"/>
      <c r="M137" s="8"/>
      <c r="N137" s="8"/>
      <c r="O137" s="8"/>
      <c r="P137" s="52">
        <v>156.22999999999999</v>
      </c>
      <c r="Q137" s="52">
        <v>177.2</v>
      </c>
      <c r="R137" s="52">
        <v>198.64</v>
      </c>
      <c r="S137" s="52">
        <v>216.95</v>
      </c>
      <c r="T137" s="52">
        <v>228.2</v>
      </c>
      <c r="U137" s="52">
        <v>249.64</v>
      </c>
      <c r="V137" s="52">
        <v>274.17</v>
      </c>
      <c r="W137" s="52">
        <v>303.77999999999997</v>
      </c>
      <c r="X137" s="120">
        <v>9.608555178766931E-2</v>
      </c>
      <c r="Y137" s="79">
        <v>8.8234935870108E-2</v>
      </c>
      <c r="Z137" s="79">
        <v>8.4539359546914827E-2</v>
      </c>
      <c r="AA137" s="79">
        <v>8.9611542272126643E-2</v>
      </c>
    </row>
    <row r="138" spans="1:27" ht="15" x14ac:dyDescent="0.25">
      <c r="A138" s="4">
        <v>260218</v>
      </c>
      <c r="B138" s="18" t="s">
        <v>5256</v>
      </c>
      <c r="C138" s="8" t="s">
        <v>23</v>
      </c>
      <c r="D138" s="8" t="s">
        <v>2233</v>
      </c>
      <c r="E138" s="8" t="s">
        <v>806</v>
      </c>
      <c r="F138" s="36">
        <v>8.6</v>
      </c>
      <c r="G138" s="52">
        <v>1300</v>
      </c>
      <c r="H138" s="52">
        <v>1456</v>
      </c>
      <c r="I138" s="52">
        <v>1608</v>
      </c>
      <c r="J138" s="52">
        <v>1701</v>
      </c>
      <c r="K138" s="52">
        <v>1818</v>
      </c>
      <c r="L138" s="52">
        <v>2035</v>
      </c>
      <c r="M138" s="52">
        <v>2133</v>
      </c>
      <c r="N138" s="52">
        <v>2164</v>
      </c>
      <c r="O138" s="52">
        <v>2303</v>
      </c>
      <c r="P138" s="52">
        <v>2513</v>
      </c>
      <c r="Q138" s="52">
        <v>2630</v>
      </c>
      <c r="R138" s="52">
        <v>2706</v>
      </c>
      <c r="S138" s="52">
        <v>2873</v>
      </c>
      <c r="T138" s="52">
        <v>3032</v>
      </c>
      <c r="U138" s="52">
        <v>3284</v>
      </c>
      <c r="V138" s="52">
        <v>3446</v>
      </c>
      <c r="W138" s="52">
        <v>3955</v>
      </c>
      <c r="X138" s="120">
        <v>4.8405148293228839E-2</v>
      </c>
      <c r="Y138" s="79">
        <v>5.8179877235121413E-2</v>
      </c>
      <c r="Z138" s="79">
        <v>6.2211013030685207E-2</v>
      </c>
      <c r="AA138" s="79">
        <v>8.5635140482785976E-2</v>
      </c>
    </row>
    <row r="139" spans="1:27" ht="15" x14ac:dyDescent="0.25">
      <c r="A139" s="4">
        <v>260218</v>
      </c>
      <c r="B139" s="18" t="s">
        <v>5463</v>
      </c>
      <c r="C139" s="8" t="s">
        <v>23</v>
      </c>
      <c r="D139" s="8" t="s">
        <v>2233</v>
      </c>
      <c r="E139" s="8" t="s">
        <v>806</v>
      </c>
      <c r="F139" s="36">
        <v>8.3000000000000007</v>
      </c>
      <c r="G139" s="52">
        <v>82.72</v>
      </c>
      <c r="H139" s="52">
        <v>76.319999999999993</v>
      </c>
      <c r="I139" s="52">
        <v>87.31</v>
      </c>
      <c r="J139" s="52">
        <v>105.56</v>
      </c>
      <c r="K139" s="90">
        <v>139.87</v>
      </c>
      <c r="L139" s="90">
        <v>117.63</v>
      </c>
      <c r="M139" s="90">
        <v>133.31</v>
      </c>
      <c r="N139" s="52">
        <v>133.61000000000001</v>
      </c>
      <c r="O139" s="52">
        <v>185.4</v>
      </c>
      <c r="P139" s="52">
        <v>145.87</v>
      </c>
      <c r="Q139" s="52">
        <v>168.01</v>
      </c>
      <c r="R139" s="52">
        <v>175.97</v>
      </c>
      <c r="S139" s="90">
        <v>262.91000000000003</v>
      </c>
      <c r="T139" s="52">
        <v>189.88</v>
      </c>
      <c r="U139" s="52">
        <v>214.88</v>
      </c>
      <c r="V139" s="52">
        <v>220.78</v>
      </c>
      <c r="W139" s="52">
        <v>336.66</v>
      </c>
      <c r="X139" s="120">
        <v>5.8464849354375792E-2</v>
      </c>
      <c r="Y139" s="79">
        <v>5.882500596156981E-2</v>
      </c>
      <c r="Z139" s="79">
        <v>5.311507277985883E-2</v>
      </c>
      <c r="AA139" s="79">
        <v>8.3009736057178207E-2</v>
      </c>
    </row>
    <row r="140" spans="1:27" ht="15" x14ac:dyDescent="0.25">
      <c r="A140" s="4">
        <v>260218</v>
      </c>
      <c r="B140" s="18" t="s">
        <v>5492</v>
      </c>
      <c r="C140" s="8" t="s">
        <v>23</v>
      </c>
      <c r="D140" s="8" t="s">
        <v>101</v>
      </c>
      <c r="E140" s="8" t="s">
        <v>806</v>
      </c>
      <c r="F140" s="36">
        <v>8</v>
      </c>
      <c r="G140" s="52">
        <v>73.239999999999995</v>
      </c>
      <c r="H140" s="52">
        <v>67.680000000000007</v>
      </c>
      <c r="I140" s="52">
        <v>72.69</v>
      </c>
      <c r="J140" s="52">
        <v>71.27</v>
      </c>
      <c r="K140" s="52">
        <v>71.23</v>
      </c>
      <c r="L140" s="52">
        <v>73.900000000000006</v>
      </c>
      <c r="M140" s="52">
        <v>80.400000000000006</v>
      </c>
      <c r="N140" s="52">
        <v>78.05</v>
      </c>
      <c r="O140" s="52">
        <v>82.37</v>
      </c>
      <c r="P140" s="52">
        <v>85.62</v>
      </c>
      <c r="Q140" s="52">
        <v>95.69</v>
      </c>
      <c r="R140" s="52">
        <v>96.67</v>
      </c>
      <c r="S140" s="52">
        <v>105.5</v>
      </c>
      <c r="T140" s="52">
        <v>106.66</v>
      </c>
      <c r="U140" s="52">
        <v>124.12</v>
      </c>
      <c r="V140" s="52">
        <v>133.54</v>
      </c>
      <c r="W140" s="52">
        <v>143.12</v>
      </c>
      <c r="X140" s="120">
        <v>5.4865964326692218E-2</v>
      </c>
      <c r="Y140" s="79">
        <v>7.0280826658756013E-2</v>
      </c>
      <c r="Z140" s="79">
        <v>8.5159949185818151E-2</v>
      </c>
      <c r="AA140" s="79">
        <v>8.0073219530884199E-2</v>
      </c>
    </row>
    <row r="141" spans="1:27" ht="15" x14ac:dyDescent="0.25">
      <c r="A141" s="4">
        <v>260218</v>
      </c>
      <c r="B141" s="18" t="s">
        <v>5306</v>
      </c>
      <c r="C141" s="8" t="s">
        <v>23</v>
      </c>
      <c r="D141" s="8" t="s">
        <v>63</v>
      </c>
      <c r="E141" s="8" t="s">
        <v>806</v>
      </c>
      <c r="F141" s="36">
        <v>8</v>
      </c>
      <c r="G141" s="52">
        <v>2606</v>
      </c>
      <c r="H141" s="52">
        <v>2781</v>
      </c>
      <c r="I141" s="52">
        <v>4013</v>
      </c>
      <c r="J141" s="52">
        <v>4193</v>
      </c>
      <c r="K141" s="52">
        <v>3136</v>
      </c>
      <c r="L141" s="52">
        <v>2105</v>
      </c>
      <c r="M141" s="52">
        <v>1260</v>
      </c>
      <c r="N141" s="52">
        <v>1406</v>
      </c>
      <c r="O141" s="52">
        <v>1276</v>
      </c>
      <c r="P141" s="52">
        <v>901</v>
      </c>
      <c r="Q141" s="52">
        <v>514</v>
      </c>
      <c r="R141" s="52">
        <v>600</v>
      </c>
      <c r="S141" s="90">
        <v>2244</v>
      </c>
      <c r="T141" s="90">
        <v>3210</v>
      </c>
      <c r="U141" s="90">
        <v>2809</v>
      </c>
      <c r="V141" s="90">
        <v>2516</v>
      </c>
      <c r="W141" s="52">
        <v>3104</v>
      </c>
      <c r="X141" s="121">
        <v>0.54214604367222363</v>
      </c>
      <c r="Y141" s="92">
        <v>0.34942143727162001</v>
      </c>
      <c r="Z141" s="92">
        <v>0.21617962315243161</v>
      </c>
      <c r="AA141" s="79">
        <v>7.9784766675943919E-2</v>
      </c>
    </row>
    <row r="142" spans="1:27" ht="15" x14ac:dyDescent="0.25">
      <c r="A142" s="4">
        <v>260218</v>
      </c>
      <c r="B142" s="18" t="s">
        <v>5318</v>
      </c>
      <c r="C142" s="8" t="s">
        <v>23</v>
      </c>
      <c r="D142" s="8" t="s">
        <v>101</v>
      </c>
      <c r="E142" s="8" t="s">
        <v>806</v>
      </c>
      <c r="F142" s="36">
        <v>7.4</v>
      </c>
      <c r="G142" s="52">
        <v>307.7</v>
      </c>
      <c r="H142" s="52">
        <v>295.39999999999998</v>
      </c>
      <c r="I142" s="52">
        <v>299.39999999999998</v>
      </c>
      <c r="J142" s="52">
        <v>340.8</v>
      </c>
      <c r="K142" s="52">
        <v>369.7</v>
      </c>
      <c r="L142" s="52">
        <v>358.1</v>
      </c>
      <c r="M142" s="52">
        <v>396.5</v>
      </c>
      <c r="N142" s="52">
        <v>432.7</v>
      </c>
      <c r="O142" s="52">
        <v>509.8</v>
      </c>
      <c r="P142" s="52">
        <v>441.7</v>
      </c>
      <c r="Q142" s="52">
        <v>488.5</v>
      </c>
      <c r="R142" s="52">
        <v>543.9</v>
      </c>
      <c r="S142" s="52">
        <v>597.5</v>
      </c>
      <c r="T142" s="52">
        <v>569</v>
      </c>
      <c r="U142" s="52">
        <v>649.1</v>
      </c>
      <c r="V142" s="52">
        <v>706.3</v>
      </c>
      <c r="W142" s="52">
        <v>783.8</v>
      </c>
      <c r="X142" s="120">
        <v>6.1450086889361037E-2</v>
      </c>
      <c r="Y142" s="79">
        <v>7.303651825912949E-2</v>
      </c>
      <c r="Z142" s="79">
        <v>6.882814155541439E-2</v>
      </c>
      <c r="AA142" s="79">
        <v>7.3872873627027102E-2</v>
      </c>
    </row>
    <row r="143" spans="1:27" ht="15" x14ac:dyDescent="0.25">
      <c r="A143" s="4">
        <v>260218</v>
      </c>
      <c r="B143" s="18" t="s">
        <v>5260</v>
      </c>
      <c r="C143" s="8" t="s">
        <v>23</v>
      </c>
      <c r="D143" s="8" t="s">
        <v>810</v>
      </c>
      <c r="E143" s="8" t="s">
        <v>806</v>
      </c>
      <c r="F143" s="36">
        <v>7.2</v>
      </c>
      <c r="G143" s="52">
        <v>18657</v>
      </c>
      <c r="H143" s="52">
        <v>20491</v>
      </c>
      <c r="I143" s="52">
        <v>25945</v>
      </c>
      <c r="J143" s="52">
        <v>22939</v>
      </c>
      <c r="K143" s="52">
        <v>20501</v>
      </c>
      <c r="L143" s="52">
        <v>18995</v>
      </c>
      <c r="M143" s="52">
        <v>18320</v>
      </c>
      <c r="N143" s="52">
        <v>20739</v>
      </c>
      <c r="O143" s="52">
        <v>20532</v>
      </c>
      <c r="P143" s="52">
        <v>21629</v>
      </c>
      <c r="Q143" s="52">
        <v>20729</v>
      </c>
      <c r="R143" s="52">
        <v>20772</v>
      </c>
      <c r="S143" s="52">
        <v>19541</v>
      </c>
      <c r="T143" s="52">
        <v>21020</v>
      </c>
      <c r="U143" s="52">
        <v>19242</v>
      </c>
      <c r="V143" s="52">
        <v>19954</v>
      </c>
      <c r="W143" s="52">
        <v>25320</v>
      </c>
      <c r="X143" s="120">
        <v>-7.3665493341075186E-3</v>
      </c>
      <c r="Y143" s="79">
        <v>-1.8120445516804359E-2</v>
      </c>
      <c r="Z143" s="79">
        <v>-1.015203226807326E-2</v>
      </c>
      <c r="AA143" s="79">
        <v>7.2457589929410648E-2</v>
      </c>
    </row>
    <row r="144" spans="1:27" ht="15" x14ac:dyDescent="0.25">
      <c r="A144" s="4">
        <v>260218</v>
      </c>
      <c r="B144" s="18" t="s">
        <v>4918</v>
      </c>
      <c r="C144" s="8" t="s">
        <v>23</v>
      </c>
      <c r="D144" s="8" t="s">
        <v>445</v>
      </c>
      <c r="E144" s="8" t="s">
        <v>806</v>
      </c>
      <c r="F144" s="36">
        <v>7.1</v>
      </c>
      <c r="G144" s="52">
        <v>11.43</v>
      </c>
      <c r="H144" s="52">
        <v>11.76</v>
      </c>
      <c r="I144" s="52">
        <v>14.82</v>
      </c>
      <c r="J144" s="52">
        <v>12.6</v>
      </c>
      <c r="K144" s="52">
        <v>11.2</v>
      </c>
      <c r="L144" s="52">
        <v>13.15</v>
      </c>
      <c r="M144" s="52">
        <v>14.73</v>
      </c>
      <c r="N144" s="52">
        <v>13.27</v>
      </c>
      <c r="O144" s="52">
        <v>12.5</v>
      </c>
      <c r="P144" s="52">
        <v>12.95</v>
      </c>
      <c r="Q144" s="52">
        <v>14.58</v>
      </c>
      <c r="R144" s="52">
        <v>14.71</v>
      </c>
      <c r="S144" s="52">
        <v>15.49</v>
      </c>
      <c r="T144" s="52">
        <v>16.53</v>
      </c>
      <c r="U144" s="52">
        <v>16.5</v>
      </c>
      <c r="V144" s="52">
        <v>17.41</v>
      </c>
      <c r="W144" s="52">
        <v>20.14</v>
      </c>
      <c r="X144" s="120">
        <v>6.2012818292049188E-2</v>
      </c>
      <c r="Y144" s="79">
        <v>3.1316261621268993E-2</v>
      </c>
      <c r="Z144" s="79">
        <v>4.2701249406927211E-2</v>
      </c>
      <c r="AA144" s="79">
        <v>7.0529349309873979E-2</v>
      </c>
    </row>
    <row r="145" spans="1:27" ht="15" x14ac:dyDescent="0.25">
      <c r="A145" s="4">
        <v>260218</v>
      </c>
      <c r="B145" s="18" t="s">
        <v>5304</v>
      </c>
      <c r="C145" s="8" t="s">
        <v>23</v>
      </c>
      <c r="D145" s="8" t="s">
        <v>434</v>
      </c>
      <c r="E145" s="8" t="s">
        <v>806</v>
      </c>
      <c r="F145" s="36">
        <v>6.8</v>
      </c>
      <c r="G145" s="52">
        <v>3331</v>
      </c>
      <c r="H145" s="52">
        <v>3968</v>
      </c>
      <c r="I145" s="52">
        <v>4008</v>
      </c>
      <c r="J145" s="52">
        <v>5228</v>
      </c>
      <c r="K145" s="52">
        <v>4016</v>
      </c>
      <c r="L145" s="52">
        <v>3966</v>
      </c>
      <c r="M145" s="52">
        <v>3964</v>
      </c>
      <c r="N145" s="52">
        <v>4702</v>
      </c>
      <c r="O145" s="52">
        <v>3706</v>
      </c>
      <c r="P145" s="52">
        <v>4078</v>
      </c>
      <c r="Q145" s="52">
        <v>4336</v>
      </c>
      <c r="R145" s="52">
        <v>5201</v>
      </c>
      <c r="S145" s="52">
        <v>3984</v>
      </c>
      <c r="T145" s="52">
        <v>3811</v>
      </c>
      <c r="U145" s="52">
        <v>4543</v>
      </c>
      <c r="V145" s="52">
        <v>5750</v>
      </c>
      <c r="W145" s="52">
        <v>5213</v>
      </c>
      <c r="X145" s="120">
        <v>-1.5171316552076821E-2</v>
      </c>
      <c r="Y145" s="79">
        <v>1.1943226402030939E-2</v>
      </c>
      <c r="Z145" s="79">
        <v>3.1301670562745798E-2</v>
      </c>
      <c r="AA145" s="79">
        <v>6.7945599292348557E-2</v>
      </c>
    </row>
    <row r="146" spans="1:27" ht="15" x14ac:dyDescent="0.25">
      <c r="A146" s="4">
        <v>260218</v>
      </c>
      <c r="B146" s="18" t="s">
        <v>5498</v>
      </c>
      <c r="C146" s="8" t="s">
        <v>23</v>
      </c>
      <c r="D146" s="8" t="s">
        <v>830</v>
      </c>
      <c r="E146" s="8" t="s">
        <v>806</v>
      </c>
      <c r="F146" s="36">
        <v>6.7</v>
      </c>
      <c r="G146" s="52">
        <v>31.87</v>
      </c>
      <c r="H146" s="52">
        <v>35.020000000000003</v>
      </c>
      <c r="I146" s="52">
        <v>38.06</v>
      </c>
      <c r="J146" s="52">
        <v>53.45</v>
      </c>
      <c r="K146" s="90">
        <v>68.31</v>
      </c>
      <c r="L146" s="90">
        <v>70.989999999999995</v>
      </c>
      <c r="M146" s="52">
        <v>52.56</v>
      </c>
      <c r="N146" s="52">
        <v>58.32</v>
      </c>
      <c r="O146" s="52">
        <v>73.83</v>
      </c>
      <c r="P146" s="52">
        <v>90.4</v>
      </c>
      <c r="Q146" s="90">
        <v>84.7</v>
      </c>
      <c r="R146" s="90">
        <v>109.5</v>
      </c>
      <c r="S146" s="52">
        <v>93.35</v>
      </c>
      <c r="T146" s="52">
        <v>109.76</v>
      </c>
      <c r="U146" s="52">
        <v>116.12</v>
      </c>
      <c r="V146" s="52">
        <v>138.54</v>
      </c>
      <c r="W146" s="52">
        <v>124.19</v>
      </c>
      <c r="X146" s="120">
        <v>5.1223706839529148E-2</v>
      </c>
      <c r="Y146" s="79">
        <v>7.9081825274974316E-2</v>
      </c>
      <c r="Z146" s="79">
        <v>6.7734938072912865E-2</v>
      </c>
      <c r="AA146" s="79">
        <v>6.7370076676060098E-2</v>
      </c>
    </row>
    <row r="147" spans="1:27" ht="15" x14ac:dyDescent="0.25">
      <c r="A147" s="4">
        <v>260218</v>
      </c>
      <c r="B147" s="18" t="s">
        <v>5285</v>
      </c>
      <c r="C147" s="8" t="s">
        <v>23</v>
      </c>
      <c r="D147" s="8" t="s">
        <v>63</v>
      </c>
      <c r="E147" s="8" t="s">
        <v>806</v>
      </c>
      <c r="F147" s="36">
        <v>6.7</v>
      </c>
      <c r="G147" s="52">
        <v>2792</v>
      </c>
      <c r="H147" s="52">
        <v>2467</v>
      </c>
      <c r="I147" s="52">
        <v>3333</v>
      </c>
      <c r="J147" s="52">
        <v>3655</v>
      </c>
      <c r="K147" s="52">
        <v>2541</v>
      </c>
      <c r="L147" s="52">
        <v>1817</v>
      </c>
      <c r="M147" s="52">
        <v>834.88</v>
      </c>
      <c r="N147" s="52">
        <v>985.42</v>
      </c>
      <c r="O147" s="52">
        <v>1337</v>
      </c>
      <c r="P147" s="52">
        <v>1258</v>
      </c>
      <c r="Q147" s="52">
        <v>850.26</v>
      </c>
      <c r="R147" s="52">
        <v>1177</v>
      </c>
      <c r="S147" s="52">
        <v>1756</v>
      </c>
      <c r="T147" s="90">
        <v>2372</v>
      </c>
      <c r="U147" s="90">
        <v>1798</v>
      </c>
      <c r="V147" s="52">
        <v>1783</v>
      </c>
      <c r="W147" s="52">
        <v>2274</v>
      </c>
      <c r="X147" s="121">
        <v>0.2209765019062695</v>
      </c>
      <c r="Y147" s="92">
        <v>0.1539723748468789</v>
      </c>
      <c r="Z147" s="79">
        <v>8.5316063635083816E-2</v>
      </c>
      <c r="AA147" s="79">
        <v>6.71941886107148E-2</v>
      </c>
    </row>
    <row r="148" spans="1:27" ht="15" x14ac:dyDescent="0.25">
      <c r="A148" s="4">
        <v>260218</v>
      </c>
      <c r="B148" s="18" t="s">
        <v>5296</v>
      </c>
      <c r="C148" s="8" t="s">
        <v>23</v>
      </c>
      <c r="D148" s="8" t="s">
        <v>434</v>
      </c>
      <c r="E148" s="8" t="s">
        <v>806</v>
      </c>
      <c r="F148" s="36">
        <v>6.7</v>
      </c>
      <c r="G148" s="52">
        <v>0</v>
      </c>
      <c r="H148" s="52">
        <v>4577</v>
      </c>
      <c r="I148" s="52">
        <v>4924</v>
      </c>
      <c r="J148" s="52">
        <v>5251</v>
      </c>
      <c r="K148" s="90">
        <v>4476</v>
      </c>
      <c r="L148" s="52">
        <v>3779</v>
      </c>
      <c r="M148" s="52">
        <v>2684</v>
      </c>
      <c r="N148" s="52">
        <v>2888</v>
      </c>
      <c r="O148" s="52">
        <v>3394</v>
      </c>
      <c r="P148" s="52">
        <v>3240</v>
      </c>
      <c r="Q148" s="52">
        <v>2875</v>
      </c>
      <c r="R148" s="52">
        <v>2906</v>
      </c>
      <c r="S148" s="52">
        <v>3436</v>
      </c>
      <c r="T148" s="52">
        <v>4440</v>
      </c>
      <c r="U148" s="52">
        <v>3419</v>
      </c>
      <c r="V148" s="52">
        <v>3527</v>
      </c>
      <c r="W148" s="52">
        <v>4428</v>
      </c>
      <c r="X148" s="120">
        <v>9.6331379947017792E-2</v>
      </c>
      <c r="Y148" s="79">
        <v>3.9833052646994098E-2</v>
      </c>
      <c r="Z148" s="79">
        <v>4.372931483698328E-2</v>
      </c>
      <c r="AA148" s="79">
        <v>6.6927540143030706E-2</v>
      </c>
    </row>
    <row r="149" spans="1:27" ht="15" x14ac:dyDescent="0.25">
      <c r="A149" s="4">
        <v>260218</v>
      </c>
      <c r="B149" s="18" t="s">
        <v>5235</v>
      </c>
      <c r="C149" s="8" t="s">
        <v>23</v>
      </c>
      <c r="D149" s="8" t="s">
        <v>445</v>
      </c>
      <c r="E149" s="8" t="s">
        <v>821</v>
      </c>
      <c r="F149" s="36">
        <v>6.7</v>
      </c>
      <c r="G149" s="52">
        <v>2684</v>
      </c>
      <c r="H149" s="52">
        <v>2972</v>
      </c>
      <c r="I149" s="52">
        <v>3110</v>
      </c>
      <c r="J149" s="52">
        <v>3248</v>
      </c>
      <c r="K149" s="52">
        <v>3250</v>
      </c>
      <c r="L149" s="52">
        <v>3263</v>
      </c>
      <c r="M149" s="52">
        <v>3076</v>
      </c>
      <c r="N149" s="52">
        <v>2716</v>
      </c>
      <c r="O149" s="52">
        <v>2513</v>
      </c>
      <c r="P149" s="52">
        <v>2159</v>
      </c>
      <c r="Q149" s="52">
        <v>2312</v>
      </c>
      <c r="R149" s="52">
        <v>2443</v>
      </c>
      <c r="S149" s="52">
        <v>2423</v>
      </c>
      <c r="T149" s="52">
        <v>2640</v>
      </c>
      <c r="U149" s="52">
        <v>2880</v>
      </c>
      <c r="V149" s="52">
        <v>3076</v>
      </c>
      <c r="W149" s="52">
        <v>3160</v>
      </c>
      <c r="X149" s="120">
        <v>5.1515476062975241E-2</v>
      </c>
      <c r="Y149" s="79">
        <v>5.7852923202281532E-2</v>
      </c>
      <c r="Z149" s="79">
        <v>6.0947429231658079E-2</v>
      </c>
      <c r="AA149" s="79">
        <v>6.6884472275161144E-2</v>
      </c>
    </row>
    <row r="150" spans="1:27" ht="15" x14ac:dyDescent="0.25">
      <c r="A150" s="4">
        <v>260218</v>
      </c>
      <c r="B150" s="18" t="s">
        <v>5503</v>
      </c>
      <c r="C150" s="8" t="s">
        <v>23</v>
      </c>
      <c r="D150" s="8" t="s">
        <v>122</v>
      </c>
      <c r="E150" s="8" t="s">
        <v>806</v>
      </c>
      <c r="F150" s="36">
        <v>6.3</v>
      </c>
      <c r="G150" s="52">
        <v>578</v>
      </c>
      <c r="H150" s="52">
        <v>568</v>
      </c>
      <c r="I150" s="52">
        <v>640</v>
      </c>
      <c r="J150" s="52">
        <v>745</v>
      </c>
      <c r="K150" s="52">
        <v>787</v>
      </c>
      <c r="L150" s="52">
        <v>740</v>
      </c>
      <c r="M150" s="52">
        <v>802</v>
      </c>
      <c r="N150" s="52">
        <v>908</v>
      </c>
      <c r="O150" s="52">
        <v>832</v>
      </c>
      <c r="P150" s="52">
        <v>804</v>
      </c>
      <c r="Q150" s="52">
        <v>848</v>
      </c>
      <c r="R150" s="52">
        <v>965</v>
      </c>
      <c r="S150" s="52">
        <v>951</v>
      </c>
      <c r="T150" s="52">
        <v>861</v>
      </c>
      <c r="U150" s="52">
        <v>1002</v>
      </c>
      <c r="V150" s="52">
        <v>1304</v>
      </c>
      <c r="W150" s="52">
        <v>1209</v>
      </c>
      <c r="X150" s="120">
        <v>1.5975336322869849E-2</v>
      </c>
      <c r="Y150" s="79">
        <v>4.2482758620689731E-2</v>
      </c>
      <c r="Z150" s="79">
        <v>8.9706271500396895E-2</v>
      </c>
      <c r="AA150" s="79">
        <v>6.2651772705196729E-2</v>
      </c>
    </row>
    <row r="151" spans="1:27" ht="15" x14ac:dyDescent="0.25">
      <c r="A151" s="4">
        <v>260218</v>
      </c>
      <c r="B151" s="18" t="s">
        <v>5629</v>
      </c>
      <c r="C151" s="8" t="s">
        <v>23</v>
      </c>
      <c r="D151" s="8" t="s">
        <v>24</v>
      </c>
      <c r="E151" s="8" t="s">
        <v>806</v>
      </c>
      <c r="F151" s="36">
        <v>5.8</v>
      </c>
      <c r="G151" s="52">
        <v>135.26</v>
      </c>
      <c r="H151" s="52">
        <v>136.01</v>
      </c>
      <c r="I151" s="52">
        <v>157.26</v>
      </c>
      <c r="J151" s="52">
        <v>169.26</v>
      </c>
      <c r="K151" s="52">
        <v>191.03</v>
      </c>
      <c r="L151" s="90">
        <v>203.87</v>
      </c>
      <c r="M151" s="90">
        <v>234.03</v>
      </c>
      <c r="N151" s="52">
        <v>241.63</v>
      </c>
      <c r="O151" s="52">
        <v>264.76</v>
      </c>
      <c r="P151" s="52">
        <v>269.12</v>
      </c>
      <c r="Q151" s="52">
        <v>306.42</v>
      </c>
      <c r="R151" s="52">
        <v>336.53</v>
      </c>
      <c r="S151" s="52">
        <v>351.9</v>
      </c>
      <c r="T151" s="52">
        <v>361.62</v>
      </c>
      <c r="U151" s="52">
        <v>411.85</v>
      </c>
      <c r="V151" s="52">
        <v>419.49</v>
      </c>
      <c r="W151" s="52">
        <v>442.18</v>
      </c>
      <c r="X151" s="120">
        <v>7.3182116664161301E-2</v>
      </c>
      <c r="Y151" s="79">
        <v>7.7723797798698202E-2</v>
      </c>
      <c r="Z151" s="79">
        <v>5.6748067583282102E-2</v>
      </c>
      <c r="AA151" s="79">
        <v>5.8438952396980832E-2</v>
      </c>
    </row>
    <row r="152" spans="1:27" ht="15" x14ac:dyDescent="0.25">
      <c r="A152" s="4">
        <v>260218</v>
      </c>
      <c r="B152" s="18" t="s">
        <v>5914</v>
      </c>
      <c r="C152" s="8" t="s">
        <v>23</v>
      </c>
      <c r="D152" s="8" t="s">
        <v>101</v>
      </c>
      <c r="E152" s="8" t="s">
        <v>806</v>
      </c>
      <c r="F152" s="36">
        <v>5.8</v>
      </c>
      <c r="G152" s="52">
        <v>61.73</v>
      </c>
      <c r="H152" s="52">
        <v>47.98</v>
      </c>
      <c r="I152" s="52">
        <v>59.65</v>
      </c>
      <c r="J152" s="52">
        <v>65.260000000000005</v>
      </c>
      <c r="K152" s="52">
        <v>73.900000000000006</v>
      </c>
      <c r="L152" s="52">
        <v>58.85</v>
      </c>
      <c r="M152" s="52">
        <v>68.34</v>
      </c>
      <c r="N152" s="52">
        <v>69.59</v>
      </c>
      <c r="O152" s="52">
        <v>77.650000000000006</v>
      </c>
      <c r="P152" s="52">
        <v>61.09</v>
      </c>
      <c r="Q152" s="52">
        <v>73.22</v>
      </c>
      <c r="R152" s="52">
        <v>73.09</v>
      </c>
      <c r="S152" s="52">
        <v>85.59</v>
      </c>
      <c r="T152" s="52">
        <v>61.27</v>
      </c>
      <c r="U152" s="52">
        <v>78.91</v>
      </c>
      <c r="V152" s="52">
        <v>85.76</v>
      </c>
      <c r="W152" s="52">
        <v>103.59</v>
      </c>
      <c r="X152" s="120">
        <v>6.1435543875210108E-4</v>
      </c>
      <c r="Y152" s="79">
        <v>1.9408534297506549E-2</v>
      </c>
      <c r="Z152" s="79">
        <v>4.2394432175600683E-2</v>
      </c>
      <c r="AA152" s="79">
        <v>5.7779347093377842E-2</v>
      </c>
    </row>
    <row r="153" spans="1:27" ht="15" x14ac:dyDescent="0.25">
      <c r="A153" s="4">
        <v>260218</v>
      </c>
      <c r="B153" s="18" t="s">
        <v>5471</v>
      </c>
      <c r="C153" s="8" t="s">
        <v>23</v>
      </c>
      <c r="D153" s="8" t="s">
        <v>2286</v>
      </c>
      <c r="E153" s="8" t="s">
        <v>806</v>
      </c>
      <c r="F153" s="36">
        <v>5.7</v>
      </c>
      <c r="G153" s="8"/>
      <c r="H153" s="52">
        <v>172.4</v>
      </c>
      <c r="I153" s="52">
        <v>173.38</v>
      </c>
      <c r="J153" s="52">
        <v>177.97</v>
      </c>
      <c r="K153" s="52">
        <v>182.1</v>
      </c>
      <c r="L153" s="52">
        <v>191.08</v>
      </c>
      <c r="M153" s="52">
        <v>195.97</v>
      </c>
      <c r="N153" s="52">
        <v>197.26</v>
      </c>
      <c r="O153" s="52">
        <v>206.7</v>
      </c>
      <c r="P153" s="52">
        <v>224.79</v>
      </c>
      <c r="Q153" s="52">
        <v>234.54</v>
      </c>
      <c r="R153" s="52">
        <v>240.11</v>
      </c>
      <c r="S153" s="52">
        <v>244.1</v>
      </c>
      <c r="T153" s="52">
        <v>256.44</v>
      </c>
      <c r="U153" s="52">
        <v>270.64999999999998</v>
      </c>
      <c r="V153" s="52">
        <v>268.64999999999998</v>
      </c>
      <c r="W153" s="52">
        <v>303.54000000000002</v>
      </c>
      <c r="X153" s="120">
        <v>3.354388791148244E-2</v>
      </c>
      <c r="Y153" s="79">
        <v>3.7028681590254083E-2</v>
      </c>
      <c r="Z153" s="79">
        <v>2.8221101552457158E-2</v>
      </c>
      <c r="AA153" s="79">
        <v>5.7162640406216443E-2</v>
      </c>
    </row>
    <row r="154" spans="1:27" ht="15" x14ac:dyDescent="0.25">
      <c r="A154" s="4">
        <v>260218</v>
      </c>
      <c r="B154" s="18" t="s">
        <v>5546</v>
      </c>
      <c r="C154" s="8" t="s">
        <v>23</v>
      </c>
      <c r="D154" s="8" t="s">
        <v>443</v>
      </c>
      <c r="E154" s="8" t="s">
        <v>806</v>
      </c>
      <c r="F154" s="36">
        <v>5.7</v>
      </c>
      <c r="G154" s="52">
        <v>1439</v>
      </c>
      <c r="H154" s="52">
        <v>1771</v>
      </c>
      <c r="I154" s="52">
        <v>1913</v>
      </c>
      <c r="J154" s="52">
        <v>1890</v>
      </c>
      <c r="K154" s="52">
        <v>1676</v>
      </c>
      <c r="L154" s="52">
        <v>1730</v>
      </c>
      <c r="M154" s="52">
        <v>1705</v>
      </c>
      <c r="N154" s="52">
        <v>1710</v>
      </c>
      <c r="O154" s="52">
        <v>0</v>
      </c>
      <c r="P154" s="52">
        <v>1309</v>
      </c>
      <c r="Q154" s="52">
        <v>1279</v>
      </c>
      <c r="R154" s="52">
        <v>1355</v>
      </c>
      <c r="S154" s="90">
        <v>1363</v>
      </c>
      <c r="T154" s="52">
        <v>1709</v>
      </c>
      <c r="U154" s="90">
        <v>1910</v>
      </c>
      <c r="V154" s="90">
        <v>2131</v>
      </c>
      <c r="W154" s="52">
        <v>1768</v>
      </c>
      <c r="X154" s="120">
        <v>7.5386355069732458E-2</v>
      </c>
      <c r="Y154" s="92">
        <v>0.1105853487556958</v>
      </c>
      <c r="Z154" s="92">
        <v>0.1224554205459998</v>
      </c>
      <c r="AA154" s="79">
        <v>5.6938000843525849E-2</v>
      </c>
    </row>
    <row r="155" spans="1:27" ht="15" x14ac:dyDescent="0.25">
      <c r="A155" s="4">
        <v>260218</v>
      </c>
      <c r="B155" s="18" t="s">
        <v>5608</v>
      </c>
      <c r="C155" s="8" t="s">
        <v>23</v>
      </c>
      <c r="D155" s="8" t="s">
        <v>830</v>
      </c>
      <c r="E155" s="8" t="s">
        <v>817</v>
      </c>
      <c r="F155" s="36">
        <v>5.4</v>
      </c>
      <c r="G155" s="52">
        <v>11896</v>
      </c>
      <c r="H155" s="52">
        <v>14946</v>
      </c>
      <c r="I155" s="52">
        <v>22174</v>
      </c>
      <c r="J155" s="52">
        <v>19560</v>
      </c>
      <c r="K155" s="52">
        <v>13170</v>
      </c>
      <c r="L155" s="90">
        <v>23319</v>
      </c>
      <c r="M155" s="52">
        <v>21250</v>
      </c>
      <c r="N155" s="52">
        <v>25956</v>
      </c>
      <c r="O155" s="52">
        <v>15993</v>
      </c>
      <c r="P155" s="52">
        <v>18120</v>
      </c>
      <c r="Q155" s="52">
        <v>22995</v>
      </c>
      <c r="R155" s="52">
        <v>26735</v>
      </c>
      <c r="S155" s="52">
        <v>18472</v>
      </c>
      <c r="T155" s="90">
        <v>29045</v>
      </c>
      <c r="U155" s="90">
        <v>38998</v>
      </c>
      <c r="V155" s="52">
        <v>36266</v>
      </c>
      <c r="W155" s="52">
        <v>25140</v>
      </c>
      <c r="X155" s="121">
        <v>0.1265610157317949</v>
      </c>
      <c r="Y155" s="92">
        <v>0.1645603463345913</v>
      </c>
      <c r="Z155" s="79">
        <v>8.4158940397351056E-2</v>
      </c>
      <c r="AA155" s="79">
        <v>5.4308076982594988E-2</v>
      </c>
    </row>
    <row r="156" spans="1:27" ht="15" x14ac:dyDescent="0.25">
      <c r="A156" s="4">
        <v>260218</v>
      </c>
      <c r="B156" s="18" t="s">
        <v>5163</v>
      </c>
      <c r="C156" s="8" t="s">
        <v>23</v>
      </c>
      <c r="D156" s="8" t="s">
        <v>71</v>
      </c>
      <c r="E156" s="8" t="s">
        <v>806</v>
      </c>
      <c r="F156" s="36">
        <v>5.2</v>
      </c>
      <c r="G156" s="52">
        <v>2540</v>
      </c>
      <c r="H156" s="52">
        <v>2868</v>
      </c>
      <c r="I156" s="52">
        <v>3389</v>
      </c>
      <c r="J156" s="52">
        <v>2321</v>
      </c>
      <c r="K156" s="52">
        <v>2608</v>
      </c>
      <c r="L156" s="52">
        <v>2012</v>
      </c>
      <c r="M156" s="52">
        <v>1775</v>
      </c>
      <c r="N156" s="52">
        <v>1273</v>
      </c>
      <c r="O156" s="52">
        <v>1571</v>
      </c>
      <c r="P156" s="52">
        <v>1470</v>
      </c>
      <c r="Q156" s="52">
        <v>1572</v>
      </c>
      <c r="R156" s="52">
        <v>1370</v>
      </c>
      <c r="S156" s="52">
        <v>1524</v>
      </c>
      <c r="T156" s="52">
        <v>1663</v>
      </c>
      <c r="U156" s="52">
        <v>1890</v>
      </c>
      <c r="V156" s="52">
        <v>1659</v>
      </c>
      <c r="W156" s="52">
        <v>1872</v>
      </c>
      <c r="X156" s="120">
        <v>3.2513477088948813E-2</v>
      </c>
      <c r="Y156" s="79">
        <v>5.1884483602545377E-2</v>
      </c>
      <c r="Z156" s="79">
        <v>4.4827051341709279E-2</v>
      </c>
      <c r="AA156" s="79">
        <v>5.1662707838479698E-2</v>
      </c>
    </row>
    <row r="157" spans="1:27" ht="15" x14ac:dyDescent="0.25">
      <c r="A157" s="4">
        <v>260218</v>
      </c>
      <c r="B157" s="18" t="s">
        <v>5274</v>
      </c>
      <c r="C157" s="8" t="s">
        <v>23</v>
      </c>
      <c r="D157" s="8" t="s">
        <v>111</v>
      </c>
      <c r="E157" s="8" t="s">
        <v>806</v>
      </c>
      <c r="F157" s="36">
        <v>4.3</v>
      </c>
      <c r="G157" s="52">
        <v>1392</v>
      </c>
      <c r="H157" s="52">
        <v>1173</v>
      </c>
      <c r="I157" s="52">
        <v>1241</v>
      </c>
      <c r="J157" s="52">
        <v>1140</v>
      </c>
      <c r="K157" s="52">
        <v>1306</v>
      </c>
      <c r="L157" s="52">
        <v>1147</v>
      </c>
      <c r="M157" s="52">
        <v>1321</v>
      </c>
      <c r="N157" s="52">
        <v>1278</v>
      </c>
      <c r="O157" s="52">
        <v>1483</v>
      </c>
      <c r="P157" s="52">
        <v>1382</v>
      </c>
      <c r="Q157" s="52">
        <v>1507</v>
      </c>
      <c r="R157" s="52">
        <v>1586</v>
      </c>
      <c r="S157" s="52">
        <v>1823</v>
      </c>
      <c r="T157" s="52">
        <v>1535</v>
      </c>
      <c r="U157" s="52">
        <v>1815</v>
      </c>
      <c r="V157" s="52">
        <v>1771</v>
      </c>
      <c r="W157" s="52">
        <v>2125</v>
      </c>
      <c r="X157" s="120">
        <v>2.4293426484598198E-2</v>
      </c>
      <c r="Y157" s="79">
        <v>4.7744535730894537E-2</v>
      </c>
      <c r="Z157" s="79">
        <v>2.7370912856931499E-2</v>
      </c>
      <c r="AA157" s="79">
        <v>4.3490783410138352E-2</v>
      </c>
    </row>
    <row r="158" spans="1:27" ht="15" x14ac:dyDescent="0.25">
      <c r="A158" s="4">
        <v>260218</v>
      </c>
      <c r="B158" s="18" t="s">
        <v>5298</v>
      </c>
      <c r="C158" s="8" t="s">
        <v>23</v>
      </c>
      <c r="D158" s="8" t="s">
        <v>434</v>
      </c>
      <c r="E158" s="8" t="s">
        <v>806</v>
      </c>
      <c r="F158" s="36">
        <v>4.3</v>
      </c>
      <c r="G158" s="52">
        <v>2471</v>
      </c>
      <c r="H158" s="52">
        <v>2989</v>
      </c>
      <c r="I158" s="52">
        <v>2818</v>
      </c>
      <c r="J158" s="52">
        <v>3475</v>
      </c>
      <c r="K158" s="52">
        <v>2986</v>
      </c>
      <c r="L158" s="52">
        <v>3231</v>
      </c>
      <c r="M158" s="52">
        <v>3006</v>
      </c>
      <c r="N158" s="52">
        <v>3487</v>
      </c>
      <c r="O158" s="52">
        <v>2961</v>
      </c>
      <c r="P158" s="52">
        <v>3287</v>
      </c>
      <c r="Q158" s="52">
        <v>3280</v>
      </c>
      <c r="R158" s="52">
        <v>3729</v>
      </c>
      <c r="S158" s="52">
        <v>3176</v>
      </c>
      <c r="T158" s="52">
        <v>3765</v>
      </c>
      <c r="U158" s="52">
        <v>3380</v>
      </c>
      <c r="V158" s="52">
        <v>4148</v>
      </c>
      <c r="W158" s="52">
        <v>3797</v>
      </c>
      <c r="X158" s="120">
        <v>3.5480997624703033E-2</v>
      </c>
      <c r="Y158" s="79">
        <v>7.1684587813620748E-3</v>
      </c>
      <c r="Z158" s="79">
        <v>2.9822064056939549E-2</v>
      </c>
      <c r="AA158" s="79">
        <v>4.2919344806137349E-2</v>
      </c>
    </row>
    <row r="159" spans="1:27" ht="15" x14ac:dyDescent="0.25">
      <c r="A159" s="4">
        <v>260218</v>
      </c>
      <c r="B159" s="18" t="s">
        <v>5452</v>
      </c>
      <c r="C159" s="8" t="s">
        <v>23</v>
      </c>
      <c r="D159" s="8" t="s">
        <v>835</v>
      </c>
      <c r="E159" s="8" t="s">
        <v>806</v>
      </c>
      <c r="F159" s="36">
        <v>4.3</v>
      </c>
      <c r="G159" s="52">
        <v>0</v>
      </c>
      <c r="H159" s="52">
        <v>0</v>
      </c>
      <c r="I159" s="52">
        <v>0</v>
      </c>
      <c r="J159" s="52">
        <v>0</v>
      </c>
      <c r="K159" s="52">
        <v>0</v>
      </c>
      <c r="L159" s="52">
        <v>0</v>
      </c>
      <c r="M159" s="52">
        <v>0</v>
      </c>
      <c r="N159" s="52">
        <v>8.56</v>
      </c>
      <c r="O159" s="90">
        <v>42.14</v>
      </c>
      <c r="P159" s="90">
        <v>45.25</v>
      </c>
      <c r="Q159" s="90">
        <v>70.28</v>
      </c>
      <c r="R159" s="90">
        <v>83.84</v>
      </c>
      <c r="S159" s="90">
        <v>91.14</v>
      </c>
      <c r="T159" s="90">
        <v>88.18</v>
      </c>
      <c r="U159" s="52">
        <v>96.04</v>
      </c>
      <c r="V159" s="52">
        <v>97.8</v>
      </c>
      <c r="W159" s="52">
        <v>107.11</v>
      </c>
      <c r="X159" s="121">
        <v>0.14777460328388001</v>
      </c>
      <c r="Y159" s="79">
        <v>7.7255278310940589E-2</v>
      </c>
      <c r="Z159" s="79">
        <v>3.8864142538975521E-2</v>
      </c>
      <c r="AA159" s="79">
        <v>4.2796655590095378E-2</v>
      </c>
    </row>
    <row r="160" spans="1:27" ht="15" x14ac:dyDescent="0.25">
      <c r="A160" s="4">
        <v>260218</v>
      </c>
      <c r="B160" s="18" t="s">
        <v>5967</v>
      </c>
      <c r="C160" s="8" t="s">
        <v>23</v>
      </c>
      <c r="D160" s="8" t="s">
        <v>1307</v>
      </c>
      <c r="E160" s="8" t="s">
        <v>806</v>
      </c>
      <c r="F160" s="36">
        <v>3.9</v>
      </c>
      <c r="G160" s="52">
        <v>35.31</v>
      </c>
      <c r="H160" s="52">
        <v>35.53</v>
      </c>
      <c r="I160" s="52">
        <v>36.4</v>
      </c>
      <c r="J160" s="52">
        <v>39.83</v>
      </c>
      <c r="K160" s="52">
        <v>37.22</v>
      </c>
      <c r="L160" s="52">
        <v>36.549999999999997</v>
      </c>
      <c r="M160" s="52">
        <v>38.659999999999997</v>
      </c>
      <c r="N160" s="52">
        <v>36.46</v>
      </c>
      <c r="O160" s="52">
        <v>35.909999999999997</v>
      </c>
      <c r="P160" s="52">
        <v>35.72</v>
      </c>
      <c r="Q160" s="52">
        <v>37.06</v>
      </c>
      <c r="R160" s="52">
        <v>39.24</v>
      </c>
      <c r="S160" s="52">
        <v>37.380000000000003</v>
      </c>
      <c r="T160" s="52">
        <v>37.5</v>
      </c>
      <c r="U160" s="52">
        <v>39.53</v>
      </c>
      <c r="V160" s="52">
        <v>40.840000000000003</v>
      </c>
      <c r="W160" s="52">
        <v>43.46</v>
      </c>
      <c r="X160" s="120">
        <v>1.1914323962516789E-2</v>
      </c>
      <c r="Y160" s="79">
        <v>1.6338139965603959E-2</v>
      </c>
      <c r="Z160" s="79">
        <v>1.0413276928083359E-2</v>
      </c>
      <c r="AA160" s="79">
        <v>3.9162640901771351E-2</v>
      </c>
    </row>
    <row r="161" spans="1:27" ht="15" x14ac:dyDescent="0.25">
      <c r="A161" s="4">
        <v>260218</v>
      </c>
      <c r="B161" s="18" t="s">
        <v>5242</v>
      </c>
      <c r="C161" s="8" t="s">
        <v>23</v>
      </c>
      <c r="D161" s="8" t="s">
        <v>24</v>
      </c>
      <c r="E161" s="8" t="s">
        <v>811</v>
      </c>
      <c r="F161" s="36">
        <v>3.5</v>
      </c>
      <c r="G161" s="52">
        <v>1317</v>
      </c>
      <c r="H161" s="52">
        <v>1387</v>
      </c>
      <c r="I161" s="52">
        <v>1551</v>
      </c>
      <c r="J161" s="52">
        <v>1563</v>
      </c>
      <c r="K161" s="52">
        <v>1655</v>
      </c>
      <c r="L161" s="52">
        <v>1721</v>
      </c>
      <c r="M161" s="52">
        <v>1953</v>
      </c>
      <c r="N161" s="52">
        <v>1878</v>
      </c>
      <c r="O161" s="52">
        <v>1975</v>
      </c>
      <c r="P161" s="52">
        <v>1985</v>
      </c>
      <c r="Q161" s="52">
        <v>2190</v>
      </c>
      <c r="R161" s="52">
        <v>2139</v>
      </c>
      <c r="S161" s="52">
        <v>2257</v>
      </c>
      <c r="T161" s="52">
        <v>2289</v>
      </c>
      <c r="U161" s="52">
        <v>2536</v>
      </c>
      <c r="V161" s="52">
        <v>2474</v>
      </c>
      <c r="W161" s="52">
        <v>2594</v>
      </c>
      <c r="X161" s="120">
        <v>3.5468440088671123E-2</v>
      </c>
      <c r="Y161" s="79">
        <v>3.8985915492957712E-2</v>
      </c>
      <c r="Z161" s="79">
        <v>3.6330116039475113E-2</v>
      </c>
      <c r="AA161" s="79">
        <v>3.5265801590623758E-2</v>
      </c>
    </row>
    <row r="162" spans="1:27" ht="15" x14ac:dyDescent="0.25">
      <c r="A162" s="4">
        <v>260218</v>
      </c>
      <c r="B162" s="18" t="s">
        <v>668</v>
      </c>
      <c r="C162" s="8" t="s">
        <v>23</v>
      </c>
      <c r="D162" s="8" t="s">
        <v>448</v>
      </c>
      <c r="E162" s="8" t="s">
        <v>806</v>
      </c>
      <c r="F162" s="36">
        <v>3.5</v>
      </c>
      <c r="G162" s="52">
        <v>1431</v>
      </c>
      <c r="H162" s="52">
        <v>1696</v>
      </c>
      <c r="I162" s="52">
        <v>1836</v>
      </c>
      <c r="J162" s="52">
        <v>1698</v>
      </c>
      <c r="K162" s="52">
        <v>1583</v>
      </c>
      <c r="L162" s="52">
        <v>1744</v>
      </c>
      <c r="M162" s="52">
        <v>1702</v>
      </c>
      <c r="N162" s="52">
        <v>1594</v>
      </c>
      <c r="O162" s="52">
        <v>1362</v>
      </c>
      <c r="P162" s="52">
        <v>1365</v>
      </c>
      <c r="Q162" s="52">
        <v>1444</v>
      </c>
      <c r="R162" s="52">
        <v>1273</v>
      </c>
      <c r="S162" s="52">
        <v>1155</v>
      </c>
      <c r="T162" s="52">
        <v>1222</v>
      </c>
      <c r="U162" s="52">
        <v>1447</v>
      </c>
      <c r="V162" s="52">
        <v>1360</v>
      </c>
      <c r="W162" s="52">
        <v>1334</v>
      </c>
      <c r="X162" s="120">
        <v>-2.7305709375596732E-2</v>
      </c>
      <c r="Y162" s="79">
        <v>5.8892815076561078E-4</v>
      </c>
      <c r="Z162" s="79">
        <v>1.706886403766927E-2</v>
      </c>
      <c r="AA162" s="79">
        <v>3.4529320987654273E-2</v>
      </c>
    </row>
    <row r="163" spans="1:27" ht="15" x14ac:dyDescent="0.25">
      <c r="A163" s="4">
        <v>260218</v>
      </c>
      <c r="B163" s="18" t="s">
        <v>5237</v>
      </c>
      <c r="C163" s="8" t="s">
        <v>23</v>
      </c>
      <c r="D163" s="8" t="s">
        <v>673</v>
      </c>
      <c r="E163" s="8" t="s">
        <v>806</v>
      </c>
      <c r="F163" s="36">
        <v>3.4</v>
      </c>
      <c r="G163" s="52">
        <v>2981</v>
      </c>
      <c r="H163" s="52">
        <v>2695</v>
      </c>
      <c r="I163" s="52">
        <v>4294</v>
      </c>
      <c r="J163" s="52">
        <v>6052</v>
      </c>
      <c r="K163" s="52">
        <v>4049</v>
      </c>
      <c r="L163" s="52">
        <v>3778</v>
      </c>
      <c r="M163" s="52">
        <v>5462</v>
      </c>
      <c r="N163" s="52">
        <v>7341</v>
      </c>
      <c r="O163" s="52">
        <v>4784</v>
      </c>
      <c r="P163" s="52">
        <v>4415</v>
      </c>
      <c r="Q163" s="52">
        <v>5859</v>
      </c>
      <c r="R163" s="52">
        <v>7994</v>
      </c>
      <c r="S163" s="52">
        <v>5471</v>
      </c>
      <c r="T163" s="52">
        <v>4762</v>
      </c>
      <c r="U163" s="52">
        <v>6798</v>
      </c>
      <c r="V163" s="52">
        <v>9008</v>
      </c>
      <c r="W163" s="52">
        <v>6349</v>
      </c>
      <c r="X163" s="120">
        <v>1.461729643203169E-2</v>
      </c>
      <c r="Y163" s="79">
        <v>3.8985302665448751E-2</v>
      </c>
      <c r="Z163" s="79">
        <v>4.0519480519480622E-2</v>
      </c>
      <c r="AA163" s="79">
        <v>3.3718652790045711E-2</v>
      </c>
    </row>
    <row r="164" spans="1:27" ht="15" x14ac:dyDescent="0.25">
      <c r="A164" s="4">
        <v>260218</v>
      </c>
      <c r="B164" s="18" t="s">
        <v>5510</v>
      </c>
      <c r="C164" s="8" t="s">
        <v>23</v>
      </c>
      <c r="D164" s="8" t="s">
        <v>153</v>
      </c>
      <c r="E164" s="8" t="s">
        <v>806</v>
      </c>
      <c r="F164" s="36">
        <v>3.3</v>
      </c>
      <c r="G164" s="52">
        <v>212.7</v>
      </c>
      <c r="H164" s="52">
        <v>270.10000000000002</v>
      </c>
      <c r="I164" s="52">
        <v>277.10000000000002</v>
      </c>
      <c r="J164" s="52">
        <v>280.10000000000002</v>
      </c>
      <c r="K164" s="52">
        <v>271.89999999999998</v>
      </c>
      <c r="L164" s="52">
        <v>282.60000000000002</v>
      </c>
      <c r="M164" s="52">
        <v>276.89999999999998</v>
      </c>
      <c r="N164" s="52">
        <v>250.7</v>
      </c>
      <c r="O164" s="52">
        <v>249.1</v>
      </c>
      <c r="P164" s="52">
        <v>257.5</v>
      </c>
      <c r="Q164" s="52">
        <v>271.89999999999998</v>
      </c>
      <c r="R164" s="52">
        <v>260.89999999999998</v>
      </c>
      <c r="S164" s="52">
        <v>258.39999999999998</v>
      </c>
      <c r="T164" s="52">
        <v>273.2</v>
      </c>
      <c r="U164" s="52">
        <v>288.10000000000002</v>
      </c>
      <c r="V164" s="52">
        <v>286.60000000000002</v>
      </c>
      <c r="W164" s="52">
        <v>295.39999999999998</v>
      </c>
      <c r="X164" s="120">
        <v>1.497091637265191E-2</v>
      </c>
      <c r="Y164" s="79">
        <v>1.521984216459993E-2</v>
      </c>
      <c r="Z164" s="79">
        <v>2.378308347214508E-2</v>
      </c>
      <c r="AA164" s="79">
        <v>3.3444816053511683E-2</v>
      </c>
    </row>
    <row r="165" spans="1:27" ht="15" x14ac:dyDescent="0.25">
      <c r="A165" s="4">
        <v>260218</v>
      </c>
      <c r="B165" s="18" t="s">
        <v>5308</v>
      </c>
      <c r="C165" s="8" t="s">
        <v>23</v>
      </c>
      <c r="D165" s="8" t="s">
        <v>63</v>
      </c>
      <c r="E165" s="8" t="s">
        <v>806</v>
      </c>
      <c r="F165" s="36">
        <v>3.3</v>
      </c>
      <c r="G165" s="52">
        <v>147.18</v>
      </c>
      <c r="H165" s="52">
        <v>147.34</v>
      </c>
      <c r="I165" s="52">
        <v>176.27</v>
      </c>
      <c r="J165" s="52">
        <v>191.11</v>
      </c>
      <c r="K165" s="52">
        <v>152.71</v>
      </c>
      <c r="L165" s="52">
        <v>146.36000000000001</v>
      </c>
      <c r="M165" s="52">
        <v>160.61000000000001</v>
      </c>
      <c r="N165" s="52">
        <v>157.97</v>
      </c>
      <c r="O165" s="52">
        <v>166.66</v>
      </c>
      <c r="P165" s="52">
        <v>174.14</v>
      </c>
      <c r="Q165" s="52">
        <v>172.33</v>
      </c>
      <c r="R165" s="52">
        <v>173.56</v>
      </c>
      <c r="S165" s="52">
        <v>185.78</v>
      </c>
      <c r="T165" s="52">
        <v>195.98</v>
      </c>
      <c r="U165" s="52">
        <v>187.54</v>
      </c>
      <c r="V165" s="52">
        <v>203.09</v>
      </c>
      <c r="W165" s="52">
        <v>211.58</v>
      </c>
      <c r="X165" s="120">
        <v>3.0943171675096751E-2</v>
      </c>
      <c r="Y165" s="79">
        <v>2.0902906617192411E-2</v>
      </c>
      <c r="Z165" s="79">
        <v>3.9751770185499247E-2</v>
      </c>
      <c r="AA165" s="79">
        <v>3.3402814640272498E-2</v>
      </c>
    </row>
    <row r="166" spans="1:27" ht="15" x14ac:dyDescent="0.25">
      <c r="A166" s="4">
        <v>260218</v>
      </c>
      <c r="B166" s="18" t="s">
        <v>5604</v>
      </c>
      <c r="C166" s="8" t="s">
        <v>23</v>
      </c>
      <c r="D166" s="8" t="s">
        <v>5979</v>
      </c>
      <c r="E166" s="8" t="s">
        <v>806</v>
      </c>
      <c r="F166" s="36">
        <v>3.3</v>
      </c>
      <c r="G166" s="52">
        <v>116.62</v>
      </c>
      <c r="H166" s="52">
        <v>108.57</v>
      </c>
      <c r="I166" s="52">
        <v>122.61</v>
      </c>
      <c r="J166" s="52">
        <v>134.97999999999999</v>
      </c>
      <c r="K166" s="52">
        <v>125.37</v>
      </c>
      <c r="L166" s="90">
        <v>161.41999999999999</v>
      </c>
      <c r="M166" s="52">
        <v>157.4</v>
      </c>
      <c r="N166" s="52">
        <v>151.69999999999999</v>
      </c>
      <c r="O166" s="52">
        <v>125.18</v>
      </c>
      <c r="P166" s="52">
        <v>135.25</v>
      </c>
      <c r="Q166" s="52">
        <v>155.33000000000001</v>
      </c>
      <c r="R166" s="52">
        <v>161.78</v>
      </c>
      <c r="S166" s="52">
        <v>143.1</v>
      </c>
      <c r="T166" s="52">
        <v>148.01</v>
      </c>
      <c r="U166" s="52">
        <v>163.07</v>
      </c>
      <c r="V166" s="52">
        <v>182.72</v>
      </c>
      <c r="W166" s="52">
        <v>164.28</v>
      </c>
      <c r="X166" s="120">
        <v>2.1428811339132769E-2</v>
      </c>
      <c r="Y166" s="79">
        <v>1.272565847884E-2</v>
      </c>
      <c r="Z166" s="79">
        <v>3.3995714007402977E-2</v>
      </c>
      <c r="AA166" s="79">
        <v>3.3254828073480791E-2</v>
      </c>
    </row>
    <row r="167" spans="1:27" ht="15" x14ac:dyDescent="0.25">
      <c r="A167" s="4">
        <v>260218</v>
      </c>
      <c r="B167" s="18" t="s">
        <v>5508</v>
      </c>
      <c r="C167" s="8" t="s">
        <v>23</v>
      </c>
      <c r="D167" s="8" t="s">
        <v>136</v>
      </c>
      <c r="E167" s="8" t="s">
        <v>806</v>
      </c>
      <c r="F167" s="36">
        <v>3.3</v>
      </c>
      <c r="G167" s="52">
        <v>1049</v>
      </c>
      <c r="H167" s="52">
        <v>805.46</v>
      </c>
      <c r="I167" s="52">
        <v>785.63</v>
      </c>
      <c r="J167" s="52">
        <v>900.29</v>
      </c>
      <c r="K167" s="52">
        <v>1152</v>
      </c>
      <c r="L167" s="52">
        <v>1107</v>
      </c>
      <c r="M167" s="52">
        <v>1083</v>
      </c>
      <c r="N167" s="52">
        <v>1065</v>
      </c>
      <c r="O167" s="52">
        <v>1375</v>
      </c>
      <c r="P167" s="52">
        <v>1274</v>
      </c>
      <c r="Q167" s="52">
        <v>1310</v>
      </c>
      <c r="R167" s="52">
        <v>1530</v>
      </c>
      <c r="S167" s="52">
        <v>1346</v>
      </c>
      <c r="T167" s="52">
        <v>1394</v>
      </c>
      <c r="U167" s="52">
        <v>1475</v>
      </c>
      <c r="V167" s="52">
        <v>1585</v>
      </c>
      <c r="W167" s="52">
        <v>1536</v>
      </c>
      <c r="X167" s="120">
        <v>2.19780219780219E-2</v>
      </c>
      <c r="Y167" s="79">
        <v>2.956989247311825E-2</v>
      </c>
      <c r="Z167" s="79">
        <v>9.5735422106180135E-3</v>
      </c>
      <c r="AA167" s="79">
        <v>3.2758620689655071E-2</v>
      </c>
    </row>
    <row r="168" spans="1:27" x14ac:dyDescent="0.3">
      <c r="A168" s="4">
        <v>260218</v>
      </c>
      <c r="B168" s="18" t="s">
        <v>5270</v>
      </c>
      <c r="C168" s="8" t="s">
        <v>23</v>
      </c>
      <c r="D168" s="8" t="s">
        <v>1267</v>
      </c>
      <c r="E168" s="8" t="s">
        <v>2827</v>
      </c>
      <c r="F168" s="36">
        <v>3.3</v>
      </c>
      <c r="G168" s="52">
        <v>7845</v>
      </c>
      <c r="H168"/>
      <c r="I168" s="52">
        <v>8280</v>
      </c>
      <c r="J168"/>
      <c r="K168" s="52">
        <v>9040</v>
      </c>
      <c r="L168"/>
      <c r="M168" s="52">
        <v>8977</v>
      </c>
      <c r="N168"/>
      <c r="O168" s="52">
        <v>9325</v>
      </c>
      <c r="P168"/>
      <c r="Q168" s="52">
        <v>9828</v>
      </c>
      <c r="R168"/>
      <c r="S168" s="52">
        <v>10610</v>
      </c>
      <c r="T168"/>
      <c r="U168" s="52">
        <v>10274</v>
      </c>
      <c r="V168"/>
      <c r="W168" s="52">
        <v>10627</v>
      </c>
      <c r="X168" s="120">
        <v>4.3456291056088947E-2</v>
      </c>
      <c r="Y168" s="79">
        <v>4.2238364272262567E-2</v>
      </c>
      <c r="Z168" s="79">
        <v>3.3479607640681357E-2</v>
      </c>
      <c r="AA168" s="79">
        <v>3.2519919074855741E-2</v>
      </c>
    </row>
    <row r="169" spans="1:27" ht="15" x14ac:dyDescent="0.25">
      <c r="A169" s="4">
        <v>260218</v>
      </c>
      <c r="B169" s="18" t="s">
        <v>5594</v>
      </c>
      <c r="C169" s="8" t="s">
        <v>23</v>
      </c>
      <c r="D169" s="8" t="s">
        <v>448</v>
      </c>
      <c r="E169" s="8" t="s">
        <v>806</v>
      </c>
      <c r="F169" s="36">
        <v>3.2</v>
      </c>
      <c r="G169" s="52">
        <v>1213</v>
      </c>
      <c r="H169" s="52">
        <v>1645</v>
      </c>
      <c r="I169" s="52">
        <v>1536</v>
      </c>
      <c r="J169" s="52">
        <v>1132</v>
      </c>
      <c r="K169" s="52">
        <v>894.35</v>
      </c>
      <c r="L169" s="52">
        <v>973.31</v>
      </c>
      <c r="M169" s="52">
        <v>1015</v>
      </c>
      <c r="N169" s="52">
        <v>959.32</v>
      </c>
      <c r="O169" s="52">
        <v>837.54</v>
      </c>
      <c r="P169" s="52">
        <v>968.03</v>
      </c>
      <c r="Q169" s="52">
        <v>1055</v>
      </c>
      <c r="R169" s="52">
        <v>915.5</v>
      </c>
      <c r="S169" s="52">
        <v>803.14</v>
      </c>
      <c r="T169" s="52">
        <v>1046</v>
      </c>
      <c r="U169" s="52">
        <v>1107</v>
      </c>
      <c r="V169" s="52">
        <v>1036</v>
      </c>
      <c r="W169" s="52">
        <v>932.7</v>
      </c>
      <c r="X169" s="120">
        <v>2.0838288785488771E-2</v>
      </c>
      <c r="Y169" s="79">
        <v>1.361384842550617E-2</v>
      </c>
      <c r="Z169" s="79">
        <v>3.1123761506751672E-2</v>
      </c>
      <c r="AA169" s="79">
        <v>3.2453771661314468E-2</v>
      </c>
    </row>
    <row r="170" spans="1:27" ht="15" x14ac:dyDescent="0.25">
      <c r="A170" s="4">
        <v>260218</v>
      </c>
      <c r="B170" s="18" t="s">
        <v>5856</v>
      </c>
      <c r="C170" s="8" t="s">
        <v>23</v>
      </c>
      <c r="D170" s="8" t="s">
        <v>700</v>
      </c>
      <c r="E170" s="8" t="s">
        <v>806</v>
      </c>
      <c r="F170" s="36">
        <v>3.2</v>
      </c>
      <c r="G170" s="52">
        <v>183.28</v>
      </c>
      <c r="H170" s="52">
        <v>136.22999999999999</v>
      </c>
      <c r="I170" s="52">
        <v>137.76</v>
      </c>
      <c r="J170" s="52">
        <v>135.97</v>
      </c>
      <c r="K170" s="52">
        <v>126.97</v>
      </c>
      <c r="L170" s="52">
        <v>94.39</v>
      </c>
      <c r="M170" s="52">
        <v>90.56</v>
      </c>
      <c r="N170" s="52">
        <v>83.36</v>
      </c>
      <c r="O170" s="52">
        <v>115.52</v>
      </c>
      <c r="P170" s="52">
        <v>117.44</v>
      </c>
      <c r="Q170" s="52">
        <v>107.05</v>
      </c>
      <c r="R170" s="52">
        <v>99.33</v>
      </c>
      <c r="S170" s="52">
        <v>99.2</v>
      </c>
      <c r="T170" s="52">
        <v>71.27</v>
      </c>
      <c r="U170" s="52">
        <v>80.94</v>
      </c>
      <c r="V170" s="52">
        <v>79.92</v>
      </c>
      <c r="W170" s="52">
        <v>109.92</v>
      </c>
      <c r="X170" s="120">
        <v>-0.10914377570800431</v>
      </c>
      <c r="Y170" s="79">
        <v>-6.9284861350670024E-2</v>
      </c>
      <c r="Z170" s="79">
        <v>-5.5340137993955651E-2</v>
      </c>
      <c r="AA170" s="79">
        <v>3.2354450245978487E-2</v>
      </c>
    </row>
    <row r="171" spans="1:27" ht="15" x14ac:dyDescent="0.25">
      <c r="A171" s="4">
        <v>260218</v>
      </c>
      <c r="B171" s="18" t="s">
        <v>5540</v>
      </c>
      <c r="C171" s="8" t="s">
        <v>23</v>
      </c>
      <c r="D171" s="8" t="s">
        <v>728</v>
      </c>
      <c r="E171" s="8" t="s">
        <v>806</v>
      </c>
      <c r="F171" s="36">
        <v>3.2</v>
      </c>
      <c r="G171" s="8"/>
      <c r="H171" s="52">
        <v>309.97000000000003</v>
      </c>
      <c r="I171" s="52">
        <v>711.81</v>
      </c>
      <c r="J171" s="52">
        <v>975.43</v>
      </c>
      <c r="K171" s="52">
        <v>537.52</v>
      </c>
      <c r="L171" s="52">
        <v>307.89999999999998</v>
      </c>
      <c r="M171" s="52">
        <v>785.19</v>
      </c>
      <c r="N171" s="52">
        <v>1090</v>
      </c>
      <c r="O171" s="52">
        <v>646.89</v>
      </c>
      <c r="P171" s="52">
        <v>329.59</v>
      </c>
      <c r="Q171" s="52">
        <v>806.91</v>
      </c>
      <c r="R171" s="52">
        <v>1105</v>
      </c>
      <c r="S171" s="52">
        <v>657.22</v>
      </c>
      <c r="T171" s="52">
        <v>353.47</v>
      </c>
      <c r="U171" s="52">
        <v>833.76</v>
      </c>
      <c r="V171" s="52">
        <v>1204</v>
      </c>
      <c r="W171" s="52">
        <v>755.1</v>
      </c>
      <c r="X171" s="120">
        <v>8.2381188938567274E-3</v>
      </c>
      <c r="Y171" s="79">
        <v>9.18702525148829E-3</v>
      </c>
      <c r="Z171" s="79">
        <v>3.356558002339427E-2</v>
      </c>
      <c r="AA171" s="79">
        <v>3.210812052026446E-2</v>
      </c>
    </row>
    <row r="172" spans="1:27" ht="15" x14ac:dyDescent="0.25">
      <c r="A172" s="4">
        <v>260218</v>
      </c>
      <c r="B172" s="18" t="s">
        <v>5365</v>
      </c>
      <c r="C172" s="8" t="s">
        <v>23</v>
      </c>
      <c r="D172" s="8" t="s">
        <v>2181</v>
      </c>
      <c r="E172" s="8" t="s">
        <v>806</v>
      </c>
      <c r="F172" s="36">
        <v>3.2</v>
      </c>
      <c r="G172" s="52">
        <v>5946</v>
      </c>
      <c r="H172" s="52">
        <v>4801</v>
      </c>
      <c r="I172" s="52">
        <v>5278</v>
      </c>
      <c r="J172" s="52">
        <v>5178</v>
      </c>
      <c r="K172" s="52">
        <v>5605</v>
      </c>
      <c r="L172" s="52">
        <v>4716</v>
      </c>
      <c r="M172" s="52">
        <v>5053</v>
      </c>
      <c r="N172" s="52">
        <v>5111</v>
      </c>
      <c r="O172" s="52">
        <v>5881</v>
      </c>
      <c r="P172" s="52">
        <v>5125</v>
      </c>
      <c r="Q172" s="52">
        <v>5629</v>
      </c>
      <c r="R172" s="52">
        <v>5869</v>
      </c>
      <c r="S172" s="52">
        <v>6811</v>
      </c>
      <c r="T172" s="52">
        <v>5746</v>
      </c>
      <c r="U172" s="52">
        <v>6250</v>
      </c>
      <c r="V172" s="52">
        <v>6510</v>
      </c>
      <c r="W172" s="52">
        <v>7609</v>
      </c>
      <c r="X172" s="120">
        <v>2.6499957326960869E-2</v>
      </c>
      <c r="Y172" s="79">
        <v>2.581583870297233E-2</v>
      </c>
      <c r="Z172" s="79">
        <v>2.5976657480953239E-2</v>
      </c>
      <c r="AA172" s="79">
        <v>3.1520322313070233E-2</v>
      </c>
    </row>
    <row r="173" spans="1:27" ht="15" x14ac:dyDescent="0.25">
      <c r="A173" s="4">
        <v>260218</v>
      </c>
      <c r="B173" s="18" t="s">
        <v>5943</v>
      </c>
      <c r="C173" s="8" t="s">
        <v>23</v>
      </c>
      <c r="D173" s="8" t="s">
        <v>95</v>
      </c>
      <c r="E173" s="8" t="s">
        <v>806</v>
      </c>
      <c r="F173" s="36">
        <v>3.1</v>
      </c>
      <c r="G173" s="52">
        <v>48.86</v>
      </c>
      <c r="H173" s="52">
        <v>49.46</v>
      </c>
      <c r="I173" s="52">
        <v>49.65</v>
      </c>
      <c r="J173" s="52">
        <v>50.79</v>
      </c>
      <c r="K173" s="52">
        <v>46.65</v>
      </c>
      <c r="L173" s="52">
        <v>46.42</v>
      </c>
      <c r="M173" s="52">
        <v>48.98</v>
      </c>
      <c r="N173" s="52">
        <v>49.93</v>
      </c>
      <c r="O173" s="52">
        <v>49.56</v>
      </c>
      <c r="P173" s="52">
        <v>50.41</v>
      </c>
      <c r="Q173" s="52">
        <v>53.25</v>
      </c>
      <c r="R173" s="52">
        <v>51.73</v>
      </c>
      <c r="S173" s="52">
        <v>52.93</v>
      </c>
      <c r="T173" s="52">
        <v>58.14</v>
      </c>
      <c r="U173" s="52">
        <v>51.89</v>
      </c>
      <c r="V173" s="52">
        <v>56.8</v>
      </c>
      <c r="W173" s="52">
        <v>59.71</v>
      </c>
      <c r="X173" s="120">
        <v>3.7106374807987841E-2</v>
      </c>
      <c r="Y173" s="79">
        <v>-6.2948391576024276E-3</v>
      </c>
      <c r="Z173" s="79">
        <v>2.3615445526107282E-2</v>
      </c>
      <c r="AA173" s="79">
        <v>3.0851838369129862E-2</v>
      </c>
    </row>
    <row r="174" spans="1:27" ht="15" x14ac:dyDescent="0.25">
      <c r="A174" s="4">
        <v>260218</v>
      </c>
      <c r="B174" s="18" t="s">
        <v>5252</v>
      </c>
      <c r="C174" s="8" t="s">
        <v>23</v>
      </c>
      <c r="D174" s="8" t="s">
        <v>119</v>
      </c>
      <c r="E174" s="8" t="s">
        <v>806</v>
      </c>
      <c r="F174" s="36">
        <v>2.9</v>
      </c>
      <c r="G174" s="52">
        <v>1539</v>
      </c>
      <c r="H174" s="52">
        <v>1522</v>
      </c>
      <c r="I174" s="52">
        <v>1381</v>
      </c>
      <c r="J174" s="52">
        <v>1275</v>
      </c>
      <c r="K174" s="52">
        <v>1290</v>
      </c>
      <c r="L174" s="52">
        <v>1470</v>
      </c>
      <c r="M174" s="52">
        <v>1494</v>
      </c>
      <c r="N174" s="52">
        <v>1472</v>
      </c>
      <c r="O174" s="52">
        <v>1480</v>
      </c>
      <c r="P174" s="52">
        <v>1786</v>
      </c>
      <c r="Q174" s="52">
        <v>1817</v>
      </c>
      <c r="R174" s="52">
        <v>1813</v>
      </c>
      <c r="S174" s="52">
        <v>1672</v>
      </c>
      <c r="T174" s="52">
        <v>1924</v>
      </c>
      <c r="U174" s="52">
        <v>1898</v>
      </c>
      <c r="V174" s="52">
        <v>2007</v>
      </c>
      <c r="W174" s="52">
        <v>1889</v>
      </c>
      <c r="X174" s="120">
        <v>1.946952595936802E-2</v>
      </c>
      <c r="Y174" s="79">
        <v>1.12095211735399E-2</v>
      </c>
      <c r="Z174" s="79">
        <v>2.6549883673190111E-2</v>
      </c>
      <c r="AA174" s="79">
        <v>2.89294760698573E-2</v>
      </c>
    </row>
    <row r="175" spans="1:27" ht="15" x14ac:dyDescent="0.25">
      <c r="A175" s="4">
        <v>260218</v>
      </c>
      <c r="B175" s="18" t="s">
        <v>5386</v>
      </c>
      <c r="C175" s="8" t="s">
        <v>23</v>
      </c>
      <c r="D175" s="8" t="s">
        <v>5980</v>
      </c>
      <c r="E175" s="8" t="s">
        <v>806</v>
      </c>
      <c r="F175" s="36">
        <v>2.8</v>
      </c>
      <c r="G175" s="52">
        <v>993</v>
      </c>
      <c r="H175" s="52">
        <v>1076</v>
      </c>
      <c r="I175" s="52">
        <v>1383</v>
      </c>
      <c r="J175" s="52">
        <v>1188</v>
      </c>
      <c r="K175" s="52">
        <v>1263</v>
      </c>
      <c r="L175" s="52">
        <v>1388</v>
      </c>
      <c r="M175" s="52">
        <v>1397</v>
      </c>
      <c r="N175" s="52">
        <v>1210</v>
      </c>
      <c r="O175" s="52">
        <v>1322</v>
      </c>
      <c r="P175" s="52">
        <v>1479</v>
      </c>
      <c r="Q175" s="52">
        <v>1468</v>
      </c>
      <c r="R175" s="52">
        <v>1321</v>
      </c>
      <c r="S175" s="52">
        <v>1423</v>
      </c>
      <c r="T175" s="52">
        <v>1604</v>
      </c>
      <c r="U175" s="52">
        <v>1590</v>
      </c>
      <c r="V175" s="52">
        <v>1333</v>
      </c>
      <c r="W175" s="52">
        <v>1587</v>
      </c>
      <c r="X175" s="120">
        <v>2.1964505359339359E-2</v>
      </c>
      <c r="Y175" s="79">
        <v>2.0976616231086709E-2</v>
      </c>
      <c r="Z175" s="79">
        <v>2.0208824520040469E-3</v>
      </c>
      <c r="AA175" s="79">
        <v>2.7563025210084021E-2</v>
      </c>
    </row>
    <row r="176" spans="1:27" ht="15" x14ac:dyDescent="0.25">
      <c r="A176" s="4">
        <v>260218</v>
      </c>
      <c r="B176" s="18" t="s">
        <v>4132</v>
      </c>
      <c r="C176" s="8" t="s">
        <v>23</v>
      </c>
      <c r="D176" s="8" t="s">
        <v>153</v>
      </c>
      <c r="E176" s="8" t="s">
        <v>806</v>
      </c>
      <c r="F176" s="36">
        <v>2.8</v>
      </c>
      <c r="G176" s="52">
        <v>218.52</v>
      </c>
      <c r="H176" s="52">
        <v>226.48</v>
      </c>
      <c r="I176" s="52">
        <v>221.65</v>
      </c>
      <c r="J176" s="52">
        <v>224.51</v>
      </c>
      <c r="K176" s="52">
        <v>232.1</v>
      </c>
      <c r="L176" s="52">
        <v>229.76</v>
      </c>
      <c r="M176" s="52">
        <v>245.05</v>
      </c>
      <c r="N176" s="52">
        <v>244.18</v>
      </c>
      <c r="O176" s="52">
        <v>238.68</v>
      </c>
      <c r="P176" s="52">
        <v>248.98</v>
      </c>
      <c r="Q176" s="52">
        <v>274.77</v>
      </c>
      <c r="R176" s="52">
        <v>271.61</v>
      </c>
      <c r="S176" s="52">
        <v>258.02999999999997</v>
      </c>
      <c r="T176" s="52">
        <v>239.21</v>
      </c>
      <c r="U176" s="52">
        <v>255.27</v>
      </c>
      <c r="V176" s="52">
        <v>271.57</v>
      </c>
      <c r="W176" s="52">
        <v>286.2</v>
      </c>
      <c r="X176" s="120">
        <v>-9.2748174939956129E-3</v>
      </c>
      <c r="Y176" s="79">
        <v>-1.868496195933389E-2</v>
      </c>
      <c r="Z176" s="79">
        <v>-3.9057922899599078E-5</v>
      </c>
      <c r="AA176" s="79">
        <v>2.750761659245371E-2</v>
      </c>
    </row>
    <row r="177" spans="1:27" ht="15" x14ac:dyDescent="0.25">
      <c r="A177" s="4">
        <v>260218</v>
      </c>
      <c r="B177" s="18" t="s">
        <v>5254</v>
      </c>
      <c r="C177" s="8" t="s">
        <v>23</v>
      </c>
      <c r="D177" s="8" t="s">
        <v>810</v>
      </c>
      <c r="E177" s="8" t="s">
        <v>806</v>
      </c>
      <c r="F177" s="36">
        <v>2.7</v>
      </c>
      <c r="G177" s="52">
        <v>719.21</v>
      </c>
      <c r="H177" s="52">
        <v>758.3</v>
      </c>
      <c r="I177" s="52">
        <v>876.42</v>
      </c>
      <c r="J177" s="52">
        <v>837.57</v>
      </c>
      <c r="K177" s="52">
        <v>779.44</v>
      </c>
      <c r="L177" s="52">
        <v>733.98</v>
      </c>
      <c r="M177" s="52">
        <v>738.27</v>
      </c>
      <c r="N177" s="52">
        <v>776.01</v>
      </c>
      <c r="O177" s="52">
        <v>858.21</v>
      </c>
      <c r="P177" s="52">
        <v>887.73</v>
      </c>
      <c r="Q177" s="52">
        <v>905.63</v>
      </c>
      <c r="R177" s="52">
        <v>883.36</v>
      </c>
      <c r="S177" s="52">
        <v>928.5</v>
      </c>
      <c r="T177" s="52">
        <v>917.12</v>
      </c>
      <c r="U177" s="52">
        <v>942.32</v>
      </c>
      <c r="V177" s="52">
        <v>952.48</v>
      </c>
      <c r="W177" s="52">
        <v>1031</v>
      </c>
      <c r="X177" s="120">
        <v>8.1520683897238211E-3</v>
      </c>
      <c r="Y177" s="79">
        <v>1.009461812959311E-2</v>
      </c>
      <c r="Z177" s="79">
        <v>1.882711845940133E-2</v>
      </c>
      <c r="AA177" s="79">
        <v>2.7403339731901791E-2</v>
      </c>
    </row>
    <row r="178" spans="1:27" ht="15" x14ac:dyDescent="0.25">
      <c r="A178" s="4">
        <v>260218</v>
      </c>
      <c r="B178" s="18" t="s">
        <v>5254</v>
      </c>
      <c r="C178" s="8" t="s">
        <v>23</v>
      </c>
      <c r="D178" s="8" t="s">
        <v>810</v>
      </c>
      <c r="E178" s="8" t="s">
        <v>806</v>
      </c>
      <c r="F178" s="36">
        <v>2.7</v>
      </c>
      <c r="G178" s="52">
        <v>719.21</v>
      </c>
      <c r="H178" s="52">
        <v>758.3</v>
      </c>
      <c r="I178" s="52">
        <v>876.42</v>
      </c>
      <c r="J178" s="52">
        <v>837.57</v>
      </c>
      <c r="K178" s="52">
        <v>779.44</v>
      </c>
      <c r="L178" s="52">
        <v>733.98</v>
      </c>
      <c r="M178" s="52">
        <v>738.27</v>
      </c>
      <c r="N178" s="52">
        <v>776.01</v>
      </c>
      <c r="O178" s="52">
        <v>858.21</v>
      </c>
      <c r="P178" s="52">
        <v>887.73</v>
      </c>
      <c r="Q178" s="52">
        <v>905.63</v>
      </c>
      <c r="R178" s="52">
        <v>883.36</v>
      </c>
      <c r="S178" s="52">
        <v>928.5</v>
      </c>
      <c r="T178" s="52">
        <v>917.12</v>
      </c>
      <c r="U178" s="52">
        <v>942.32</v>
      </c>
      <c r="V178" s="52">
        <v>952.48</v>
      </c>
      <c r="W178" s="52">
        <v>1031</v>
      </c>
      <c r="X178" s="120">
        <v>8.1520683897238211E-3</v>
      </c>
      <c r="Y178" s="79">
        <v>1.009461812959311E-2</v>
      </c>
      <c r="Z178" s="79">
        <v>1.882711845940133E-2</v>
      </c>
      <c r="AA178" s="79">
        <v>2.7403339731901791E-2</v>
      </c>
    </row>
    <row r="179" spans="1:27" ht="15" x14ac:dyDescent="0.25">
      <c r="A179" s="4">
        <v>260218</v>
      </c>
      <c r="B179" s="18" t="s">
        <v>5347</v>
      </c>
      <c r="C179" s="8" t="s">
        <v>23</v>
      </c>
      <c r="D179" s="8" t="s">
        <v>484</v>
      </c>
      <c r="E179" s="8" t="s">
        <v>806</v>
      </c>
      <c r="F179" s="36">
        <v>2.7</v>
      </c>
      <c r="G179" s="52">
        <v>3989</v>
      </c>
      <c r="H179" s="52">
        <v>4486</v>
      </c>
      <c r="I179" s="52">
        <v>4681</v>
      </c>
      <c r="J179" s="52">
        <v>4247</v>
      </c>
      <c r="K179" s="52">
        <v>3611</v>
      </c>
      <c r="L179" s="52">
        <v>3965</v>
      </c>
      <c r="M179" s="52">
        <v>3880</v>
      </c>
      <c r="N179" s="52">
        <v>3623</v>
      </c>
      <c r="O179" s="52">
        <v>3337</v>
      </c>
      <c r="P179" s="52">
        <v>3645</v>
      </c>
      <c r="Q179" s="52">
        <v>3643</v>
      </c>
      <c r="R179" s="52">
        <v>3420</v>
      </c>
      <c r="S179" s="52">
        <v>3127</v>
      </c>
      <c r="T179" s="52">
        <v>3485</v>
      </c>
      <c r="U179" s="52">
        <v>3660</v>
      </c>
      <c r="V179" s="52">
        <v>3651</v>
      </c>
      <c r="W179" s="52">
        <v>3499</v>
      </c>
      <c r="X179" s="120">
        <v>-1.1564871702204551E-2</v>
      </c>
      <c r="Y179" s="79">
        <v>1.2431444241316481E-3</v>
      </c>
      <c r="Z179" s="79">
        <v>1.6871165644171789E-2</v>
      </c>
      <c r="AA179" s="79">
        <v>2.6718379659556039E-2</v>
      </c>
    </row>
    <row r="180" spans="1:27" ht="15" x14ac:dyDescent="0.25">
      <c r="A180" s="4">
        <v>260218</v>
      </c>
      <c r="B180" s="18" t="s">
        <v>5369</v>
      </c>
      <c r="C180" s="8" t="s">
        <v>23</v>
      </c>
      <c r="D180" s="8" t="s">
        <v>54</v>
      </c>
      <c r="E180" s="8" t="s">
        <v>821</v>
      </c>
      <c r="F180" s="36">
        <v>2.6</v>
      </c>
      <c r="G180" s="52">
        <v>1791</v>
      </c>
      <c r="H180" s="52">
        <v>2278</v>
      </c>
      <c r="I180" s="52">
        <v>2495</v>
      </c>
      <c r="J180" s="52">
        <v>3712</v>
      </c>
      <c r="K180" s="52">
        <v>1780</v>
      </c>
      <c r="L180" s="52">
        <v>2507</v>
      </c>
      <c r="M180" s="52">
        <v>2688</v>
      </c>
      <c r="N180" s="52">
        <v>3020</v>
      </c>
      <c r="O180" s="52">
        <v>1948</v>
      </c>
      <c r="P180" s="52">
        <v>2837</v>
      </c>
      <c r="Q180" s="52">
        <v>2728</v>
      </c>
      <c r="R180" s="52">
        <v>3333</v>
      </c>
      <c r="S180" s="52">
        <v>1859</v>
      </c>
      <c r="T180" s="52">
        <v>2739</v>
      </c>
      <c r="U180" s="52">
        <v>2945</v>
      </c>
      <c r="V180" s="52">
        <v>3423</v>
      </c>
      <c r="W180" s="52">
        <v>2146</v>
      </c>
      <c r="X180" s="120">
        <v>-9.1103467509529024E-3</v>
      </c>
      <c r="Y180" s="79">
        <v>2.035838258748468E-2</v>
      </c>
      <c r="Z180" s="79">
        <v>8.2751011401249741E-3</v>
      </c>
      <c r="AA180" s="79">
        <v>2.6171803757067291E-2</v>
      </c>
    </row>
    <row r="181" spans="1:27" ht="15" x14ac:dyDescent="0.25">
      <c r="A181" s="4">
        <v>260218</v>
      </c>
      <c r="B181" s="18" t="s">
        <v>5475</v>
      </c>
      <c r="C181" s="8" t="s">
        <v>23</v>
      </c>
      <c r="D181" s="8" t="s">
        <v>676</v>
      </c>
      <c r="E181" s="8" t="s">
        <v>806</v>
      </c>
      <c r="F181" s="36">
        <v>2.5</v>
      </c>
      <c r="G181" s="52">
        <v>1001</v>
      </c>
      <c r="H181" s="52">
        <v>889</v>
      </c>
      <c r="I181" s="52">
        <v>941</v>
      </c>
      <c r="J181" s="52">
        <v>942</v>
      </c>
      <c r="K181" s="52">
        <v>996</v>
      </c>
      <c r="L181" s="52">
        <v>931</v>
      </c>
      <c r="M181" s="52">
        <v>1035</v>
      </c>
      <c r="N181" s="52">
        <v>1007</v>
      </c>
      <c r="O181" s="52">
        <v>1173</v>
      </c>
      <c r="P181" s="52">
        <v>1099</v>
      </c>
      <c r="Q181" s="52">
        <v>1216</v>
      </c>
      <c r="R181" s="52">
        <v>1196</v>
      </c>
      <c r="S181" s="52">
        <v>1280</v>
      </c>
      <c r="T181" s="52">
        <v>1137</v>
      </c>
      <c r="U181" s="52">
        <v>1278</v>
      </c>
      <c r="V181" s="52">
        <v>1281</v>
      </c>
      <c r="W181" s="52">
        <v>1405</v>
      </c>
      <c r="X181" s="120">
        <v>7.9315383009810336E-3</v>
      </c>
      <c r="Y181" s="79">
        <v>1.2839097121557289E-2</v>
      </c>
      <c r="Z181" s="79">
        <v>1.7378859129012492E-2</v>
      </c>
      <c r="AA181" s="79">
        <v>2.5120578778135009E-2</v>
      </c>
    </row>
    <row r="182" spans="1:27" ht="15" x14ac:dyDescent="0.25">
      <c r="A182" s="4">
        <v>260218</v>
      </c>
      <c r="B182" s="18" t="s">
        <v>5514</v>
      </c>
      <c r="C182" s="8" t="s">
        <v>23</v>
      </c>
      <c r="D182" s="8" t="s">
        <v>1134</v>
      </c>
      <c r="E182" s="8" t="s">
        <v>806</v>
      </c>
      <c r="F182" s="36">
        <v>2.5</v>
      </c>
      <c r="G182" s="52">
        <v>593.74</v>
      </c>
      <c r="H182" s="52">
        <v>971.46</v>
      </c>
      <c r="I182" s="52">
        <v>428.98</v>
      </c>
      <c r="J182" s="52">
        <v>359.36</v>
      </c>
      <c r="K182" s="52">
        <v>818.21</v>
      </c>
      <c r="L182" s="52">
        <v>1032</v>
      </c>
      <c r="M182" s="52">
        <v>398.11</v>
      </c>
      <c r="N182" s="52">
        <v>335.82</v>
      </c>
      <c r="O182" s="52">
        <v>605.91999999999996</v>
      </c>
      <c r="P182" s="52">
        <v>758.32</v>
      </c>
      <c r="Q182" s="52">
        <v>354.14</v>
      </c>
      <c r="R182" s="52">
        <v>340.4</v>
      </c>
      <c r="S182" s="52">
        <v>630.70000000000005</v>
      </c>
      <c r="T182" s="52">
        <v>935.19</v>
      </c>
      <c r="U182" s="52">
        <v>423.74</v>
      </c>
      <c r="V182" s="52">
        <v>379.13</v>
      </c>
      <c r="W182" s="52">
        <v>689.37</v>
      </c>
      <c r="X182" s="120">
        <v>8.4888364145980999E-2</v>
      </c>
      <c r="Y182" s="79">
        <v>3.0790601788155399E-2</v>
      </c>
      <c r="Z182" s="79">
        <v>1.6622103578065591E-2</v>
      </c>
      <c r="AA182" s="79">
        <v>2.476823316840893E-2</v>
      </c>
    </row>
    <row r="183" spans="1:27" ht="15" x14ac:dyDescent="0.25">
      <c r="A183" s="4">
        <v>260218</v>
      </c>
      <c r="B183" s="18" t="s">
        <v>5625</v>
      </c>
      <c r="C183" s="8" t="s">
        <v>23</v>
      </c>
      <c r="D183" s="8" t="s">
        <v>113</v>
      </c>
      <c r="E183" s="8" t="s">
        <v>806</v>
      </c>
      <c r="F183" s="36">
        <v>2.4</v>
      </c>
      <c r="G183" s="52">
        <v>2196</v>
      </c>
      <c r="H183" s="52">
        <v>1918</v>
      </c>
      <c r="I183" s="52">
        <v>1967</v>
      </c>
      <c r="J183" s="52">
        <v>2046</v>
      </c>
      <c r="K183" s="52">
        <v>2193</v>
      </c>
      <c r="L183" s="52">
        <v>1944</v>
      </c>
      <c r="M183" s="52">
        <v>2167</v>
      </c>
      <c r="N183" s="52">
        <v>2238</v>
      </c>
      <c r="O183" s="52">
        <v>2408</v>
      </c>
      <c r="P183" s="52">
        <v>2153</v>
      </c>
      <c r="Q183" s="52">
        <v>2403</v>
      </c>
      <c r="R183" s="52">
        <v>2510</v>
      </c>
      <c r="S183" s="52">
        <v>2559</v>
      </c>
      <c r="T183" s="52">
        <v>2259</v>
      </c>
      <c r="U183" s="52">
        <v>2530</v>
      </c>
      <c r="V183" s="52">
        <v>2681</v>
      </c>
      <c r="W183" s="52">
        <v>2796</v>
      </c>
      <c r="X183" s="120">
        <v>1.1012987012986921E-2</v>
      </c>
      <c r="Y183" s="79">
        <v>1.3051073887575759E-2</v>
      </c>
      <c r="Z183" s="79">
        <v>1.7346317711503412E-2</v>
      </c>
      <c r="AA183" s="79">
        <v>2.3631468740652029E-2</v>
      </c>
    </row>
    <row r="184" spans="1:27" ht="15" x14ac:dyDescent="0.25">
      <c r="A184" s="4">
        <v>260218</v>
      </c>
      <c r="B184" s="18" t="s">
        <v>5398</v>
      </c>
      <c r="C184" s="8" t="s">
        <v>23</v>
      </c>
      <c r="D184" s="8" t="s">
        <v>1267</v>
      </c>
      <c r="E184" s="8" t="s">
        <v>806</v>
      </c>
      <c r="F184" s="36">
        <v>2.2000000000000002</v>
      </c>
      <c r="G184" s="52">
        <v>1402</v>
      </c>
      <c r="H184" s="52">
        <v>1404</v>
      </c>
      <c r="I184" s="52">
        <v>1595</v>
      </c>
      <c r="J184" s="52">
        <v>1629</v>
      </c>
      <c r="K184" s="52">
        <v>1573</v>
      </c>
      <c r="L184" s="52">
        <v>1572</v>
      </c>
      <c r="M184" s="52">
        <v>1739</v>
      </c>
      <c r="N184" s="52">
        <v>1712</v>
      </c>
      <c r="O184" s="52">
        <v>1631</v>
      </c>
      <c r="P184" s="52">
        <v>1592</v>
      </c>
      <c r="Q184" s="52">
        <v>1796</v>
      </c>
      <c r="R184" s="52">
        <v>1766</v>
      </c>
      <c r="S184" s="52">
        <v>1746</v>
      </c>
      <c r="T184" s="52">
        <v>1580</v>
      </c>
      <c r="U184" s="52">
        <v>1856</v>
      </c>
      <c r="V184" s="52">
        <v>1888</v>
      </c>
      <c r="W184" s="52">
        <v>1904</v>
      </c>
      <c r="X184" s="120">
        <v>-1.739130434782576E-3</v>
      </c>
      <c r="Y184" s="79">
        <v>8.7108013937282625E-3</v>
      </c>
      <c r="Z184" s="79">
        <v>1.7559009786989099E-2</v>
      </c>
      <c r="AA184" s="79">
        <v>2.2347949080622431E-2</v>
      </c>
    </row>
    <row r="185" spans="1:27" ht="15" x14ac:dyDescent="0.25">
      <c r="A185" s="4">
        <v>260218</v>
      </c>
      <c r="B185" s="18" t="s">
        <v>5523</v>
      </c>
      <c r="C185" s="8" t="s">
        <v>23</v>
      </c>
      <c r="D185" s="8" t="s">
        <v>146</v>
      </c>
      <c r="E185" s="8" t="s">
        <v>806</v>
      </c>
      <c r="F185" s="36">
        <v>2.2000000000000002</v>
      </c>
      <c r="G185" s="52">
        <v>74.17</v>
      </c>
      <c r="H185" s="52">
        <v>77.17</v>
      </c>
      <c r="I185" s="52">
        <v>79.58</v>
      </c>
      <c r="J185" s="52">
        <v>81.99</v>
      </c>
      <c r="K185" s="52">
        <v>82.18</v>
      </c>
      <c r="L185" s="52">
        <v>72.459999999999994</v>
      </c>
      <c r="M185" s="52">
        <v>73.760000000000005</v>
      </c>
      <c r="N185" s="52">
        <v>80.47</v>
      </c>
      <c r="O185" s="52">
        <v>88.69</v>
      </c>
      <c r="P185" s="52">
        <v>97.01</v>
      </c>
      <c r="Q185" s="52">
        <v>102.59</v>
      </c>
      <c r="R185" s="52">
        <v>112.34</v>
      </c>
      <c r="S185" s="52">
        <v>117.29</v>
      </c>
      <c r="T185" s="52">
        <v>118.64</v>
      </c>
      <c r="U185" s="52">
        <v>123.32</v>
      </c>
      <c r="V185" s="52">
        <v>125.99</v>
      </c>
      <c r="W185" s="52">
        <v>128.12</v>
      </c>
      <c r="X185" s="120">
        <v>5.0392563427533073E-2</v>
      </c>
      <c r="Y185" s="79">
        <v>4.5978796078605333E-2</v>
      </c>
      <c r="Z185" s="79">
        <v>2.8944634110138031E-2</v>
      </c>
      <c r="AA185" s="79">
        <v>2.231885252658472E-2</v>
      </c>
    </row>
    <row r="186" spans="1:27" ht="15" x14ac:dyDescent="0.25">
      <c r="A186" s="4">
        <v>260218</v>
      </c>
      <c r="B186" s="18" t="s">
        <v>5343</v>
      </c>
      <c r="C186" s="8" t="s">
        <v>23</v>
      </c>
      <c r="D186" s="8" t="s">
        <v>1142</v>
      </c>
      <c r="E186" s="8" t="s">
        <v>806</v>
      </c>
      <c r="F186" s="36">
        <v>2.2000000000000002</v>
      </c>
      <c r="G186" s="52">
        <v>709.2</v>
      </c>
      <c r="H186" s="52">
        <v>723.6</v>
      </c>
      <c r="I186" s="52">
        <v>773.1</v>
      </c>
      <c r="J186" s="52">
        <v>913.7</v>
      </c>
      <c r="K186" s="52">
        <v>861.5</v>
      </c>
      <c r="L186" s="52">
        <v>923</v>
      </c>
      <c r="M186" s="52">
        <v>912.5</v>
      </c>
      <c r="N186" s="52">
        <v>917.9</v>
      </c>
      <c r="O186" s="52">
        <v>897.4</v>
      </c>
      <c r="P186" s="52">
        <v>893.9</v>
      </c>
      <c r="Q186" s="52">
        <v>965.6</v>
      </c>
      <c r="R186" s="52">
        <v>967.1</v>
      </c>
      <c r="S186" s="52">
        <v>945.6</v>
      </c>
      <c r="T186" s="52">
        <v>941.9</v>
      </c>
      <c r="U186" s="52">
        <v>1022</v>
      </c>
      <c r="V186" s="52">
        <v>1070</v>
      </c>
      <c r="W186" s="52">
        <v>1033</v>
      </c>
      <c r="X186" s="120">
        <v>1.2724669953873001E-2</v>
      </c>
      <c r="Y186" s="79">
        <v>1.4763624941102499E-2</v>
      </c>
      <c r="Z186" s="79">
        <v>2.6543878656554831E-2</v>
      </c>
      <c r="AA186" s="79">
        <v>2.196255811031533E-2</v>
      </c>
    </row>
    <row r="187" spans="1:27" ht="15" x14ac:dyDescent="0.25">
      <c r="A187" s="4">
        <v>260218</v>
      </c>
      <c r="B187" s="18" t="s">
        <v>5781</v>
      </c>
      <c r="C187" s="8" t="s">
        <v>23</v>
      </c>
      <c r="D187" s="8" t="s">
        <v>115</v>
      </c>
      <c r="E187" s="8" t="s">
        <v>806</v>
      </c>
      <c r="F187" s="36">
        <v>2.2000000000000002</v>
      </c>
      <c r="G187" s="52">
        <v>232.8</v>
      </c>
      <c r="H187" s="52">
        <v>211</v>
      </c>
      <c r="I187" s="52">
        <v>266.2</v>
      </c>
      <c r="J187" s="52">
        <v>188.7</v>
      </c>
      <c r="K187" s="52">
        <v>167.7</v>
      </c>
      <c r="L187" s="52">
        <v>198.6</v>
      </c>
      <c r="M187" s="52">
        <v>242.1</v>
      </c>
      <c r="N187" s="52">
        <v>180</v>
      </c>
      <c r="O187" s="52">
        <v>176.5</v>
      </c>
      <c r="P187" s="52">
        <v>203.4</v>
      </c>
      <c r="Q187" s="52">
        <v>242.7</v>
      </c>
      <c r="R187" s="52">
        <v>179.5</v>
      </c>
      <c r="S187" s="52">
        <v>156.30000000000001</v>
      </c>
      <c r="T187" s="52">
        <v>201.1</v>
      </c>
      <c r="U187" s="52">
        <v>218.1</v>
      </c>
      <c r="V187" s="52">
        <v>175.3</v>
      </c>
      <c r="W187" s="52">
        <v>172.5</v>
      </c>
      <c r="X187" s="120">
        <v>-2.9415526282132731E-3</v>
      </c>
      <c r="Y187" s="79">
        <v>-3.1554643406875298E-2</v>
      </c>
      <c r="Z187" s="79">
        <v>-5.5629139072848064E-3</v>
      </c>
      <c r="AA187" s="79">
        <v>2.157698454981349E-2</v>
      </c>
    </row>
    <row r="188" spans="1:27" ht="15" x14ac:dyDescent="0.25">
      <c r="A188" s="4">
        <v>260218</v>
      </c>
      <c r="B188" s="18" t="s">
        <v>5848</v>
      </c>
      <c r="C188" s="8" t="s">
        <v>23</v>
      </c>
      <c r="D188" s="8" t="s">
        <v>115</v>
      </c>
      <c r="E188" s="8" t="s">
        <v>821</v>
      </c>
      <c r="F188" s="36">
        <v>2.1</v>
      </c>
      <c r="G188" s="52">
        <v>11.74</v>
      </c>
      <c r="H188" s="52">
        <v>10.95</v>
      </c>
      <c r="I188" s="52">
        <v>12.82</v>
      </c>
      <c r="J188" s="52">
        <v>18.510000000000002</v>
      </c>
      <c r="K188" s="52">
        <v>12.3</v>
      </c>
      <c r="L188" s="52">
        <v>16.149999999999999</v>
      </c>
      <c r="M188" s="52">
        <v>17.7</v>
      </c>
      <c r="N188" s="52">
        <v>21.55</v>
      </c>
      <c r="O188" s="52">
        <v>15.99</v>
      </c>
      <c r="P188" s="52">
        <v>16.57</v>
      </c>
      <c r="Q188" s="52">
        <v>17.489999999999998</v>
      </c>
      <c r="R188" s="52">
        <v>19.87</v>
      </c>
      <c r="S188" s="52">
        <v>17.7</v>
      </c>
      <c r="T188" s="52">
        <v>18.18</v>
      </c>
      <c r="U188" s="52">
        <v>23.41</v>
      </c>
      <c r="V188" s="90">
        <v>28.41</v>
      </c>
      <c r="W188" s="52">
        <v>19.54</v>
      </c>
      <c r="X188" s="120">
        <v>2.2476615943040509E-2</v>
      </c>
      <c r="Y188" s="79">
        <v>8.0830147460404289E-2</v>
      </c>
      <c r="Z188" s="92">
        <v>0.1078827690752906</v>
      </c>
      <c r="AA188" s="79">
        <v>2.0980615735461731E-2</v>
      </c>
    </row>
    <row r="189" spans="1:27" ht="15" x14ac:dyDescent="0.25">
      <c r="A189" s="4">
        <v>260218</v>
      </c>
      <c r="B189" s="18" t="s">
        <v>5239</v>
      </c>
      <c r="C189" s="8" t="s">
        <v>23</v>
      </c>
      <c r="D189" s="8" t="s">
        <v>101</v>
      </c>
      <c r="E189" s="8" t="s">
        <v>817</v>
      </c>
      <c r="F189" s="36">
        <v>2.1</v>
      </c>
      <c r="G189" s="52">
        <v>7763</v>
      </c>
      <c r="H189" s="52">
        <v>8089</v>
      </c>
      <c r="I189" s="52">
        <v>7371</v>
      </c>
      <c r="J189" s="52">
        <v>7585</v>
      </c>
      <c r="K189" s="52">
        <v>7727</v>
      </c>
      <c r="L189" s="52">
        <v>8545</v>
      </c>
      <c r="M189" s="52">
        <v>7702</v>
      </c>
      <c r="N189" s="52">
        <v>7984</v>
      </c>
      <c r="O189" s="52">
        <v>8089</v>
      </c>
      <c r="P189" s="52">
        <v>8589</v>
      </c>
      <c r="Q189" s="52">
        <v>7915</v>
      </c>
      <c r="R189" s="52">
        <v>8403</v>
      </c>
      <c r="S189" s="52">
        <v>8292</v>
      </c>
      <c r="T189" s="52">
        <v>8927</v>
      </c>
      <c r="U189" s="52">
        <v>8578</v>
      </c>
      <c r="V189" s="52">
        <v>8961</v>
      </c>
      <c r="W189" s="52">
        <v>9017</v>
      </c>
      <c r="X189" s="120">
        <v>1.018102954908273E-2</v>
      </c>
      <c r="Y189" s="79">
        <v>1.9769210126129311E-2</v>
      </c>
      <c r="Z189" s="79">
        <v>1.631578947368428E-2</v>
      </c>
      <c r="AA189" s="79">
        <v>2.0858507393981322E-2</v>
      </c>
    </row>
    <row r="190" spans="1:27" ht="15" x14ac:dyDescent="0.25">
      <c r="A190" s="4">
        <v>260218</v>
      </c>
      <c r="B190" s="18" t="s">
        <v>5465</v>
      </c>
      <c r="C190" s="8" t="s">
        <v>23</v>
      </c>
      <c r="D190" s="8" t="s">
        <v>41</v>
      </c>
      <c r="E190" s="8" t="s">
        <v>806</v>
      </c>
      <c r="F190" s="36">
        <v>2.1</v>
      </c>
      <c r="G190" s="52">
        <v>646.9</v>
      </c>
      <c r="H190" s="52">
        <v>680.2</v>
      </c>
      <c r="I190" s="52">
        <v>676.9</v>
      </c>
      <c r="J190" s="52">
        <v>618.5</v>
      </c>
      <c r="K190" s="52">
        <v>573.79999999999995</v>
      </c>
      <c r="L190" s="52">
        <v>574.4</v>
      </c>
      <c r="M190" s="52">
        <v>586.1</v>
      </c>
      <c r="N190" s="52">
        <v>599.29999999999995</v>
      </c>
      <c r="O190" s="52">
        <v>573.4</v>
      </c>
      <c r="P190" s="52">
        <v>575</v>
      </c>
      <c r="Q190" s="52">
        <v>612.70000000000005</v>
      </c>
      <c r="R190" s="52">
        <v>645</v>
      </c>
      <c r="S190" s="52">
        <v>624.20000000000005</v>
      </c>
      <c r="T190" s="52">
        <v>593.70000000000005</v>
      </c>
      <c r="U190" s="52">
        <v>625.20000000000005</v>
      </c>
      <c r="V190" s="52">
        <v>656.1</v>
      </c>
      <c r="W190" s="52">
        <v>676.2</v>
      </c>
      <c r="X190" s="120">
        <v>7.6112173877651568E-3</v>
      </c>
      <c r="Y190" s="79">
        <v>5.0492809823881046E-3</v>
      </c>
      <c r="Z190" s="79">
        <v>4.4612354808890586E-3</v>
      </c>
      <c r="AA190" s="79">
        <v>2.08066581306019E-2</v>
      </c>
    </row>
    <row r="191" spans="1:27" ht="15" x14ac:dyDescent="0.25">
      <c r="A191" s="4">
        <v>260218</v>
      </c>
      <c r="B191" s="18" t="s">
        <v>5450</v>
      </c>
      <c r="C191" s="8" t="s">
        <v>23</v>
      </c>
      <c r="D191" s="8" t="s">
        <v>106</v>
      </c>
      <c r="E191" s="8" t="s">
        <v>806</v>
      </c>
      <c r="F191" s="36">
        <v>2</v>
      </c>
      <c r="G191" s="52">
        <v>72.03</v>
      </c>
      <c r="H191" s="52">
        <v>76.209999999999994</v>
      </c>
      <c r="I191" s="52">
        <v>83.78</v>
      </c>
      <c r="J191" s="52">
        <v>92.67</v>
      </c>
      <c r="K191" s="90">
        <v>104.87</v>
      </c>
      <c r="L191" s="52">
        <v>108.72</v>
      </c>
      <c r="M191" s="52">
        <v>107.17</v>
      </c>
      <c r="N191" s="52">
        <v>117.1</v>
      </c>
      <c r="O191" s="52">
        <v>127.06</v>
      </c>
      <c r="P191" s="52">
        <v>145.79</v>
      </c>
      <c r="Q191" s="52">
        <v>155.69999999999999</v>
      </c>
      <c r="R191" s="52">
        <v>162.5</v>
      </c>
      <c r="S191" s="52">
        <v>161.82</v>
      </c>
      <c r="T191" s="52">
        <v>171.09</v>
      </c>
      <c r="U191" s="52">
        <v>174.33</v>
      </c>
      <c r="V191" s="52">
        <v>175.74</v>
      </c>
      <c r="W191" s="52">
        <v>175.69</v>
      </c>
      <c r="X191" s="120">
        <v>4.0427605822853652E-2</v>
      </c>
      <c r="Y191" s="79">
        <v>2.8612676813441599E-2</v>
      </c>
      <c r="Z191" s="79">
        <v>1.976886552990709E-2</v>
      </c>
      <c r="AA191" s="79">
        <v>2.0308061729479739E-2</v>
      </c>
    </row>
    <row r="192" spans="1:27" ht="15" x14ac:dyDescent="0.25">
      <c r="A192" s="4">
        <v>260218</v>
      </c>
      <c r="B192" s="18" t="s">
        <v>5382</v>
      </c>
      <c r="C192" s="8" t="s">
        <v>23</v>
      </c>
      <c r="D192" s="8" t="s">
        <v>153</v>
      </c>
      <c r="E192" s="8" t="s">
        <v>821</v>
      </c>
      <c r="F192" s="36">
        <v>1.9</v>
      </c>
      <c r="G192" s="52">
        <v>609.16999999999996</v>
      </c>
      <c r="H192" s="52">
        <v>635.4</v>
      </c>
      <c r="I192" s="52">
        <v>662.13</v>
      </c>
      <c r="J192" s="52">
        <v>683.58</v>
      </c>
      <c r="K192" s="52">
        <v>610.48</v>
      </c>
      <c r="L192" s="52">
        <v>650.16999999999996</v>
      </c>
      <c r="M192" s="52">
        <v>648.67999999999995</v>
      </c>
      <c r="N192" s="52">
        <v>719.31</v>
      </c>
      <c r="O192" s="52">
        <v>633.19000000000005</v>
      </c>
      <c r="P192" s="52">
        <v>650.64</v>
      </c>
      <c r="Q192" s="52">
        <v>661.6</v>
      </c>
      <c r="R192" s="52">
        <v>744.48</v>
      </c>
      <c r="S192" s="52">
        <v>615.41999999999996</v>
      </c>
      <c r="T192" s="52">
        <v>682.94</v>
      </c>
      <c r="U192" s="52">
        <v>741.51</v>
      </c>
      <c r="V192" s="52">
        <v>751.82</v>
      </c>
      <c r="W192" s="52">
        <v>669.46</v>
      </c>
      <c r="X192" s="120">
        <v>1.2087690016241661E-2</v>
      </c>
      <c r="Y192" s="79">
        <v>2.954770673411122E-2</v>
      </c>
      <c r="Z192" s="79">
        <v>2.6361628387236991E-3</v>
      </c>
      <c r="AA192" s="79">
        <v>1.9357450146685329E-2</v>
      </c>
    </row>
    <row r="193" spans="1:27" ht="15" x14ac:dyDescent="0.25">
      <c r="A193" s="4">
        <v>260218</v>
      </c>
      <c r="B193" s="18" t="s">
        <v>5921</v>
      </c>
      <c r="C193" s="8" t="s">
        <v>23</v>
      </c>
      <c r="D193" s="8" t="s">
        <v>445</v>
      </c>
      <c r="E193" s="8" t="s">
        <v>806</v>
      </c>
      <c r="F193" s="36">
        <v>1.9</v>
      </c>
      <c r="G193" s="52">
        <v>34.06</v>
      </c>
      <c r="H193" s="52">
        <v>34.39</v>
      </c>
      <c r="I193" s="52">
        <v>0</v>
      </c>
      <c r="J193" s="52">
        <v>30.05</v>
      </c>
      <c r="K193" s="52">
        <v>30.35</v>
      </c>
      <c r="L193" s="52">
        <v>26.26</v>
      </c>
      <c r="M193" s="90">
        <v>22.92</v>
      </c>
      <c r="N193" s="52">
        <v>24.07</v>
      </c>
      <c r="O193" s="52">
        <v>0</v>
      </c>
      <c r="P193" s="52">
        <v>22.07</v>
      </c>
      <c r="Q193" s="52">
        <v>28.44</v>
      </c>
      <c r="R193" s="52">
        <v>27.21</v>
      </c>
      <c r="S193" s="90">
        <v>29.22</v>
      </c>
      <c r="T193" s="52">
        <v>24.25</v>
      </c>
      <c r="U193" s="52">
        <v>25.68</v>
      </c>
      <c r="V193" s="52">
        <v>28.38</v>
      </c>
      <c r="W193" s="52">
        <v>31.29</v>
      </c>
      <c r="X193" s="120">
        <v>2.0385262764166971E-2</v>
      </c>
      <c r="Y193" s="79">
        <v>-2.5293255131964901E-2</v>
      </c>
      <c r="Z193" s="79">
        <v>1.1000376081233609E-2</v>
      </c>
      <c r="AA193" s="79">
        <v>1.925044173718948E-2</v>
      </c>
    </row>
    <row r="194" spans="1:27" ht="15" x14ac:dyDescent="0.25">
      <c r="A194" s="4">
        <v>260218</v>
      </c>
      <c r="B194" s="18" t="s">
        <v>5836</v>
      </c>
      <c r="C194" s="8" t="s">
        <v>23</v>
      </c>
      <c r="D194" s="8" t="s">
        <v>726</v>
      </c>
      <c r="E194" s="8" t="s">
        <v>806</v>
      </c>
      <c r="F194" s="36">
        <v>1.9</v>
      </c>
      <c r="G194" s="52">
        <v>884</v>
      </c>
      <c r="H194" s="52">
        <v>965</v>
      </c>
      <c r="I194" s="52">
        <v>945</v>
      </c>
      <c r="J194" s="52">
        <v>895</v>
      </c>
      <c r="K194" s="52">
        <v>649</v>
      </c>
      <c r="L194" s="52">
        <v>708</v>
      </c>
      <c r="M194" s="52">
        <v>794</v>
      </c>
      <c r="N194" s="52">
        <v>662</v>
      </c>
      <c r="O194" s="52">
        <v>686</v>
      </c>
      <c r="P194" s="52">
        <v>774</v>
      </c>
      <c r="Q194" s="52">
        <v>820</v>
      </c>
      <c r="R194" s="52">
        <v>804</v>
      </c>
      <c r="S194" s="52">
        <v>676</v>
      </c>
      <c r="T194" s="52">
        <v>738</v>
      </c>
      <c r="U194" s="52">
        <v>731</v>
      </c>
      <c r="V194" s="52">
        <v>699</v>
      </c>
      <c r="W194" s="52">
        <v>730</v>
      </c>
      <c r="X194" s="120">
        <v>-1.1711125569290879E-2</v>
      </c>
      <c r="Y194" s="79">
        <v>-2.9295589203423341E-2</v>
      </c>
      <c r="Z194" s="79">
        <v>-3.5605289928789419E-2</v>
      </c>
      <c r="AA194" s="79">
        <v>1.8987341772152E-2</v>
      </c>
    </row>
    <row r="195" spans="1:27" ht="15" x14ac:dyDescent="0.25">
      <c r="A195" s="4">
        <v>260218</v>
      </c>
      <c r="B195" s="18" t="s">
        <v>5519</v>
      </c>
      <c r="C195" s="8" t="s">
        <v>23</v>
      </c>
      <c r="D195" s="8" t="s">
        <v>434</v>
      </c>
      <c r="E195" s="8" t="s">
        <v>806</v>
      </c>
      <c r="F195" s="36">
        <v>1.9</v>
      </c>
      <c r="G195" s="52">
        <v>608</v>
      </c>
      <c r="H195" s="52">
        <v>626</v>
      </c>
      <c r="I195" s="52">
        <v>591</v>
      </c>
      <c r="J195" s="52">
        <v>743</v>
      </c>
      <c r="K195" s="52">
        <v>687</v>
      </c>
      <c r="L195" s="52">
        <v>748</v>
      </c>
      <c r="M195" s="52">
        <v>648</v>
      </c>
      <c r="N195" s="52">
        <v>802</v>
      </c>
      <c r="O195" s="52">
        <v>725</v>
      </c>
      <c r="P195" s="52">
        <v>929</v>
      </c>
      <c r="Q195" s="52">
        <v>758</v>
      </c>
      <c r="R195" s="52">
        <v>929</v>
      </c>
      <c r="S195" s="52">
        <v>824</v>
      </c>
      <c r="T195" s="52">
        <v>928</v>
      </c>
      <c r="U195" s="52">
        <v>807</v>
      </c>
      <c r="V195" s="52">
        <v>952</v>
      </c>
      <c r="W195" s="52">
        <v>889</v>
      </c>
      <c r="X195" s="120">
        <v>-2.9069767441858302E-4</v>
      </c>
      <c r="Y195" s="79">
        <v>1.4248328002326231E-2</v>
      </c>
      <c r="Z195" s="79">
        <v>6.5940366972476738E-3</v>
      </c>
      <c r="AA195" s="79">
        <v>1.8513244090002878E-2</v>
      </c>
    </row>
    <row r="196" spans="1:27" ht="15" x14ac:dyDescent="0.25">
      <c r="A196" s="4">
        <v>260218</v>
      </c>
      <c r="B196" s="18" t="s">
        <v>5874</v>
      </c>
      <c r="C196" s="8" t="s">
        <v>23</v>
      </c>
      <c r="D196" s="8" t="s">
        <v>151</v>
      </c>
      <c r="E196" s="8" t="s">
        <v>806</v>
      </c>
      <c r="F196" s="36">
        <v>1.7</v>
      </c>
      <c r="G196" s="52">
        <v>59.33</v>
      </c>
      <c r="H196" s="52">
        <v>51</v>
      </c>
      <c r="I196" s="52">
        <v>54.54</v>
      </c>
      <c r="J196" s="52">
        <v>53.95</v>
      </c>
      <c r="K196" s="52">
        <v>53.27</v>
      </c>
      <c r="L196" s="52">
        <v>49.77</v>
      </c>
      <c r="M196" s="52">
        <v>56.89</v>
      </c>
      <c r="N196" s="52">
        <v>56.09</v>
      </c>
      <c r="O196" s="52">
        <v>55.56</v>
      </c>
      <c r="P196" s="52">
        <v>53.15</v>
      </c>
      <c r="Q196" s="52">
        <v>63.29</v>
      </c>
      <c r="R196" s="52">
        <v>65.61</v>
      </c>
      <c r="S196" s="52">
        <v>65.23</v>
      </c>
      <c r="T196" s="52">
        <v>54.18</v>
      </c>
      <c r="U196" s="52">
        <v>65.09</v>
      </c>
      <c r="V196" s="52">
        <v>68.900000000000006</v>
      </c>
      <c r="W196" s="52">
        <v>69.48</v>
      </c>
      <c r="X196" s="120">
        <v>4.1653186670980169E-3</v>
      </c>
      <c r="Y196" s="79">
        <v>7.2490032620515787E-3</v>
      </c>
      <c r="Z196" s="79">
        <v>1.3154212146655461E-2</v>
      </c>
      <c r="AA196" s="79">
        <v>1.6771902131018201E-2</v>
      </c>
    </row>
    <row r="197" spans="1:27" ht="15" x14ac:dyDescent="0.25">
      <c r="A197" s="4">
        <v>260218</v>
      </c>
      <c r="B197" s="18" t="s">
        <v>5246</v>
      </c>
      <c r="C197" s="8" t="s">
        <v>23</v>
      </c>
      <c r="D197" s="8" t="s">
        <v>115</v>
      </c>
      <c r="E197" s="8" t="s">
        <v>806</v>
      </c>
      <c r="F197" s="36">
        <v>1.6</v>
      </c>
      <c r="G197" s="52">
        <v>773.04</v>
      </c>
      <c r="H197" s="52">
        <v>901.77</v>
      </c>
      <c r="I197" s="52">
        <v>857.52</v>
      </c>
      <c r="J197" s="52">
        <v>902.55</v>
      </c>
      <c r="K197" s="52">
        <v>899.88</v>
      </c>
      <c r="L197" s="52">
        <v>1022</v>
      </c>
      <c r="M197" s="52">
        <v>976.58</v>
      </c>
      <c r="N197" s="52">
        <v>1023</v>
      </c>
      <c r="O197" s="52">
        <v>1069</v>
      </c>
      <c r="P197" s="52">
        <v>1009</v>
      </c>
      <c r="Q197" s="52">
        <v>1061</v>
      </c>
      <c r="R197" s="52">
        <v>1215</v>
      </c>
      <c r="S197" s="52">
        <v>1356</v>
      </c>
      <c r="T197" s="52">
        <v>1242</v>
      </c>
      <c r="U197" s="52">
        <v>1275</v>
      </c>
      <c r="V197" s="52">
        <v>1339</v>
      </c>
      <c r="W197" s="52">
        <v>1440</v>
      </c>
      <c r="X197" s="120">
        <v>5.0204697263520837E-2</v>
      </c>
      <c r="Y197" s="79">
        <v>4.3906442347148023E-2</v>
      </c>
      <c r="Z197" s="79">
        <v>2.4371069182389959E-2</v>
      </c>
      <c r="AA197" s="79">
        <v>1.6116653875671631E-2</v>
      </c>
    </row>
    <row r="198" spans="1:27" ht="15" x14ac:dyDescent="0.25">
      <c r="A198" s="4">
        <v>260218</v>
      </c>
      <c r="B198" s="18" t="s">
        <v>5371</v>
      </c>
      <c r="C198" s="8" t="s">
        <v>23</v>
      </c>
      <c r="D198" s="8" t="s">
        <v>474</v>
      </c>
      <c r="E198" s="8" t="s">
        <v>806</v>
      </c>
      <c r="F198" s="36">
        <v>1.6</v>
      </c>
      <c r="G198" s="52">
        <v>5480</v>
      </c>
      <c r="H198" s="52">
        <v>4645</v>
      </c>
      <c r="I198" s="52">
        <v>6082</v>
      </c>
      <c r="J198" s="52">
        <v>5881</v>
      </c>
      <c r="K198" s="52">
        <v>6943</v>
      </c>
      <c r="L198" s="52">
        <v>5342</v>
      </c>
      <c r="M198" s="52">
        <v>6567</v>
      </c>
      <c r="N198" s="52">
        <v>5986</v>
      </c>
      <c r="O198" s="52">
        <v>6792</v>
      </c>
      <c r="P198" s="52">
        <v>4818</v>
      </c>
      <c r="Q198" s="52">
        <v>5488</v>
      </c>
      <c r="R198" s="52">
        <v>4654</v>
      </c>
      <c r="S198" s="52">
        <v>4876</v>
      </c>
      <c r="T198" s="52">
        <v>3828</v>
      </c>
      <c r="U198" s="52">
        <v>4711</v>
      </c>
      <c r="V198" s="52">
        <v>4399</v>
      </c>
      <c r="W198" s="52">
        <v>5157</v>
      </c>
      <c r="X198" s="120">
        <v>-4.9909255898366589E-2</v>
      </c>
      <c r="Y198" s="79">
        <v>-4.1228907991085688E-2</v>
      </c>
      <c r="Z198" s="79">
        <v>-1.411256848746467E-2</v>
      </c>
      <c r="AA198" s="79">
        <v>1.5774110250364789E-2</v>
      </c>
    </row>
    <row r="199" spans="1:27" ht="15" x14ac:dyDescent="0.25">
      <c r="A199" s="4">
        <v>260218</v>
      </c>
      <c r="B199" s="18" t="s">
        <v>5759</v>
      </c>
      <c r="C199" s="8" t="s">
        <v>23</v>
      </c>
      <c r="D199" s="8" t="s">
        <v>705</v>
      </c>
      <c r="E199" s="8" t="s">
        <v>806</v>
      </c>
      <c r="F199" s="36">
        <v>1.5</v>
      </c>
      <c r="G199" s="52">
        <v>1318</v>
      </c>
      <c r="H199" s="52">
        <v>1336</v>
      </c>
      <c r="I199" s="52">
        <v>1393</v>
      </c>
      <c r="J199" s="52">
        <v>1295</v>
      </c>
      <c r="K199" s="52">
        <v>1181</v>
      </c>
      <c r="L199" s="52">
        <v>1252</v>
      </c>
      <c r="M199" s="52">
        <v>1314</v>
      </c>
      <c r="N199" s="52">
        <v>1281</v>
      </c>
      <c r="O199" s="52">
        <v>1215</v>
      </c>
      <c r="P199" s="52">
        <v>1264</v>
      </c>
      <c r="Q199" s="52">
        <v>1281</v>
      </c>
      <c r="R199" s="52">
        <v>1240</v>
      </c>
      <c r="S199" s="52">
        <v>1207</v>
      </c>
      <c r="T199" s="52">
        <v>1222</v>
      </c>
      <c r="U199" s="52">
        <v>1259</v>
      </c>
      <c r="V199" s="52">
        <v>1274</v>
      </c>
      <c r="W199" s="52">
        <v>1283</v>
      </c>
      <c r="X199" s="120">
        <v>-8.4134615384615641E-3</v>
      </c>
      <c r="Y199" s="79">
        <v>-4.4444444444444731E-3</v>
      </c>
      <c r="Z199" s="79">
        <v>6.8993506493506551E-3</v>
      </c>
      <c r="AA199" s="79">
        <v>1.5316404675534081E-2</v>
      </c>
    </row>
    <row r="200" spans="1:27" ht="15" x14ac:dyDescent="0.25">
      <c r="A200" s="4">
        <v>260218</v>
      </c>
      <c r="B200" s="18" t="s">
        <v>133</v>
      </c>
      <c r="C200" s="8" t="s">
        <v>23</v>
      </c>
      <c r="D200" s="8" t="s">
        <v>115</v>
      </c>
      <c r="E200" s="8" t="s">
        <v>811</v>
      </c>
      <c r="F200" s="36">
        <v>1.5</v>
      </c>
      <c r="G200" s="52">
        <v>4025</v>
      </c>
      <c r="H200" s="52">
        <v>4513</v>
      </c>
      <c r="I200" s="52">
        <v>4128</v>
      </c>
      <c r="J200" s="52">
        <v>4216</v>
      </c>
      <c r="K200" s="52">
        <v>4391</v>
      </c>
      <c r="L200" s="52">
        <v>4928</v>
      </c>
      <c r="M200" s="52">
        <v>4478</v>
      </c>
      <c r="N200" s="52">
        <v>4512</v>
      </c>
      <c r="O200" s="52">
        <v>4668</v>
      </c>
      <c r="P200" s="52">
        <v>5254</v>
      </c>
      <c r="Q200" s="52">
        <v>4769</v>
      </c>
      <c r="R200" s="52">
        <v>4833</v>
      </c>
      <c r="S200" s="52">
        <v>5048</v>
      </c>
      <c r="T200" s="52">
        <v>5553</v>
      </c>
      <c r="U200" s="52">
        <v>5127</v>
      </c>
      <c r="V200" s="52">
        <v>5175</v>
      </c>
      <c r="W200" s="52">
        <v>5359</v>
      </c>
      <c r="X200" s="120">
        <v>1.5022106109324749E-2</v>
      </c>
      <c r="Y200" s="79">
        <v>1.772014057318216E-2</v>
      </c>
      <c r="Z200" s="79">
        <v>1.663343222605906E-2</v>
      </c>
      <c r="AA200" s="79">
        <v>1.487824714155872E-2</v>
      </c>
    </row>
    <row r="201" spans="1:27" ht="15" x14ac:dyDescent="0.25">
      <c r="A201" s="4">
        <v>260218</v>
      </c>
      <c r="B201" s="18" t="s">
        <v>5812</v>
      </c>
      <c r="C201" s="8" t="s">
        <v>23</v>
      </c>
      <c r="D201" s="8" t="s">
        <v>29</v>
      </c>
      <c r="E201" s="8" t="s">
        <v>817</v>
      </c>
      <c r="F201" s="36">
        <v>1.5</v>
      </c>
      <c r="G201" s="52">
        <v>681625</v>
      </c>
      <c r="H201" s="52">
        <v>802755</v>
      </c>
      <c r="I201" s="52">
        <v>689784</v>
      </c>
      <c r="J201" s="52">
        <v>451997</v>
      </c>
      <c r="K201" s="90">
        <v>995900</v>
      </c>
      <c r="L201" s="52">
        <v>641535</v>
      </c>
      <c r="M201" s="52">
        <v>771638</v>
      </c>
      <c r="N201" s="90">
        <v>788870</v>
      </c>
      <c r="O201" s="52">
        <v>807972</v>
      </c>
      <c r="P201" s="52">
        <v>753625</v>
      </c>
      <c r="Q201" s="52">
        <v>950408</v>
      </c>
      <c r="R201" s="52">
        <v>1071722</v>
      </c>
      <c r="S201" s="52">
        <v>1058632</v>
      </c>
      <c r="T201" s="52">
        <v>818078</v>
      </c>
      <c r="U201" s="52">
        <v>957553</v>
      </c>
      <c r="V201" s="52">
        <v>1139963</v>
      </c>
      <c r="W201" s="52">
        <v>1117107</v>
      </c>
      <c r="X201" s="120">
        <v>1.6809205747881029E-2</v>
      </c>
      <c r="Y201" s="79">
        <v>1.8325963619949539E-3</v>
      </c>
      <c r="Z201" s="79">
        <v>1.7470881224582291E-2</v>
      </c>
      <c r="AA201" s="79">
        <v>1.471355680326192E-2</v>
      </c>
    </row>
    <row r="202" spans="1:27" ht="15" x14ac:dyDescent="0.25">
      <c r="A202" s="4">
        <v>260218</v>
      </c>
      <c r="B202" s="18" t="s">
        <v>5529</v>
      </c>
      <c r="C202" s="8" t="s">
        <v>23</v>
      </c>
      <c r="D202" s="8" t="s">
        <v>52</v>
      </c>
      <c r="E202" s="8" t="s">
        <v>806</v>
      </c>
      <c r="F202" s="36">
        <v>1.4</v>
      </c>
      <c r="G202" s="52">
        <v>251.38</v>
      </c>
      <c r="H202" s="52">
        <v>244.13</v>
      </c>
      <c r="I202" s="52">
        <v>199.75</v>
      </c>
      <c r="J202" s="52">
        <v>208.72</v>
      </c>
      <c r="K202" s="52">
        <v>258.7</v>
      </c>
      <c r="L202" s="52">
        <v>250.13</v>
      </c>
      <c r="M202" s="52">
        <v>210.58</v>
      </c>
      <c r="N202" s="52">
        <v>221.91</v>
      </c>
      <c r="O202" s="52">
        <v>278.27999999999997</v>
      </c>
      <c r="P202" s="52">
        <v>274.68</v>
      </c>
      <c r="Q202" s="52">
        <v>227.46</v>
      </c>
      <c r="R202" s="52">
        <v>238.29</v>
      </c>
      <c r="S202" s="52">
        <v>292.57</v>
      </c>
      <c r="T202" s="52">
        <v>289.31</v>
      </c>
      <c r="U202" s="52">
        <v>247.5</v>
      </c>
      <c r="V202" s="52">
        <v>261.14</v>
      </c>
      <c r="W202" s="52">
        <v>308.12</v>
      </c>
      <c r="X202" s="120">
        <v>1.4162633107454029E-2</v>
      </c>
      <c r="Y202" s="79">
        <v>1.9128890925231179E-2</v>
      </c>
      <c r="Z202" s="79">
        <v>2.14017439845644E-2</v>
      </c>
      <c r="AA202" s="79">
        <v>1.4259252466713109E-2</v>
      </c>
    </row>
    <row r="203" spans="1:27" ht="15" x14ac:dyDescent="0.25">
      <c r="A203" s="4">
        <v>260218</v>
      </c>
      <c r="B203" s="18" t="s">
        <v>5421</v>
      </c>
      <c r="C203" s="8" t="s">
        <v>23</v>
      </c>
      <c r="D203" s="8" t="s">
        <v>71</v>
      </c>
      <c r="E203" s="8" t="s">
        <v>806</v>
      </c>
      <c r="F203" s="36">
        <v>1.4</v>
      </c>
      <c r="G203" s="52">
        <v>2038</v>
      </c>
      <c r="H203" s="52">
        <v>2525</v>
      </c>
      <c r="I203" s="52">
        <v>2880</v>
      </c>
      <c r="J203" s="52">
        <v>2519</v>
      </c>
      <c r="K203" s="52">
        <v>2091</v>
      </c>
      <c r="L203" s="52">
        <v>2116</v>
      </c>
      <c r="M203" s="52">
        <v>1868</v>
      </c>
      <c r="N203" s="52">
        <v>1862</v>
      </c>
      <c r="O203" s="52">
        <v>1690</v>
      </c>
      <c r="P203" s="52">
        <v>1735</v>
      </c>
      <c r="Q203" s="52">
        <v>1752</v>
      </c>
      <c r="R203" s="52">
        <v>1753</v>
      </c>
      <c r="S203" s="52">
        <v>1601</v>
      </c>
      <c r="T203" s="52">
        <v>1767</v>
      </c>
      <c r="U203" s="52">
        <v>1832</v>
      </c>
      <c r="V203" s="52">
        <v>1853</v>
      </c>
      <c r="W203" s="52">
        <v>1701</v>
      </c>
      <c r="X203" s="120">
        <v>4.6776787019442434E-3</v>
      </c>
      <c r="Y203" s="79">
        <v>1.1639749745380399E-2</v>
      </c>
      <c r="Z203" s="79">
        <v>1.4382281029771351E-2</v>
      </c>
      <c r="AA203" s="79">
        <v>1.417836381681559E-2</v>
      </c>
    </row>
    <row r="204" spans="1:27" ht="15" x14ac:dyDescent="0.25">
      <c r="A204" s="4">
        <v>260218</v>
      </c>
      <c r="B204" s="18" t="s">
        <v>5300</v>
      </c>
      <c r="C204" s="8" t="s">
        <v>23</v>
      </c>
      <c r="D204" s="8" t="s">
        <v>5979</v>
      </c>
      <c r="E204" s="8" t="s">
        <v>806</v>
      </c>
      <c r="F204" s="36">
        <v>1.4</v>
      </c>
      <c r="G204" s="52">
        <v>951</v>
      </c>
      <c r="H204" s="52">
        <v>842</v>
      </c>
      <c r="I204" s="52">
        <v>937</v>
      </c>
      <c r="J204" s="52">
        <v>1082</v>
      </c>
      <c r="K204" s="52">
        <v>931</v>
      </c>
      <c r="L204" s="52">
        <v>938</v>
      </c>
      <c r="M204" s="52">
        <v>1097</v>
      </c>
      <c r="N204" s="52">
        <v>1167</v>
      </c>
      <c r="O204" s="52">
        <v>1032</v>
      </c>
      <c r="P204" s="52">
        <v>1011</v>
      </c>
      <c r="Q204" s="52">
        <v>1149</v>
      </c>
      <c r="R204" s="52">
        <v>1323</v>
      </c>
      <c r="S204" s="52">
        <v>1201</v>
      </c>
      <c r="T204" s="52">
        <v>1142</v>
      </c>
      <c r="U204" s="52">
        <v>1276</v>
      </c>
      <c r="V204" s="52">
        <v>1451</v>
      </c>
      <c r="W204" s="52">
        <v>1271</v>
      </c>
      <c r="X204" s="120">
        <v>2.7967549103330439E-2</v>
      </c>
      <c r="Y204" s="79">
        <v>2.6375908618899269E-2</v>
      </c>
      <c r="Z204" s="79">
        <v>2.5900445163901331E-2</v>
      </c>
      <c r="AA204" s="79">
        <v>1.3806706114398491E-2</v>
      </c>
    </row>
    <row r="205" spans="1:27" ht="15" x14ac:dyDescent="0.25">
      <c r="A205" s="4">
        <v>260218</v>
      </c>
      <c r="B205" s="18" t="s">
        <v>5574</v>
      </c>
      <c r="C205" s="8" t="s">
        <v>23</v>
      </c>
      <c r="D205" s="8" t="s">
        <v>1307</v>
      </c>
      <c r="E205" s="8" t="s">
        <v>806</v>
      </c>
      <c r="F205" s="36">
        <v>1.4</v>
      </c>
      <c r="G205" s="52">
        <v>92.64</v>
      </c>
      <c r="H205" s="52">
        <v>93.84</v>
      </c>
      <c r="I205" s="52">
        <v>98.01</v>
      </c>
      <c r="J205" s="52">
        <v>103.52</v>
      </c>
      <c r="K205" s="52">
        <v>112.14</v>
      </c>
      <c r="L205" s="52">
        <v>118.99</v>
      </c>
      <c r="M205" s="52">
        <v>109.35</v>
      </c>
      <c r="N205" s="52">
        <v>109.54</v>
      </c>
      <c r="O205" s="52">
        <v>105</v>
      </c>
      <c r="P205" s="52">
        <v>105.37</v>
      </c>
      <c r="Q205" s="52">
        <v>105.91</v>
      </c>
      <c r="R205" s="52">
        <v>108.4</v>
      </c>
      <c r="S205" s="52">
        <v>112.13</v>
      </c>
      <c r="T205" s="52">
        <v>108.69</v>
      </c>
      <c r="U205" s="52">
        <v>112.99</v>
      </c>
      <c r="V205" s="52">
        <v>114.17</v>
      </c>
      <c r="W205" s="52">
        <v>118.3</v>
      </c>
      <c r="X205" s="120">
        <v>7.6885667307380334E-3</v>
      </c>
      <c r="Y205" s="79">
        <v>1.6270999471422298E-2</v>
      </c>
      <c r="Z205" s="79">
        <v>1.304809931932804E-2</v>
      </c>
      <c r="AA205" s="79">
        <v>1.3772936291798651E-2</v>
      </c>
    </row>
    <row r="206" spans="1:27" ht="15" x14ac:dyDescent="0.25">
      <c r="A206" s="4">
        <v>260218</v>
      </c>
      <c r="B206" s="18" t="s">
        <v>5559</v>
      </c>
      <c r="C206" s="8" t="s">
        <v>23</v>
      </c>
      <c r="D206" s="8" t="s">
        <v>673</v>
      </c>
      <c r="E206" s="8" t="s">
        <v>806</v>
      </c>
      <c r="F206" s="36">
        <v>1.4</v>
      </c>
      <c r="G206" s="52">
        <v>870</v>
      </c>
      <c r="H206" s="52">
        <v>809</v>
      </c>
      <c r="I206" s="52">
        <v>922</v>
      </c>
      <c r="J206" s="52">
        <v>937</v>
      </c>
      <c r="K206" s="52">
        <v>0</v>
      </c>
      <c r="L206" s="52">
        <v>879</v>
      </c>
      <c r="M206" s="52">
        <v>949</v>
      </c>
      <c r="N206" s="52">
        <v>986</v>
      </c>
      <c r="O206" s="90">
        <v>936</v>
      </c>
      <c r="P206" s="52">
        <v>916</v>
      </c>
      <c r="Q206" s="52">
        <v>985</v>
      </c>
      <c r="R206" s="52">
        <v>993</v>
      </c>
      <c r="S206" s="52">
        <v>971</v>
      </c>
      <c r="T206" s="52">
        <v>934</v>
      </c>
      <c r="U206" s="52">
        <v>1018</v>
      </c>
      <c r="V206" s="52">
        <v>1044</v>
      </c>
      <c r="W206" s="52">
        <v>1025</v>
      </c>
      <c r="X206" s="120">
        <v>4.6571798188874691E-3</v>
      </c>
      <c r="Y206" s="79">
        <v>8.4985835694051381E-3</v>
      </c>
      <c r="Z206" s="79">
        <v>1.302349336057196E-2</v>
      </c>
      <c r="AA206" s="79">
        <v>1.3612301487270001E-2</v>
      </c>
    </row>
    <row r="207" spans="1:27" ht="15" x14ac:dyDescent="0.25">
      <c r="A207" s="4">
        <v>260218</v>
      </c>
      <c r="B207" s="18" t="s">
        <v>5312</v>
      </c>
      <c r="C207" s="8" t="s">
        <v>23</v>
      </c>
      <c r="D207" s="8" t="s">
        <v>139</v>
      </c>
      <c r="E207" s="8" t="s">
        <v>806</v>
      </c>
      <c r="F207" s="36">
        <v>1.4</v>
      </c>
      <c r="G207" s="52">
        <v>4056</v>
      </c>
      <c r="H207" s="52">
        <v>3145</v>
      </c>
      <c r="I207" s="52">
        <v>2923</v>
      </c>
      <c r="J207" s="52">
        <v>2867</v>
      </c>
      <c r="K207" s="52">
        <v>2930</v>
      </c>
      <c r="L207" s="52">
        <v>3038</v>
      </c>
      <c r="M207" s="52">
        <v>3034</v>
      </c>
      <c r="N207" s="52">
        <v>3057</v>
      </c>
      <c r="O207" s="52">
        <v>3033</v>
      </c>
      <c r="P207" s="52">
        <v>3177</v>
      </c>
      <c r="Q207" s="52">
        <v>3221</v>
      </c>
      <c r="R207" s="52">
        <v>3282</v>
      </c>
      <c r="S207" s="52">
        <v>3329</v>
      </c>
      <c r="T207" s="52">
        <v>3345</v>
      </c>
      <c r="U207" s="52">
        <v>3527</v>
      </c>
      <c r="V207" s="52">
        <v>3564</v>
      </c>
      <c r="W207" s="52">
        <v>3516</v>
      </c>
      <c r="X207" s="120">
        <v>1.291413636713035E-2</v>
      </c>
      <c r="Y207" s="79">
        <v>2.322228124762837E-2</v>
      </c>
      <c r="Z207" s="79">
        <v>2.091522658162126E-2</v>
      </c>
      <c r="AA207" s="79">
        <v>1.358517980385043E-2</v>
      </c>
    </row>
    <row r="208" spans="1:27" ht="15" x14ac:dyDescent="0.25">
      <c r="A208" s="4">
        <v>260218</v>
      </c>
      <c r="B208" s="18" t="s">
        <v>5320</v>
      </c>
      <c r="C208" s="8" t="s">
        <v>23</v>
      </c>
      <c r="D208" s="8" t="s">
        <v>48</v>
      </c>
      <c r="E208" s="8" t="s">
        <v>806</v>
      </c>
      <c r="F208" s="36">
        <v>1.3</v>
      </c>
      <c r="G208" s="52">
        <v>359.37</v>
      </c>
      <c r="H208" s="52">
        <v>393.9</v>
      </c>
      <c r="I208" s="52">
        <v>484.5</v>
      </c>
      <c r="J208" s="52">
        <v>411.5</v>
      </c>
      <c r="K208" s="52">
        <v>443.9</v>
      </c>
      <c r="L208" s="52">
        <v>512.4</v>
      </c>
      <c r="M208" s="90">
        <v>1107</v>
      </c>
      <c r="N208" s="90">
        <v>1020</v>
      </c>
      <c r="O208" s="90">
        <v>1041</v>
      </c>
      <c r="P208" s="90">
        <v>1065</v>
      </c>
      <c r="Q208" s="52">
        <v>1096</v>
      </c>
      <c r="R208" s="52">
        <v>981.8</v>
      </c>
      <c r="S208" s="52">
        <v>1142</v>
      </c>
      <c r="T208" s="52">
        <v>1109</v>
      </c>
      <c r="U208" s="52">
        <v>1186</v>
      </c>
      <c r="V208" s="52">
        <v>1093</v>
      </c>
      <c r="W208" s="52">
        <v>1203</v>
      </c>
      <c r="X208" s="120">
        <v>1.026885735623595E-2</v>
      </c>
      <c r="Y208" s="79">
        <v>2.0790981334319E-2</v>
      </c>
      <c r="Z208" s="79">
        <v>2.5165203222594409E-2</v>
      </c>
      <c r="AA208" s="79">
        <v>1.346578366445916E-2</v>
      </c>
    </row>
    <row r="209" spans="1:27" ht="15" x14ac:dyDescent="0.25">
      <c r="A209" s="4">
        <v>260218</v>
      </c>
      <c r="B209" s="18" t="s">
        <v>5333</v>
      </c>
      <c r="C209" s="8" t="s">
        <v>23</v>
      </c>
      <c r="D209" s="8" t="s">
        <v>179</v>
      </c>
      <c r="E209" s="8" t="s">
        <v>806</v>
      </c>
      <c r="F209" s="36">
        <v>1.2</v>
      </c>
      <c r="G209" s="52">
        <v>518.12</v>
      </c>
      <c r="H209" s="52">
        <v>529.99</v>
      </c>
      <c r="I209" s="52">
        <v>554.6</v>
      </c>
      <c r="J209" s="52">
        <v>567.83000000000004</v>
      </c>
      <c r="K209" s="52">
        <v>576.1</v>
      </c>
      <c r="L209" s="52">
        <v>585.74</v>
      </c>
      <c r="M209" s="52">
        <v>598.34</v>
      </c>
      <c r="N209" s="52">
        <v>612.79</v>
      </c>
      <c r="O209" s="52">
        <v>617.53</v>
      </c>
      <c r="P209" s="52">
        <v>640.9</v>
      </c>
      <c r="Q209" s="52">
        <v>647.97</v>
      </c>
      <c r="R209" s="52">
        <v>648.16</v>
      </c>
      <c r="S209" s="52">
        <v>653.47</v>
      </c>
      <c r="T209" s="52">
        <v>669.26</v>
      </c>
      <c r="U209" s="52">
        <v>676.6</v>
      </c>
      <c r="V209" s="52">
        <v>690.3</v>
      </c>
      <c r="W209" s="52">
        <v>685.25</v>
      </c>
      <c r="X209" s="120">
        <v>1.0947693495464209E-2</v>
      </c>
      <c r="Y209" s="79">
        <v>1.09322376912091E-2</v>
      </c>
      <c r="Z209" s="79">
        <v>1.591696285916111E-2</v>
      </c>
      <c r="AA209" s="79">
        <v>1.18157516089572E-2</v>
      </c>
    </row>
    <row r="210" spans="1:27" ht="15" x14ac:dyDescent="0.25">
      <c r="A210" s="4">
        <v>260218</v>
      </c>
      <c r="B210" s="18" t="s">
        <v>5384</v>
      </c>
      <c r="C210" s="8" t="s">
        <v>23</v>
      </c>
      <c r="D210" s="8" t="s">
        <v>129</v>
      </c>
      <c r="E210" s="8" t="s">
        <v>806</v>
      </c>
      <c r="F210" s="36">
        <v>1.2</v>
      </c>
      <c r="G210" s="52">
        <v>1119</v>
      </c>
      <c r="H210" s="52">
        <v>1169</v>
      </c>
      <c r="I210" s="52">
        <v>1356</v>
      </c>
      <c r="J210" s="52">
        <v>1363</v>
      </c>
      <c r="K210" s="52">
        <v>1278</v>
      </c>
      <c r="L210" s="52">
        <v>1307</v>
      </c>
      <c r="M210" s="52">
        <v>1398</v>
      </c>
      <c r="N210" s="52">
        <v>1366</v>
      </c>
      <c r="O210" s="52">
        <v>1338</v>
      </c>
      <c r="P210" s="52">
        <v>1377</v>
      </c>
      <c r="Q210" s="52">
        <v>1553</v>
      </c>
      <c r="R210" s="52">
        <v>1529</v>
      </c>
      <c r="S210" s="52">
        <v>1431</v>
      </c>
      <c r="T210" s="52">
        <v>1432</v>
      </c>
      <c r="U210" s="52">
        <v>1550</v>
      </c>
      <c r="V210" s="52">
        <v>1549</v>
      </c>
      <c r="W210" s="52">
        <v>1500</v>
      </c>
      <c r="X210" s="120">
        <v>9.3378607809846415E-3</v>
      </c>
      <c r="Y210" s="79">
        <v>-5.0462573591247839E-4</v>
      </c>
      <c r="Z210" s="79">
        <v>3.365870077415067E-3</v>
      </c>
      <c r="AA210" s="79">
        <v>1.1573297551157319E-2</v>
      </c>
    </row>
    <row r="211" spans="1:27" ht="15" x14ac:dyDescent="0.25">
      <c r="A211" s="4">
        <v>260218</v>
      </c>
      <c r="B211" s="18" t="s">
        <v>5643</v>
      </c>
      <c r="C211" s="8" t="s">
        <v>23</v>
      </c>
      <c r="D211" s="8" t="s">
        <v>106</v>
      </c>
      <c r="E211" s="8" t="s">
        <v>806</v>
      </c>
      <c r="F211" s="36">
        <v>1.1000000000000001</v>
      </c>
      <c r="G211" s="52">
        <v>776.69</v>
      </c>
      <c r="H211" s="52">
        <v>793.71</v>
      </c>
      <c r="I211" s="52">
        <v>832.64</v>
      </c>
      <c r="J211" s="52">
        <v>784</v>
      </c>
      <c r="K211" s="52">
        <v>892.8</v>
      </c>
      <c r="L211" s="52">
        <v>866.11</v>
      </c>
      <c r="M211" s="52">
        <v>866.17</v>
      </c>
      <c r="N211" s="52">
        <v>830.21</v>
      </c>
      <c r="O211" s="52">
        <v>877.01</v>
      </c>
      <c r="P211" s="52">
        <v>891.22</v>
      </c>
      <c r="Q211" s="52">
        <v>904.04</v>
      </c>
      <c r="R211" s="52">
        <v>865.47</v>
      </c>
      <c r="S211" s="52">
        <v>920.96</v>
      </c>
      <c r="T211" s="52">
        <v>927.2</v>
      </c>
      <c r="U211" s="52">
        <v>955.83</v>
      </c>
      <c r="V211" s="52">
        <v>907.23</v>
      </c>
      <c r="W211" s="52">
        <v>961.56</v>
      </c>
      <c r="X211" s="120">
        <v>1.0045537162624459E-2</v>
      </c>
      <c r="Y211" s="79">
        <v>1.431584417594745E-2</v>
      </c>
      <c r="Z211" s="79">
        <v>1.1380421097382239E-2</v>
      </c>
      <c r="AA211" s="79">
        <v>1.093979877237139E-2</v>
      </c>
    </row>
    <row r="212" spans="1:27" ht="15" x14ac:dyDescent="0.25">
      <c r="A212" s="4">
        <v>260218</v>
      </c>
      <c r="B212" s="18" t="s">
        <v>5283</v>
      </c>
      <c r="C212" s="8" t="s">
        <v>23</v>
      </c>
      <c r="D212" s="8" t="s">
        <v>71</v>
      </c>
      <c r="E212" s="8" t="s">
        <v>806</v>
      </c>
      <c r="F212" s="36">
        <v>1.1000000000000001</v>
      </c>
      <c r="G212" s="52">
        <v>7069</v>
      </c>
      <c r="H212" s="52">
        <v>7454</v>
      </c>
      <c r="I212" s="52">
        <v>14285</v>
      </c>
      <c r="J212" s="52">
        <v>7984</v>
      </c>
      <c r="K212" s="52">
        <v>7289</v>
      </c>
      <c r="L212" s="52">
        <v>5908</v>
      </c>
      <c r="M212" s="52">
        <v>11402</v>
      </c>
      <c r="N212" s="52">
        <v>5368</v>
      </c>
      <c r="O212" s="52">
        <v>5404</v>
      </c>
      <c r="P212" s="52">
        <v>5151</v>
      </c>
      <c r="Q212" s="52">
        <v>9916</v>
      </c>
      <c r="R212" s="52">
        <v>5085</v>
      </c>
      <c r="S212" s="52">
        <v>4864</v>
      </c>
      <c r="T212" s="52">
        <v>4874</v>
      </c>
      <c r="U212" s="52">
        <v>10198</v>
      </c>
      <c r="V212" s="52">
        <v>5735</v>
      </c>
      <c r="W212" s="52">
        <v>5142</v>
      </c>
      <c r="X212" s="120">
        <v>-1.107291333546534E-2</v>
      </c>
      <c r="Y212" s="79">
        <v>1.139900561865881E-2</v>
      </c>
      <c r="Z212" s="79">
        <v>2.5978178330202661E-2</v>
      </c>
      <c r="AA212" s="79">
        <v>1.08293405009543E-2</v>
      </c>
    </row>
    <row r="213" spans="1:27" ht="15" x14ac:dyDescent="0.25">
      <c r="A213" s="4">
        <v>260218</v>
      </c>
      <c r="B213" s="18" t="s">
        <v>4591</v>
      </c>
      <c r="C213" s="8" t="s">
        <v>23</v>
      </c>
      <c r="D213" s="8" t="s">
        <v>111</v>
      </c>
      <c r="E213" s="8" t="s">
        <v>806</v>
      </c>
      <c r="F213" s="36">
        <v>1</v>
      </c>
      <c r="G213" s="52">
        <v>790.2</v>
      </c>
      <c r="H213" s="52">
        <v>748.1</v>
      </c>
      <c r="I213" s="52">
        <v>776.4</v>
      </c>
      <c r="J213" s="52">
        <v>788</v>
      </c>
      <c r="K213" s="52">
        <v>871.9</v>
      </c>
      <c r="L213" s="52">
        <v>776.4</v>
      </c>
      <c r="M213" s="52">
        <v>764.4</v>
      </c>
      <c r="N213" s="52">
        <v>765.4</v>
      </c>
      <c r="O213" s="52">
        <v>789</v>
      </c>
      <c r="P213" s="52">
        <v>755.8</v>
      </c>
      <c r="Q213" s="52">
        <v>696.4</v>
      </c>
      <c r="R213" s="52">
        <v>750</v>
      </c>
      <c r="S213" s="52">
        <v>776.8</v>
      </c>
      <c r="T213" s="52">
        <v>741.1</v>
      </c>
      <c r="U213" s="52">
        <v>773.5</v>
      </c>
      <c r="V213" s="52">
        <v>752.5</v>
      </c>
      <c r="W213" s="52">
        <v>808.5</v>
      </c>
      <c r="X213" s="120">
        <v>-4.9345417925478197E-3</v>
      </c>
      <c r="Y213" s="79">
        <v>2.6009513207165161E-2</v>
      </c>
      <c r="Z213" s="79">
        <v>8.219898730847941E-4</v>
      </c>
      <c r="AA213" s="79">
        <v>1.041427116528126E-2</v>
      </c>
    </row>
    <row r="214" spans="1:27" ht="15" x14ac:dyDescent="0.25">
      <c r="A214" s="4">
        <v>260218</v>
      </c>
      <c r="B214" s="18" t="s">
        <v>5512</v>
      </c>
      <c r="C214" s="8" t="s">
        <v>23</v>
      </c>
      <c r="D214" s="8" t="s">
        <v>117</v>
      </c>
      <c r="E214" s="8" t="s">
        <v>806</v>
      </c>
      <c r="F214" s="36">
        <v>1</v>
      </c>
      <c r="G214" s="52">
        <v>2591</v>
      </c>
      <c r="H214" s="52">
        <v>2292</v>
      </c>
      <c r="I214" s="52">
        <v>2821</v>
      </c>
      <c r="J214" s="52">
        <v>2887</v>
      </c>
      <c r="K214" s="52">
        <v>2821</v>
      </c>
      <c r="L214" s="52">
        <v>2830</v>
      </c>
      <c r="M214" s="52">
        <v>2879</v>
      </c>
      <c r="N214" s="52">
        <v>2994</v>
      </c>
      <c r="O214" s="52">
        <v>2825</v>
      </c>
      <c r="P214" s="52">
        <v>2742</v>
      </c>
      <c r="Q214" s="52">
        <v>2830</v>
      </c>
      <c r="R214" s="52">
        <v>2874</v>
      </c>
      <c r="S214" s="52">
        <v>2799</v>
      </c>
      <c r="T214" s="52">
        <v>2794</v>
      </c>
      <c r="U214" s="52">
        <v>2907</v>
      </c>
      <c r="V214" s="52">
        <v>2869</v>
      </c>
      <c r="W214" s="52">
        <v>2916</v>
      </c>
      <c r="X214" s="120">
        <v>4.6242774566473974E-3</v>
      </c>
      <c r="Y214" s="79">
        <v>6.8159688412852137E-3</v>
      </c>
      <c r="Z214" s="79">
        <v>-4.3959908563395711E-4</v>
      </c>
      <c r="AA214" s="79">
        <v>1.029114258070196E-2</v>
      </c>
    </row>
    <row r="215" spans="1:27" ht="15" x14ac:dyDescent="0.25">
      <c r="A215" s="4">
        <v>260218</v>
      </c>
      <c r="B215" s="18" t="s">
        <v>5542</v>
      </c>
      <c r="C215" s="8" t="s">
        <v>23</v>
      </c>
      <c r="D215" s="8" t="s">
        <v>153</v>
      </c>
      <c r="E215" s="8" t="s">
        <v>806</v>
      </c>
      <c r="F215" s="36">
        <v>1</v>
      </c>
      <c r="G215" s="52">
        <v>432.52</v>
      </c>
      <c r="H215" s="52">
        <v>451.47</v>
      </c>
      <c r="I215" s="52">
        <v>551.14</v>
      </c>
      <c r="J215" s="52">
        <v>551.66999999999996</v>
      </c>
      <c r="K215" s="52">
        <v>489.43</v>
      </c>
      <c r="L215" s="52">
        <v>484.55</v>
      </c>
      <c r="M215" s="52">
        <v>569.17999999999995</v>
      </c>
      <c r="N215" s="52">
        <v>538.42999999999995</v>
      </c>
      <c r="O215" s="52">
        <v>472.97</v>
      </c>
      <c r="P215" s="52">
        <v>460.9</v>
      </c>
      <c r="Q215" s="52">
        <v>543.26</v>
      </c>
      <c r="R215" s="52">
        <v>531.44000000000005</v>
      </c>
      <c r="S215" s="52">
        <v>485.75</v>
      </c>
      <c r="T215" s="52">
        <v>455.25</v>
      </c>
      <c r="U215" s="52">
        <v>587.42999999999995</v>
      </c>
      <c r="V215" s="52">
        <v>581.71</v>
      </c>
      <c r="W215" s="52">
        <v>506.86</v>
      </c>
      <c r="X215" s="120">
        <v>-2.7951616493926408E-3</v>
      </c>
      <c r="Y215" s="79">
        <v>2.191298308279999E-2</v>
      </c>
      <c r="Z215" s="79">
        <v>2.4404452708180591E-2</v>
      </c>
      <c r="AA215" s="79">
        <v>1.0004075558967649E-2</v>
      </c>
    </row>
    <row r="216" spans="1:27" ht="15" x14ac:dyDescent="0.25">
      <c r="A216" s="4">
        <v>260218</v>
      </c>
      <c r="B216" s="18" t="s">
        <v>5335</v>
      </c>
      <c r="C216" s="8" t="s">
        <v>23</v>
      </c>
      <c r="D216" s="8" t="s">
        <v>79</v>
      </c>
      <c r="E216" s="8" t="s">
        <v>806</v>
      </c>
      <c r="F216" s="36">
        <v>1</v>
      </c>
      <c r="G216" s="52">
        <v>4803</v>
      </c>
      <c r="H216" s="52">
        <v>5295</v>
      </c>
      <c r="I216" s="52">
        <v>5602</v>
      </c>
      <c r="J216" s="52">
        <v>5675</v>
      </c>
      <c r="K216" s="52">
        <v>5524</v>
      </c>
      <c r="L216" s="52">
        <v>5765</v>
      </c>
      <c r="M216" s="52">
        <v>5915</v>
      </c>
      <c r="N216" s="52">
        <v>5825</v>
      </c>
      <c r="O216" s="52">
        <v>5586</v>
      </c>
      <c r="P216" s="52">
        <v>5784</v>
      </c>
      <c r="Q216" s="52">
        <v>5963</v>
      </c>
      <c r="R216" s="52">
        <v>5970</v>
      </c>
      <c r="S216" s="52">
        <v>5770</v>
      </c>
      <c r="T216" s="52">
        <v>5866</v>
      </c>
      <c r="U216" s="52">
        <v>6164</v>
      </c>
      <c r="V216" s="52">
        <v>6260</v>
      </c>
      <c r="W216" s="52">
        <v>6009</v>
      </c>
      <c r="X216" s="120">
        <v>3.4912930557329251E-3</v>
      </c>
      <c r="Y216" s="79">
        <v>8.5281513852941693E-3</v>
      </c>
      <c r="Z216" s="79">
        <v>1.2200252419015459E-2</v>
      </c>
      <c r="AA216" s="79">
        <v>9.9334995843725071E-3</v>
      </c>
    </row>
    <row r="217" spans="1:27" ht="15" x14ac:dyDescent="0.25">
      <c r="A217" s="4">
        <v>260218</v>
      </c>
      <c r="B217" s="18" t="s">
        <v>2216</v>
      </c>
      <c r="C217" s="8" t="s">
        <v>23</v>
      </c>
      <c r="D217" s="8" t="s">
        <v>153</v>
      </c>
      <c r="E217" s="8" t="s">
        <v>806</v>
      </c>
      <c r="F217" s="36">
        <v>0.9</v>
      </c>
      <c r="G217" s="52">
        <v>919.46</v>
      </c>
      <c r="H217" s="52">
        <v>821.06</v>
      </c>
      <c r="I217" s="52">
        <v>882.22</v>
      </c>
      <c r="J217" s="52">
        <v>872.88</v>
      </c>
      <c r="K217" s="52">
        <v>1039</v>
      </c>
      <c r="L217" s="52">
        <v>980.31</v>
      </c>
      <c r="M217" s="52">
        <v>1080</v>
      </c>
      <c r="N217" s="52">
        <v>1095</v>
      </c>
      <c r="O217" s="52">
        <v>1165</v>
      </c>
      <c r="P217" s="52">
        <v>1087</v>
      </c>
      <c r="Q217" s="52">
        <v>1157</v>
      </c>
      <c r="R217" s="52">
        <v>1133</v>
      </c>
      <c r="S217" s="52">
        <v>1180</v>
      </c>
      <c r="T217" s="52">
        <v>1145</v>
      </c>
      <c r="U217" s="52">
        <v>1188</v>
      </c>
      <c r="V217" s="52">
        <v>1174</v>
      </c>
      <c r="W217" s="52">
        <v>1222</v>
      </c>
      <c r="X217" s="120">
        <v>1.272767171384692E-2</v>
      </c>
      <c r="Y217" s="79">
        <v>6.7172264355364053E-3</v>
      </c>
      <c r="Z217" s="79">
        <v>8.8247955230305042E-3</v>
      </c>
      <c r="AA217" s="79">
        <v>8.9609558352889973E-3</v>
      </c>
    </row>
    <row r="218" spans="1:27" ht="15" x14ac:dyDescent="0.25">
      <c r="A218" s="4">
        <v>260218</v>
      </c>
      <c r="B218" s="18" t="s">
        <v>5316</v>
      </c>
      <c r="C218" s="8" t="s">
        <v>23</v>
      </c>
      <c r="D218" s="8" t="s">
        <v>835</v>
      </c>
      <c r="E218" s="8" t="s">
        <v>806</v>
      </c>
      <c r="F218" s="36">
        <v>0.8</v>
      </c>
      <c r="G218" s="52">
        <v>400.59</v>
      </c>
      <c r="H218" s="52">
        <v>316.23</v>
      </c>
      <c r="I218" s="52">
        <v>444.82</v>
      </c>
      <c r="J218" s="52">
        <v>538.51</v>
      </c>
      <c r="K218" s="90">
        <v>738.08</v>
      </c>
      <c r="L218" s="52">
        <v>413.3</v>
      </c>
      <c r="M218" s="52">
        <v>611.08000000000004</v>
      </c>
      <c r="N218" s="52">
        <v>668.34</v>
      </c>
      <c r="O218" s="52">
        <v>705.75</v>
      </c>
      <c r="P218" s="52">
        <v>603</v>
      </c>
      <c r="Q218" s="52">
        <v>779</v>
      </c>
      <c r="R218" s="52">
        <v>828.58</v>
      </c>
      <c r="S218" s="90">
        <v>1027</v>
      </c>
      <c r="T218" s="52">
        <v>715</v>
      </c>
      <c r="U218" s="52">
        <v>925</v>
      </c>
      <c r="V218" s="52">
        <v>1022</v>
      </c>
      <c r="W218" s="52">
        <v>1058</v>
      </c>
      <c r="X218" s="120">
        <v>3.4593739768592702E-2</v>
      </c>
      <c r="Y218" s="79">
        <v>4.3587554260534178E-2</v>
      </c>
      <c r="Z218" s="79">
        <v>5.5332734481831292E-2</v>
      </c>
      <c r="AA218" s="79">
        <v>8.4033613445377853E-3</v>
      </c>
    </row>
    <row r="219" spans="1:27" ht="15" x14ac:dyDescent="0.25">
      <c r="A219" s="4">
        <v>260218</v>
      </c>
      <c r="B219" s="18" t="s">
        <v>5938</v>
      </c>
      <c r="C219" s="8" t="s">
        <v>23</v>
      </c>
      <c r="D219" s="8" t="s">
        <v>151</v>
      </c>
      <c r="E219" s="8" t="s">
        <v>806</v>
      </c>
      <c r="F219" s="36">
        <v>0.8</v>
      </c>
      <c r="G219" s="52">
        <v>79.760000000000005</v>
      </c>
      <c r="H219" s="52">
        <v>86.69</v>
      </c>
      <c r="I219" s="52">
        <v>85.01</v>
      </c>
      <c r="J219" s="52">
        <v>82.54</v>
      </c>
      <c r="K219" s="52">
        <v>83.13</v>
      </c>
      <c r="L219" s="52">
        <v>87.96</v>
      </c>
      <c r="M219" s="52">
        <v>89.39</v>
      </c>
      <c r="N219" s="52">
        <v>92.53</v>
      </c>
      <c r="O219" s="52">
        <v>91.5</v>
      </c>
      <c r="P219" s="52">
        <v>93.52</v>
      </c>
      <c r="Q219" s="52">
        <v>94.66</v>
      </c>
      <c r="R219" s="52">
        <v>99.63</v>
      </c>
      <c r="S219" s="52">
        <v>103.67</v>
      </c>
      <c r="T219" s="52">
        <v>107.18</v>
      </c>
      <c r="U219" s="52">
        <v>108.65</v>
      </c>
      <c r="V219" s="52">
        <v>107.9</v>
      </c>
      <c r="W219" s="52">
        <v>107.17</v>
      </c>
      <c r="X219" s="120">
        <v>3.4893225707571141E-2</v>
      </c>
      <c r="Y219" s="79">
        <v>3.4531273140149032E-2</v>
      </c>
      <c r="Z219" s="79">
        <v>1.9731348269033559E-2</v>
      </c>
      <c r="AA219" s="79">
        <v>8.1890500701917723E-3</v>
      </c>
    </row>
    <row r="220" spans="1:27" ht="15" x14ac:dyDescent="0.25">
      <c r="A220" s="4">
        <v>260218</v>
      </c>
      <c r="B220" s="18" t="s">
        <v>5949</v>
      </c>
      <c r="C220" s="8" t="s">
        <v>23</v>
      </c>
      <c r="D220" s="8" t="s">
        <v>24</v>
      </c>
      <c r="E220" s="8" t="s">
        <v>806</v>
      </c>
      <c r="F220" s="36">
        <v>0.8</v>
      </c>
      <c r="G220" s="52">
        <v>500.64</v>
      </c>
      <c r="H220" s="52">
        <v>584.91</v>
      </c>
      <c r="I220" s="52">
        <v>657.53</v>
      </c>
      <c r="J220" s="52">
        <v>663.39</v>
      </c>
      <c r="K220" s="52">
        <v>631.17999999999995</v>
      </c>
      <c r="L220" s="52">
        <v>742.7</v>
      </c>
      <c r="M220" s="52">
        <v>737.53</v>
      </c>
      <c r="N220" s="52">
        <v>740.46</v>
      </c>
      <c r="O220" s="52">
        <v>687.05</v>
      </c>
      <c r="P220" s="52">
        <v>713.63</v>
      </c>
      <c r="Q220" s="52">
        <v>695.05</v>
      </c>
      <c r="R220" s="52">
        <v>691.3</v>
      </c>
      <c r="S220" s="52">
        <v>644.86</v>
      </c>
      <c r="T220" s="52">
        <v>702.13</v>
      </c>
      <c r="U220" s="52">
        <v>687.15</v>
      </c>
      <c r="V220" s="52">
        <v>715.18</v>
      </c>
      <c r="W220" s="52">
        <v>666.53</v>
      </c>
      <c r="X220" s="120">
        <v>-4.1896795441628276E-3</v>
      </c>
      <c r="Y220" s="79">
        <v>-2.8902368530808742E-3</v>
      </c>
      <c r="Z220" s="79">
        <v>8.7618879887283452E-3</v>
      </c>
      <c r="AA220" s="79">
        <v>7.8819489910233465E-3</v>
      </c>
    </row>
    <row r="221" spans="1:27" ht="15" x14ac:dyDescent="0.25">
      <c r="A221" s="4">
        <v>260218</v>
      </c>
      <c r="B221" s="18" t="s">
        <v>5281</v>
      </c>
      <c r="C221" s="8" t="s">
        <v>23</v>
      </c>
      <c r="D221" s="8" t="s">
        <v>476</v>
      </c>
      <c r="E221" s="8" t="s">
        <v>806</v>
      </c>
      <c r="F221" s="36">
        <v>0.8</v>
      </c>
      <c r="G221" s="52">
        <v>3733</v>
      </c>
      <c r="H221" s="52">
        <v>3590</v>
      </c>
      <c r="I221" s="52">
        <v>3804</v>
      </c>
      <c r="J221" s="52">
        <v>3789</v>
      </c>
      <c r="K221" s="52">
        <v>3767</v>
      </c>
      <c r="L221" s="52">
        <v>3852</v>
      </c>
      <c r="M221" s="52">
        <v>4011</v>
      </c>
      <c r="N221" s="52">
        <v>3915</v>
      </c>
      <c r="O221" s="52">
        <v>3666</v>
      </c>
      <c r="P221" s="52">
        <v>3894</v>
      </c>
      <c r="Q221" s="52">
        <v>4000</v>
      </c>
      <c r="R221" s="52">
        <v>3899</v>
      </c>
      <c r="S221" s="52">
        <v>3662</v>
      </c>
      <c r="T221" s="52">
        <v>3741</v>
      </c>
      <c r="U221" s="52">
        <v>3839</v>
      </c>
      <c r="V221" s="52">
        <v>3764</v>
      </c>
      <c r="W221" s="52">
        <v>3780</v>
      </c>
      <c r="X221" s="120">
        <v>-9.8997088320931237E-3</v>
      </c>
      <c r="Y221" s="79">
        <v>-1.052150045745659E-2</v>
      </c>
      <c r="Z221" s="79">
        <v>-8.9161878343569922E-3</v>
      </c>
      <c r="AA221" s="79">
        <v>7.863521258163475E-3</v>
      </c>
    </row>
    <row r="222" spans="1:27" ht="15" x14ac:dyDescent="0.25">
      <c r="A222" s="4">
        <v>260218</v>
      </c>
      <c r="B222" s="18" t="s">
        <v>5272</v>
      </c>
      <c r="C222" s="8" t="s">
        <v>23</v>
      </c>
      <c r="D222" s="8" t="s">
        <v>728</v>
      </c>
      <c r="E222" s="8" t="s">
        <v>806</v>
      </c>
      <c r="F222" s="36">
        <v>0.7</v>
      </c>
      <c r="G222" s="52">
        <v>1606</v>
      </c>
      <c r="H222" s="52">
        <v>1541</v>
      </c>
      <c r="I222" s="52">
        <v>1954</v>
      </c>
      <c r="J222" s="52">
        <v>2088</v>
      </c>
      <c r="K222" s="52">
        <v>1732</v>
      </c>
      <c r="L222" s="52">
        <v>1649</v>
      </c>
      <c r="M222" s="52">
        <v>2113</v>
      </c>
      <c r="N222" s="52">
        <v>2186</v>
      </c>
      <c r="O222" s="52">
        <v>1834</v>
      </c>
      <c r="P222" s="52">
        <v>1546</v>
      </c>
      <c r="Q222" s="52">
        <v>2014</v>
      </c>
      <c r="R222" s="52">
        <v>2004</v>
      </c>
      <c r="S222" s="52">
        <v>1854</v>
      </c>
      <c r="T222" s="52">
        <v>1635</v>
      </c>
      <c r="U222" s="52">
        <v>2102</v>
      </c>
      <c r="V222" s="52">
        <v>2292</v>
      </c>
      <c r="W222" s="52">
        <v>1913</v>
      </c>
      <c r="X222" s="120">
        <v>1.1997843084389229E-2</v>
      </c>
      <c r="Y222" s="79">
        <v>1.1722392433728411E-2</v>
      </c>
      <c r="Z222" s="79">
        <v>3.7919684002633243E-2</v>
      </c>
      <c r="AA222" s="79">
        <v>7.4844602308765662E-3</v>
      </c>
    </row>
    <row r="223" spans="1:27" ht="15" x14ac:dyDescent="0.25">
      <c r="A223" s="4">
        <v>260218</v>
      </c>
      <c r="B223" s="18" t="s">
        <v>5818</v>
      </c>
      <c r="C223" s="8" t="s">
        <v>23</v>
      </c>
      <c r="D223" s="8" t="s">
        <v>46</v>
      </c>
      <c r="E223" s="8" t="s">
        <v>806</v>
      </c>
      <c r="F223" s="36">
        <v>0.7</v>
      </c>
      <c r="G223" s="52">
        <v>159.94</v>
      </c>
      <c r="H223" s="52">
        <v>163.41</v>
      </c>
      <c r="I223" s="52">
        <v>171.46</v>
      </c>
      <c r="J223" s="52">
        <v>179.61</v>
      </c>
      <c r="K223" s="52">
        <v>190.11</v>
      </c>
      <c r="L223" s="52">
        <v>197.12</v>
      </c>
      <c r="M223" s="52">
        <v>206.92</v>
      </c>
      <c r="N223" s="52">
        <v>217.09</v>
      </c>
      <c r="O223" s="52">
        <v>225.05</v>
      </c>
      <c r="P223" s="52">
        <v>229.28</v>
      </c>
      <c r="Q223" s="52">
        <v>235.31</v>
      </c>
      <c r="R223" s="52">
        <v>239.97</v>
      </c>
      <c r="S223" s="52">
        <v>245.89</v>
      </c>
      <c r="T223" s="52">
        <v>245.23</v>
      </c>
      <c r="U223" s="52">
        <v>250.13</v>
      </c>
      <c r="V223" s="52">
        <v>250.26</v>
      </c>
      <c r="W223" s="52">
        <v>252.48</v>
      </c>
      <c r="X223" s="120">
        <v>1.6781524541006791E-2</v>
      </c>
      <c r="Y223" s="79">
        <v>1.533526490066239E-2</v>
      </c>
      <c r="Z223" s="79">
        <v>1.0486944823790759E-2</v>
      </c>
      <c r="AA223" s="79">
        <v>6.6464281752074417E-3</v>
      </c>
    </row>
    <row r="224" spans="1:27" x14ac:dyDescent="0.3">
      <c r="A224" s="4">
        <v>260218</v>
      </c>
      <c r="B224" s="18" t="s">
        <v>5232</v>
      </c>
      <c r="C224" s="8" t="s">
        <v>23</v>
      </c>
      <c r="D224" s="8" t="s">
        <v>2174</v>
      </c>
      <c r="E224" s="8" t="s">
        <v>975</v>
      </c>
      <c r="F224" s="36">
        <v>0.6</v>
      </c>
      <c r="G224" s="52">
        <v>30831</v>
      </c>
      <c r="H224"/>
      <c r="I224" s="52">
        <v>34580</v>
      </c>
      <c r="J224"/>
      <c r="K224" s="52">
        <v>25984</v>
      </c>
      <c r="L224"/>
      <c r="M224" s="52">
        <v>27833</v>
      </c>
      <c r="N224"/>
      <c r="O224" s="52">
        <v>27232</v>
      </c>
      <c r="P224"/>
      <c r="Q224" s="52">
        <v>28426</v>
      </c>
      <c r="R224"/>
      <c r="S224" s="52">
        <v>25176</v>
      </c>
      <c r="T224"/>
      <c r="U224" s="52">
        <v>26086</v>
      </c>
      <c r="V224"/>
      <c r="W224" s="52">
        <v>27902</v>
      </c>
      <c r="X224" s="120">
        <v>-5.3221942592256322E-2</v>
      </c>
      <c r="Y224" s="79">
        <v>-7.3806805206668713E-3</v>
      </c>
      <c r="Z224" s="79">
        <v>-1.6076637801724521E-2</v>
      </c>
      <c r="AA224" s="79">
        <v>6.2663673774785433E-3</v>
      </c>
    </row>
    <row r="225" spans="1:27" ht="15" x14ac:dyDescent="0.25">
      <c r="A225" s="4">
        <v>260218</v>
      </c>
      <c r="B225" s="18" t="s">
        <v>5258</v>
      </c>
      <c r="C225" s="8" t="s">
        <v>23</v>
      </c>
      <c r="D225" s="8" t="s">
        <v>129</v>
      </c>
      <c r="E225" s="8" t="s">
        <v>806</v>
      </c>
      <c r="F225" s="36">
        <v>0.5</v>
      </c>
      <c r="G225" s="52">
        <v>2953</v>
      </c>
      <c r="H225" s="52">
        <v>2970</v>
      </c>
      <c r="I225" s="52">
        <v>3414</v>
      </c>
      <c r="J225" s="52">
        <v>3598</v>
      </c>
      <c r="K225" s="52">
        <v>3530</v>
      </c>
      <c r="L225" s="52">
        <v>3581</v>
      </c>
      <c r="M225" s="52">
        <v>3726</v>
      </c>
      <c r="N225" s="52">
        <v>3826</v>
      </c>
      <c r="O225" s="52">
        <v>3832</v>
      </c>
      <c r="P225" s="52">
        <v>3862</v>
      </c>
      <c r="Q225" s="52">
        <v>4048</v>
      </c>
      <c r="R225" s="52">
        <v>4076</v>
      </c>
      <c r="S225" s="52">
        <v>4046</v>
      </c>
      <c r="T225" s="52">
        <v>4009</v>
      </c>
      <c r="U225" s="52">
        <v>4235</v>
      </c>
      <c r="V225" s="52">
        <v>4212</v>
      </c>
      <c r="W225" s="52">
        <v>4135</v>
      </c>
      <c r="X225" s="120">
        <v>9.1691616766467199E-3</v>
      </c>
      <c r="Y225" s="79">
        <v>1.155819271895675E-2</v>
      </c>
      <c r="Z225" s="79">
        <v>8.3099107906636771E-3</v>
      </c>
      <c r="AA225" s="79">
        <v>5.3932856623439829E-3</v>
      </c>
    </row>
    <row r="226" spans="1:27" ht="15" x14ac:dyDescent="0.25">
      <c r="A226" s="4">
        <v>260218</v>
      </c>
      <c r="B226" s="18" t="s">
        <v>5373</v>
      </c>
      <c r="C226" s="8" t="s">
        <v>23</v>
      </c>
      <c r="D226" s="8" t="s">
        <v>705</v>
      </c>
      <c r="E226" s="8" t="s">
        <v>806</v>
      </c>
      <c r="F226" s="36">
        <v>0.4</v>
      </c>
      <c r="G226" s="52">
        <v>3455</v>
      </c>
      <c r="H226" s="52">
        <v>3044</v>
      </c>
      <c r="I226" s="52">
        <v>3097</v>
      </c>
      <c r="J226" s="52">
        <v>3034</v>
      </c>
      <c r="K226" s="52">
        <v>3283</v>
      </c>
      <c r="L226" s="52">
        <v>2971</v>
      </c>
      <c r="M226" s="52">
        <v>2978</v>
      </c>
      <c r="N226" s="52">
        <v>2963</v>
      </c>
      <c r="O226" s="52">
        <v>3198</v>
      </c>
      <c r="P226" s="52">
        <v>2997</v>
      </c>
      <c r="Q226" s="52">
        <v>2887</v>
      </c>
      <c r="R226" s="52">
        <v>2898</v>
      </c>
      <c r="S226" s="52">
        <v>3138</v>
      </c>
      <c r="T226" s="52">
        <v>2989</v>
      </c>
      <c r="U226" s="52">
        <v>2899</v>
      </c>
      <c r="V226" s="52">
        <v>3033</v>
      </c>
      <c r="W226" s="52">
        <v>3186</v>
      </c>
      <c r="X226" s="120">
        <v>-6.7114093959730337E-4</v>
      </c>
      <c r="Y226" s="79">
        <v>1.007387508394908E-3</v>
      </c>
      <c r="Z226" s="79">
        <v>1.13217041261322E-2</v>
      </c>
      <c r="AA226" s="79">
        <v>3.9804295546894686E-3</v>
      </c>
    </row>
    <row r="227" spans="1:27" ht="15" x14ac:dyDescent="0.25">
      <c r="A227" s="4">
        <v>260218</v>
      </c>
      <c r="B227" s="18" t="s">
        <v>5963</v>
      </c>
      <c r="C227" s="8" t="s">
        <v>23</v>
      </c>
      <c r="D227" s="8" t="s">
        <v>700</v>
      </c>
      <c r="E227" s="8" t="s">
        <v>806</v>
      </c>
      <c r="F227" s="36">
        <v>0.4</v>
      </c>
      <c r="G227" s="52">
        <v>92.44</v>
      </c>
      <c r="H227" s="52">
        <v>77.75</v>
      </c>
      <c r="I227" s="52">
        <v>91.6</v>
      </c>
      <c r="J227" s="52">
        <v>93.71</v>
      </c>
      <c r="K227" s="52">
        <v>86.66</v>
      </c>
      <c r="L227" s="52">
        <v>66.849999999999994</v>
      </c>
      <c r="M227" s="52">
        <v>70.62</v>
      </c>
      <c r="N227" s="52">
        <v>64.650000000000006</v>
      </c>
      <c r="O227" s="52">
        <v>82.29</v>
      </c>
      <c r="P227" s="52">
        <v>81.67</v>
      </c>
      <c r="Q227" s="52">
        <v>78.55</v>
      </c>
      <c r="R227" s="52">
        <v>75.92</v>
      </c>
      <c r="S227" s="52">
        <v>71.489999999999995</v>
      </c>
      <c r="T227" s="52">
        <v>64.349999999999994</v>
      </c>
      <c r="U227" s="52">
        <v>65.75</v>
      </c>
      <c r="V227" s="52">
        <v>73.08</v>
      </c>
      <c r="W227" s="52">
        <v>72.569999999999993</v>
      </c>
      <c r="X227" s="120">
        <v>-5.6301401033709293E-2</v>
      </c>
      <c r="Y227" s="79">
        <v>-4.4090799490200117E-2</v>
      </c>
      <c r="Z227" s="79">
        <v>-1.023386544629035E-2</v>
      </c>
      <c r="AA227" s="79">
        <v>3.9319911166129104E-3</v>
      </c>
    </row>
    <row r="228" spans="1:27" ht="15" x14ac:dyDescent="0.25">
      <c r="A228" s="4">
        <v>260218</v>
      </c>
      <c r="B228" s="18" t="s">
        <v>5570</v>
      </c>
      <c r="C228" s="8" t="s">
        <v>23</v>
      </c>
      <c r="D228" s="8" t="s">
        <v>93</v>
      </c>
      <c r="E228" s="8" t="s">
        <v>806</v>
      </c>
      <c r="F228" s="36">
        <v>0.4</v>
      </c>
      <c r="G228" s="52">
        <v>333.23</v>
      </c>
      <c r="H228" s="52">
        <v>374.9</v>
      </c>
      <c r="I228" s="52">
        <v>400.04</v>
      </c>
      <c r="J228" s="52">
        <v>383.86</v>
      </c>
      <c r="K228" s="52">
        <v>301.41000000000003</v>
      </c>
      <c r="L228" s="52">
        <v>339.08</v>
      </c>
      <c r="M228" s="52">
        <v>337.72</v>
      </c>
      <c r="N228" s="52">
        <v>358.06</v>
      </c>
      <c r="O228" s="52">
        <v>314.31</v>
      </c>
      <c r="P228" s="52">
        <v>347.07</v>
      </c>
      <c r="Q228" s="52">
        <v>342.34</v>
      </c>
      <c r="R228" s="52">
        <v>338.03</v>
      </c>
      <c r="S228" s="52">
        <v>303.11</v>
      </c>
      <c r="T228" s="52">
        <v>337.35</v>
      </c>
      <c r="U228" s="52">
        <v>333.04</v>
      </c>
      <c r="V228" s="52">
        <v>325.56</v>
      </c>
      <c r="W228" s="52">
        <v>308.10000000000002</v>
      </c>
      <c r="X228" s="120">
        <v>-7.3052497087671142E-3</v>
      </c>
      <c r="Y228" s="79">
        <v>-7.0410272328762513E-3</v>
      </c>
      <c r="Z228" s="79">
        <v>-9.507979230364505E-3</v>
      </c>
      <c r="AA228" s="79">
        <v>3.8412390497746252E-3</v>
      </c>
    </row>
    <row r="229" spans="1:27" ht="15" x14ac:dyDescent="0.25">
      <c r="A229" s="4">
        <v>260218</v>
      </c>
      <c r="B229" s="18" t="s">
        <v>5905</v>
      </c>
      <c r="C229" s="8" t="s">
        <v>23</v>
      </c>
      <c r="D229" s="8" t="s">
        <v>41</v>
      </c>
      <c r="E229" s="8" t="s">
        <v>806</v>
      </c>
      <c r="F229" s="36">
        <v>0.2</v>
      </c>
      <c r="G229" s="52">
        <v>390.4</v>
      </c>
      <c r="H229" s="52">
        <v>406.8</v>
      </c>
      <c r="I229" s="52">
        <v>0</v>
      </c>
      <c r="J229" s="52">
        <v>551.5</v>
      </c>
      <c r="K229" s="52">
        <v>524.4</v>
      </c>
      <c r="L229" s="52">
        <v>549</v>
      </c>
      <c r="M229" s="90">
        <v>526.5</v>
      </c>
      <c r="N229" s="52">
        <v>498.2</v>
      </c>
      <c r="O229" s="52">
        <v>452.3</v>
      </c>
      <c r="P229" s="52">
        <v>500.2</v>
      </c>
      <c r="Q229" s="52">
        <v>523.79999999999995</v>
      </c>
      <c r="R229" s="52">
        <v>498.5</v>
      </c>
      <c r="S229" s="52">
        <v>458.6</v>
      </c>
      <c r="T229" s="52">
        <v>484.8</v>
      </c>
      <c r="U229" s="52">
        <v>525.4</v>
      </c>
      <c r="V229" s="52">
        <v>513.70000000000005</v>
      </c>
      <c r="W229" s="52">
        <v>463.1</v>
      </c>
      <c r="X229" s="120">
        <v>-7.773459189339138E-3</v>
      </c>
      <c r="Y229" s="79">
        <v>8.1395940377460008E-4</v>
      </c>
      <c r="Z229" s="79">
        <v>7.7263254206272336E-3</v>
      </c>
      <c r="AA229" s="79">
        <v>2.2698612862548369E-3</v>
      </c>
    </row>
    <row r="230" spans="1:27" ht="15" x14ac:dyDescent="0.25">
      <c r="A230" s="4">
        <v>260218</v>
      </c>
      <c r="B230" s="18" t="s">
        <v>5791</v>
      </c>
      <c r="C230" s="8" t="s">
        <v>23</v>
      </c>
      <c r="D230" s="8" t="s">
        <v>1307</v>
      </c>
      <c r="E230" s="8" t="s">
        <v>806</v>
      </c>
      <c r="F230" s="36">
        <v>0.2</v>
      </c>
      <c r="G230" s="52">
        <v>160.05000000000001</v>
      </c>
      <c r="H230" s="52">
        <v>162.86000000000001</v>
      </c>
      <c r="I230" s="52">
        <v>179.16</v>
      </c>
      <c r="J230" s="52">
        <v>183.71</v>
      </c>
      <c r="K230" s="52">
        <v>181.27</v>
      </c>
      <c r="L230" s="52">
        <v>164.62</v>
      </c>
      <c r="M230" s="52">
        <v>190.54</v>
      </c>
      <c r="N230" s="52">
        <v>191.53</v>
      </c>
      <c r="O230" s="52">
        <v>192.88</v>
      </c>
      <c r="P230" s="52">
        <v>181.18</v>
      </c>
      <c r="Q230" s="52">
        <v>189.54</v>
      </c>
      <c r="R230" s="52">
        <v>194.83</v>
      </c>
      <c r="S230" s="52">
        <v>197.6</v>
      </c>
      <c r="T230" s="52">
        <v>180.07</v>
      </c>
      <c r="U230" s="52">
        <v>190.79</v>
      </c>
      <c r="V230" s="52">
        <v>197.73</v>
      </c>
      <c r="W230" s="52">
        <v>199.22</v>
      </c>
      <c r="X230" s="120">
        <v>-1.4544978051497239E-3</v>
      </c>
      <c r="Y230" s="79">
        <v>1.6403338407433581E-3</v>
      </c>
      <c r="Z230" s="79">
        <v>3.7993423207429711E-3</v>
      </c>
      <c r="AA230" s="79">
        <v>2.1143580574010108E-3</v>
      </c>
    </row>
    <row r="231" spans="1:27" ht="15" x14ac:dyDescent="0.25">
      <c r="A231" s="4">
        <v>260218</v>
      </c>
      <c r="B231" s="18" t="s">
        <v>4723</v>
      </c>
      <c r="C231" s="8" t="s">
        <v>23</v>
      </c>
      <c r="D231" s="8" t="s">
        <v>2286</v>
      </c>
      <c r="E231" s="8" t="s">
        <v>806</v>
      </c>
      <c r="F231" s="36">
        <v>0.2</v>
      </c>
      <c r="G231" s="52">
        <v>143.53</v>
      </c>
      <c r="H231" s="52">
        <v>114.5</v>
      </c>
      <c r="I231" s="52">
        <v>114.61</v>
      </c>
      <c r="J231" s="52">
        <v>131.07</v>
      </c>
      <c r="K231" s="52">
        <v>156.22999999999999</v>
      </c>
      <c r="L231" s="52">
        <v>134.29</v>
      </c>
      <c r="M231" s="52">
        <v>146.82</v>
      </c>
      <c r="N231" s="52">
        <v>153.63999999999999</v>
      </c>
      <c r="O231" s="52">
        <v>183.98</v>
      </c>
      <c r="P231" s="52">
        <v>141.01</v>
      </c>
      <c r="Q231" s="52">
        <v>153.1</v>
      </c>
      <c r="R231" s="52">
        <v>151.65</v>
      </c>
      <c r="S231" s="52">
        <v>165.02</v>
      </c>
      <c r="T231" s="52">
        <v>154.88</v>
      </c>
      <c r="U231" s="52">
        <v>172.91</v>
      </c>
      <c r="V231" s="52">
        <v>149</v>
      </c>
      <c r="W231" s="52">
        <v>166.03</v>
      </c>
      <c r="X231" s="120">
        <v>2.2708667605357169E-2</v>
      </c>
      <c r="Y231" s="79">
        <v>3.1713759705435107E-2</v>
      </c>
      <c r="Z231" s="79">
        <v>-4.11196971107608E-3</v>
      </c>
      <c r="AA231" s="79">
        <v>1.573674451940565E-3</v>
      </c>
    </row>
    <row r="232" spans="1:27" ht="15" x14ac:dyDescent="0.25">
      <c r="A232" s="4">
        <v>260218</v>
      </c>
      <c r="B232" s="18" t="s">
        <v>5651</v>
      </c>
      <c r="C232" s="8" t="s">
        <v>23</v>
      </c>
      <c r="D232" s="8" t="s">
        <v>1267</v>
      </c>
      <c r="E232" s="8" t="s">
        <v>806</v>
      </c>
      <c r="F232" s="36">
        <v>0.1</v>
      </c>
      <c r="G232" s="52">
        <v>86.58</v>
      </c>
      <c r="H232" s="52">
        <v>96.45</v>
      </c>
      <c r="I232" s="52">
        <v>115.31</v>
      </c>
      <c r="J232" s="52">
        <v>124.04</v>
      </c>
      <c r="K232" s="52">
        <v>91.99</v>
      </c>
      <c r="L232" s="52">
        <v>109.76</v>
      </c>
      <c r="M232" s="52">
        <v>139.65</v>
      </c>
      <c r="N232" s="52">
        <v>138.06</v>
      </c>
      <c r="O232" s="52">
        <v>106.14</v>
      </c>
      <c r="P232" s="52">
        <v>111.7</v>
      </c>
      <c r="Q232" s="52">
        <v>144.12</v>
      </c>
      <c r="R232" s="52">
        <v>132.91</v>
      </c>
      <c r="S232" s="52">
        <v>127.29</v>
      </c>
      <c r="T232" s="52">
        <v>130.91999999999999</v>
      </c>
      <c r="U232" s="52">
        <v>168.76</v>
      </c>
      <c r="V232" s="52">
        <v>182.31</v>
      </c>
      <c r="W232" s="52">
        <v>127.79</v>
      </c>
      <c r="X232" s="120">
        <v>3.7246618348126148E-2</v>
      </c>
      <c r="Y232" s="79">
        <v>4.6035423361482593E-2</v>
      </c>
      <c r="Z232" s="79">
        <v>8.8233192827034346E-2</v>
      </c>
      <c r="AA232" s="79">
        <v>8.2064075630250422E-4</v>
      </c>
    </row>
    <row r="233" spans="1:27" ht="15" x14ac:dyDescent="0.25">
      <c r="A233" s="4">
        <v>260218</v>
      </c>
      <c r="B233" s="18" t="s">
        <v>5806</v>
      </c>
      <c r="C233" s="8" t="s">
        <v>23</v>
      </c>
      <c r="D233" s="8" t="s">
        <v>179</v>
      </c>
      <c r="E233" s="8" t="s">
        <v>806</v>
      </c>
      <c r="F233" s="36">
        <v>0.1</v>
      </c>
      <c r="G233" s="52">
        <v>57.99</v>
      </c>
      <c r="H233" s="52">
        <v>60.31</v>
      </c>
      <c r="I233" s="52">
        <v>63.12</v>
      </c>
      <c r="J233" s="52">
        <v>65.44</v>
      </c>
      <c r="K233" s="52">
        <v>67.849999999999994</v>
      </c>
      <c r="L233" s="52">
        <v>67.900000000000006</v>
      </c>
      <c r="M233" s="52">
        <v>64.78</v>
      </c>
      <c r="N233" s="52">
        <v>64.569999999999993</v>
      </c>
      <c r="O233" s="52">
        <v>64.069999999999993</v>
      </c>
      <c r="P233" s="52">
        <v>64.510000000000005</v>
      </c>
      <c r="Q233" s="52">
        <v>65.040000000000006</v>
      </c>
      <c r="R233" s="52">
        <v>65.03</v>
      </c>
      <c r="S233" s="52">
        <v>66.41</v>
      </c>
      <c r="T233" s="52">
        <v>67.09</v>
      </c>
      <c r="U233" s="52">
        <v>68.55</v>
      </c>
      <c r="V233" s="52">
        <v>71.400000000000006</v>
      </c>
      <c r="W233" s="52">
        <v>66.62</v>
      </c>
      <c r="X233" s="120">
        <v>9.8854362236100446E-3</v>
      </c>
      <c r="Y233" s="79">
        <v>1.331714535038131E-2</v>
      </c>
      <c r="Z233" s="79">
        <v>2.3850531675902339E-2</v>
      </c>
      <c r="AA233" s="79">
        <v>7.6796489303365689E-4</v>
      </c>
    </row>
    <row r="234" spans="1:27" ht="15" x14ac:dyDescent="0.25">
      <c r="A234" s="4">
        <v>260218</v>
      </c>
      <c r="B234" s="18" t="s">
        <v>5430</v>
      </c>
      <c r="C234" s="8" t="s">
        <v>23</v>
      </c>
      <c r="D234" s="8" t="s">
        <v>93</v>
      </c>
      <c r="E234" s="8" t="s">
        <v>806</v>
      </c>
      <c r="F234" s="36">
        <v>0</v>
      </c>
      <c r="G234" s="52">
        <v>963.28</v>
      </c>
      <c r="H234" s="52">
        <v>980.82</v>
      </c>
      <c r="I234" s="52">
        <v>1136</v>
      </c>
      <c r="J234" s="52">
        <v>1097</v>
      </c>
      <c r="K234" s="52">
        <v>1132</v>
      </c>
      <c r="L234" s="52">
        <v>1062</v>
      </c>
      <c r="M234" s="52">
        <v>1046</v>
      </c>
      <c r="N234" s="52">
        <v>1050</v>
      </c>
      <c r="O234" s="52">
        <v>1016</v>
      </c>
      <c r="P234" s="52">
        <v>977.83</v>
      </c>
      <c r="Q234" s="52">
        <v>1040</v>
      </c>
      <c r="R234" s="52">
        <v>1020</v>
      </c>
      <c r="S234" s="52">
        <v>1037</v>
      </c>
      <c r="T234" s="52">
        <v>969.31</v>
      </c>
      <c r="U234" s="52">
        <v>1051</v>
      </c>
      <c r="V234" s="52">
        <v>1046</v>
      </c>
      <c r="W234" s="52">
        <v>1038</v>
      </c>
      <c r="X234" s="120">
        <v>-2.0908847731071489E-3</v>
      </c>
      <c r="Y234" s="79">
        <v>2.705155288209804E-3</v>
      </c>
      <c r="Z234" s="79">
        <v>6.3767533005829602E-3</v>
      </c>
      <c r="AA234" s="79">
        <v>2.4370569125897751E-4</v>
      </c>
    </row>
    <row r="235" spans="1:27" ht="15" x14ac:dyDescent="0.25">
      <c r="A235" s="4">
        <v>260218</v>
      </c>
      <c r="B235" s="18" t="s">
        <v>5289</v>
      </c>
      <c r="C235" s="8" t="s">
        <v>23</v>
      </c>
      <c r="D235" s="8" t="s">
        <v>728</v>
      </c>
      <c r="E235" s="8" t="s">
        <v>806</v>
      </c>
      <c r="F235" s="36">
        <v>-0.1</v>
      </c>
      <c r="G235" s="8"/>
      <c r="H235" s="8"/>
      <c r="I235" s="8"/>
      <c r="J235" s="8"/>
      <c r="K235" s="8"/>
      <c r="L235" s="8"/>
      <c r="M235" s="8"/>
      <c r="N235" s="8"/>
      <c r="O235" s="52">
        <v>2914</v>
      </c>
      <c r="P235" s="52">
        <v>2166</v>
      </c>
      <c r="Q235" s="52">
        <v>3243</v>
      </c>
      <c r="R235" s="52">
        <v>3446</v>
      </c>
      <c r="S235" s="52">
        <v>2849</v>
      </c>
      <c r="T235" s="52">
        <v>2081</v>
      </c>
      <c r="U235" s="52">
        <v>3220</v>
      </c>
      <c r="V235" s="52">
        <v>3675</v>
      </c>
      <c r="W235" s="52">
        <v>2839</v>
      </c>
      <c r="X235" s="120">
        <v>-7.2624743677375259E-3</v>
      </c>
      <c r="Y235" s="79">
        <v>-1.9795163094931119E-3</v>
      </c>
      <c r="Z235" s="79">
        <v>1.9748189030700299E-2</v>
      </c>
      <c r="AA235" s="79">
        <v>-8.4566596194501908E-4</v>
      </c>
    </row>
    <row r="236" spans="1:27" ht="15" x14ac:dyDescent="0.25">
      <c r="A236" s="4">
        <v>260218</v>
      </c>
      <c r="B236" s="18" t="s">
        <v>5878</v>
      </c>
      <c r="C236" s="8" t="s">
        <v>23</v>
      </c>
      <c r="D236" s="8" t="s">
        <v>182</v>
      </c>
      <c r="E236" s="8" t="s">
        <v>806</v>
      </c>
      <c r="F236" s="36">
        <v>-0.1</v>
      </c>
      <c r="G236" s="52">
        <v>121.56</v>
      </c>
      <c r="H236" s="52">
        <v>78.41</v>
      </c>
      <c r="I236" s="52">
        <v>85.37</v>
      </c>
      <c r="J236" s="52">
        <v>97.15</v>
      </c>
      <c r="K236" s="52">
        <v>103.68</v>
      </c>
      <c r="L236" s="52">
        <v>110.28</v>
      </c>
      <c r="M236" s="52">
        <v>99.31</v>
      </c>
      <c r="N236" s="52">
        <v>102.73</v>
      </c>
      <c r="O236" s="52">
        <v>102.76</v>
      </c>
      <c r="P236" s="52">
        <v>95.77</v>
      </c>
      <c r="Q236" s="52">
        <v>91.42</v>
      </c>
      <c r="R236" s="52">
        <v>88.15</v>
      </c>
      <c r="S236" s="52">
        <v>83.47</v>
      </c>
      <c r="T236" s="52">
        <v>77.56</v>
      </c>
      <c r="U236" s="52">
        <v>85.92</v>
      </c>
      <c r="V236" s="52">
        <v>83.94</v>
      </c>
      <c r="W236" s="52">
        <v>83.16</v>
      </c>
      <c r="X236" s="120">
        <v>-5.0751093893704143E-2</v>
      </c>
      <c r="Y236" s="79">
        <v>-1.6147974163241319E-2</v>
      </c>
      <c r="Z236" s="79">
        <v>-1.256341390629678E-2</v>
      </c>
      <c r="AA236" s="79">
        <v>-9.3686723684605067E-4</v>
      </c>
    </row>
    <row r="237" spans="1:27" ht="15" x14ac:dyDescent="0.25">
      <c r="A237" s="4">
        <v>260218</v>
      </c>
      <c r="B237" s="18" t="s">
        <v>5402</v>
      </c>
      <c r="C237" s="8" t="s">
        <v>23</v>
      </c>
      <c r="D237" s="8" t="s">
        <v>710</v>
      </c>
      <c r="E237" s="8" t="s">
        <v>806</v>
      </c>
      <c r="F237" s="36">
        <v>-0.1</v>
      </c>
      <c r="G237" s="52">
        <v>5623</v>
      </c>
      <c r="H237" s="52">
        <v>7459</v>
      </c>
      <c r="I237" s="52">
        <v>11162</v>
      </c>
      <c r="J237" s="52">
        <v>10599</v>
      </c>
      <c r="K237" s="52">
        <v>8985</v>
      </c>
      <c r="L237" s="52">
        <v>7565</v>
      </c>
      <c r="M237" s="52">
        <v>7834</v>
      </c>
      <c r="N237" s="52">
        <v>8905</v>
      </c>
      <c r="O237" s="52">
        <v>7660</v>
      </c>
      <c r="P237" s="52">
        <v>7027</v>
      </c>
      <c r="Q237" s="52">
        <v>7846</v>
      </c>
      <c r="R237" s="52">
        <v>7207</v>
      </c>
      <c r="S237" s="52">
        <v>6500</v>
      </c>
      <c r="T237" s="52">
        <v>6370</v>
      </c>
      <c r="U237" s="52">
        <v>6784</v>
      </c>
      <c r="V237" s="52">
        <v>7251</v>
      </c>
      <c r="W237" s="52">
        <v>6464</v>
      </c>
      <c r="X237" s="120">
        <v>-2.298810356892933E-2</v>
      </c>
      <c r="Y237" s="79">
        <v>-3.8033162625792372E-2</v>
      </c>
      <c r="Z237" s="79">
        <v>1.638062618666503E-3</v>
      </c>
      <c r="AA237" s="79">
        <v>-1.3380412562720161E-3</v>
      </c>
    </row>
    <row r="238" spans="1:27" ht="15" x14ac:dyDescent="0.25">
      <c r="A238" s="4">
        <v>260218</v>
      </c>
      <c r="B238" s="18" t="s">
        <v>5797</v>
      </c>
      <c r="C238" s="8" t="s">
        <v>23</v>
      </c>
      <c r="D238" s="8" t="s">
        <v>46</v>
      </c>
      <c r="E238" s="8" t="s">
        <v>806</v>
      </c>
      <c r="F238" s="36">
        <v>-0.2</v>
      </c>
      <c r="G238" s="52">
        <v>255.13</v>
      </c>
      <c r="H238" s="52">
        <v>294.77</v>
      </c>
      <c r="I238" s="52">
        <v>335.9</v>
      </c>
      <c r="J238" s="52">
        <v>375.07</v>
      </c>
      <c r="K238" s="90">
        <v>381.68</v>
      </c>
      <c r="L238" s="52">
        <v>416.59</v>
      </c>
      <c r="M238" s="52">
        <v>404.63</v>
      </c>
      <c r="N238" s="52">
        <v>389.27</v>
      </c>
      <c r="O238" s="52">
        <v>374.86</v>
      </c>
      <c r="P238" s="52">
        <v>366.55</v>
      </c>
      <c r="Q238" s="52">
        <v>365.13</v>
      </c>
      <c r="R238" s="52">
        <v>371.35</v>
      </c>
      <c r="S238" s="52">
        <v>349.05</v>
      </c>
      <c r="T238" s="52">
        <v>374.38</v>
      </c>
      <c r="U238" s="52">
        <v>364.22</v>
      </c>
      <c r="V238" s="52">
        <v>322.24</v>
      </c>
      <c r="W238" s="52">
        <v>346.5</v>
      </c>
      <c r="X238" s="120">
        <v>5.3922648889870306E-3</v>
      </c>
      <c r="Y238" s="79">
        <v>-6.2332609544424322E-4</v>
      </c>
      <c r="Z238" s="79">
        <v>-3.3660041124057523E-2</v>
      </c>
      <c r="AA238" s="79">
        <v>-1.8086517387880809E-3</v>
      </c>
    </row>
    <row r="239" spans="1:27" ht="15" x14ac:dyDescent="0.25">
      <c r="A239" s="4">
        <v>260218</v>
      </c>
      <c r="B239" s="18" t="s">
        <v>5410</v>
      </c>
      <c r="C239" s="8" t="s">
        <v>23</v>
      </c>
      <c r="D239" s="8" t="s">
        <v>139</v>
      </c>
      <c r="E239" s="8" t="s">
        <v>806</v>
      </c>
      <c r="F239" s="36">
        <v>-0.2</v>
      </c>
      <c r="G239" s="52">
        <v>905.05</v>
      </c>
      <c r="H239" s="52">
        <v>913.93</v>
      </c>
      <c r="I239" s="52">
        <v>973.13</v>
      </c>
      <c r="J239" s="52">
        <v>989.16</v>
      </c>
      <c r="K239" s="52">
        <v>1100</v>
      </c>
      <c r="L239" s="52">
        <v>1029</v>
      </c>
      <c r="M239" s="52">
        <v>1060</v>
      </c>
      <c r="N239" s="52">
        <v>1027</v>
      </c>
      <c r="O239" s="52">
        <v>1013</v>
      </c>
      <c r="P239" s="52">
        <v>1012</v>
      </c>
      <c r="Q239" s="52">
        <v>1026</v>
      </c>
      <c r="R239" s="52">
        <v>1010</v>
      </c>
      <c r="S239" s="52">
        <v>1003</v>
      </c>
      <c r="T239" s="52">
        <v>984.17</v>
      </c>
      <c r="U239" s="52">
        <v>1032</v>
      </c>
      <c r="V239" s="52">
        <v>1005</v>
      </c>
      <c r="W239" s="52">
        <v>994.23</v>
      </c>
      <c r="X239" s="120">
        <v>-6.8699086645273022E-3</v>
      </c>
      <c r="Y239" s="79">
        <v>1.4913612897291539E-3</v>
      </c>
      <c r="Z239" s="79">
        <v>-1.2409503694309489E-3</v>
      </c>
      <c r="AA239" s="79">
        <v>-2.179331390075423E-3</v>
      </c>
    </row>
    <row r="240" spans="1:27" ht="15" x14ac:dyDescent="0.25">
      <c r="A240" s="4">
        <v>260218</v>
      </c>
      <c r="B240" s="18" t="s">
        <v>5931</v>
      </c>
      <c r="C240" s="8" t="s">
        <v>23</v>
      </c>
      <c r="D240" s="8" t="s">
        <v>4978</v>
      </c>
      <c r="E240" s="8" t="s">
        <v>806</v>
      </c>
      <c r="F240" s="36">
        <v>-0.3</v>
      </c>
      <c r="G240" s="52">
        <v>365.3</v>
      </c>
      <c r="H240" s="52">
        <v>439.8</v>
      </c>
      <c r="I240" s="52">
        <v>501.9</v>
      </c>
      <c r="J240" s="52">
        <v>516.79999999999995</v>
      </c>
      <c r="K240" s="52">
        <v>514</v>
      </c>
      <c r="L240" s="52">
        <v>487.8</v>
      </c>
      <c r="M240" s="52">
        <v>534.4</v>
      </c>
      <c r="N240" s="52">
        <v>520.4</v>
      </c>
      <c r="O240" s="52">
        <v>520.6</v>
      </c>
      <c r="P240" s="52">
        <v>488.4</v>
      </c>
      <c r="Q240" s="52">
        <v>470.9</v>
      </c>
      <c r="R240" s="52">
        <v>490.1</v>
      </c>
      <c r="S240" s="52">
        <v>486</v>
      </c>
      <c r="T240" s="52">
        <v>436</v>
      </c>
      <c r="U240" s="52">
        <v>434.1</v>
      </c>
      <c r="V240" s="52">
        <v>487</v>
      </c>
      <c r="W240" s="52">
        <v>480.2</v>
      </c>
      <c r="X240" s="120">
        <v>-2.7074506561951091E-2</v>
      </c>
      <c r="Y240" s="79">
        <v>-1.9543281996813541E-2</v>
      </c>
      <c r="Z240" s="79">
        <v>-1.6791246885494719E-3</v>
      </c>
      <c r="AA240" s="79">
        <v>-3.1468721176278751E-3</v>
      </c>
    </row>
    <row r="241" spans="1:27" ht="15" x14ac:dyDescent="0.25">
      <c r="A241" s="4">
        <v>260218</v>
      </c>
      <c r="B241" s="18" t="s">
        <v>5783</v>
      </c>
      <c r="C241" s="8" t="s">
        <v>23</v>
      </c>
      <c r="D241" s="8" t="s">
        <v>2173</v>
      </c>
      <c r="E241" s="8" t="s">
        <v>806</v>
      </c>
      <c r="F241" s="36">
        <v>-0.4</v>
      </c>
      <c r="G241" s="52">
        <v>69.099999999999994</v>
      </c>
      <c r="H241" s="52">
        <v>82</v>
      </c>
      <c r="I241" s="52">
        <v>105.3</v>
      </c>
      <c r="J241" s="52">
        <v>107.9</v>
      </c>
      <c r="K241" s="90">
        <v>148.6</v>
      </c>
      <c r="L241" s="90">
        <v>172</v>
      </c>
      <c r="M241" s="90">
        <v>187.5</v>
      </c>
      <c r="N241" s="90">
        <v>191.5</v>
      </c>
      <c r="O241" s="90">
        <v>220.6</v>
      </c>
      <c r="P241" s="52">
        <v>234</v>
      </c>
      <c r="Q241" s="90">
        <v>271.89999999999998</v>
      </c>
      <c r="R241" s="52">
        <v>241.6</v>
      </c>
      <c r="S241" s="52">
        <v>263.10000000000002</v>
      </c>
      <c r="T241" s="52">
        <v>216.6</v>
      </c>
      <c r="U241" s="52">
        <v>267.7</v>
      </c>
      <c r="V241" s="52">
        <v>277.10000000000002</v>
      </c>
      <c r="W241" s="52">
        <v>259.39999999999998</v>
      </c>
      <c r="X241" s="120">
        <v>-1.721749455768851E-2</v>
      </c>
      <c r="Y241" s="79">
        <v>-4.2287555376561148E-3</v>
      </c>
      <c r="Z241" s="79">
        <v>3.5894843276036432E-2</v>
      </c>
      <c r="AA241" s="79">
        <v>-3.6115178135676111E-3</v>
      </c>
    </row>
    <row r="242" spans="1:27" ht="15" x14ac:dyDescent="0.25">
      <c r="A242" s="4">
        <v>260218</v>
      </c>
      <c r="B242" s="18" t="s">
        <v>5501</v>
      </c>
      <c r="C242" s="8" t="s">
        <v>23</v>
      </c>
      <c r="D242" s="8" t="s">
        <v>122</v>
      </c>
      <c r="E242" s="8" t="s">
        <v>806</v>
      </c>
      <c r="F242" s="36">
        <v>-0.4</v>
      </c>
      <c r="G242" s="52">
        <v>2569</v>
      </c>
      <c r="H242" s="52">
        <v>2432</v>
      </c>
      <c r="I242" s="52">
        <v>3244</v>
      </c>
      <c r="J242" s="52">
        <v>3547</v>
      </c>
      <c r="K242" s="52">
        <v>2771</v>
      </c>
      <c r="L242" s="52">
        <v>2557</v>
      </c>
      <c r="M242" s="52">
        <v>3123</v>
      </c>
      <c r="N242" s="52">
        <v>3564</v>
      </c>
      <c r="O242" s="52">
        <v>2764</v>
      </c>
      <c r="P242" s="52">
        <v>2551</v>
      </c>
      <c r="Q242" s="52">
        <v>3048</v>
      </c>
      <c r="R242" s="52">
        <v>3480</v>
      </c>
      <c r="S242" s="52">
        <v>2710</v>
      </c>
      <c r="T242" s="52">
        <v>2430</v>
      </c>
      <c r="U242" s="52">
        <v>3039</v>
      </c>
      <c r="V242" s="52">
        <v>3519</v>
      </c>
      <c r="W242" s="52">
        <v>2664</v>
      </c>
      <c r="X242" s="120">
        <v>-1.026380524217496E-2</v>
      </c>
      <c r="Y242" s="79">
        <v>-7.7134041823789801E-4</v>
      </c>
      <c r="Z242" s="79">
        <v>3.3450553220688568E-3</v>
      </c>
      <c r="AA242" s="79">
        <v>-3.9322961189947048E-3</v>
      </c>
    </row>
    <row r="243" spans="1:27" ht="15" x14ac:dyDescent="0.25">
      <c r="A243" s="4">
        <v>260218</v>
      </c>
      <c r="B243" s="18" t="s">
        <v>5477</v>
      </c>
      <c r="C243" s="8" t="s">
        <v>23</v>
      </c>
      <c r="D243" s="8" t="s">
        <v>3867</v>
      </c>
      <c r="E243" s="8" t="s">
        <v>806</v>
      </c>
      <c r="F243" s="36">
        <v>-0.5</v>
      </c>
      <c r="G243" s="52">
        <v>314</v>
      </c>
      <c r="H243" s="52">
        <v>316</v>
      </c>
      <c r="I243" s="52">
        <v>354</v>
      </c>
      <c r="J243" s="52">
        <v>375</v>
      </c>
      <c r="K243" s="52">
        <v>309</v>
      </c>
      <c r="L243" s="52">
        <v>308</v>
      </c>
      <c r="M243" s="52">
        <v>358</v>
      </c>
      <c r="N243" s="52">
        <v>400</v>
      </c>
      <c r="O243" s="52">
        <v>320</v>
      </c>
      <c r="P243" s="52">
        <v>304</v>
      </c>
      <c r="Q243" s="52">
        <v>366</v>
      </c>
      <c r="R243" s="52">
        <v>394</v>
      </c>
      <c r="S243" s="52">
        <v>341</v>
      </c>
      <c r="T243" s="52">
        <v>316</v>
      </c>
      <c r="U243" s="52">
        <v>397</v>
      </c>
      <c r="V243" s="52">
        <v>382</v>
      </c>
      <c r="W243" s="52">
        <v>334</v>
      </c>
      <c r="X243" s="120">
        <v>8.5409252669039759E-3</v>
      </c>
      <c r="Y243" s="79">
        <v>2.1877205363443949E-2</v>
      </c>
      <c r="Z243" s="79">
        <v>-8.2872928176795924E-3</v>
      </c>
      <c r="AA243" s="79">
        <v>-4.8746518105849956E-3</v>
      </c>
    </row>
    <row r="244" spans="1:27" ht="15" x14ac:dyDescent="0.25">
      <c r="A244" s="4">
        <v>260218</v>
      </c>
      <c r="B244" s="18" t="s">
        <v>5446</v>
      </c>
      <c r="C244" s="8" t="s">
        <v>23</v>
      </c>
      <c r="D244" s="8" t="s">
        <v>172</v>
      </c>
      <c r="E244" s="8" t="s">
        <v>806</v>
      </c>
      <c r="F244" s="36">
        <v>-0.5</v>
      </c>
      <c r="G244" s="52">
        <v>3622</v>
      </c>
      <c r="H244" s="52">
        <v>3122</v>
      </c>
      <c r="I244" s="52">
        <v>3299</v>
      </c>
      <c r="J244" s="52">
        <v>3612</v>
      </c>
      <c r="K244" s="52">
        <v>3710</v>
      </c>
      <c r="L244" s="52">
        <v>3752</v>
      </c>
      <c r="M244" s="52">
        <v>3939</v>
      </c>
      <c r="N244" s="52">
        <v>3963</v>
      </c>
      <c r="O244" s="52">
        <v>3820</v>
      </c>
      <c r="P244" s="52">
        <v>3734</v>
      </c>
      <c r="Q244" s="52">
        <v>4227</v>
      </c>
      <c r="R244" s="52">
        <v>4094</v>
      </c>
      <c r="S244" s="52">
        <v>4260</v>
      </c>
      <c r="T244" s="52">
        <v>3982</v>
      </c>
      <c r="U244" s="52">
        <v>3978</v>
      </c>
      <c r="V244" s="52">
        <v>3368</v>
      </c>
      <c r="W244" s="52">
        <v>4176</v>
      </c>
      <c r="X244" s="120">
        <v>1.5200735519460549E-2</v>
      </c>
      <c r="Y244" s="79">
        <v>-1.503350842238727E-2</v>
      </c>
      <c r="Z244" s="79">
        <v>-4.450165502022807E-2</v>
      </c>
      <c r="AA244" s="79">
        <v>-5.388760585065433E-3</v>
      </c>
    </row>
    <row r="245" spans="1:27" ht="15" x14ac:dyDescent="0.25">
      <c r="A245" s="4">
        <v>260218</v>
      </c>
      <c r="B245" s="18" t="s">
        <v>5438</v>
      </c>
      <c r="C245" s="8" t="s">
        <v>23</v>
      </c>
      <c r="D245" s="8" t="s">
        <v>484</v>
      </c>
      <c r="E245" s="8" t="s">
        <v>806</v>
      </c>
      <c r="F245" s="36">
        <v>-0.6</v>
      </c>
      <c r="G245" s="52">
        <v>4330</v>
      </c>
      <c r="H245" s="52">
        <v>4305</v>
      </c>
      <c r="I245" s="52">
        <v>4438</v>
      </c>
      <c r="J245" s="52">
        <v>4125</v>
      </c>
      <c r="K245" s="52">
        <v>3546</v>
      </c>
      <c r="L245" s="52">
        <v>3623</v>
      </c>
      <c r="M245" s="52">
        <v>3871</v>
      </c>
      <c r="N245" s="52">
        <v>5185</v>
      </c>
      <c r="O245" s="52">
        <v>4931</v>
      </c>
      <c r="P245" s="52">
        <v>4778</v>
      </c>
      <c r="Q245" s="52">
        <v>4514</v>
      </c>
      <c r="R245" s="52">
        <v>4480</v>
      </c>
      <c r="S245" s="52">
        <v>3876</v>
      </c>
      <c r="T245" s="52">
        <v>3933</v>
      </c>
      <c r="U245" s="52">
        <v>3947</v>
      </c>
      <c r="V245" s="52">
        <v>3955</v>
      </c>
      <c r="W245" s="52">
        <v>3775</v>
      </c>
      <c r="X245" s="120">
        <v>-4.7880779691749753E-2</v>
      </c>
      <c r="Y245" s="79">
        <v>-3.374397429030529E-2</v>
      </c>
      <c r="Z245" s="79">
        <v>-3.2335550628233567E-2</v>
      </c>
      <c r="AA245" s="79">
        <v>-6.4286168926229736E-3</v>
      </c>
    </row>
    <row r="246" spans="1:27" ht="15" x14ac:dyDescent="0.25">
      <c r="A246" s="4">
        <v>260218</v>
      </c>
      <c r="B246" s="18" t="s">
        <v>5406</v>
      </c>
      <c r="C246" s="8" t="s">
        <v>23</v>
      </c>
      <c r="D246" s="8" t="s">
        <v>5981</v>
      </c>
      <c r="E246" s="8" t="s">
        <v>806</v>
      </c>
      <c r="F246" s="36">
        <v>-0.7</v>
      </c>
      <c r="G246" s="52">
        <v>2619</v>
      </c>
      <c r="H246" s="52">
        <v>2215</v>
      </c>
      <c r="I246" s="52">
        <v>2922</v>
      </c>
      <c r="J246" s="52">
        <v>2935</v>
      </c>
      <c r="K246" s="52">
        <v>2630</v>
      </c>
      <c r="L246" s="52">
        <v>2346</v>
      </c>
      <c r="M246" s="52">
        <v>3267</v>
      </c>
      <c r="N246" s="52">
        <v>3298</v>
      </c>
      <c r="O246" s="52">
        <v>2791</v>
      </c>
      <c r="P246" s="52">
        <v>2596</v>
      </c>
      <c r="Q246" s="52">
        <v>3252</v>
      </c>
      <c r="R246" s="52">
        <v>3043</v>
      </c>
      <c r="S246" s="52">
        <v>2736</v>
      </c>
      <c r="T246" s="52">
        <v>2304</v>
      </c>
      <c r="U246" s="52">
        <v>3201</v>
      </c>
      <c r="V246" s="52">
        <v>2974</v>
      </c>
      <c r="W246" s="52">
        <v>2662</v>
      </c>
      <c r="X246" s="120">
        <v>-2.5113958888793309E-2</v>
      </c>
      <c r="Y246" s="79">
        <v>-4.4993383325981906E-3</v>
      </c>
      <c r="Z246" s="79">
        <v>-6.1148528890464524E-3</v>
      </c>
      <c r="AA246" s="79">
        <v>-6.5983058403923378E-3</v>
      </c>
    </row>
    <row r="247" spans="1:27" ht="15" x14ac:dyDescent="0.25">
      <c r="A247" s="4">
        <v>260218</v>
      </c>
      <c r="B247" s="18" t="s">
        <v>2816</v>
      </c>
      <c r="C247" s="8" t="s">
        <v>23</v>
      </c>
      <c r="D247" s="8" t="s">
        <v>476</v>
      </c>
      <c r="E247" s="8" t="s">
        <v>806</v>
      </c>
      <c r="F247" s="36">
        <v>-0.7</v>
      </c>
      <c r="G247" s="52">
        <v>2805</v>
      </c>
      <c r="H247" s="52">
        <v>2388</v>
      </c>
      <c r="I247" s="52">
        <v>2534</v>
      </c>
      <c r="J247" s="52">
        <v>2252</v>
      </c>
      <c r="K247" s="52">
        <v>2285</v>
      </c>
      <c r="L247" s="52">
        <v>1805</v>
      </c>
      <c r="M247" s="52">
        <v>2204</v>
      </c>
      <c r="N247" s="52">
        <v>2048</v>
      </c>
      <c r="O247" s="52">
        <v>2076</v>
      </c>
      <c r="P247" s="52">
        <v>1653</v>
      </c>
      <c r="Q247" s="52">
        <v>2033</v>
      </c>
      <c r="R247" s="52">
        <v>1947</v>
      </c>
      <c r="S247" s="52">
        <v>1949</v>
      </c>
      <c r="T247" s="52">
        <v>1566</v>
      </c>
      <c r="U247" s="52">
        <v>1935</v>
      </c>
      <c r="V247" s="52">
        <v>1806</v>
      </c>
      <c r="W247" s="52">
        <v>1897</v>
      </c>
      <c r="X247" s="120">
        <v>-1.14745449749406E-2</v>
      </c>
      <c r="Y247" s="79">
        <v>-1.3075383589059349E-2</v>
      </c>
      <c r="Z247" s="79">
        <v>-1.9061781803433871E-2</v>
      </c>
      <c r="AA247" s="79">
        <v>-7.1664829106945493E-3</v>
      </c>
    </row>
    <row r="248" spans="1:27" ht="15" x14ac:dyDescent="0.25">
      <c r="A248" s="4">
        <v>260218</v>
      </c>
      <c r="B248" s="18" t="s">
        <v>5953</v>
      </c>
      <c r="C248" s="8" t="s">
        <v>23</v>
      </c>
      <c r="D248" s="8" t="s">
        <v>144</v>
      </c>
      <c r="E248" s="8" t="s">
        <v>806</v>
      </c>
      <c r="F248" s="36">
        <v>-0.9</v>
      </c>
      <c r="G248" s="52">
        <v>69.78</v>
      </c>
      <c r="H248" s="52">
        <v>75.11</v>
      </c>
      <c r="I248" s="52">
        <v>74.77</v>
      </c>
      <c r="J248" s="52">
        <v>71</v>
      </c>
      <c r="K248" s="52">
        <v>68.819999999999993</v>
      </c>
      <c r="L248" s="52">
        <v>69.83</v>
      </c>
      <c r="M248" s="52">
        <v>75.64</v>
      </c>
      <c r="N248" s="52">
        <v>74.63</v>
      </c>
      <c r="O248" s="52">
        <v>71.17</v>
      </c>
      <c r="P248" s="52">
        <v>75.73</v>
      </c>
      <c r="Q248" s="52">
        <v>75.900000000000006</v>
      </c>
      <c r="R248" s="52">
        <v>77.95</v>
      </c>
      <c r="S248" s="52">
        <v>77.459999999999994</v>
      </c>
      <c r="T248" s="52">
        <v>76.23</v>
      </c>
      <c r="U248" s="52">
        <v>77.63</v>
      </c>
      <c r="V248" s="52">
        <v>72.17</v>
      </c>
      <c r="W248" s="52">
        <v>74.819999999999993</v>
      </c>
      <c r="X248" s="120">
        <v>1.6284523189160629E-3</v>
      </c>
      <c r="Y248" s="79">
        <v>5.625284515835105E-3</v>
      </c>
      <c r="Z248" s="79">
        <v>-1.8689171274291039E-2</v>
      </c>
      <c r="AA248" s="79">
        <v>-8.6988039144617613E-3</v>
      </c>
    </row>
    <row r="249" spans="1:27" ht="15" x14ac:dyDescent="0.25">
      <c r="A249" s="4">
        <v>260218</v>
      </c>
      <c r="B249" s="18" t="s">
        <v>5302</v>
      </c>
      <c r="C249" s="8" t="s">
        <v>23</v>
      </c>
      <c r="D249" s="8" t="s">
        <v>144</v>
      </c>
      <c r="E249" s="8" t="s">
        <v>806</v>
      </c>
      <c r="F249" s="36">
        <v>-0.9</v>
      </c>
      <c r="G249" s="52">
        <v>3491</v>
      </c>
      <c r="H249" s="52">
        <v>3494</v>
      </c>
      <c r="I249" s="52">
        <v>3597</v>
      </c>
      <c r="J249" s="52">
        <v>3608</v>
      </c>
      <c r="K249" s="52">
        <v>3697</v>
      </c>
      <c r="L249" s="52">
        <v>3699</v>
      </c>
      <c r="M249" s="52">
        <v>3838</v>
      </c>
      <c r="N249" s="52">
        <v>3921</v>
      </c>
      <c r="O249" s="52">
        <v>3980</v>
      </c>
      <c r="P249" s="52">
        <v>3975</v>
      </c>
      <c r="Q249" s="52">
        <v>4132</v>
      </c>
      <c r="R249" s="52">
        <v>4190</v>
      </c>
      <c r="S249" s="52">
        <v>4365</v>
      </c>
      <c r="T249" s="52">
        <v>4245</v>
      </c>
      <c r="U249" s="52">
        <v>4253</v>
      </c>
      <c r="V249" s="52">
        <v>4469</v>
      </c>
      <c r="W249" s="52">
        <v>4207</v>
      </c>
      <c r="X249" s="120">
        <v>1.62045372704358E-2</v>
      </c>
      <c r="Y249" s="79">
        <v>7.146231986770557E-3</v>
      </c>
      <c r="Z249" s="79">
        <v>1.6360757637952309E-2</v>
      </c>
      <c r="AA249" s="79">
        <v>-9.1160858527579158E-3</v>
      </c>
    </row>
    <row r="250" spans="1:27" ht="15" x14ac:dyDescent="0.25">
      <c r="A250" s="4">
        <v>260218</v>
      </c>
      <c r="B250" s="18" t="s">
        <v>5505</v>
      </c>
      <c r="C250" s="8" t="s">
        <v>23</v>
      </c>
      <c r="D250" s="8" t="s">
        <v>1139</v>
      </c>
      <c r="E250" s="8" t="s">
        <v>806</v>
      </c>
      <c r="F250" s="36">
        <v>-0.9</v>
      </c>
      <c r="G250" s="52">
        <v>162.94999999999999</v>
      </c>
      <c r="H250" s="52">
        <v>194.39</v>
      </c>
      <c r="I250" s="52">
        <v>202.61</v>
      </c>
      <c r="J250" s="52">
        <v>200.31</v>
      </c>
      <c r="K250" s="52">
        <v>204.69</v>
      </c>
      <c r="L250" s="52">
        <v>206.75</v>
      </c>
      <c r="M250" s="52">
        <v>208.76</v>
      </c>
      <c r="N250" s="52">
        <v>207.22</v>
      </c>
      <c r="O250" s="52">
        <v>200.28</v>
      </c>
      <c r="P250" s="52">
        <v>207.44</v>
      </c>
      <c r="Q250" s="52">
        <v>210.58</v>
      </c>
      <c r="R250" s="52">
        <v>207.25</v>
      </c>
      <c r="S250" s="52">
        <v>212.21</v>
      </c>
      <c r="T250" s="52">
        <v>221.76</v>
      </c>
      <c r="U250" s="52">
        <v>213.4</v>
      </c>
      <c r="V250" s="52">
        <v>205.06</v>
      </c>
      <c r="W250" s="52">
        <v>204.15</v>
      </c>
      <c r="X250" s="120">
        <v>1.7098915795003888E-2</v>
      </c>
      <c r="Y250" s="79">
        <v>3.3106362996009331E-3</v>
      </c>
      <c r="Z250" s="79">
        <v>-2.5625424165125481E-3</v>
      </c>
      <c r="AA250" s="79">
        <v>-9.4553218446089549E-3</v>
      </c>
    </row>
    <row r="251" spans="1:27" ht="15" x14ac:dyDescent="0.25">
      <c r="A251" s="4">
        <v>260218</v>
      </c>
      <c r="B251" s="18" t="s">
        <v>5404</v>
      </c>
      <c r="C251" s="8" t="s">
        <v>23</v>
      </c>
      <c r="D251" s="8" t="s">
        <v>434</v>
      </c>
      <c r="E251" s="8" t="s">
        <v>806</v>
      </c>
      <c r="F251" s="36">
        <v>-1.1000000000000001</v>
      </c>
      <c r="G251" s="52">
        <v>581.29999999999995</v>
      </c>
      <c r="H251" s="52">
        <v>589.29999999999995</v>
      </c>
      <c r="I251" s="52">
        <v>803.7</v>
      </c>
      <c r="J251" s="52">
        <v>1271</v>
      </c>
      <c r="K251" s="52">
        <v>711.9</v>
      </c>
      <c r="L251" s="52">
        <v>557.20000000000005</v>
      </c>
      <c r="M251" s="52">
        <v>605</v>
      </c>
      <c r="N251" s="52">
        <v>945.4</v>
      </c>
      <c r="O251" s="52">
        <v>566.70000000000005</v>
      </c>
      <c r="P251" s="52">
        <v>596.79999999999995</v>
      </c>
      <c r="Q251" s="52">
        <v>662.6</v>
      </c>
      <c r="R251" s="52">
        <v>965.4</v>
      </c>
      <c r="S251" s="52">
        <v>760.5</v>
      </c>
      <c r="T251" s="52">
        <v>747.7</v>
      </c>
      <c r="U251" s="52">
        <v>741.6</v>
      </c>
      <c r="V251" s="52">
        <v>1045</v>
      </c>
      <c r="W251" s="52">
        <v>725.8</v>
      </c>
      <c r="X251" s="120">
        <v>5.0547683649884378E-2</v>
      </c>
      <c r="Y251" s="79">
        <v>2.518972004336462E-2</v>
      </c>
      <c r="Z251" s="79">
        <v>2.4757402338890341E-2</v>
      </c>
      <c r="AA251" s="79">
        <v>-1.053174699526538E-2</v>
      </c>
    </row>
    <row r="252" spans="1:27" ht="15" x14ac:dyDescent="0.25">
      <c r="A252" s="4">
        <v>260218</v>
      </c>
      <c r="B252" s="18" t="s">
        <v>5598</v>
      </c>
      <c r="C252" s="8" t="s">
        <v>23</v>
      </c>
      <c r="D252" s="8" t="s">
        <v>1148</v>
      </c>
      <c r="E252" s="8" t="s">
        <v>806</v>
      </c>
      <c r="F252" s="36">
        <v>-1.2</v>
      </c>
      <c r="G252" s="52">
        <v>666.7</v>
      </c>
      <c r="H252" s="52">
        <v>460.5</v>
      </c>
      <c r="I252" s="52">
        <v>744.1</v>
      </c>
      <c r="J252" s="52">
        <v>650.4</v>
      </c>
      <c r="K252" s="52">
        <v>599.70000000000005</v>
      </c>
      <c r="L252" s="52">
        <v>610.70000000000005</v>
      </c>
      <c r="M252" s="52">
        <v>942.3</v>
      </c>
      <c r="N252" s="52">
        <v>874.8</v>
      </c>
      <c r="O252" s="52">
        <v>638.9</v>
      </c>
      <c r="P252" s="52">
        <v>579.20000000000005</v>
      </c>
      <c r="Q252" s="52">
        <v>734.2</v>
      </c>
      <c r="R252" s="52">
        <v>921.8</v>
      </c>
      <c r="S252" s="52">
        <v>814.3</v>
      </c>
      <c r="T252" s="52">
        <v>540.70000000000005</v>
      </c>
      <c r="U252" s="52">
        <v>940.5</v>
      </c>
      <c r="V252" s="52">
        <v>857.5</v>
      </c>
      <c r="W252" s="52">
        <v>776.3</v>
      </c>
      <c r="X252" s="120">
        <v>-1.262502049516312E-2</v>
      </c>
      <c r="Y252" s="79">
        <v>6.8515443374294271E-2</v>
      </c>
      <c r="Z252" s="79">
        <v>-1.9985702296957179E-2</v>
      </c>
      <c r="AA252" s="79">
        <v>-1.2052013954963581E-2</v>
      </c>
    </row>
    <row r="253" spans="1:27" ht="15" x14ac:dyDescent="0.25">
      <c r="A253" s="4">
        <v>260218</v>
      </c>
      <c r="B253" s="18" t="s">
        <v>5832</v>
      </c>
      <c r="C253" s="8" t="s">
        <v>23</v>
      </c>
      <c r="D253" s="8" t="s">
        <v>71</v>
      </c>
      <c r="E253" s="8" t="s">
        <v>806</v>
      </c>
      <c r="F253" s="36">
        <v>-1.4</v>
      </c>
      <c r="G253" s="52">
        <v>188.92</v>
      </c>
      <c r="H253" s="52">
        <v>222.87</v>
      </c>
      <c r="I253" s="52">
        <v>244</v>
      </c>
      <c r="J253" s="52">
        <v>156.47999999999999</v>
      </c>
      <c r="K253" s="52">
        <v>212.23</v>
      </c>
      <c r="L253" s="52">
        <v>226.26</v>
      </c>
      <c r="M253" s="52">
        <v>183.01</v>
      </c>
      <c r="N253" s="52">
        <v>130.59</v>
      </c>
      <c r="O253" s="52">
        <v>141.62</v>
      </c>
      <c r="P253" s="52">
        <v>127.67</v>
      </c>
      <c r="Q253" s="52">
        <v>132.9</v>
      </c>
      <c r="R253" s="52">
        <v>125.2</v>
      </c>
      <c r="S253" s="52">
        <v>139.56</v>
      </c>
      <c r="T253" s="52">
        <v>142.87</v>
      </c>
      <c r="U253" s="52">
        <v>168.56</v>
      </c>
      <c r="V253" s="52">
        <v>163.55000000000001</v>
      </c>
      <c r="W253" s="52">
        <v>131.07</v>
      </c>
      <c r="X253" s="120">
        <v>2.8934193744883929E-2</v>
      </c>
      <c r="Y253" s="79">
        <v>6.5972286459586194E-2</v>
      </c>
      <c r="Z253" s="79">
        <v>6.6557906246203391E-2</v>
      </c>
      <c r="AA253" s="79">
        <v>-1.3815211377615769E-2</v>
      </c>
    </row>
    <row r="254" spans="1:27" ht="15" x14ac:dyDescent="0.25">
      <c r="A254" s="4">
        <v>260218</v>
      </c>
      <c r="B254" s="18" t="s">
        <v>5830</v>
      </c>
      <c r="C254" s="8" t="s">
        <v>23</v>
      </c>
      <c r="D254" s="8" t="s">
        <v>50</v>
      </c>
      <c r="E254" s="8" t="s">
        <v>806</v>
      </c>
      <c r="F254" s="36">
        <v>-1.5</v>
      </c>
      <c r="G254" s="52">
        <v>155.72</v>
      </c>
      <c r="H254" s="52">
        <v>165.11</v>
      </c>
      <c r="I254" s="52">
        <v>143.4</v>
      </c>
      <c r="J254" s="52">
        <v>133.75</v>
      </c>
      <c r="K254" s="52">
        <v>165.44</v>
      </c>
      <c r="L254" s="52">
        <v>153.4</v>
      </c>
      <c r="M254" s="52">
        <v>152.61000000000001</v>
      </c>
      <c r="N254" s="52">
        <v>149.30000000000001</v>
      </c>
      <c r="O254" s="52">
        <v>150.5</v>
      </c>
      <c r="P254" s="52">
        <v>146.16</v>
      </c>
      <c r="Q254" s="52">
        <v>135.09</v>
      </c>
      <c r="R254" s="52">
        <v>135.28</v>
      </c>
      <c r="S254" s="52">
        <v>130.78</v>
      </c>
      <c r="T254" s="52">
        <v>120.09</v>
      </c>
      <c r="U254" s="52">
        <v>127.57</v>
      </c>
      <c r="V254" s="52">
        <v>123.21</v>
      </c>
      <c r="W254" s="52">
        <v>123.31</v>
      </c>
      <c r="X254" s="120">
        <v>-4.7632968518755203E-2</v>
      </c>
      <c r="Y254" s="79">
        <v>-1.4427135292763399E-2</v>
      </c>
      <c r="Z254" s="79">
        <v>-2.3495289262633449E-2</v>
      </c>
      <c r="AA254" s="79">
        <v>-1.489086016146712E-2</v>
      </c>
    </row>
    <row r="255" spans="1:27" ht="15" x14ac:dyDescent="0.25">
      <c r="A255" s="4">
        <v>260218</v>
      </c>
      <c r="B255" s="18" t="s">
        <v>5653</v>
      </c>
      <c r="C255" s="8" t="s">
        <v>23</v>
      </c>
      <c r="D255" s="8" t="s">
        <v>46</v>
      </c>
      <c r="E255" s="8" t="s">
        <v>806</v>
      </c>
      <c r="F255" s="36">
        <v>-1.6</v>
      </c>
      <c r="G255" s="52">
        <v>466.71</v>
      </c>
      <c r="H255" s="52">
        <v>446.16</v>
      </c>
      <c r="I255" s="52">
        <v>524.03</v>
      </c>
      <c r="J255" s="52">
        <v>559.66999999999996</v>
      </c>
      <c r="K255" s="52">
        <v>536.22</v>
      </c>
      <c r="L255" s="52">
        <v>536.99</v>
      </c>
      <c r="M255" s="52">
        <v>597.91</v>
      </c>
      <c r="N255" s="52">
        <v>635.17999999999995</v>
      </c>
      <c r="O255" s="52">
        <v>654.63</v>
      </c>
      <c r="P255" s="52">
        <v>599.09</v>
      </c>
      <c r="Q255" s="52">
        <v>668.81</v>
      </c>
      <c r="R255" s="52">
        <v>679.81</v>
      </c>
      <c r="S255" s="52">
        <v>713.45</v>
      </c>
      <c r="T255" s="52">
        <v>674.52</v>
      </c>
      <c r="U255" s="52">
        <v>698.16</v>
      </c>
      <c r="V255" s="52">
        <v>742.9</v>
      </c>
      <c r="W255" s="52">
        <v>668.57</v>
      </c>
      <c r="X255" s="120">
        <v>2.834478197477797E-2</v>
      </c>
      <c r="Y255" s="79">
        <v>1.0725026401470441E-2</v>
      </c>
      <c r="Z255" s="79">
        <v>2.2809605414434001E-2</v>
      </c>
      <c r="AA255" s="79">
        <v>-1.5864094760394739E-2</v>
      </c>
    </row>
    <row r="256" spans="1:27" ht="15" x14ac:dyDescent="0.25">
      <c r="A256" s="4">
        <v>260218</v>
      </c>
      <c r="B256" s="18" t="s">
        <v>5521</v>
      </c>
      <c r="C256" s="8" t="s">
        <v>23</v>
      </c>
      <c r="D256" s="8" t="s">
        <v>168</v>
      </c>
      <c r="E256" s="8" t="s">
        <v>806</v>
      </c>
      <c r="F256" s="36">
        <v>-1.6</v>
      </c>
      <c r="G256" s="52">
        <v>338.37</v>
      </c>
      <c r="H256" s="52">
        <v>292.98</v>
      </c>
      <c r="I256" s="52">
        <v>286.83</v>
      </c>
      <c r="J256" s="52">
        <v>296.19</v>
      </c>
      <c r="K256" s="52">
        <v>314.72000000000003</v>
      </c>
      <c r="L256" s="52">
        <v>309.85000000000002</v>
      </c>
      <c r="M256" s="52">
        <v>289.58</v>
      </c>
      <c r="N256" s="52">
        <v>312.51</v>
      </c>
      <c r="O256" s="52">
        <v>328.64</v>
      </c>
      <c r="P256" s="52">
        <v>319.42</v>
      </c>
      <c r="Q256" s="52">
        <v>0</v>
      </c>
      <c r="R256" s="52">
        <v>313.38</v>
      </c>
      <c r="S256" s="52">
        <v>315.86</v>
      </c>
      <c r="T256" s="52">
        <v>318.11</v>
      </c>
      <c r="U256" s="52">
        <v>0</v>
      </c>
      <c r="V256" s="52">
        <v>303.19</v>
      </c>
      <c r="W256" s="52">
        <v>300.51</v>
      </c>
      <c r="X256" s="120">
        <v>-1.3808951573799359E-3</v>
      </c>
      <c r="Y256" s="79">
        <v>0</v>
      </c>
      <c r="Z256" s="79">
        <v>-1.0756320261782861E-2</v>
      </c>
      <c r="AA256" s="79">
        <v>-1.6379273549874229E-2</v>
      </c>
    </row>
    <row r="257" spans="1:27" ht="15" x14ac:dyDescent="0.25">
      <c r="A257" s="4">
        <v>260218</v>
      </c>
      <c r="B257" s="18" t="s">
        <v>5639</v>
      </c>
      <c r="C257" s="8" t="s">
        <v>23</v>
      </c>
      <c r="D257" s="8" t="s">
        <v>146</v>
      </c>
      <c r="E257" s="8" t="s">
        <v>806</v>
      </c>
      <c r="F257" s="36">
        <v>-1.7</v>
      </c>
      <c r="G257" s="52">
        <v>205.68</v>
      </c>
      <c r="H257" s="52">
        <v>203.6</v>
      </c>
      <c r="I257" s="52">
        <v>221.18</v>
      </c>
      <c r="J257" s="52">
        <v>229.18</v>
      </c>
      <c r="K257" s="52">
        <v>266.05</v>
      </c>
      <c r="L257" s="52">
        <v>254.02</v>
      </c>
      <c r="M257" s="52">
        <v>273.97000000000003</v>
      </c>
      <c r="N257" s="52">
        <v>292.33</v>
      </c>
      <c r="O257" s="52">
        <v>310.29000000000002</v>
      </c>
      <c r="P257" s="52">
        <v>252.37</v>
      </c>
      <c r="Q257" s="52">
        <v>256.51</v>
      </c>
      <c r="R257" s="52">
        <v>256.56</v>
      </c>
      <c r="S257" s="52">
        <v>252.42</v>
      </c>
      <c r="T257" s="52">
        <v>192.56</v>
      </c>
      <c r="U257" s="52">
        <v>194.54</v>
      </c>
      <c r="V257" s="52">
        <v>213.61</v>
      </c>
      <c r="W257" s="52">
        <v>238.33</v>
      </c>
      <c r="X257" s="120">
        <v>-5.8760536812528352E-2</v>
      </c>
      <c r="Y257" s="79">
        <v>-6.4683471635092138E-2</v>
      </c>
      <c r="Z257" s="79">
        <v>-4.7930988304615618E-2</v>
      </c>
      <c r="AA257" s="79">
        <v>-1.6515654120708431E-2</v>
      </c>
    </row>
    <row r="258" spans="1:27" ht="15" x14ac:dyDescent="0.25">
      <c r="A258" s="4">
        <v>260218</v>
      </c>
      <c r="B258" s="18" t="s">
        <v>2527</v>
      </c>
      <c r="C258" s="8" t="s">
        <v>23</v>
      </c>
      <c r="D258" s="8" t="s">
        <v>726</v>
      </c>
      <c r="E258" s="8" t="s">
        <v>806</v>
      </c>
      <c r="F258" s="36">
        <v>-1.7</v>
      </c>
      <c r="G258" s="52">
        <v>2275</v>
      </c>
      <c r="H258" s="52">
        <v>2538</v>
      </c>
      <c r="I258" s="52">
        <v>2486</v>
      </c>
      <c r="J258" s="52">
        <v>2301</v>
      </c>
      <c r="K258" s="52">
        <v>2348</v>
      </c>
      <c r="L258" s="52">
        <v>2853</v>
      </c>
      <c r="M258" s="52">
        <v>2795</v>
      </c>
      <c r="N258" s="52">
        <v>2723</v>
      </c>
      <c r="O258" s="52">
        <v>2569</v>
      </c>
      <c r="P258" s="52">
        <v>2611</v>
      </c>
      <c r="Q258" s="52">
        <v>0</v>
      </c>
      <c r="R258" s="52">
        <v>2648</v>
      </c>
      <c r="S258" s="52">
        <v>2370</v>
      </c>
      <c r="T258" s="52">
        <v>2389</v>
      </c>
      <c r="U258" s="90">
        <v>2532</v>
      </c>
      <c r="V258" s="52">
        <v>2419</v>
      </c>
      <c r="W258" s="52">
        <v>2204</v>
      </c>
      <c r="X258" s="120">
        <v>-2.9099488792764468E-2</v>
      </c>
      <c r="Y258" s="92">
        <v>0.34183880113406229</v>
      </c>
      <c r="Z258" s="79">
        <v>-2.3040547338766482E-2</v>
      </c>
      <c r="AA258" s="79">
        <v>-1.709577754891867E-2</v>
      </c>
    </row>
    <row r="259" spans="1:27" ht="15" x14ac:dyDescent="0.25">
      <c r="A259" s="4">
        <v>260218</v>
      </c>
      <c r="B259" s="18" t="s">
        <v>5525</v>
      </c>
      <c r="C259" s="8" t="s">
        <v>23</v>
      </c>
      <c r="D259" s="8" t="s">
        <v>111</v>
      </c>
      <c r="E259" s="8" t="s">
        <v>806</v>
      </c>
      <c r="F259" s="36">
        <v>-1.7</v>
      </c>
      <c r="G259" s="52">
        <v>485.64</v>
      </c>
      <c r="H259" s="52">
        <v>475.33</v>
      </c>
      <c r="I259" s="52">
        <v>431.88</v>
      </c>
      <c r="J259" s="52">
        <v>420.86</v>
      </c>
      <c r="K259" s="52">
        <v>467.49</v>
      </c>
      <c r="L259" s="52">
        <v>494.62</v>
      </c>
      <c r="M259" s="52">
        <v>541.07000000000005</v>
      </c>
      <c r="N259" s="52">
        <v>560.77</v>
      </c>
      <c r="O259" s="52">
        <v>577.16999999999996</v>
      </c>
      <c r="P259" s="52">
        <v>603.44000000000005</v>
      </c>
      <c r="Q259" s="52">
        <v>609.07000000000005</v>
      </c>
      <c r="R259" s="52">
        <v>615.46</v>
      </c>
      <c r="S259" s="52">
        <v>612.86</v>
      </c>
      <c r="T259" s="52">
        <v>607.15</v>
      </c>
      <c r="U259" s="52">
        <v>606.76</v>
      </c>
      <c r="V259" s="52">
        <v>581.63</v>
      </c>
      <c r="W259" s="52">
        <v>571.66</v>
      </c>
      <c r="X259" s="120">
        <v>1.5199747626832849E-3</v>
      </c>
      <c r="Y259" s="79">
        <v>-9.4496306053493129E-4</v>
      </c>
      <c r="Z259" s="79">
        <v>-1.385209419260258E-2</v>
      </c>
      <c r="AA259" s="79">
        <v>-1.7106792891546371E-2</v>
      </c>
    </row>
    <row r="260" spans="1:27" ht="15" x14ac:dyDescent="0.25">
      <c r="A260" s="4">
        <v>260218</v>
      </c>
      <c r="B260" s="18" t="s">
        <v>5577</v>
      </c>
      <c r="C260" s="8" t="s">
        <v>23</v>
      </c>
      <c r="D260" s="8" t="s">
        <v>710</v>
      </c>
      <c r="E260" s="8" t="s">
        <v>806</v>
      </c>
      <c r="F260" s="36">
        <v>-1.9</v>
      </c>
      <c r="G260" s="52">
        <v>2113</v>
      </c>
      <c r="H260" s="52">
        <v>2373</v>
      </c>
      <c r="I260" s="52">
        <v>3144</v>
      </c>
      <c r="J260" s="52">
        <v>2699</v>
      </c>
      <c r="K260" s="52">
        <v>2680</v>
      </c>
      <c r="L260" s="52">
        <v>2286</v>
      </c>
      <c r="M260" s="52">
        <v>2236</v>
      </c>
      <c r="N260" s="52">
        <v>2522</v>
      </c>
      <c r="O260" s="52">
        <v>2202</v>
      </c>
      <c r="P260" s="52">
        <v>1863</v>
      </c>
      <c r="Q260" s="52">
        <v>1967</v>
      </c>
      <c r="R260" s="52">
        <v>1833</v>
      </c>
      <c r="S260" s="52">
        <v>1947</v>
      </c>
      <c r="T260" s="52">
        <v>1646</v>
      </c>
      <c r="U260" s="52">
        <v>1761</v>
      </c>
      <c r="V260" s="52">
        <v>1944</v>
      </c>
      <c r="W260" s="52">
        <v>1810</v>
      </c>
      <c r="X260" s="120">
        <v>-2.8515111695137981E-2</v>
      </c>
      <c r="Y260" s="79">
        <v>-2.786419586094957E-2</v>
      </c>
      <c r="Z260" s="79">
        <v>1.544455266453326E-2</v>
      </c>
      <c r="AA260" s="79">
        <v>-1.8772266374349141E-2</v>
      </c>
    </row>
    <row r="261" spans="1:27" ht="15" x14ac:dyDescent="0.25">
      <c r="A261" s="4">
        <v>260218</v>
      </c>
      <c r="B261" s="18" t="s">
        <v>5787</v>
      </c>
      <c r="C261" s="8" t="s">
        <v>23</v>
      </c>
      <c r="D261" s="8" t="s">
        <v>122</v>
      </c>
      <c r="E261" s="8" t="s">
        <v>806</v>
      </c>
      <c r="F261" s="36">
        <v>-1.9</v>
      </c>
      <c r="G261" s="52">
        <v>646.54</v>
      </c>
      <c r="H261" s="52">
        <v>710.46</v>
      </c>
      <c r="I261" s="52">
        <v>649.44000000000005</v>
      </c>
      <c r="J261" s="52">
        <v>625.82000000000005</v>
      </c>
      <c r="K261" s="52">
        <v>612.1</v>
      </c>
      <c r="L261" s="52">
        <v>655.14</v>
      </c>
      <c r="M261" s="52">
        <v>592.85</v>
      </c>
      <c r="N261" s="52">
        <v>582.88</v>
      </c>
      <c r="O261" s="52">
        <v>577.4</v>
      </c>
      <c r="P261" s="52">
        <v>641.87</v>
      </c>
      <c r="Q261" s="52">
        <v>592.16</v>
      </c>
      <c r="R261" s="52">
        <v>606.15</v>
      </c>
      <c r="S261" s="52">
        <v>623.32000000000005</v>
      </c>
      <c r="T261" s="52">
        <v>684.09</v>
      </c>
      <c r="U261" s="52">
        <v>604.66</v>
      </c>
      <c r="V261" s="52">
        <v>595.11</v>
      </c>
      <c r="W261" s="52">
        <v>574.59</v>
      </c>
      <c r="X261" s="120">
        <v>1.713821798254522E-2</v>
      </c>
      <c r="Y261" s="79">
        <v>4.9885861149689958E-3</v>
      </c>
      <c r="Z261" s="79">
        <v>-4.3840490505198124E-3</v>
      </c>
      <c r="AA261" s="79">
        <v>-1.943617929307051E-2</v>
      </c>
    </row>
    <row r="262" spans="1:27" ht="15" x14ac:dyDescent="0.25">
      <c r="A262" s="4">
        <v>260218</v>
      </c>
      <c r="B262" s="18" t="s">
        <v>5442</v>
      </c>
      <c r="C262" s="8" t="s">
        <v>23</v>
      </c>
      <c r="D262" s="8" t="s">
        <v>698</v>
      </c>
      <c r="E262" s="8" t="s">
        <v>806</v>
      </c>
      <c r="F262" s="36">
        <v>-2</v>
      </c>
      <c r="G262" s="52">
        <v>2141</v>
      </c>
      <c r="H262" s="52">
        <v>2192</v>
      </c>
      <c r="I262" s="52">
        <v>2422</v>
      </c>
      <c r="J262" s="52">
        <v>2242</v>
      </c>
      <c r="K262" s="52">
        <v>1957</v>
      </c>
      <c r="L262" s="52">
        <v>1850</v>
      </c>
      <c r="M262" s="52">
        <v>1791</v>
      </c>
      <c r="N262" s="52">
        <v>1911</v>
      </c>
      <c r="O262" s="52">
        <v>1969</v>
      </c>
      <c r="P262" s="52">
        <v>1871</v>
      </c>
      <c r="Q262" s="52">
        <v>2265</v>
      </c>
      <c r="R262" s="52">
        <v>2185</v>
      </c>
      <c r="S262" s="52">
        <v>2077</v>
      </c>
      <c r="T262" s="52">
        <v>1964</v>
      </c>
      <c r="U262" s="52">
        <v>2038</v>
      </c>
      <c r="V262" s="52">
        <v>1969</v>
      </c>
      <c r="W262" s="52">
        <v>1914</v>
      </c>
      <c r="X262" s="120">
        <v>1.107406525363186E-2</v>
      </c>
      <c r="Y262" s="79">
        <v>-2.6734189141443879E-2</v>
      </c>
      <c r="Z262" s="79">
        <v>-2.61374636979671E-2</v>
      </c>
      <c r="AA262" s="79">
        <v>-2.0253479125248549E-2</v>
      </c>
    </row>
    <row r="263" spans="1:27" ht="15" x14ac:dyDescent="0.25">
      <c r="A263" s="4">
        <v>260218</v>
      </c>
      <c r="B263" s="18" t="s">
        <v>5341</v>
      </c>
      <c r="C263" s="8" t="s">
        <v>23</v>
      </c>
      <c r="D263" s="8" t="s">
        <v>454</v>
      </c>
      <c r="E263" s="8" t="s">
        <v>806</v>
      </c>
      <c r="F263" s="36">
        <v>-2.4</v>
      </c>
      <c r="G263" s="52">
        <v>1512</v>
      </c>
      <c r="H263" s="52">
        <v>1524</v>
      </c>
      <c r="I263" s="52">
        <v>2134</v>
      </c>
      <c r="J263" s="52">
        <v>2036</v>
      </c>
      <c r="K263" s="52">
        <v>1581</v>
      </c>
      <c r="L263" s="52">
        <v>1551</v>
      </c>
      <c r="M263" s="52">
        <v>2003</v>
      </c>
      <c r="N263" s="52">
        <v>2127</v>
      </c>
      <c r="O263" s="52">
        <v>1603</v>
      </c>
      <c r="P263" s="52">
        <v>1565</v>
      </c>
      <c r="Q263" s="52">
        <v>2139</v>
      </c>
      <c r="R263" s="52">
        <v>2160</v>
      </c>
      <c r="S263" s="52">
        <v>1754</v>
      </c>
      <c r="T263" s="52">
        <v>1531</v>
      </c>
      <c r="U263" s="52">
        <v>2062</v>
      </c>
      <c r="V263" s="52">
        <v>2067</v>
      </c>
      <c r="W263" s="52">
        <v>1579</v>
      </c>
      <c r="X263" s="120">
        <v>-4.4631136781307923E-3</v>
      </c>
      <c r="Y263" s="79">
        <v>-1.0152953586497929E-2</v>
      </c>
      <c r="Z263" s="79">
        <v>-1.238843745837215E-2</v>
      </c>
      <c r="AA263" s="79">
        <v>-2.3603992446722399E-2</v>
      </c>
    </row>
    <row r="264" spans="1:27" ht="15" x14ac:dyDescent="0.25">
      <c r="A264" s="4">
        <v>260218</v>
      </c>
      <c r="B264" s="18" t="s">
        <v>5826</v>
      </c>
      <c r="C264" s="8" t="s">
        <v>23</v>
      </c>
      <c r="D264" s="8" t="s">
        <v>46</v>
      </c>
      <c r="E264" s="8" t="s">
        <v>806</v>
      </c>
      <c r="F264" s="36">
        <v>-2.4</v>
      </c>
      <c r="G264" s="52">
        <v>246.07</v>
      </c>
      <c r="H264" s="52">
        <v>282.68</v>
      </c>
      <c r="I264" s="52">
        <v>315.08</v>
      </c>
      <c r="J264" s="52">
        <v>333.01</v>
      </c>
      <c r="K264" s="52">
        <v>348.93</v>
      </c>
      <c r="L264" s="90">
        <v>423.57</v>
      </c>
      <c r="M264" s="52">
        <v>435.25</v>
      </c>
      <c r="N264" s="52">
        <v>423.8</v>
      </c>
      <c r="O264" s="52">
        <v>347.78</v>
      </c>
      <c r="P264" s="52">
        <v>405.84</v>
      </c>
      <c r="Q264" s="52">
        <v>357.02</v>
      </c>
      <c r="R264" s="52">
        <v>360.87</v>
      </c>
      <c r="S264" s="52">
        <v>320.55</v>
      </c>
      <c r="T264" s="52">
        <v>359.42</v>
      </c>
      <c r="U264" s="52">
        <v>326.14999999999998</v>
      </c>
      <c r="V264" s="52">
        <v>293.92</v>
      </c>
      <c r="W264" s="52">
        <v>289.68</v>
      </c>
      <c r="X264" s="120">
        <v>-3.2140582158584063E-2</v>
      </c>
      <c r="Y264" s="79">
        <v>-2.208375659937345E-2</v>
      </c>
      <c r="Z264" s="79">
        <v>-4.8976217821637302E-2</v>
      </c>
      <c r="AA264" s="79">
        <v>-2.3745423217747089E-2</v>
      </c>
    </row>
    <row r="265" spans="1:27" ht="15" x14ac:dyDescent="0.25">
      <c r="A265" s="4">
        <v>260218</v>
      </c>
      <c r="B265" s="18" t="s">
        <v>5864</v>
      </c>
      <c r="C265" s="8" t="s">
        <v>23</v>
      </c>
      <c r="D265" s="8" t="s">
        <v>2174</v>
      </c>
      <c r="E265" s="8" t="s">
        <v>806</v>
      </c>
      <c r="F265" s="36">
        <v>-2.8</v>
      </c>
      <c r="G265" s="52">
        <v>569.77</v>
      </c>
      <c r="H265" s="52">
        <v>715.27</v>
      </c>
      <c r="I265" s="52">
        <v>840.81</v>
      </c>
      <c r="J265" s="52">
        <v>593.22</v>
      </c>
      <c r="K265" s="52">
        <v>448.63</v>
      </c>
      <c r="L265" s="52">
        <v>400.87</v>
      </c>
      <c r="M265" s="52">
        <v>456.44</v>
      </c>
      <c r="N265" s="52">
        <v>416.81</v>
      </c>
      <c r="O265" s="52">
        <v>375.95</v>
      </c>
      <c r="P265" s="52">
        <v>391.85</v>
      </c>
      <c r="Q265" s="52">
        <v>451.05</v>
      </c>
      <c r="R265" s="52">
        <v>433.53</v>
      </c>
      <c r="S265" s="52">
        <v>367.51</v>
      </c>
      <c r="T265" s="52">
        <v>307.18</v>
      </c>
      <c r="U265" s="52">
        <v>386.86</v>
      </c>
      <c r="V265" s="52">
        <v>311.7</v>
      </c>
      <c r="W265" s="52">
        <v>329.38</v>
      </c>
      <c r="X265" s="120">
        <v>-5.1504312809469988E-2</v>
      </c>
      <c r="Y265" s="79">
        <v>-4.1166699801830409E-2</v>
      </c>
      <c r="Z265" s="79">
        <v>-8.1487278272734498E-2</v>
      </c>
      <c r="AA265" s="79">
        <v>-2.7766247951938942E-2</v>
      </c>
    </row>
    <row r="266" spans="1:27" ht="15" x14ac:dyDescent="0.25">
      <c r="A266" s="4">
        <v>260218</v>
      </c>
      <c r="B266" s="18" t="s">
        <v>5363</v>
      </c>
      <c r="C266" s="8" t="s">
        <v>23</v>
      </c>
      <c r="D266" s="8" t="s">
        <v>191</v>
      </c>
      <c r="E266" s="8" t="s">
        <v>806</v>
      </c>
      <c r="F266" s="36">
        <v>-3</v>
      </c>
      <c r="G266" s="52">
        <v>4635</v>
      </c>
      <c r="H266" s="52">
        <v>5681</v>
      </c>
      <c r="I266" s="52">
        <v>6926</v>
      </c>
      <c r="J266" s="52">
        <v>5761</v>
      </c>
      <c r="K266" s="52">
        <v>4358</v>
      </c>
      <c r="L266" s="52">
        <v>3883</v>
      </c>
      <c r="M266" s="52">
        <v>4529</v>
      </c>
      <c r="N266" s="52">
        <v>4534</v>
      </c>
      <c r="O266" s="52">
        <v>4151</v>
      </c>
      <c r="P266" s="52">
        <v>3891</v>
      </c>
      <c r="Q266" s="52">
        <v>4456</v>
      </c>
      <c r="R266" s="52">
        <v>4232</v>
      </c>
      <c r="S266" s="52">
        <v>3820</v>
      </c>
      <c r="T266" s="52">
        <v>3657</v>
      </c>
      <c r="U266" s="52">
        <v>4234</v>
      </c>
      <c r="V266" s="52">
        <v>3941</v>
      </c>
      <c r="W266" s="52">
        <v>3358</v>
      </c>
      <c r="X266" s="120">
        <v>-1.42691627538265E-2</v>
      </c>
      <c r="Y266" s="79">
        <v>-1.3733374574698479E-2</v>
      </c>
      <c r="Z266" s="79">
        <v>-1.8252524618954991E-2</v>
      </c>
      <c r="AA266" s="79">
        <v>-2.951699463327373E-2</v>
      </c>
    </row>
    <row r="267" spans="1:27" ht="15" x14ac:dyDescent="0.25">
      <c r="A267" s="4">
        <v>260218</v>
      </c>
      <c r="B267" s="18" t="s">
        <v>5310</v>
      </c>
      <c r="C267" s="8" t="s">
        <v>23</v>
      </c>
      <c r="D267" s="8" t="s">
        <v>63</v>
      </c>
      <c r="E267" s="8" t="s">
        <v>806</v>
      </c>
      <c r="F267" s="36">
        <v>-3.1</v>
      </c>
      <c r="G267" s="52">
        <v>4054</v>
      </c>
      <c r="H267" s="52">
        <v>4003</v>
      </c>
      <c r="I267" s="52">
        <v>5544</v>
      </c>
      <c r="J267" s="52">
        <v>5184</v>
      </c>
      <c r="K267" s="52">
        <v>4142</v>
      </c>
      <c r="L267" s="52">
        <v>3419</v>
      </c>
      <c r="M267" s="52">
        <v>3339</v>
      </c>
      <c r="N267" s="52">
        <v>4030</v>
      </c>
      <c r="O267" s="52">
        <v>3639</v>
      </c>
      <c r="P267" s="52">
        <v>3378</v>
      </c>
      <c r="Q267" s="52">
        <v>3715</v>
      </c>
      <c r="R267" s="52">
        <v>3797</v>
      </c>
      <c r="S267" s="52">
        <v>4281</v>
      </c>
      <c r="T267" s="52">
        <v>4338</v>
      </c>
      <c r="U267" s="52">
        <v>3868</v>
      </c>
      <c r="V267" s="52">
        <v>4067</v>
      </c>
      <c r="W267" s="52">
        <v>3765</v>
      </c>
      <c r="X267" s="120">
        <v>6.3278623689934754E-2</v>
      </c>
      <c r="Y267" s="79">
        <v>9.4848428491725034E-3</v>
      </c>
      <c r="Z267" s="79">
        <v>1.658069270449514E-2</v>
      </c>
      <c r="AA267" s="79">
        <v>-3.117071402682137E-2</v>
      </c>
    </row>
    <row r="268" spans="1:27" ht="15" x14ac:dyDescent="0.25">
      <c r="A268" s="4">
        <v>260218</v>
      </c>
      <c r="B268" s="18" t="s">
        <v>5485</v>
      </c>
      <c r="C268" s="8" t="s">
        <v>23</v>
      </c>
      <c r="D268" s="8" t="s">
        <v>191</v>
      </c>
      <c r="E268" s="8" t="s">
        <v>806</v>
      </c>
      <c r="F268" s="36">
        <v>-4</v>
      </c>
      <c r="G268" s="52">
        <v>0</v>
      </c>
      <c r="H268" s="52">
        <v>1167</v>
      </c>
      <c r="I268" s="52">
        <v>1130</v>
      </c>
      <c r="J268" s="52">
        <v>852</v>
      </c>
      <c r="K268" s="52">
        <v>0</v>
      </c>
      <c r="L268" s="52">
        <v>584</v>
      </c>
      <c r="M268" s="52">
        <v>611</v>
      </c>
      <c r="N268" s="52">
        <v>728</v>
      </c>
      <c r="O268" s="90">
        <v>658</v>
      </c>
      <c r="P268" s="52">
        <v>724</v>
      </c>
      <c r="Q268" s="52">
        <v>814</v>
      </c>
      <c r="R268" s="52">
        <v>722</v>
      </c>
      <c r="S268" s="52">
        <v>680</v>
      </c>
      <c r="T268" s="52">
        <v>724</v>
      </c>
      <c r="U268" s="52">
        <v>755</v>
      </c>
      <c r="V268" s="52">
        <v>663</v>
      </c>
      <c r="W268" s="52">
        <v>567</v>
      </c>
      <c r="X268" s="120">
        <v>0</v>
      </c>
      <c r="Y268" s="79">
        <v>-2.0068027210884298E-2</v>
      </c>
      <c r="Z268" s="79">
        <v>-2.0479000347101709E-2</v>
      </c>
      <c r="AA268" s="79">
        <v>-4.0042523033309678E-2</v>
      </c>
    </row>
    <row r="269" spans="1:27" ht="15" x14ac:dyDescent="0.25">
      <c r="A269" s="4">
        <v>260218</v>
      </c>
      <c r="B269" s="18" t="s">
        <v>5804</v>
      </c>
      <c r="C269" s="8" t="s">
        <v>23</v>
      </c>
      <c r="D269" s="8" t="s">
        <v>54</v>
      </c>
      <c r="E269" s="8" t="s">
        <v>806</v>
      </c>
      <c r="F269" s="36">
        <v>-4.7</v>
      </c>
      <c r="G269" s="52">
        <v>801.08</v>
      </c>
      <c r="H269" s="52">
        <v>546.04999999999995</v>
      </c>
      <c r="I269" s="52">
        <v>723.07</v>
      </c>
      <c r="J269" s="52">
        <v>547.07000000000005</v>
      </c>
      <c r="K269" s="52">
        <v>488.26</v>
      </c>
      <c r="L269" s="52">
        <v>487.36</v>
      </c>
      <c r="M269" s="52">
        <v>645.27</v>
      </c>
      <c r="N269" s="52">
        <v>617.54</v>
      </c>
      <c r="O269" s="52">
        <v>608.41</v>
      </c>
      <c r="P269" s="52">
        <v>390.85</v>
      </c>
      <c r="Q269" s="52">
        <v>602.5</v>
      </c>
      <c r="R269" s="52">
        <v>651.85</v>
      </c>
      <c r="S269" s="52">
        <v>557.4</v>
      </c>
      <c r="T269" s="52">
        <v>351.42</v>
      </c>
      <c r="U269" s="52">
        <v>483.49</v>
      </c>
      <c r="V269" s="52">
        <v>396.63</v>
      </c>
      <c r="W269" s="52">
        <v>473.97</v>
      </c>
      <c r="X269" s="120">
        <v>-1.790157087078903E-2</v>
      </c>
      <c r="Y269" s="79">
        <v>-5.5016480443053517E-2</v>
      </c>
      <c r="Z269" s="79">
        <v>-0.1248532404508453</v>
      </c>
      <c r="AA269" s="79">
        <v>-4.6636555725737112E-2</v>
      </c>
    </row>
    <row r="270" spans="1:27" ht="15" x14ac:dyDescent="0.25">
      <c r="A270" s="4">
        <v>260218</v>
      </c>
      <c r="B270" s="18" t="s">
        <v>5535</v>
      </c>
      <c r="C270" s="8" t="s">
        <v>23</v>
      </c>
      <c r="D270" s="8" t="s">
        <v>1139</v>
      </c>
      <c r="E270" s="8" t="s">
        <v>806</v>
      </c>
      <c r="F270" s="36">
        <v>-7</v>
      </c>
      <c r="G270" s="52">
        <v>229.72</v>
      </c>
      <c r="H270" s="52">
        <v>187.05</v>
      </c>
      <c r="I270" s="52">
        <v>210.44</v>
      </c>
      <c r="J270" s="52">
        <v>217.03</v>
      </c>
      <c r="K270" s="52">
        <v>250.99</v>
      </c>
      <c r="L270" s="52">
        <v>153.04</v>
      </c>
      <c r="M270" s="52">
        <v>256.81</v>
      </c>
      <c r="N270" s="52">
        <v>218.39</v>
      </c>
      <c r="O270" s="52">
        <v>228.16</v>
      </c>
      <c r="P270" s="52">
        <v>135.51</v>
      </c>
      <c r="Q270" s="52">
        <v>212.38</v>
      </c>
      <c r="R270" s="52">
        <v>212.29</v>
      </c>
      <c r="S270" s="90">
        <v>339.17</v>
      </c>
      <c r="T270" s="90">
        <v>248.43</v>
      </c>
      <c r="U270" s="52">
        <v>249.32</v>
      </c>
      <c r="V270" s="52">
        <v>263.02</v>
      </c>
      <c r="W270" s="52">
        <v>261.7</v>
      </c>
      <c r="X270" s="121">
        <v>0.1255573469728137</v>
      </c>
      <c r="Y270" s="79">
        <v>3.6492240212591558E-2</v>
      </c>
      <c r="Z270" s="79">
        <v>4.835066383278841E-2</v>
      </c>
      <c r="AA270" s="79">
        <v>-7.043111442442318E-2</v>
      </c>
    </row>
    <row r="271" spans="1:27" ht="15" x14ac:dyDescent="0.25">
      <c r="A271" s="4">
        <v>260218</v>
      </c>
      <c r="B271" s="18" t="s">
        <v>5314</v>
      </c>
      <c r="C271" s="8" t="s">
        <v>23</v>
      </c>
      <c r="D271" s="8" t="s">
        <v>48</v>
      </c>
      <c r="E271" s="8" t="s">
        <v>806</v>
      </c>
      <c r="F271" s="36">
        <v>-7.5</v>
      </c>
      <c r="G271" s="52">
        <v>2194</v>
      </c>
      <c r="H271" s="52">
        <v>2156</v>
      </c>
      <c r="I271" s="52">
        <v>2281</v>
      </c>
      <c r="J271" s="52">
        <v>2285</v>
      </c>
      <c r="K271" s="52">
        <v>2253</v>
      </c>
      <c r="L271" s="52">
        <v>2292</v>
      </c>
      <c r="M271" s="52">
        <v>2452</v>
      </c>
      <c r="N271" s="52">
        <v>2476</v>
      </c>
      <c r="O271" s="52">
        <v>2434</v>
      </c>
      <c r="P271" s="52">
        <v>1834</v>
      </c>
      <c r="Q271" s="52">
        <v>1971</v>
      </c>
      <c r="R271" s="52">
        <v>1998</v>
      </c>
      <c r="S271" s="52">
        <v>2515</v>
      </c>
      <c r="T271" s="52">
        <v>1809</v>
      </c>
      <c r="U271" s="52">
        <v>1957</v>
      </c>
      <c r="V271" s="52">
        <v>2008</v>
      </c>
      <c r="W271" s="52">
        <v>1897</v>
      </c>
      <c r="X271" s="120">
        <v>-3.005530175522964E-3</v>
      </c>
      <c r="Y271" s="79">
        <v>-1.688170746412587E-3</v>
      </c>
      <c r="Z271" s="79">
        <v>1.207875347264187E-3</v>
      </c>
      <c r="AA271" s="79">
        <v>-7.4556641331885665E-2</v>
      </c>
    </row>
    <row r="272" spans="1:27" ht="15" x14ac:dyDescent="0.25">
      <c r="A272" s="4">
        <v>260218</v>
      </c>
      <c r="B272" s="18" t="s">
        <v>5586</v>
      </c>
      <c r="C272" s="8" t="s">
        <v>23</v>
      </c>
      <c r="D272" s="8" t="s">
        <v>177</v>
      </c>
      <c r="E272" s="8" t="s">
        <v>806</v>
      </c>
      <c r="F272" s="36">
        <v>-12.6</v>
      </c>
      <c r="G272" s="8"/>
      <c r="H272" s="8"/>
      <c r="I272" s="52">
        <v>154.61000000000001</v>
      </c>
      <c r="J272" s="52">
        <v>118.17</v>
      </c>
      <c r="K272" s="52">
        <v>155.76</v>
      </c>
      <c r="L272" s="52">
        <v>262.08999999999997</v>
      </c>
      <c r="M272" s="90">
        <v>281.44</v>
      </c>
      <c r="N272" s="52">
        <v>173.93</v>
      </c>
      <c r="O272" s="52">
        <v>225.06</v>
      </c>
      <c r="P272" s="90">
        <v>3353</v>
      </c>
      <c r="Q272" s="90">
        <v>1822</v>
      </c>
      <c r="R272" s="90">
        <v>1535</v>
      </c>
      <c r="S272" s="90">
        <v>5808</v>
      </c>
      <c r="T272" s="52">
        <v>3722</v>
      </c>
      <c r="U272" s="52">
        <v>2058</v>
      </c>
      <c r="V272" s="90">
        <v>4077</v>
      </c>
      <c r="W272" s="52">
        <v>3835</v>
      </c>
      <c r="X272" s="120">
        <v>2.9477552324652431E-2</v>
      </c>
      <c r="Y272" s="79">
        <v>1.8313028633506701E-2</v>
      </c>
      <c r="Z272" s="92">
        <v>0.19370570753638661</v>
      </c>
      <c r="AA272" s="79">
        <v>-0.1259495691030961</v>
      </c>
    </row>
    <row r="273" spans="1:27" ht="15" x14ac:dyDescent="0.25">
      <c r="A273" s="4">
        <v>260218</v>
      </c>
      <c r="B273" s="88" t="s">
        <v>5945</v>
      </c>
      <c r="C273" s="81" t="s">
        <v>23</v>
      </c>
      <c r="D273" s="81" t="s">
        <v>1307</v>
      </c>
      <c r="E273" s="81" t="s">
        <v>806</v>
      </c>
      <c r="F273" s="83">
        <v>-31.6</v>
      </c>
      <c r="G273" s="131">
        <v>69.92</v>
      </c>
      <c r="H273" s="131">
        <v>82.85</v>
      </c>
      <c r="I273" s="131">
        <v>103.85</v>
      </c>
      <c r="J273" s="131">
        <v>126.26</v>
      </c>
      <c r="K273" s="132">
        <v>158.16999999999999</v>
      </c>
      <c r="L273" s="132">
        <v>144.18</v>
      </c>
      <c r="M273" s="132">
        <v>165.94</v>
      </c>
      <c r="N273" s="131">
        <v>166.01</v>
      </c>
      <c r="O273" s="131">
        <v>191.03</v>
      </c>
      <c r="P273" s="131">
        <v>193.48</v>
      </c>
      <c r="Q273" s="131">
        <v>184.74</v>
      </c>
      <c r="R273" s="131">
        <v>187.65</v>
      </c>
      <c r="S273" s="131">
        <v>142.85</v>
      </c>
      <c r="T273" s="131">
        <v>112.73</v>
      </c>
      <c r="U273" s="131">
        <v>100.94</v>
      </c>
      <c r="V273" s="131">
        <v>96.12</v>
      </c>
      <c r="W273" s="131">
        <v>0</v>
      </c>
      <c r="X273" s="130">
        <v>-0.11393780336381081</v>
      </c>
      <c r="Y273" s="87">
        <v>-0.13344586524834001</v>
      </c>
      <c r="Z273" s="87">
        <v>-0.16820111362258119</v>
      </c>
      <c r="AA273" s="87">
        <v>-0.3155929657122658</v>
      </c>
    </row>
    <row r="274" spans="1:27" x14ac:dyDescent="0.3">
      <c r="A274" s="4">
        <v>260218</v>
      </c>
      <c r="B274" s="18">
        <v>3296</v>
      </c>
      <c r="C274" s="8" t="s">
        <v>67</v>
      </c>
      <c r="D274" s="8" t="s">
        <v>5801</v>
      </c>
      <c r="E274" s="8" t="s">
        <v>2827</v>
      </c>
      <c r="F274" s="36">
        <v>5.7</v>
      </c>
      <c r="G274" s="52">
        <v>9411</v>
      </c>
      <c r="H274"/>
      <c r="I274" s="52">
        <v>10041</v>
      </c>
      <c r="J274"/>
      <c r="K274" s="52">
        <v>8535</v>
      </c>
      <c r="L274"/>
      <c r="M274" s="52">
        <v>8548</v>
      </c>
      <c r="N274"/>
      <c r="O274" s="52">
        <v>8865</v>
      </c>
      <c r="P274"/>
      <c r="Q274" s="52">
        <v>8828</v>
      </c>
      <c r="R274"/>
      <c r="S274" s="52">
        <v>9865</v>
      </c>
      <c r="T274"/>
      <c r="U274" s="52">
        <v>9964</v>
      </c>
      <c r="V274"/>
      <c r="W274" s="52">
        <v>11013</v>
      </c>
      <c r="X274" s="120">
        <v>-3.3704743115952063E-2</v>
      </c>
      <c r="Y274" s="79">
        <v>3.8244766505636019E-2</v>
      </c>
      <c r="Z274" s="79">
        <v>3.921785852766857E-2</v>
      </c>
      <c r="AA274" s="79">
        <v>5.7246415436277287E-2</v>
      </c>
    </row>
    <row r="275" spans="1:27" x14ac:dyDescent="0.3">
      <c r="A275" s="4">
        <v>260218</v>
      </c>
      <c r="B275" s="18">
        <v>8955</v>
      </c>
      <c r="C275" s="8" t="s">
        <v>67</v>
      </c>
      <c r="D275" s="8" t="s">
        <v>5618</v>
      </c>
      <c r="E275" s="8" t="s">
        <v>2827</v>
      </c>
      <c r="F275" s="36">
        <v>3.9</v>
      </c>
      <c r="G275" s="52">
        <v>18254</v>
      </c>
      <c r="H275"/>
      <c r="I275" s="52">
        <v>18358</v>
      </c>
      <c r="J275"/>
      <c r="K275" s="52">
        <v>18740</v>
      </c>
      <c r="L275"/>
      <c r="M275" s="52">
        <v>18174</v>
      </c>
      <c r="N275"/>
      <c r="O275" s="52">
        <v>17412</v>
      </c>
      <c r="P275"/>
      <c r="Q275" s="52">
        <v>17645</v>
      </c>
      <c r="R275"/>
      <c r="S275" s="52">
        <v>19581</v>
      </c>
      <c r="T275"/>
      <c r="U275" s="52">
        <v>20804</v>
      </c>
      <c r="V275"/>
      <c r="W275" s="52">
        <v>20346</v>
      </c>
      <c r="X275" s="120">
        <v>-9.8095867040889351E-3</v>
      </c>
      <c r="Y275" s="79">
        <v>1.1685262119464751E-2</v>
      </c>
      <c r="Z275" s="79">
        <v>3.6120419711036737E-2</v>
      </c>
      <c r="AA275" s="79">
        <v>3.8890803531189462E-2</v>
      </c>
    </row>
    <row r="276" spans="1:27" ht="15" x14ac:dyDescent="0.25">
      <c r="A276" s="4">
        <v>260218</v>
      </c>
      <c r="B276" s="18">
        <v>4587</v>
      </c>
      <c r="C276" s="8" t="s">
        <v>67</v>
      </c>
      <c r="D276" s="8" t="s">
        <v>5758</v>
      </c>
      <c r="E276" s="8" t="s">
        <v>806</v>
      </c>
      <c r="F276" s="36">
        <v>3.3</v>
      </c>
      <c r="G276" s="52">
        <v>1603</v>
      </c>
      <c r="H276" s="52">
        <v>419</v>
      </c>
      <c r="I276" s="52">
        <v>4605</v>
      </c>
      <c r="J276" s="52">
        <v>6184</v>
      </c>
      <c r="K276" s="90">
        <v>15644</v>
      </c>
      <c r="L276" s="90">
        <v>4963</v>
      </c>
      <c r="M276" s="52">
        <v>4462</v>
      </c>
      <c r="N276" s="90">
        <v>13117</v>
      </c>
      <c r="O276" s="52">
        <v>6169</v>
      </c>
      <c r="P276" s="52">
        <v>4225</v>
      </c>
      <c r="Q276" s="90">
        <v>31908</v>
      </c>
      <c r="R276" s="52">
        <v>5471</v>
      </c>
      <c r="S276" s="52">
        <v>5072</v>
      </c>
      <c r="T276" s="52">
        <v>4233</v>
      </c>
      <c r="U276" s="52">
        <v>4310</v>
      </c>
      <c r="V276" s="52">
        <v>4314</v>
      </c>
      <c r="W276" s="52">
        <v>5664</v>
      </c>
      <c r="X276" s="120">
        <v>1.7139429257007069E-4</v>
      </c>
      <c r="Y276" s="79">
        <v>-0.59116613829149167</v>
      </c>
      <c r="Z276" s="79">
        <v>-6.0620349994760507E-2</v>
      </c>
      <c r="AA276" s="79">
        <v>3.3019131016788439E-2</v>
      </c>
    </row>
    <row r="277" spans="1:27" ht="15" x14ac:dyDescent="0.25">
      <c r="A277" s="4">
        <v>260218</v>
      </c>
      <c r="B277" s="18">
        <v>8179</v>
      </c>
      <c r="C277" s="8" t="s">
        <v>67</v>
      </c>
      <c r="D277" s="8" t="s">
        <v>5866</v>
      </c>
      <c r="E277" s="8" t="s">
        <v>806</v>
      </c>
      <c r="F277" s="36">
        <v>2.2999999999999998</v>
      </c>
      <c r="G277" s="52">
        <v>25157</v>
      </c>
      <c r="H277" s="52">
        <v>22144</v>
      </c>
      <c r="I277" s="52">
        <v>25242</v>
      </c>
      <c r="J277" s="52">
        <v>26987</v>
      </c>
      <c r="K277" s="52">
        <v>29642</v>
      </c>
      <c r="L277" s="52">
        <v>31634</v>
      </c>
      <c r="M277" s="52">
        <v>32934</v>
      </c>
      <c r="N277" s="52">
        <v>37187</v>
      </c>
      <c r="O277" s="52">
        <v>37185</v>
      </c>
      <c r="P277" s="52">
        <v>35629</v>
      </c>
      <c r="Q277" s="52">
        <v>37004</v>
      </c>
      <c r="R277" s="52">
        <v>39772</v>
      </c>
      <c r="S277" s="52">
        <v>39745</v>
      </c>
      <c r="T277" s="52">
        <v>38351</v>
      </c>
      <c r="U277" s="52">
        <v>40454</v>
      </c>
      <c r="V277" s="52">
        <v>43244</v>
      </c>
      <c r="W277" s="52">
        <v>43446</v>
      </c>
      <c r="X277" s="120">
        <v>1.789023989484062E-2</v>
      </c>
      <c r="Y277" s="79">
        <v>2.227646056097932E-2</v>
      </c>
      <c r="Z277" s="79">
        <v>2.1929990778287278E-2</v>
      </c>
      <c r="AA277" s="79">
        <v>2.2874766678615991E-2</v>
      </c>
    </row>
    <row r="278" spans="1:27" ht="15" x14ac:dyDescent="0.25">
      <c r="A278" s="4">
        <v>260218</v>
      </c>
      <c r="B278" s="18">
        <v>7203</v>
      </c>
      <c r="C278" s="8" t="s">
        <v>67</v>
      </c>
      <c r="D278" s="8" t="s">
        <v>5328</v>
      </c>
      <c r="E278" s="8" t="s">
        <v>817</v>
      </c>
      <c r="F278" s="36">
        <v>2.2000000000000002</v>
      </c>
      <c r="G278" s="52">
        <v>7785742</v>
      </c>
      <c r="H278" s="52">
        <v>8112466</v>
      </c>
      <c r="I278" s="52">
        <v>8491116</v>
      </c>
      <c r="J278" s="52">
        <v>9218232</v>
      </c>
      <c r="K278" s="52">
        <v>9754685</v>
      </c>
      <c r="L278" s="52">
        <v>9690265</v>
      </c>
      <c r="M278" s="52">
        <v>10546831</v>
      </c>
      <c r="N278" s="52">
        <v>11434786</v>
      </c>
      <c r="O278" s="52">
        <v>12041103</v>
      </c>
      <c r="P278" s="52">
        <v>11072605</v>
      </c>
      <c r="Q278" s="52">
        <v>11837879</v>
      </c>
      <c r="R278" s="52">
        <v>11444571</v>
      </c>
      <c r="S278" s="52">
        <v>12391095</v>
      </c>
      <c r="T278" s="52">
        <v>12363159</v>
      </c>
      <c r="U278" s="52">
        <v>12253326</v>
      </c>
      <c r="V278" s="52">
        <v>12377427</v>
      </c>
      <c r="W278" s="52">
        <v>13456851</v>
      </c>
      <c r="X278" s="120">
        <v>2.7607706730928609E-2</v>
      </c>
      <c r="Y278" s="79">
        <v>8.6485325887470932E-3</v>
      </c>
      <c r="Z278" s="79">
        <v>1.925313904020487E-2</v>
      </c>
      <c r="AA278" s="79">
        <v>2.1580557840155778E-2</v>
      </c>
    </row>
    <row r="279" spans="1:27" ht="15" x14ac:dyDescent="0.25">
      <c r="A279" s="4">
        <v>260218</v>
      </c>
      <c r="B279" s="18">
        <v>2801</v>
      </c>
      <c r="C279" s="8" t="s">
        <v>67</v>
      </c>
      <c r="D279" s="8" t="s">
        <v>5427</v>
      </c>
      <c r="E279" s="8" t="s">
        <v>817</v>
      </c>
      <c r="F279" s="36">
        <v>2</v>
      </c>
      <c r="G279" s="52">
        <v>136179</v>
      </c>
      <c r="H279" s="52">
        <v>131580</v>
      </c>
      <c r="I279" s="52">
        <v>147748</v>
      </c>
      <c r="J279" s="52">
        <v>157630</v>
      </c>
      <c r="K279" s="52">
        <v>160984</v>
      </c>
      <c r="L279" s="52">
        <v>152536</v>
      </c>
      <c r="M279" s="52">
        <v>158506</v>
      </c>
      <c r="N279" s="52">
        <v>164226</v>
      </c>
      <c r="O279" s="52">
        <v>172141</v>
      </c>
      <c r="P279" s="52">
        <v>165960</v>
      </c>
      <c r="Q279" s="52">
        <v>178218</v>
      </c>
      <c r="R279" s="52">
        <v>177351</v>
      </c>
      <c r="S279" s="52">
        <v>179946</v>
      </c>
      <c r="T279" s="52">
        <v>173464</v>
      </c>
      <c r="U279" s="52">
        <v>175660</v>
      </c>
      <c r="V279" s="52">
        <v>182950</v>
      </c>
      <c r="W279" s="52">
        <v>194199</v>
      </c>
      <c r="X279" s="120">
        <v>1.069745892583485E-2</v>
      </c>
      <c r="Y279" s="79">
        <v>-3.60800531468497E-3</v>
      </c>
      <c r="Z279" s="79">
        <v>7.9258685684597818E-3</v>
      </c>
      <c r="AA279" s="79">
        <v>2.0017696132131221E-2</v>
      </c>
    </row>
    <row r="280" spans="1:27" ht="15" x14ac:dyDescent="0.25">
      <c r="A280" s="4">
        <v>260218</v>
      </c>
      <c r="B280" s="18">
        <v>4704</v>
      </c>
      <c r="C280" s="8" t="s">
        <v>67</v>
      </c>
      <c r="D280" s="8" t="s">
        <v>5489</v>
      </c>
      <c r="E280" s="8" t="s">
        <v>806</v>
      </c>
      <c r="F280" s="36">
        <v>1.2</v>
      </c>
      <c r="G280" s="52">
        <v>51179</v>
      </c>
      <c r="H280" s="52">
        <v>50427</v>
      </c>
      <c r="I280" s="52">
        <v>54875</v>
      </c>
      <c r="J280" s="52">
        <v>56798</v>
      </c>
      <c r="K280" s="52">
        <v>61695</v>
      </c>
      <c r="L280" s="52">
        <v>58704</v>
      </c>
      <c r="M280" s="52">
        <v>60832</v>
      </c>
      <c r="N280" s="52">
        <v>64189</v>
      </c>
      <c r="O280" s="52">
        <v>64966</v>
      </c>
      <c r="P280" s="52">
        <v>65931</v>
      </c>
      <c r="Q280" s="52">
        <v>68603</v>
      </c>
      <c r="R280" s="52">
        <v>68124</v>
      </c>
      <c r="S280" s="52">
        <v>69980</v>
      </c>
      <c r="T280" s="52">
        <v>67501</v>
      </c>
      <c r="U280" s="52">
        <v>66408</v>
      </c>
      <c r="V280" s="52">
        <v>68844</v>
      </c>
      <c r="W280" s="52">
        <v>73231</v>
      </c>
      <c r="X280" s="120">
        <v>5.7585516325677766E-3</v>
      </c>
      <c r="Y280" s="79">
        <v>-8.0048722137938677E-3</v>
      </c>
      <c r="Z280" s="79">
        <v>2.646932315734984E-3</v>
      </c>
      <c r="AA280" s="79">
        <v>1.1920083011590201E-2</v>
      </c>
    </row>
    <row r="281" spans="1:27" ht="15" x14ac:dyDescent="0.25">
      <c r="A281" s="4">
        <v>260218</v>
      </c>
      <c r="B281" s="18">
        <v>5108</v>
      </c>
      <c r="C281" s="8" t="s">
        <v>67</v>
      </c>
      <c r="D281" s="8" t="s">
        <v>5293</v>
      </c>
      <c r="E281" s="8" t="s">
        <v>806</v>
      </c>
      <c r="F281" s="36">
        <v>0.8</v>
      </c>
      <c r="G281" s="52">
        <v>844299</v>
      </c>
      <c r="H281" s="52">
        <v>891011</v>
      </c>
      <c r="I281" s="52">
        <v>995329</v>
      </c>
      <c r="J281" s="52">
        <v>1090583</v>
      </c>
      <c r="K281" s="52">
        <v>1133147</v>
      </c>
      <c r="L281" s="52">
        <v>1043541</v>
      </c>
      <c r="M281" s="52">
        <v>1058165</v>
      </c>
      <c r="N281" s="52">
        <v>1096438</v>
      </c>
      <c r="O281" s="52">
        <v>1115656</v>
      </c>
      <c r="P281" s="52">
        <v>1064115</v>
      </c>
      <c r="Q281" s="52">
        <v>1112658</v>
      </c>
      <c r="R281" s="52">
        <v>1092638</v>
      </c>
      <c r="S281" s="52">
        <v>1160685</v>
      </c>
      <c r="T281" s="52">
        <v>1058149</v>
      </c>
      <c r="U281" s="52">
        <v>1058288</v>
      </c>
      <c r="V281" s="52">
        <v>1118489</v>
      </c>
      <c r="W281" s="52">
        <v>1194526</v>
      </c>
      <c r="X281" s="120">
        <v>-1.346697678786146E-3</v>
      </c>
      <c r="Y281" s="79">
        <v>-1.2289421875035339E-2</v>
      </c>
      <c r="Z281" s="79">
        <v>5.9158855406247213E-3</v>
      </c>
      <c r="AA281" s="79">
        <v>7.6988159325290786E-3</v>
      </c>
    </row>
    <row r="282" spans="1:27" x14ac:dyDescent="0.3">
      <c r="A282" s="4">
        <v>260218</v>
      </c>
      <c r="B282" s="18">
        <v>8951</v>
      </c>
      <c r="C282" s="8" t="s">
        <v>67</v>
      </c>
      <c r="D282" s="8" t="s">
        <v>5418</v>
      </c>
      <c r="E282" s="8" t="s">
        <v>975</v>
      </c>
      <c r="F282" s="36">
        <v>0.7</v>
      </c>
      <c r="G282" s="52">
        <v>50023</v>
      </c>
      <c r="H282"/>
      <c r="I282" s="52">
        <v>51062</v>
      </c>
      <c r="J282"/>
      <c r="K282" s="52">
        <v>47126</v>
      </c>
      <c r="L282"/>
      <c r="M282" s="52">
        <v>46991</v>
      </c>
      <c r="N282"/>
      <c r="O282" s="52">
        <v>47230</v>
      </c>
      <c r="P282"/>
      <c r="Q282" s="52">
        <v>50235</v>
      </c>
      <c r="R282"/>
      <c r="S282" s="52">
        <v>50793</v>
      </c>
      <c r="T282"/>
      <c r="U282" s="52">
        <v>51163</v>
      </c>
      <c r="V282"/>
      <c r="W282" s="52">
        <v>48547</v>
      </c>
      <c r="X282" s="120">
        <v>-4.298135742091036E-3</v>
      </c>
      <c r="Y282" s="79">
        <v>1.9140629077888379E-2</v>
      </c>
      <c r="Z282" s="79">
        <v>2.1367587029895049E-2</v>
      </c>
      <c r="AA282" s="79">
        <v>6.6041189242858067E-3</v>
      </c>
    </row>
    <row r="283" spans="1:27" ht="15" x14ac:dyDescent="0.25">
      <c r="A283" s="4">
        <v>260218</v>
      </c>
      <c r="B283" s="18">
        <v>3020</v>
      </c>
      <c r="C283" s="8" t="s">
        <v>67</v>
      </c>
      <c r="D283" s="8" t="s">
        <v>5779</v>
      </c>
      <c r="E283" s="8" t="s">
        <v>817</v>
      </c>
      <c r="F283" s="36">
        <v>0.6</v>
      </c>
      <c r="G283" s="52">
        <v>11025</v>
      </c>
      <c r="H283" s="52">
        <v>13301</v>
      </c>
      <c r="I283" s="52">
        <v>8098</v>
      </c>
      <c r="J283" s="52">
        <v>8325</v>
      </c>
      <c r="K283" s="52">
        <v>10263</v>
      </c>
      <c r="L283" s="52">
        <v>11920</v>
      </c>
      <c r="M283" s="52">
        <v>9446</v>
      </c>
      <c r="N283" s="52">
        <v>10134</v>
      </c>
      <c r="O283" s="52">
        <v>10966</v>
      </c>
      <c r="P283" s="52">
        <v>12273</v>
      </c>
      <c r="Q283" s="52">
        <v>9838</v>
      </c>
      <c r="R283" s="52">
        <v>10249</v>
      </c>
      <c r="S283" s="52">
        <v>13252</v>
      </c>
      <c r="T283" s="52">
        <v>13949</v>
      </c>
      <c r="U283" s="52">
        <v>9712</v>
      </c>
      <c r="V283" s="52">
        <v>11423</v>
      </c>
      <c r="W283" s="52">
        <v>13554</v>
      </c>
      <c r="X283" s="120">
        <v>3.6744716302727243E-2</v>
      </c>
      <c r="Y283" s="79">
        <v>-2.664523769243754E-3</v>
      </c>
      <c r="Z283" s="79">
        <v>2.4892922267927501E-2</v>
      </c>
      <c r="AA283" s="79">
        <v>6.2479311486263178E-3</v>
      </c>
    </row>
    <row r="284" spans="1:27" ht="15" x14ac:dyDescent="0.25">
      <c r="A284" s="4">
        <v>260218</v>
      </c>
      <c r="B284" s="18">
        <v>8086</v>
      </c>
      <c r="C284" s="8" t="s">
        <v>67</v>
      </c>
      <c r="D284" s="8" t="s">
        <v>5918</v>
      </c>
      <c r="E284" s="8" t="s">
        <v>817</v>
      </c>
      <c r="F284" s="36">
        <v>0.4</v>
      </c>
      <c r="G284" s="52">
        <v>127236</v>
      </c>
      <c r="H284" s="52">
        <v>125433</v>
      </c>
      <c r="I284" s="52">
        <v>127892</v>
      </c>
      <c r="J284" s="52">
        <v>132447</v>
      </c>
      <c r="K284" s="52">
        <v>145962</v>
      </c>
      <c r="L284" s="52">
        <v>138898</v>
      </c>
      <c r="M284" s="52">
        <v>140594</v>
      </c>
      <c r="N284" s="52">
        <v>145271</v>
      </c>
      <c r="O284" s="52">
        <v>153270</v>
      </c>
      <c r="P284" s="52">
        <v>147650</v>
      </c>
      <c r="Q284" s="52">
        <v>152392</v>
      </c>
      <c r="R284" s="52">
        <v>159625</v>
      </c>
      <c r="S284" s="52">
        <v>167265</v>
      </c>
      <c r="T284" s="52">
        <v>165304</v>
      </c>
      <c r="U284" s="52">
        <v>159220</v>
      </c>
      <c r="V284" s="52">
        <v>158162</v>
      </c>
      <c r="W284" s="52">
        <v>169923</v>
      </c>
      <c r="X284" s="120">
        <v>2.8159353805516481E-2</v>
      </c>
      <c r="Y284" s="79">
        <v>1.059284564045759E-2</v>
      </c>
      <c r="Z284" s="79">
        <v>-2.245883570202611E-3</v>
      </c>
      <c r="AA284" s="79">
        <v>4.0895390575597101E-3</v>
      </c>
    </row>
    <row r="285" spans="1:27" ht="15" x14ac:dyDescent="0.25">
      <c r="A285" s="4">
        <v>260218</v>
      </c>
      <c r="B285" s="18">
        <v>3076</v>
      </c>
      <c r="C285" s="8" t="s">
        <v>67</v>
      </c>
      <c r="D285" s="8" t="s">
        <v>4864</v>
      </c>
      <c r="E285" s="8" t="s">
        <v>811</v>
      </c>
      <c r="F285" s="36">
        <v>-0.8</v>
      </c>
      <c r="G285" s="52">
        <v>11459</v>
      </c>
      <c r="H285" s="52">
        <v>12125</v>
      </c>
      <c r="I285" s="52">
        <v>11976</v>
      </c>
      <c r="J285" s="52">
        <v>10796</v>
      </c>
      <c r="K285" s="52">
        <v>12522</v>
      </c>
      <c r="L285" s="52">
        <v>12510</v>
      </c>
      <c r="M285" s="52">
        <v>10568</v>
      </c>
      <c r="N285" s="52">
        <v>11973</v>
      </c>
      <c r="O285" s="52">
        <v>12791</v>
      </c>
      <c r="P285" s="52">
        <v>12952</v>
      </c>
      <c r="Q285" s="52">
        <v>12096</v>
      </c>
      <c r="R285" s="52">
        <v>11222</v>
      </c>
      <c r="S285" s="90">
        <v>21097</v>
      </c>
      <c r="T285" s="52">
        <v>18238</v>
      </c>
      <c r="U285" s="52">
        <v>15640</v>
      </c>
      <c r="V285" s="90">
        <v>20270</v>
      </c>
      <c r="W285" s="52">
        <v>20508</v>
      </c>
      <c r="X285" s="120">
        <v>9.2143566858995607E-2</v>
      </c>
      <c r="Y285" s="79">
        <v>5.6565527588463338E-2</v>
      </c>
      <c r="Z285" s="92">
        <v>0.136682931250661</v>
      </c>
      <c r="AA285" s="79">
        <v>-7.8277626420359958E-3</v>
      </c>
    </row>
    <row r="286" spans="1:27" ht="15" x14ac:dyDescent="0.25">
      <c r="A286" s="4">
        <v>260218</v>
      </c>
      <c r="B286" s="18">
        <v>6036</v>
      </c>
      <c r="C286" s="8" t="s">
        <v>67</v>
      </c>
      <c r="D286" s="8" t="s">
        <v>5937</v>
      </c>
      <c r="E286" s="8" t="s">
        <v>821</v>
      </c>
      <c r="F286" s="36">
        <v>-1.2</v>
      </c>
      <c r="G286" s="52">
        <v>3261</v>
      </c>
      <c r="H286" s="52">
        <v>4041</v>
      </c>
      <c r="I286" s="52">
        <v>3118</v>
      </c>
      <c r="J286" s="52">
        <v>3938</v>
      </c>
      <c r="K286" s="52">
        <v>3788</v>
      </c>
      <c r="L286" s="52">
        <v>4778</v>
      </c>
      <c r="M286" s="52">
        <v>3796</v>
      </c>
      <c r="N286" s="52">
        <v>4680</v>
      </c>
      <c r="O286" s="52">
        <v>4762</v>
      </c>
      <c r="P286" s="52">
        <v>5940</v>
      </c>
      <c r="Q286" s="52">
        <v>4407</v>
      </c>
      <c r="R286" s="52">
        <v>5465</v>
      </c>
      <c r="S286" s="52">
        <v>6049</v>
      </c>
      <c r="T286" s="52">
        <v>6687</v>
      </c>
      <c r="U286" s="52">
        <v>5143</v>
      </c>
      <c r="V286" s="52">
        <v>5851</v>
      </c>
      <c r="W286" s="52">
        <v>5774</v>
      </c>
      <c r="X286" s="120">
        <v>3.4170440510498112E-2</v>
      </c>
      <c r="Y286" s="79">
        <v>3.2554847841472112E-2</v>
      </c>
      <c r="Z286" s="79">
        <v>1.653529814941734E-2</v>
      </c>
      <c r="AA286" s="79">
        <v>-1.1588706278971791E-2</v>
      </c>
    </row>
    <row r="287" spans="1:27" ht="15" x14ac:dyDescent="0.25">
      <c r="A287" s="4">
        <v>260218</v>
      </c>
      <c r="B287" s="88">
        <v>5310</v>
      </c>
      <c r="C287" s="81" t="s">
        <v>67</v>
      </c>
      <c r="D287" s="81" t="s">
        <v>5911</v>
      </c>
      <c r="E287" s="81" t="s">
        <v>806</v>
      </c>
      <c r="F287" s="83">
        <v>-4</v>
      </c>
      <c r="G287" s="131">
        <v>10285</v>
      </c>
      <c r="H287" s="131">
        <v>9906</v>
      </c>
      <c r="I287" s="131">
        <v>10387</v>
      </c>
      <c r="J287" s="131">
        <v>11735</v>
      </c>
      <c r="K287" s="131">
        <v>11746</v>
      </c>
      <c r="L287" s="131">
        <v>11304</v>
      </c>
      <c r="M287" s="131">
        <v>12408</v>
      </c>
      <c r="N287" s="131">
        <v>12289</v>
      </c>
      <c r="O287" s="131">
        <v>13250</v>
      </c>
      <c r="P287" s="131">
        <v>12573</v>
      </c>
      <c r="Q287" s="131">
        <v>13711</v>
      </c>
      <c r="R287" s="131">
        <v>12778</v>
      </c>
      <c r="S287" s="131">
        <v>14031</v>
      </c>
      <c r="T287" s="131">
        <v>11475</v>
      </c>
      <c r="U287" s="131">
        <v>11505</v>
      </c>
      <c r="V287" s="131">
        <v>11115</v>
      </c>
      <c r="W287" s="131">
        <v>12094</v>
      </c>
      <c r="X287" s="130">
        <v>-2.068069236999226E-2</v>
      </c>
      <c r="Y287" s="87">
        <v>-4.2427156457351622E-2</v>
      </c>
      <c r="Z287" s="87">
        <v>-3.3400952017513919E-2</v>
      </c>
      <c r="AA287" s="87">
        <v>-4.0248514316585597E-2</v>
      </c>
    </row>
    <row r="288" spans="1:27" x14ac:dyDescent="0.3">
      <c r="A288" s="80">
        <v>260218</v>
      </c>
      <c r="B288" s="88" t="s">
        <v>3775</v>
      </c>
      <c r="C288" s="81" t="s">
        <v>974</v>
      </c>
      <c r="D288" s="81" t="s">
        <v>3776</v>
      </c>
      <c r="E288" s="8" t="s">
        <v>2827</v>
      </c>
      <c r="F288" s="83">
        <v>0.6</v>
      </c>
      <c r="G288" s="52">
        <v>87.57</v>
      </c>
      <c r="H288"/>
      <c r="I288" s="52">
        <v>86.45</v>
      </c>
      <c r="J288"/>
      <c r="K288" s="52">
        <v>86.83</v>
      </c>
      <c r="L288" s="129"/>
      <c r="M288" s="131">
        <v>88.16</v>
      </c>
      <c r="N288" s="129"/>
      <c r="O288" s="131">
        <v>89.85</v>
      </c>
      <c r="P288" s="129"/>
      <c r="Q288" s="131">
        <v>91.56</v>
      </c>
      <c r="R288" s="129"/>
      <c r="S288" s="131">
        <v>87.97</v>
      </c>
      <c r="T288" s="129"/>
      <c r="U288" s="131">
        <v>88.74</v>
      </c>
      <c r="V288" s="129"/>
      <c r="W288" s="131">
        <v>91.86</v>
      </c>
      <c r="X288" s="130">
        <v>1.454638617666326E-2</v>
      </c>
      <c r="Y288" s="87">
        <v>3.1986531986532012E-3</v>
      </c>
      <c r="Z288" s="87">
        <v>1.6221961179170301E-3</v>
      </c>
      <c r="AA288" s="87">
        <v>5.6126438065453588E-3</v>
      </c>
    </row>
    <row r="289" spans="1:27" ht="15" x14ac:dyDescent="0.25">
      <c r="A289" s="4">
        <v>260213</v>
      </c>
      <c r="B289" s="18" t="s">
        <v>649</v>
      </c>
      <c r="C289" s="8" t="s">
        <v>23</v>
      </c>
      <c r="D289" s="8" t="s">
        <v>443</v>
      </c>
      <c r="E289" s="8" t="s">
        <v>806</v>
      </c>
      <c r="F289" s="36">
        <v>8.5</v>
      </c>
      <c r="G289" s="52">
        <v>5086</v>
      </c>
      <c r="H289" s="52">
        <v>5237</v>
      </c>
      <c r="I289" s="52">
        <v>5389</v>
      </c>
      <c r="J289" s="52">
        <v>5402</v>
      </c>
      <c r="K289" s="52">
        <v>5133</v>
      </c>
      <c r="L289" s="52">
        <v>5020</v>
      </c>
      <c r="M289" s="52">
        <v>4682</v>
      </c>
      <c r="N289" s="52">
        <v>4613</v>
      </c>
      <c r="O289" s="52">
        <v>4601</v>
      </c>
      <c r="P289" s="52">
        <v>4619</v>
      </c>
      <c r="Q289" s="52">
        <v>0</v>
      </c>
      <c r="R289" s="52">
        <v>3979</v>
      </c>
      <c r="S289" s="52">
        <v>4580</v>
      </c>
      <c r="T289" s="52">
        <v>5901</v>
      </c>
      <c r="U289" s="52">
        <v>0</v>
      </c>
      <c r="V289" s="90">
        <v>6222</v>
      </c>
      <c r="W289" s="52">
        <v>6006</v>
      </c>
      <c r="X289" s="120">
        <v>9.7283351039611388E-2</v>
      </c>
      <c r="Y289" s="79">
        <v>0</v>
      </c>
      <c r="Z289" s="92">
        <v>0.15511756569847851</v>
      </c>
      <c r="AA289" s="79">
        <v>8.5373884930850741E-2</v>
      </c>
    </row>
    <row r="290" spans="1:27" ht="15" x14ac:dyDescent="0.25">
      <c r="A290" s="4">
        <v>260213</v>
      </c>
      <c r="B290" s="18" t="s">
        <v>5138</v>
      </c>
      <c r="C290" s="8" t="s">
        <v>23</v>
      </c>
      <c r="D290" s="8" t="s">
        <v>1139</v>
      </c>
      <c r="E290" s="8" t="s">
        <v>806</v>
      </c>
      <c r="F290" s="36">
        <v>4.5</v>
      </c>
      <c r="G290" s="52">
        <v>156.76</v>
      </c>
      <c r="H290" s="52">
        <v>140.1</v>
      </c>
      <c r="I290" s="52">
        <v>137.02000000000001</v>
      </c>
      <c r="J290" s="52">
        <v>136.28</v>
      </c>
      <c r="K290" s="52">
        <v>149.61000000000001</v>
      </c>
      <c r="L290" s="52">
        <v>136.36000000000001</v>
      </c>
      <c r="M290" s="52">
        <v>129.87</v>
      </c>
      <c r="N290" s="52">
        <v>129.35</v>
      </c>
      <c r="O290" s="52">
        <v>139.71</v>
      </c>
      <c r="P290" s="52">
        <v>129.12</v>
      </c>
      <c r="Q290" s="52">
        <v>129.66999999999999</v>
      </c>
      <c r="R290" s="52">
        <v>125.09</v>
      </c>
      <c r="S290" s="52">
        <v>131.69</v>
      </c>
      <c r="T290" s="52">
        <v>141.77000000000001</v>
      </c>
      <c r="U290" s="52">
        <v>140.91</v>
      </c>
      <c r="V290" s="52">
        <v>139.28</v>
      </c>
      <c r="W290" s="52">
        <v>156.41999999999999</v>
      </c>
      <c r="X290" s="120">
        <v>2.4535950501386909E-2</v>
      </c>
      <c r="Y290" s="79">
        <v>2.127901253265696E-2</v>
      </c>
      <c r="Z290" s="79">
        <v>2.6304081859637399E-2</v>
      </c>
      <c r="AA290" s="79">
        <v>4.4667208525241531E-2</v>
      </c>
    </row>
    <row r="291" spans="1:27" ht="15" x14ac:dyDescent="0.25">
      <c r="A291" s="4">
        <v>260213</v>
      </c>
      <c r="B291" s="18" t="s">
        <v>4997</v>
      </c>
      <c r="C291" s="8" t="s">
        <v>23</v>
      </c>
      <c r="D291" s="8" t="s">
        <v>810</v>
      </c>
      <c r="E291" s="8" t="s">
        <v>806</v>
      </c>
      <c r="F291" s="36">
        <v>4</v>
      </c>
      <c r="G291" s="52">
        <v>3584</v>
      </c>
      <c r="H291" s="52">
        <v>3500</v>
      </c>
      <c r="I291" s="52">
        <v>3637</v>
      </c>
      <c r="J291" s="52">
        <v>3799</v>
      </c>
      <c r="K291" s="52">
        <v>4041</v>
      </c>
      <c r="L291" s="52">
        <v>3928</v>
      </c>
      <c r="M291" s="52">
        <v>3830</v>
      </c>
      <c r="N291" s="52">
        <v>3940</v>
      </c>
      <c r="O291" s="52">
        <v>0</v>
      </c>
      <c r="P291" s="52">
        <v>3509</v>
      </c>
      <c r="Q291" s="52">
        <v>3327</v>
      </c>
      <c r="R291" s="52">
        <v>3358</v>
      </c>
      <c r="S291" s="90">
        <v>3577</v>
      </c>
      <c r="T291" s="52">
        <v>3623</v>
      </c>
      <c r="U291" s="52">
        <v>3744</v>
      </c>
      <c r="V291" s="52">
        <v>3704</v>
      </c>
      <c r="W291" s="52">
        <v>4168</v>
      </c>
      <c r="X291" s="120">
        <v>8.2782659211386722E-3</v>
      </c>
      <c r="Y291" s="79">
        <v>3.003240907454097E-2</v>
      </c>
      <c r="Z291" s="79">
        <v>2.4192420640469781E-2</v>
      </c>
      <c r="AA291" s="79">
        <v>4.0346805024576771E-2</v>
      </c>
    </row>
    <row r="292" spans="1:27" ht="15" x14ac:dyDescent="0.25">
      <c r="A292" s="4">
        <v>260213</v>
      </c>
      <c r="B292" s="18" t="s">
        <v>4487</v>
      </c>
      <c r="C292" s="8" t="s">
        <v>23</v>
      </c>
      <c r="D292" s="8" t="s">
        <v>3867</v>
      </c>
      <c r="E292" s="8" t="s">
        <v>806</v>
      </c>
      <c r="F292" s="36">
        <v>4</v>
      </c>
      <c r="G292" s="52">
        <v>575</v>
      </c>
      <c r="H292" s="52">
        <v>739</v>
      </c>
      <c r="I292" s="52">
        <v>843</v>
      </c>
      <c r="J292" s="52">
        <v>836</v>
      </c>
      <c r="K292" s="52">
        <v>853</v>
      </c>
      <c r="L292" s="52">
        <v>951</v>
      </c>
      <c r="M292" s="52">
        <v>921</v>
      </c>
      <c r="N292" s="52">
        <v>868</v>
      </c>
      <c r="O292" s="52">
        <v>869</v>
      </c>
      <c r="P292" s="52">
        <v>912</v>
      </c>
      <c r="Q292" s="52">
        <v>861</v>
      </c>
      <c r="R292" s="52">
        <v>762</v>
      </c>
      <c r="S292" s="52">
        <v>761</v>
      </c>
      <c r="T292" s="52">
        <v>832</v>
      </c>
      <c r="U292" s="52">
        <v>863</v>
      </c>
      <c r="V292" s="52">
        <v>883</v>
      </c>
      <c r="W292" s="52">
        <v>894</v>
      </c>
      <c r="X292" s="120">
        <v>-2.4271844660194161E-2</v>
      </c>
      <c r="Y292" s="79">
        <v>6.2189054726369264E-4</v>
      </c>
      <c r="Z292" s="79">
        <v>3.7600994406463688E-2</v>
      </c>
      <c r="AA292" s="79">
        <v>3.98322851153039E-2</v>
      </c>
    </row>
    <row r="293" spans="1:27" ht="15" x14ac:dyDescent="0.25">
      <c r="A293" s="4">
        <v>260213</v>
      </c>
      <c r="B293" s="18" t="s">
        <v>4992</v>
      </c>
      <c r="C293" s="8" t="s">
        <v>23</v>
      </c>
      <c r="D293" s="8" t="s">
        <v>29</v>
      </c>
      <c r="E293" s="8" t="s">
        <v>806</v>
      </c>
      <c r="F293" s="36">
        <v>2.8</v>
      </c>
      <c r="G293" s="52">
        <v>3016</v>
      </c>
      <c r="H293" s="52">
        <v>3044</v>
      </c>
      <c r="I293" s="52">
        <v>3229</v>
      </c>
      <c r="J293" s="52">
        <v>2982</v>
      </c>
      <c r="K293" s="52">
        <v>3725</v>
      </c>
      <c r="L293" s="52">
        <v>3806</v>
      </c>
      <c r="M293" s="52">
        <v>3698</v>
      </c>
      <c r="N293" s="52">
        <v>3259</v>
      </c>
      <c r="O293" s="52">
        <v>3408</v>
      </c>
      <c r="P293" s="52">
        <v>3382</v>
      </c>
      <c r="Q293" s="52">
        <v>3704</v>
      </c>
      <c r="R293" s="52">
        <v>3499</v>
      </c>
      <c r="S293" s="52">
        <v>3759</v>
      </c>
      <c r="T293" s="52">
        <v>3791</v>
      </c>
      <c r="U293" s="52">
        <v>3812</v>
      </c>
      <c r="V293" s="52">
        <v>4179</v>
      </c>
      <c r="W293" s="52">
        <v>4188</v>
      </c>
      <c r="X293" s="120">
        <v>2.851366424986046E-2</v>
      </c>
      <c r="Y293" s="79">
        <v>7.3205449739035533E-3</v>
      </c>
      <c r="Z293" s="79">
        <v>4.575735145683324E-2</v>
      </c>
      <c r="AA293" s="79">
        <v>2.7604401261180019E-2</v>
      </c>
    </row>
    <row r="294" spans="1:27" ht="15" x14ac:dyDescent="0.25">
      <c r="A294" s="4">
        <v>260213</v>
      </c>
      <c r="B294" s="18" t="s">
        <v>5057</v>
      </c>
      <c r="C294" s="8" t="s">
        <v>23</v>
      </c>
      <c r="D294" s="8" t="s">
        <v>79</v>
      </c>
      <c r="E294" s="8" t="s">
        <v>806</v>
      </c>
      <c r="F294" s="36">
        <v>2.2999999999999998</v>
      </c>
      <c r="G294" s="52">
        <v>372.8</v>
      </c>
      <c r="H294" s="52">
        <v>382.5</v>
      </c>
      <c r="I294" s="52">
        <v>393.2</v>
      </c>
      <c r="J294" s="52">
        <v>401.2</v>
      </c>
      <c r="K294" s="52">
        <v>385.2</v>
      </c>
      <c r="L294" s="52">
        <v>418.6</v>
      </c>
      <c r="M294" s="52">
        <v>413.6</v>
      </c>
      <c r="N294" s="52">
        <v>396.2</v>
      </c>
      <c r="O294" s="52">
        <v>399.7</v>
      </c>
      <c r="P294" s="52">
        <v>426.6</v>
      </c>
      <c r="Q294" s="52">
        <v>432.6</v>
      </c>
      <c r="R294" s="52">
        <v>403.7</v>
      </c>
      <c r="S294" s="52">
        <v>406.7</v>
      </c>
      <c r="T294" s="52">
        <v>416.5</v>
      </c>
      <c r="U294" s="52">
        <v>453.5</v>
      </c>
      <c r="V294" s="52">
        <v>447.7</v>
      </c>
      <c r="W294" s="52">
        <v>446.6</v>
      </c>
      <c r="X294" s="120">
        <v>-6.04935313847621E-3</v>
      </c>
      <c r="Y294" s="79">
        <v>1.2594154865923629E-2</v>
      </c>
      <c r="Z294" s="79">
        <v>2.6184241847179161E-2</v>
      </c>
      <c r="AA294" s="79">
        <v>2.3138482950591399E-2</v>
      </c>
    </row>
    <row r="295" spans="1:27" ht="15" x14ac:dyDescent="0.25">
      <c r="A295" s="4">
        <v>260213</v>
      </c>
      <c r="B295" s="18" t="s">
        <v>5039</v>
      </c>
      <c r="C295" s="8" t="s">
        <v>23</v>
      </c>
      <c r="D295" s="8" t="s">
        <v>2181</v>
      </c>
      <c r="E295" s="8" t="s">
        <v>806</v>
      </c>
      <c r="F295" s="36">
        <v>1.9</v>
      </c>
      <c r="G295" s="52">
        <v>1345</v>
      </c>
      <c r="H295" s="52">
        <v>1001</v>
      </c>
      <c r="I295" s="52">
        <v>1128</v>
      </c>
      <c r="J295" s="52">
        <v>1108</v>
      </c>
      <c r="K295" s="52">
        <v>1222</v>
      </c>
      <c r="L295" s="52">
        <v>965.9</v>
      </c>
      <c r="M295" s="52">
        <v>1078</v>
      </c>
      <c r="N295" s="52">
        <v>1056</v>
      </c>
      <c r="O295" s="52">
        <v>1235</v>
      </c>
      <c r="P295" s="52">
        <v>1002</v>
      </c>
      <c r="Q295" s="52">
        <v>1139</v>
      </c>
      <c r="R295" s="52">
        <v>1179</v>
      </c>
      <c r="S295" s="52">
        <v>1502</v>
      </c>
      <c r="T295" s="52">
        <v>1141</v>
      </c>
      <c r="U295" s="52">
        <v>1348</v>
      </c>
      <c r="V295" s="52">
        <v>1463</v>
      </c>
      <c r="W295" s="52">
        <v>1607</v>
      </c>
      <c r="X295" s="120">
        <v>2.8826213189547811E-2</v>
      </c>
      <c r="Y295" s="79">
        <v>4.2128603104212958E-2</v>
      </c>
      <c r="Z295" s="79">
        <v>5.4932301740812317E-2</v>
      </c>
      <c r="AA295" s="79">
        <v>1.925192519251917E-2</v>
      </c>
    </row>
    <row r="296" spans="1:27" ht="15" x14ac:dyDescent="0.25">
      <c r="A296" s="4">
        <v>260213</v>
      </c>
      <c r="B296" s="18" t="s">
        <v>4987</v>
      </c>
      <c r="C296" s="8" t="s">
        <v>23</v>
      </c>
      <c r="D296" s="8" t="s">
        <v>810</v>
      </c>
      <c r="E296" s="8" t="s">
        <v>806</v>
      </c>
      <c r="F296" s="36">
        <v>1.5</v>
      </c>
      <c r="G296" s="52">
        <v>12520</v>
      </c>
      <c r="H296" s="52">
        <v>15097</v>
      </c>
      <c r="I296" s="52">
        <v>13215</v>
      </c>
      <c r="J296" s="52">
        <v>11573</v>
      </c>
      <c r="K296" s="52">
        <v>13424</v>
      </c>
      <c r="L296" s="52">
        <v>12075</v>
      </c>
      <c r="M296" s="52">
        <v>10432</v>
      </c>
      <c r="N296" s="52">
        <v>9844</v>
      </c>
      <c r="O296" s="52">
        <v>11298</v>
      </c>
      <c r="P296" s="52">
        <v>11038</v>
      </c>
      <c r="Q296" s="52">
        <v>11336</v>
      </c>
      <c r="R296" s="90">
        <v>14882</v>
      </c>
      <c r="S296" s="90">
        <v>16217</v>
      </c>
      <c r="T296" s="90">
        <v>18502</v>
      </c>
      <c r="U296" s="52">
        <v>14876</v>
      </c>
      <c r="V296" s="52">
        <v>14639</v>
      </c>
      <c r="W296" s="52">
        <v>17177</v>
      </c>
      <c r="X296" s="121">
        <v>0.13958446318702891</v>
      </c>
      <c r="Y296" s="79">
        <v>5.809278435105103E-2</v>
      </c>
      <c r="Z296" s="79">
        <v>-3.7687857685686499E-3</v>
      </c>
      <c r="AA296" s="79">
        <v>1.4945356041971451E-2</v>
      </c>
    </row>
    <row r="297" spans="1:27" ht="15" x14ac:dyDescent="0.25">
      <c r="A297" s="4">
        <v>260213</v>
      </c>
      <c r="B297" s="18" t="s">
        <v>5064</v>
      </c>
      <c r="C297" s="8" t="s">
        <v>23</v>
      </c>
      <c r="D297" s="8" t="s">
        <v>41</v>
      </c>
      <c r="E297" s="8" t="s">
        <v>806</v>
      </c>
      <c r="F297" s="36">
        <v>1.1000000000000001</v>
      </c>
      <c r="G297" s="52">
        <v>340.45</v>
      </c>
      <c r="H297" s="52">
        <v>355.52</v>
      </c>
      <c r="I297" s="52">
        <v>371.71</v>
      </c>
      <c r="J297" s="52">
        <v>361.08</v>
      </c>
      <c r="K297" s="52">
        <v>348.74</v>
      </c>
      <c r="L297" s="52">
        <v>369.01</v>
      </c>
      <c r="M297" s="52">
        <v>374.31</v>
      </c>
      <c r="N297" s="52">
        <v>363.83</v>
      </c>
      <c r="O297" s="52">
        <v>349.3</v>
      </c>
      <c r="P297" s="52">
        <v>384.67</v>
      </c>
      <c r="Q297" s="52">
        <v>403.53</v>
      </c>
      <c r="R297" s="52">
        <v>392.61</v>
      </c>
      <c r="S297" s="52">
        <v>376.42</v>
      </c>
      <c r="T297" s="52">
        <v>392.33</v>
      </c>
      <c r="U297" s="52">
        <v>414.23</v>
      </c>
      <c r="V297" s="52">
        <v>412.11</v>
      </c>
      <c r="W297" s="52">
        <v>393.45</v>
      </c>
      <c r="X297" s="120">
        <v>4.9189907720759152E-3</v>
      </c>
      <c r="Y297" s="79">
        <v>6.83754129683245E-3</v>
      </c>
      <c r="Z297" s="79">
        <v>1.237631617362389E-2</v>
      </c>
      <c r="AA297" s="79">
        <v>1.067651355095944E-2</v>
      </c>
    </row>
    <row r="298" spans="1:27" ht="15" x14ac:dyDescent="0.25">
      <c r="A298" s="4">
        <v>260213</v>
      </c>
      <c r="B298" s="18" t="s">
        <v>1152</v>
      </c>
      <c r="C298" s="8" t="s">
        <v>23</v>
      </c>
      <c r="D298" s="8" t="s">
        <v>1153</v>
      </c>
      <c r="E298" s="8" t="s">
        <v>806</v>
      </c>
      <c r="F298" s="36">
        <v>0.8</v>
      </c>
      <c r="G298" s="52">
        <v>483.21</v>
      </c>
      <c r="H298" s="52">
        <v>498.37</v>
      </c>
      <c r="I298" s="52">
        <v>517.92999999999995</v>
      </c>
      <c r="J298" s="52">
        <v>520.41</v>
      </c>
      <c r="K298" s="52">
        <v>524.47</v>
      </c>
      <c r="L298" s="52">
        <v>525.67999999999995</v>
      </c>
      <c r="M298" s="52">
        <v>545.42999999999995</v>
      </c>
      <c r="N298" s="52">
        <v>556.24</v>
      </c>
      <c r="O298" s="52">
        <v>553.65</v>
      </c>
      <c r="P298" s="52">
        <v>606.55999999999995</v>
      </c>
      <c r="Q298" s="52">
        <v>695.5</v>
      </c>
      <c r="R298" s="52">
        <v>700.4</v>
      </c>
      <c r="S298" s="52">
        <v>697.99</v>
      </c>
      <c r="T298" s="52">
        <v>702.89</v>
      </c>
      <c r="U298" s="52">
        <v>694.35</v>
      </c>
      <c r="V298" s="52">
        <v>705.87</v>
      </c>
      <c r="W298" s="52">
        <v>719.4</v>
      </c>
      <c r="X298" s="120">
        <v>3.5671832472365723E-2</v>
      </c>
      <c r="Y298" s="79">
        <v>-4.1118715093768632E-4</v>
      </c>
      <c r="Z298" s="79">
        <v>1.9566251614124841E-3</v>
      </c>
      <c r="AA298" s="79">
        <v>7.6434257970083852E-3</v>
      </c>
    </row>
    <row r="299" spans="1:27" ht="15" x14ac:dyDescent="0.25">
      <c r="A299" s="4">
        <v>260213</v>
      </c>
      <c r="B299" s="18" t="s">
        <v>5145</v>
      </c>
      <c r="C299" s="8" t="s">
        <v>23</v>
      </c>
      <c r="D299" s="8" t="s">
        <v>2181</v>
      </c>
      <c r="E299" s="8" t="s">
        <v>806</v>
      </c>
      <c r="F299" s="36">
        <v>0.5</v>
      </c>
      <c r="G299" s="52">
        <v>495.13</v>
      </c>
      <c r="H299" s="52">
        <v>319.45999999999998</v>
      </c>
      <c r="I299" s="52">
        <v>395.96</v>
      </c>
      <c r="J299" s="52">
        <v>323.83999999999997</v>
      </c>
      <c r="K299" s="52">
        <v>262.45</v>
      </c>
      <c r="L299" s="52">
        <v>154.79</v>
      </c>
      <c r="M299" s="52">
        <v>162.87</v>
      </c>
      <c r="N299" s="52">
        <v>162.03</v>
      </c>
      <c r="O299" s="52">
        <v>166.24</v>
      </c>
      <c r="P299" s="52">
        <v>129.1</v>
      </c>
      <c r="Q299" s="52">
        <v>158.37</v>
      </c>
      <c r="R299" s="52">
        <v>168.51</v>
      </c>
      <c r="S299" s="90">
        <v>240.08</v>
      </c>
      <c r="T299" s="52">
        <v>145.04</v>
      </c>
      <c r="U299" s="52">
        <v>172.28</v>
      </c>
      <c r="V299" s="52">
        <v>193.89</v>
      </c>
      <c r="W299" s="52">
        <v>243.95</v>
      </c>
      <c r="X299" s="120">
        <v>2.290032468465375E-2</v>
      </c>
      <c r="Y299" s="79">
        <v>1.953651685393254E-2</v>
      </c>
      <c r="Z299" s="79">
        <v>3.4963011943629267E-2</v>
      </c>
      <c r="AA299" s="79">
        <v>5.1511400391326401E-3</v>
      </c>
    </row>
    <row r="300" spans="1:27" ht="15" x14ac:dyDescent="0.25">
      <c r="A300" s="4">
        <v>260213</v>
      </c>
      <c r="B300" s="18" t="s">
        <v>5179</v>
      </c>
      <c r="C300" s="8" t="s">
        <v>23</v>
      </c>
      <c r="D300" s="8" t="s">
        <v>79</v>
      </c>
      <c r="E300" s="8" t="s">
        <v>806</v>
      </c>
      <c r="F300" s="36">
        <v>0.1</v>
      </c>
      <c r="G300" s="52">
        <v>1235</v>
      </c>
      <c r="H300" s="52">
        <v>1436</v>
      </c>
      <c r="I300" s="52">
        <v>1438</v>
      </c>
      <c r="J300" s="52">
        <v>1535</v>
      </c>
      <c r="K300" s="52">
        <v>1393</v>
      </c>
      <c r="L300" s="52">
        <v>1494</v>
      </c>
      <c r="M300" s="52">
        <v>1571</v>
      </c>
      <c r="N300" s="52">
        <v>1552</v>
      </c>
      <c r="O300" s="52">
        <v>1463</v>
      </c>
      <c r="P300" s="52">
        <v>1607</v>
      </c>
      <c r="Q300" s="52">
        <v>1632</v>
      </c>
      <c r="R300" s="52">
        <v>1505</v>
      </c>
      <c r="S300" s="52">
        <v>1381</v>
      </c>
      <c r="T300" s="52">
        <v>1411</v>
      </c>
      <c r="U300" s="52">
        <v>1536</v>
      </c>
      <c r="V300" s="52">
        <v>1505</v>
      </c>
      <c r="W300" s="52">
        <v>1384</v>
      </c>
      <c r="X300" s="120">
        <v>-3.2000000000000028E-2</v>
      </c>
      <c r="Y300" s="79">
        <v>-1.6191600607185049E-2</v>
      </c>
      <c r="Z300" s="79">
        <v>0</v>
      </c>
      <c r="AA300" s="79">
        <v>5.1431510372013101E-4</v>
      </c>
    </row>
    <row r="301" spans="1:27" ht="15" x14ac:dyDescent="0.25">
      <c r="A301" s="4">
        <v>260213</v>
      </c>
      <c r="B301" s="18" t="s">
        <v>5082</v>
      </c>
      <c r="C301" s="8" t="s">
        <v>23</v>
      </c>
      <c r="D301" s="8" t="s">
        <v>79</v>
      </c>
      <c r="E301" s="8" t="s">
        <v>806</v>
      </c>
      <c r="F301" s="36">
        <v>-0.3</v>
      </c>
      <c r="G301" s="52">
        <v>2397</v>
      </c>
      <c r="H301" s="52">
        <v>3374</v>
      </c>
      <c r="I301" s="52">
        <v>2665</v>
      </c>
      <c r="J301" s="52">
        <v>2641</v>
      </c>
      <c r="K301" s="52">
        <v>2474</v>
      </c>
      <c r="L301" s="52">
        <v>3418</v>
      </c>
      <c r="M301" s="52">
        <v>0</v>
      </c>
      <c r="N301" s="52">
        <v>2218</v>
      </c>
      <c r="O301" s="52">
        <v>2014</v>
      </c>
      <c r="P301" s="52">
        <v>2772</v>
      </c>
      <c r="Q301" s="90">
        <v>2178</v>
      </c>
      <c r="R301" s="52">
        <v>2148</v>
      </c>
      <c r="S301" s="52">
        <v>1996</v>
      </c>
      <c r="T301" s="52">
        <v>2583</v>
      </c>
      <c r="U301" s="52">
        <v>2010</v>
      </c>
      <c r="V301" s="52">
        <v>2036</v>
      </c>
      <c r="W301" s="52">
        <v>1973</v>
      </c>
      <c r="X301" s="120">
        <v>-2.0782933802507179E-2</v>
      </c>
      <c r="Y301" s="79">
        <v>-1.88658057271196E-2</v>
      </c>
      <c r="Z301" s="79">
        <v>-1.2819045438937859E-2</v>
      </c>
      <c r="AA301" s="79">
        <v>-2.666666666666706E-3</v>
      </c>
    </row>
    <row r="302" spans="1:27" ht="15" x14ac:dyDescent="0.25">
      <c r="A302" s="4">
        <v>260213</v>
      </c>
      <c r="B302" s="18" t="s">
        <v>1302</v>
      </c>
      <c r="C302" s="8" t="s">
        <v>23</v>
      </c>
      <c r="D302" s="8" t="s">
        <v>136</v>
      </c>
      <c r="E302" s="8" t="s">
        <v>806</v>
      </c>
      <c r="F302" s="36">
        <v>-0.9</v>
      </c>
      <c r="G302" s="52">
        <v>1718</v>
      </c>
      <c r="H302" s="52">
        <v>1549</v>
      </c>
      <c r="I302" s="52">
        <v>1492</v>
      </c>
      <c r="J302" s="52">
        <v>1922</v>
      </c>
      <c r="K302" s="52">
        <v>1847</v>
      </c>
      <c r="L302" s="52">
        <v>1645</v>
      </c>
      <c r="M302" s="52">
        <v>1749</v>
      </c>
      <c r="N302" s="52">
        <v>2070</v>
      </c>
      <c r="O302" s="52">
        <v>1988</v>
      </c>
      <c r="P302" s="52">
        <v>1814</v>
      </c>
      <c r="Q302" s="52">
        <v>1824</v>
      </c>
      <c r="R302" s="52">
        <v>2290</v>
      </c>
      <c r="S302" s="52">
        <v>2082</v>
      </c>
      <c r="T302" s="52">
        <v>1788</v>
      </c>
      <c r="U302" s="52">
        <v>1869</v>
      </c>
      <c r="V302" s="52">
        <v>2272</v>
      </c>
      <c r="W302" s="52">
        <v>2011</v>
      </c>
      <c r="X302" s="120">
        <v>-3.2459425717852319E-3</v>
      </c>
      <c r="Y302" s="79">
        <v>5.6362725450902476E-3</v>
      </c>
      <c r="Z302" s="79">
        <v>-2.241873209615108E-3</v>
      </c>
      <c r="AA302" s="79">
        <v>-8.8628136312570716E-3</v>
      </c>
    </row>
    <row r="303" spans="1:27" ht="15" x14ac:dyDescent="0.25">
      <c r="A303" s="4">
        <v>260213</v>
      </c>
      <c r="B303" s="18" t="s">
        <v>5115</v>
      </c>
      <c r="C303" s="8" t="s">
        <v>23</v>
      </c>
      <c r="D303" s="8" t="s">
        <v>106</v>
      </c>
      <c r="E303" s="8" t="s">
        <v>806</v>
      </c>
      <c r="F303" s="36">
        <v>-1.4</v>
      </c>
      <c r="G303" s="52">
        <v>473.2</v>
      </c>
      <c r="H303" s="52">
        <v>488.64</v>
      </c>
      <c r="I303" s="52">
        <v>537.78</v>
      </c>
      <c r="J303" s="52">
        <v>532.57000000000005</v>
      </c>
      <c r="K303" s="52">
        <v>536.51</v>
      </c>
      <c r="L303" s="52">
        <v>528.80999999999995</v>
      </c>
      <c r="M303" s="52">
        <v>561.57000000000005</v>
      </c>
      <c r="N303" s="52">
        <v>550.55999999999995</v>
      </c>
      <c r="O303" s="52">
        <v>540.65</v>
      </c>
      <c r="P303" s="52">
        <v>534.75</v>
      </c>
      <c r="Q303" s="52">
        <v>570.73</v>
      </c>
      <c r="R303" s="52">
        <v>566.74</v>
      </c>
      <c r="S303" s="52">
        <v>574.27</v>
      </c>
      <c r="T303" s="52">
        <v>523.47</v>
      </c>
      <c r="U303" s="52">
        <v>560.92999999999995</v>
      </c>
      <c r="V303" s="52">
        <v>549.52</v>
      </c>
      <c r="W303" s="52">
        <v>542.97</v>
      </c>
      <c r="X303" s="120">
        <v>-5.0211663528436654E-3</v>
      </c>
      <c r="Y303" s="79">
        <v>-4.3843755172893184E-3</v>
      </c>
      <c r="Z303" s="79">
        <v>-7.7378999824750938E-3</v>
      </c>
      <c r="AA303" s="79">
        <v>-1.4174504911262259E-2</v>
      </c>
    </row>
    <row r="304" spans="1:27" ht="15" x14ac:dyDescent="0.25">
      <c r="A304" s="4">
        <v>260213</v>
      </c>
      <c r="B304" s="18" t="s">
        <v>5172</v>
      </c>
      <c r="C304" s="8" t="s">
        <v>23</v>
      </c>
      <c r="D304" s="8" t="s">
        <v>153</v>
      </c>
      <c r="E304" s="8" t="s">
        <v>821</v>
      </c>
      <c r="F304" s="36">
        <v>-2.2000000000000002</v>
      </c>
      <c r="G304" s="8"/>
      <c r="H304" s="8"/>
      <c r="I304" s="52">
        <v>0.61</v>
      </c>
      <c r="J304" s="52">
        <v>3.93</v>
      </c>
      <c r="K304" s="52">
        <v>0.95</v>
      </c>
      <c r="L304" s="52">
        <v>1.1100000000000001</v>
      </c>
      <c r="M304" s="90">
        <v>1.31</v>
      </c>
      <c r="N304" s="90">
        <v>5.4</v>
      </c>
      <c r="O304" s="52">
        <v>1.1100000000000001</v>
      </c>
      <c r="P304" s="52">
        <v>1.17</v>
      </c>
      <c r="Q304" s="52">
        <v>1.44</v>
      </c>
      <c r="R304" s="52">
        <v>0.53</v>
      </c>
      <c r="S304" s="52">
        <v>1.26</v>
      </c>
      <c r="T304" s="52">
        <v>1.17</v>
      </c>
      <c r="U304" s="52">
        <v>1.18</v>
      </c>
      <c r="V304" s="90">
        <v>1.44</v>
      </c>
      <c r="W304" s="52">
        <v>1.1499999999999999</v>
      </c>
      <c r="X304" s="120">
        <v>0</v>
      </c>
      <c r="Y304" s="79">
        <v>-5.9090909090909187E-2</v>
      </c>
      <c r="Z304" s="92">
        <v>0.21980676328502419</v>
      </c>
      <c r="AA304" s="79">
        <v>-2.1782178217821802E-2</v>
      </c>
    </row>
    <row r="305" spans="1:27" ht="15" x14ac:dyDescent="0.25">
      <c r="A305" s="4">
        <v>260213</v>
      </c>
      <c r="B305" s="18" t="s">
        <v>5047</v>
      </c>
      <c r="C305" s="8" t="s">
        <v>23</v>
      </c>
      <c r="D305" s="8" t="s">
        <v>168</v>
      </c>
      <c r="E305" s="8" t="s">
        <v>806</v>
      </c>
      <c r="F305" s="36">
        <v>-2.5</v>
      </c>
      <c r="G305" s="52">
        <v>256.92</v>
      </c>
      <c r="H305" s="52">
        <v>264.61</v>
      </c>
      <c r="I305" s="52">
        <v>244.41</v>
      </c>
      <c r="J305" s="52">
        <v>261.77</v>
      </c>
      <c r="K305" s="52">
        <v>230.04</v>
      </c>
      <c r="L305" s="52">
        <v>256.25</v>
      </c>
      <c r="M305" s="52">
        <v>260.13</v>
      </c>
      <c r="N305" s="52">
        <v>282.93</v>
      </c>
      <c r="O305" s="52">
        <v>310.45</v>
      </c>
      <c r="P305" s="52">
        <v>298.36</v>
      </c>
      <c r="Q305" s="52">
        <v>312.94</v>
      </c>
      <c r="R305" s="52">
        <v>316.58</v>
      </c>
      <c r="S305" s="52">
        <v>344.36</v>
      </c>
      <c r="T305" s="52">
        <v>317.56</v>
      </c>
      <c r="U305" s="52">
        <v>319.14</v>
      </c>
      <c r="V305" s="52">
        <v>311.83</v>
      </c>
      <c r="W305" s="52">
        <v>312.39999999999998</v>
      </c>
      <c r="X305" s="120">
        <v>1.509149217128858E-2</v>
      </c>
      <c r="Y305" s="79">
        <v>4.8008424704204522E-3</v>
      </c>
      <c r="Z305" s="79">
        <v>-3.6604913535340788E-3</v>
      </c>
      <c r="AA305" s="79">
        <v>-2.4719813750589851E-2</v>
      </c>
    </row>
    <row r="306" spans="1:27" ht="15" x14ac:dyDescent="0.25">
      <c r="A306" s="4">
        <v>260213</v>
      </c>
      <c r="B306" s="88" t="s">
        <v>5026</v>
      </c>
      <c r="C306" s="81" t="s">
        <v>23</v>
      </c>
      <c r="D306" s="81" t="s">
        <v>835</v>
      </c>
      <c r="E306" s="81" t="s">
        <v>806</v>
      </c>
      <c r="F306" s="83">
        <v>-12.9</v>
      </c>
      <c r="G306" s="131">
        <v>7211</v>
      </c>
      <c r="H306" s="131">
        <v>6066</v>
      </c>
      <c r="I306" s="131">
        <v>4749</v>
      </c>
      <c r="J306" s="131">
        <v>3364</v>
      </c>
      <c r="K306" s="131">
        <v>5084</v>
      </c>
      <c r="L306" s="131">
        <v>1862</v>
      </c>
      <c r="M306" s="131">
        <v>344</v>
      </c>
      <c r="N306" s="131">
        <v>1831</v>
      </c>
      <c r="O306" s="131">
        <v>2811</v>
      </c>
      <c r="P306" s="131">
        <v>167</v>
      </c>
      <c r="Q306" s="131">
        <v>241</v>
      </c>
      <c r="R306" s="131">
        <v>1862</v>
      </c>
      <c r="S306" s="131">
        <v>966</v>
      </c>
      <c r="T306" s="131">
        <v>108</v>
      </c>
      <c r="U306" s="131">
        <v>142</v>
      </c>
      <c r="V306" s="131">
        <v>1016</v>
      </c>
      <c r="W306" s="131">
        <v>678</v>
      </c>
      <c r="X306" s="130">
        <v>-1.823238566131025E-2</v>
      </c>
      <c r="Y306" s="87">
        <v>-3.1161473087818688E-2</v>
      </c>
      <c r="Z306" s="87">
        <v>-0.27485380116959068</v>
      </c>
      <c r="AA306" s="87">
        <v>-0.1290322580645161</v>
      </c>
    </row>
    <row r="307" spans="1:27" ht="15" x14ac:dyDescent="0.25">
      <c r="A307" s="4">
        <v>260213</v>
      </c>
      <c r="B307" s="88" t="s">
        <v>5150</v>
      </c>
      <c r="C307" s="81" t="s">
        <v>164</v>
      </c>
      <c r="D307" s="81" t="s">
        <v>5151</v>
      </c>
      <c r="E307" s="81" t="s">
        <v>806</v>
      </c>
      <c r="F307" s="83">
        <v>1.8</v>
      </c>
      <c r="G307" s="131">
        <v>480</v>
      </c>
      <c r="H307" s="131">
        <v>500</v>
      </c>
      <c r="I307" s="131">
        <v>539</v>
      </c>
      <c r="J307" s="131">
        <v>543</v>
      </c>
      <c r="K307" s="131">
        <v>559</v>
      </c>
      <c r="L307" s="131">
        <v>567</v>
      </c>
      <c r="M307" s="131">
        <v>617</v>
      </c>
      <c r="N307" s="131">
        <v>620</v>
      </c>
      <c r="O307" s="131">
        <v>621</v>
      </c>
      <c r="P307" s="131">
        <v>646</v>
      </c>
      <c r="Q307" s="131">
        <v>639</v>
      </c>
      <c r="R307" s="131">
        <v>635</v>
      </c>
      <c r="S307" s="131">
        <v>622</v>
      </c>
      <c r="T307" s="131">
        <v>632</v>
      </c>
      <c r="U307" s="131">
        <v>661</v>
      </c>
      <c r="V307" s="131">
        <v>666</v>
      </c>
      <c r="W307" s="131">
        <v>669</v>
      </c>
      <c r="X307" s="130">
        <v>-5.5074744295829916E-3</v>
      </c>
      <c r="Y307" s="87">
        <v>8.7025316455695556E-3</v>
      </c>
      <c r="Z307" s="87">
        <v>1.215686274509808E-2</v>
      </c>
      <c r="AA307" s="87">
        <v>1.8209996125532649E-2</v>
      </c>
    </row>
    <row r="308" spans="1:27" ht="15" x14ac:dyDescent="0.25">
      <c r="A308" s="4">
        <v>260213</v>
      </c>
      <c r="B308" s="18" t="s">
        <v>5209</v>
      </c>
      <c r="C308" s="8" t="s">
        <v>67</v>
      </c>
      <c r="D308" s="8" t="s">
        <v>5210</v>
      </c>
      <c r="E308" s="8" t="s">
        <v>806</v>
      </c>
      <c r="F308" s="78">
        <v>24.9</v>
      </c>
      <c r="G308" s="8"/>
      <c r="H308" s="8"/>
      <c r="I308" s="8"/>
      <c r="J308" s="8"/>
      <c r="K308" s="8"/>
      <c r="L308" s="8"/>
      <c r="M308" s="8"/>
      <c r="N308" s="8"/>
      <c r="O308" s="8"/>
      <c r="P308" s="52">
        <v>2564</v>
      </c>
      <c r="Q308" s="52">
        <v>2809</v>
      </c>
      <c r="R308" s="52">
        <v>2671</v>
      </c>
      <c r="S308" s="52">
        <v>3007</v>
      </c>
      <c r="T308" s="52">
        <v>2659</v>
      </c>
      <c r="U308" s="52">
        <v>2960</v>
      </c>
      <c r="V308" s="52">
        <v>3351</v>
      </c>
      <c r="W308" s="90">
        <v>5991</v>
      </c>
      <c r="X308" s="120">
        <v>8.5965071034295182E-3</v>
      </c>
      <c r="Y308" s="79">
        <v>1.354746097254611E-2</v>
      </c>
      <c r="Z308" s="79">
        <v>6.019297158537662E-2</v>
      </c>
      <c r="AA308" s="92">
        <v>0.24914419303665361</v>
      </c>
    </row>
    <row r="309" spans="1:27" ht="15" x14ac:dyDescent="0.25">
      <c r="A309" s="4">
        <v>260213</v>
      </c>
      <c r="B309" s="18">
        <v>6834</v>
      </c>
      <c r="C309" s="8" t="s">
        <v>67</v>
      </c>
      <c r="D309" s="8" t="s">
        <v>5191</v>
      </c>
      <c r="E309" s="8" t="s">
        <v>817</v>
      </c>
      <c r="F309" s="78">
        <v>16.399999999999999</v>
      </c>
      <c r="G309" s="52">
        <v>4092</v>
      </c>
      <c r="H309" s="52">
        <v>4496</v>
      </c>
      <c r="I309" s="52">
        <v>3936</v>
      </c>
      <c r="J309" s="52">
        <v>4645</v>
      </c>
      <c r="K309" s="52">
        <v>4324</v>
      </c>
      <c r="L309" s="52">
        <v>3377</v>
      </c>
      <c r="M309" s="52">
        <v>3583</v>
      </c>
      <c r="N309" s="52">
        <v>4281</v>
      </c>
      <c r="O309" s="52">
        <v>3981</v>
      </c>
      <c r="P309" s="52">
        <v>3940</v>
      </c>
      <c r="Q309" s="52">
        <v>4116</v>
      </c>
      <c r="R309" s="52">
        <v>4946</v>
      </c>
      <c r="S309" s="52">
        <v>4259</v>
      </c>
      <c r="T309" s="90">
        <v>6661</v>
      </c>
      <c r="U309" s="52">
        <v>5536</v>
      </c>
      <c r="V309" s="52">
        <v>6597</v>
      </c>
      <c r="W309" s="90">
        <v>8036</v>
      </c>
      <c r="X309" s="121">
        <v>0.15763860726493251</v>
      </c>
      <c r="Y309" s="79">
        <v>7.1063957561805724E-2</v>
      </c>
      <c r="Z309" s="79">
        <v>7.7142323147369352E-2</v>
      </c>
      <c r="AA309" s="92">
        <v>0.16383984730837639</v>
      </c>
    </row>
    <row r="310" spans="1:27" ht="15" x14ac:dyDescent="0.25">
      <c r="A310" s="4">
        <v>260213</v>
      </c>
      <c r="B310" s="18" t="s">
        <v>5220</v>
      </c>
      <c r="C310" s="8" t="s">
        <v>67</v>
      </c>
      <c r="D310" s="8" t="s">
        <v>5202</v>
      </c>
      <c r="E310" s="8" t="s">
        <v>811</v>
      </c>
      <c r="F310" s="78">
        <v>14</v>
      </c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52">
        <v>2560</v>
      </c>
      <c r="S310" s="52">
        <v>3776</v>
      </c>
      <c r="T310" s="52">
        <v>4195</v>
      </c>
      <c r="U310" s="52">
        <v>3675</v>
      </c>
      <c r="V310" s="90">
        <v>4501</v>
      </c>
      <c r="W310" s="90">
        <v>6042</v>
      </c>
      <c r="X310" s="155"/>
      <c r="Y310" s="8"/>
      <c r="Z310" s="92">
        <v>0.13663240884133471</v>
      </c>
      <c r="AA310" s="92">
        <v>0.14033566606800019</v>
      </c>
    </row>
    <row r="311" spans="1:27" ht="15" x14ac:dyDescent="0.25">
      <c r="A311" s="4">
        <v>260213</v>
      </c>
      <c r="B311" s="18">
        <v>7685</v>
      </c>
      <c r="C311" s="8" t="s">
        <v>67</v>
      </c>
      <c r="D311" s="8" t="s">
        <v>5153</v>
      </c>
      <c r="E311" s="8" t="s">
        <v>806</v>
      </c>
      <c r="F311" s="78">
        <v>12.5</v>
      </c>
      <c r="G311" s="52">
        <v>6962</v>
      </c>
      <c r="H311" s="52">
        <v>6989</v>
      </c>
      <c r="I311" s="52">
        <v>8103</v>
      </c>
      <c r="J311" s="52">
        <v>8764</v>
      </c>
      <c r="K311" s="52">
        <v>9868</v>
      </c>
      <c r="L311" s="52">
        <v>9056</v>
      </c>
      <c r="M311" s="52">
        <v>10505</v>
      </c>
      <c r="N311" s="52">
        <v>10255</v>
      </c>
      <c r="O311" s="52">
        <v>12758</v>
      </c>
      <c r="P311" s="52">
        <v>12121</v>
      </c>
      <c r="Q311" s="90">
        <v>16599</v>
      </c>
      <c r="R311" s="90">
        <v>15470</v>
      </c>
      <c r="S311" s="52">
        <v>15783</v>
      </c>
      <c r="T311" s="90">
        <v>23403</v>
      </c>
      <c r="U311" s="90">
        <v>24610</v>
      </c>
      <c r="V311" s="90">
        <v>25622</v>
      </c>
      <c r="W311" s="90">
        <v>26979</v>
      </c>
      <c r="X311" s="121">
        <v>0.18811798642722549</v>
      </c>
      <c r="Y311" s="92">
        <v>0.11242719809136199</v>
      </c>
      <c r="Z311" s="92">
        <v>0.128075088941034</v>
      </c>
      <c r="AA311" s="92">
        <v>0.1252096893242971</v>
      </c>
    </row>
    <row r="312" spans="1:27" ht="15" x14ac:dyDescent="0.25">
      <c r="A312" s="4">
        <v>260213</v>
      </c>
      <c r="B312" s="18">
        <v>7456</v>
      </c>
      <c r="C312" s="8" t="s">
        <v>67</v>
      </c>
      <c r="D312" s="8" t="s">
        <v>5167</v>
      </c>
      <c r="E312" s="8" t="s">
        <v>817</v>
      </c>
      <c r="F312" s="78">
        <v>11.8</v>
      </c>
      <c r="G312" s="52">
        <v>67593</v>
      </c>
      <c r="H312" s="52">
        <v>68658</v>
      </c>
      <c r="I312" s="52">
        <v>88192</v>
      </c>
      <c r="J312" s="52">
        <v>87812</v>
      </c>
      <c r="K312" s="52">
        <v>94524</v>
      </c>
      <c r="L312" s="52">
        <v>80500</v>
      </c>
      <c r="M312" s="52">
        <v>88564</v>
      </c>
      <c r="N312" s="52">
        <v>90216</v>
      </c>
      <c r="O312" s="52">
        <v>92608</v>
      </c>
      <c r="P312" s="52">
        <v>89139</v>
      </c>
      <c r="Q312" s="52">
        <v>111769</v>
      </c>
      <c r="R312" s="52">
        <v>110401</v>
      </c>
      <c r="S312" s="52">
        <v>126487</v>
      </c>
      <c r="T312" s="52">
        <v>120184</v>
      </c>
      <c r="U312" s="52">
        <v>146627</v>
      </c>
      <c r="V312" s="52">
        <v>141621</v>
      </c>
      <c r="W312" s="90">
        <v>189679</v>
      </c>
      <c r="X312" s="120">
        <v>7.0912022951328924E-2</v>
      </c>
      <c r="Y312" s="79">
        <v>7.4349299655960044E-2</v>
      </c>
      <c r="Z312" s="79">
        <v>6.1981461150409263E-2</v>
      </c>
      <c r="AA312" s="92">
        <v>0.1181337735245898</v>
      </c>
    </row>
    <row r="313" spans="1:27" ht="15" x14ac:dyDescent="0.25">
      <c r="A313" s="4">
        <v>260213</v>
      </c>
      <c r="B313" s="18">
        <v>6379</v>
      </c>
      <c r="C313" s="8" t="s">
        <v>67</v>
      </c>
      <c r="D313" s="8" t="s">
        <v>5161</v>
      </c>
      <c r="E313" s="8" t="s">
        <v>811</v>
      </c>
      <c r="F313" s="36">
        <v>9.6</v>
      </c>
      <c r="G313" s="52">
        <v>37479</v>
      </c>
      <c r="H313" s="52">
        <v>26440</v>
      </c>
      <c r="I313" s="52">
        <v>36010</v>
      </c>
      <c r="J313" s="52">
        <v>29417</v>
      </c>
      <c r="K313" s="52">
        <v>39330</v>
      </c>
      <c r="L313" s="52">
        <v>33762</v>
      </c>
      <c r="M313" s="52">
        <v>37552</v>
      </c>
      <c r="N313" s="52">
        <v>29974</v>
      </c>
      <c r="O313" s="52">
        <v>40245</v>
      </c>
      <c r="P313" s="52">
        <v>32062</v>
      </c>
      <c r="Q313" s="52">
        <v>38085</v>
      </c>
      <c r="R313" s="52">
        <v>36561</v>
      </c>
      <c r="S313" s="52">
        <v>38594</v>
      </c>
      <c r="T313" s="52">
        <v>41284</v>
      </c>
      <c r="U313" s="52">
        <v>40932</v>
      </c>
      <c r="V313" s="52">
        <v>35753</v>
      </c>
      <c r="W313" s="52">
        <v>53587</v>
      </c>
      <c r="X313" s="120">
        <v>6.3467811867696344E-2</v>
      </c>
      <c r="Y313" s="79">
        <v>1.8424322435349749E-2</v>
      </c>
      <c r="Z313" s="79">
        <v>-5.1343640187836437E-3</v>
      </c>
      <c r="AA313" s="79">
        <v>9.576336682357911E-2</v>
      </c>
    </row>
    <row r="314" spans="1:27" ht="15" x14ac:dyDescent="0.25">
      <c r="A314" s="4">
        <v>260213</v>
      </c>
      <c r="B314" s="18">
        <v>9746</v>
      </c>
      <c r="C314" s="8" t="s">
        <v>67</v>
      </c>
      <c r="D314" s="8" t="s">
        <v>5124</v>
      </c>
      <c r="E314" s="8" t="s">
        <v>821</v>
      </c>
      <c r="F314" s="36">
        <v>8</v>
      </c>
      <c r="G314" s="52">
        <v>15292</v>
      </c>
      <c r="H314" s="52">
        <v>18476</v>
      </c>
      <c r="I314" s="52">
        <v>16572</v>
      </c>
      <c r="J314" s="52">
        <v>17498</v>
      </c>
      <c r="K314" s="52">
        <v>16908</v>
      </c>
      <c r="L314" s="52">
        <v>19142</v>
      </c>
      <c r="M314" s="52">
        <v>17812</v>
      </c>
      <c r="N314" s="52">
        <v>18053</v>
      </c>
      <c r="O314" s="52">
        <v>17124</v>
      </c>
      <c r="P314" s="52">
        <v>19923</v>
      </c>
      <c r="Q314" s="52">
        <v>18119</v>
      </c>
      <c r="R314" s="52">
        <v>20053</v>
      </c>
      <c r="S314" s="52">
        <v>17535</v>
      </c>
      <c r="T314" s="52">
        <v>21692</v>
      </c>
      <c r="U314" s="52">
        <v>20529</v>
      </c>
      <c r="V314" s="52">
        <v>23720</v>
      </c>
      <c r="W314" s="52">
        <v>24190</v>
      </c>
      <c r="X314" s="120">
        <v>2.339018907840806E-2</v>
      </c>
      <c r="Y314" s="79">
        <v>3.113735319577771E-2</v>
      </c>
      <c r="Z314" s="79">
        <v>4.594719893746313E-2</v>
      </c>
      <c r="AA314" s="79">
        <v>7.9723513345153041E-2</v>
      </c>
    </row>
    <row r="315" spans="1:27" ht="15" x14ac:dyDescent="0.25">
      <c r="A315" s="4">
        <v>260213</v>
      </c>
      <c r="B315" s="18">
        <v>4971</v>
      </c>
      <c r="C315" s="8" t="s">
        <v>67</v>
      </c>
      <c r="D315" s="8" t="s">
        <v>4938</v>
      </c>
      <c r="E315" s="8" t="s">
        <v>806</v>
      </c>
      <c r="F315" s="36">
        <v>7.2</v>
      </c>
      <c r="G315" s="52">
        <v>3881</v>
      </c>
      <c r="H315" s="52">
        <v>3955</v>
      </c>
      <c r="I315" s="52">
        <v>4172</v>
      </c>
      <c r="J315" s="52">
        <v>4237</v>
      </c>
      <c r="K315" s="52">
        <v>3965</v>
      </c>
      <c r="L315" s="52">
        <v>2765</v>
      </c>
      <c r="M315" s="52">
        <v>3433</v>
      </c>
      <c r="N315" s="52">
        <v>3783</v>
      </c>
      <c r="O315" s="52">
        <v>4039</v>
      </c>
      <c r="P315" s="90">
        <v>4354</v>
      </c>
      <c r="Q315" s="52">
        <v>4528</v>
      </c>
      <c r="R315" s="52">
        <v>4800</v>
      </c>
      <c r="S315" s="52">
        <v>4552</v>
      </c>
      <c r="T315" s="52">
        <v>4424</v>
      </c>
      <c r="U315" s="52">
        <v>4963</v>
      </c>
      <c r="V315" s="52">
        <v>5601</v>
      </c>
      <c r="W315" s="52">
        <v>5959</v>
      </c>
      <c r="X315" s="120">
        <v>3.8389821213118398E-3</v>
      </c>
      <c r="Y315" s="79">
        <v>2.3765297202797301E-2</v>
      </c>
      <c r="Z315" s="79">
        <v>4.2745077111905561E-2</v>
      </c>
      <c r="AA315" s="79">
        <v>7.2006141248720512E-2</v>
      </c>
    </row>
    <row r="316" spans="1:27" ht="15" x14ac:dyDescent="0.25">
      <c r="A316" s="4">
        <v>260213</v>
      </c>
      <c r="B316" s="18">
        <v>7389</v>
      </c>
      <c r="C316" s="8" t="s">
        <v>67</v>
      </c>
      <c r="D316" s="8" t="s">
        <v>5117</v>
      </c>
      <c r="E316" s="8" t="s">
        <v>817</v>
      </c>
      <c r="F316" s="36">
        <v>6.1</v>
      </c>
      <c r="G316" s="8"/>
      <c r="H316" s="8"/>
      <c r="I316" s="8"/>
      <c r="J316" s="8"/>
      <c r="K316" s="8"/>
      <c r="L316" s="52">
        <v>15618</v>
      </c>
      <c r="M316" s="52">
        <v>22437</v>
      </c>
      <c r="N316" s="52">
        <v>18342</v>
      </c>
      <c r="O316" s="52">
        <v>20479</v>
      </c>
      <c r="P316" s="52">
        <v>21771</v>
      </c>
      <c r="Q316" s="52">
        <v>22948</v>
      </c>
      <c r="R316" s="52">
        <v>21364</v>
      </c>
      <c r="S316" s="52">
        <v>24460</v>
      </c>
      <c r="T316" s="52">
        <v>22584</v>
      </c>
      <c r="U316" s="52">
        <v>22051</v>
      </c>
      <c r="V316" s="52">
        <v>23279</v>
      </c>
      <c r="W316" s="52">
        <v>30130</v>
      </c>
      <c r="X316" s="120">
        <v>8.9791590735892601E-3</v>
      </c>
      <c r="Y316" s="79">
        <v>-9.8187311178247194E-3</v>
      </c>
      <c r="Z316" s="79">
        <v>2.1169811737914431E-2</v>
      </c>
      <c r="AA316" s="79">
        <v>6.1380908047719007E-2</v>
      </c>
    </row>
    <row r="317" spans="1:27" ht="15" x14ac:dyDescent="0.25">
      <c r="A317" s="4">
        <v>260213</v>
      </c>
      <c r="B317" s="18">
        <v>7744</v>
      </c>
      <c r="C317" s="8" t="s">
        <v>67</v>
      </c>
      <c r="D317" s="8" t="s">
        <v>5128</v>
      </c>
      <c r="E317" s="8" t="s">
        <v>806</v>
      </c>
      <c r="F317" s="36">
        <v>5.7</v>
      </c>
      <c r="G317" s="52">
        <v>23655</v>
      </c>
      <c r="H317" s="52">
        <v>14224</v>
      </c>
      <c r="I317" s="52">
        <v>17312</v>
      </c>
      <c r="J317" s="52">
        <v>18125</v>
      </c>
      <c r="K317" s="52">
        <v>23853</v>
      </c>
      <c r="L317" s="52">
        <v>17398</v>
      </c>
      <c r="M317" s="52">
        <v>24070</v>
      </c>
      <c r="N317" s="52">
        <v>24320</v>
      </c>
      <c r="O317" s="52">
        <v>25763</v>
      </c>
      <c r="P317" s="90">
        <v>26922</v>
      </c>
      <c r="Q317" s="52">
        <v>25841</v>
      </c>
      <c r="R317" s="52">
        <v>25673</v>
      </c>
      <c r="S317" s="52">
        <v>28102</v>
      </c>
      <c r="T317" s="52">
        <v>27200</v>
      </c>
      <c r="U317" s="52">
        <v>0</v>
      </c>
      <c r="V317" s="52">
        <v>30442</v>
      </c>
      <c r="W317" s="52">
        <v>32970</v>
      </c>
      <c r="X317" s="120">
        <v>2.6093975858378911E-3</v>
      </c>
      <c r="Y317" s="79">
        <v>-0.24192068603954461</v>
      </c>
      <c r="Z317" s="79">
        <v>5.8894720592775451E-2</v>
      </c>
      <c r="AA317" s="79">
        <v>5.6773651800709153E-2</v>
      </c>
    </row>
    <row r="318" spans="1:27" ht="15" x14ac:dyDescent="0.25">
      <c r="A318" s="4">
        <v>260213</v>
      </c>
      <c r="B318" s="18">
        <v>8630</v>
      </c>
      <c r="C318" s="8" t="s">
        <v>67</v>
      </c>
      <c r="D318" s="8" t="s">
        <v>5003</v>
      </c>
      <c r="E318" s="8" t="s">
        <v>817</v>
      </c>
      <c r="F318" s="36">
        <v>5.5</v>
      </c>
      <c r="G318" s="52">
        <v>977144</v>
      </c>
      <c r="H318" s="52">
        <v>1020104</v>
      </c>
      <c r="I318" s="52">
        <v>1264276</v>
      </c>
      <c r="J318" s="52">
        <v>1248077</v>
      </c>
      <c r="K318" s="52">
        <v>1090888</v>
      </c>
      <c r="L318" s="52">
        <v>989213</v>
      </c>
      <c r="M318" s="52">
        <v>1410545</v>
      </c>
      <c r="N318" s="52">
        <v>1193051</v>
      </c>
      <c r="O318" s="52">
        <v>1170459</v>
      </c>
      <c r="P318" s="52">
        <v>1133566</v>
      </c>
      <c r="Q318" s="52">
        <v>1484553</v>
      </c>
      <c r="R318" s="52">
        <v>1438933</v>
      </c>
      <c r="S318" s="52">
        <v>1184581</v>
      </c>
      <c r="T318" s="52">
        <v>1315340</v>
      </c>
      <c r="U318" s="52">
        <v>1330021</v>
      </c>
      <c r="V318" s="52">
        <v>1641906</v>
      </c>
      <c r="W318" s="52">
        <v>1486152</v>
      </c>
      <c r="X318" s="120">
        <v>3.4678887285698901E-2</v>
      </c>
      <c r="Y318" s="79">
        <v>-2.849352814568407E-2</v>
      </c>
      <c r="Z318" s="79">
        <v>3.8523024364783831E-2</v>
      </c>
      <c r="AA318" s="79">
        <v>5.5113190278677233E-2</v>
      </c>
    </row>
    <row r="319" spans="1:27" ht="15" x14ac:dyDescent="0.25">
      <c r="A319" s="4">
        <v>260213</v>
      </c>
      <c r="B319" s="18">
        <v>3923</v>
      </c>
      <c r="C319" s="8" t="s">
        <v>67</v>
      </c>
      <c r="D319" s="8" t="s">
        <v>5084</v>
      </c>
      <c r="E319" s="8" t="s">
        <v>817</v>
      </c>
      <c r="F319" s="36">
        <v>5.4</v>
      </c>
      <c r="G319" s="52">
        <v>5366</v>
      </c>
      <c r="H319" s="52">
        <v>5790</v>
      </c>
      <c r="I319" s="52">
        <v>6165</v>
      </c>
      <c r="J319" s="52">
        <v>6571</v>
      </c>
      <c r="K319" s="52">
        <v>7082</v>
      </c>
      <c r="L319" s="52">
        <v>7581</v>
      </c>
      <c r="M319" s="52">
        <v>8288</v>
      </c>
      <c r="N319" s="52">
        <v>9374</v>
      </c>
      <c r="O319" s="52">
        <v>10179</v>
      </c>
      <c r="P319" s="52">
        <v>10567</v>
      </c>
      <c r="Q319" s="52">
        <v>11219</v>
      </c>
      <c r="R319" s="52">
        <v>11783</v>
      </c>
      <c r="S319" s="52">
        <v>12547</v>
      </c>
      <c r="T319" s="52">
        <v>13355</v>
      </c>
      <c r="U319" s="52">
        <v>14081</v>
      </c>
      <c r="V319" s="52">
        <v>14700</v>
      </c>
      <c r="W319" s="52">
        <v>15516</v>
      </c>
      <c r="X319" s="120">
        <v>6.0456240784109612E-2</v>
      </c>
      <c r="Y319" s="79">
        <v>5.8522820219204963E-2</v>
      </c>
      <c r="Z319" s="79">
        <v>5.6349727620445877E-2</v>
      </c>
      <c r="AA319" s="79">
        <v>5.429475339685097E-2</v>
      </c>
    </row>
    <row r="320" spans="1:27" ht="15" x14ac:dyDescent="0.25">
      <c r="A320" s="4">
        <v>260213</v>
      </c>
      <c r="B320" s="18">
        <v>1860</v>
      </c>
      <c r="C320" s="8" t="s">
        <v>67</v>
      </c>
      <c r="D320" s="8" t="s">
        <v>5092</v>
      </c>
      <c r="E320" s="8" t="s">
        <v>817</v>
      </c>
      <c r="F320" s="36">
        <v>5</v>
      </c>
      <c r="G320" s="52">
        <v>121078</v>
      </c>
      <c r="H320" s="52">
        <v>144857</v>
      </c>
      <c r="I320" s="52">
        <v>114949</v>
      </c>
      <c r="J320" s="52">
        <v>124856</v>
      </c>
      <c r="K320" s="52">
        <v>141267</v>
      </c>
      <c r="L320" s="52">
        <v>166083</v>
      </c>
      <c r="M320" s="52">
        <v>114391</v>
      </c>
      <c r="N320" s="52">
        <v>115938</v>
      </c>
      <c r="O320" s="52">
        <v>122423</v>
      </c>
      <c r="P320" s="52">
        <v>169682</v>
      </c>
      <c r="Q320" s="52">
        <v>111787</v>
      </c>
      <c r="R320" s="52">
        <v>129474</v>
      </c>
      <c r="S320" s="52">
        <v>139491</v>
      </c>
      <c r="T320" s="52">
        <v>205910</v>
      </c>
      <c r="U320" s="52">
        <v>131338</v>
      </c>
      <c r="V320" s="52">
        <v>157563</v>
      </c>
      <c r="W320" s="52">
        <v>171305</v>
      </c>
      <c r="X320" s="120">
        <v>6.5817155190267984E-2</v>
      </c>
      <c r="Y320" s="79">
        <v>3.3325833273673673E-2</v>
      </c>
      <c r="Z320" s="79">
        <v>4.6335199014207802E-2</v>
      </c>
      <c r="AA320" s="79">
        <v>5.0155919420086903E-2</v>
      </c>
    </row>
    <row r="321" spans="1:27" ht="15" x14ac:dyDescent="0.25">
      <c r="A321" s="4">
        <v>260213</v>
      </c>
      <c r="B321" s="18">
        <v>8766</v>
      </c>
      <c r="C321" s="8" t="s">
        <v>67</v>
      </c>
      <c r="D321" s="8" t="s">
        <v>4991</v>
      </c>
      <c r="E321" s="8" t="s">
        <v>817</v>
      </c>
      <c r="F321" s="36">
        <v>4.8</v>
      </c>
      <c r="G321" s="52">
        <v>1453909</v>
      </c>
      <c r="H321" s="52">
        <v>1536145</v>
      </c>
      <c r="I321" s="52">
        <v>1548933</v>
      </c>
      <c r="J321" s="52">
        <v>1696869</v>
      </c>
      <c r="K321" s="52">
        <v>1782119</v>
      </c>
      <c r="L321" s="52">
        <v>1594611</v>
      </c>
      <c r="M321" s="52">
        <v>1744222</v>
      </c>
      <c r="N321" s="52">
        <v>1851931</v>
      </c>
      <c r="O321" s="52">
        <v>1820352</v>
      </c>
      <c r="P321" s="52">
        <v>1937486</v>
      </c>
      <c r="Q321" s="52">
        <v>1871035</v>
      </c>
      <c r="R321" s="52">
        <v>2314122</v>
      </c>
      <c r="S321" s="52">
        <v>1868882</v>
      </c>
      <c r="T321" s="52">
        <v>1882167</v>
      </c>
      <c r="U321" s="52">
        <v>2198884</v>
      </c>
      <c r="V321" s="52">
        <v>2067640</v>
      </c>
      <c r="W321" s="52">
        <v>2255630</v>
      </c>
      <c r="X321" s="120">
        <v>-6.9222082143270969E-3</v>
      </c>
      <c r="Y321" s="79">
        <v>4.1310545618397532E-2</v>
      </c>
      <c r="Z321" s="79">
        <v>-2.9825793753792799E-2</v>
      </c>
      <c r="AA321" s="79">
        <v>4.8237540213229117E-2</v>
      </c>
    </row>
    <row r="322" spans="1:27" ht="15" x14ac:dyDescent="0.25">
      <c r="A322" s="4">
        <v>260213</v>
      </c>
      <c r="B322" s="18">
        <v>3445</v>
      </c>
      <c r="C322" s="8" t="s">
        <v>67</v>
      </c>
      <c r="D322" s="8" t="s">
        <v>5199</v>
      </c>
      <c r="E322" s="8" t="s">
        <v>806</v>
      </c>
      <c r="F322" s="36">
        <v>4.7</v>
      </c>
      <c r="G322" s="52">
        <v>9968</v>
      </c>
      <c r="H322" s="52">
        <v>11067</v>
      </c>
      <c r="I322" s="52">
        <v>13126</v>
      </c>
      <c r="J322" s="52">
        <v>13440</v>
      </c>
      <c r="K322" s="52">
        <v>12231</v>
      </c>
      <c r="L322" s="52">
        <v>12147</v>
      </c>
      <c r="M322" s="52">
        <v>13979</v>
      </c>
      <c r="N322" s="52">
        <v>13344</v>
      </c>
      <c r="O322" s="52">
        <v>12423</v>
      </c>
      <c r="P322" s="52">
        <v>15358</v>
      </c>
      <c r="Q322" s="52">
        <v>14710</v>
      </c>
      <c r="R322" s="52">
        <v>14486</v>
      </c>
      <c r="S322" s="52">
        <v>14646</v>
      </c>
      <c r="T322" s="52">
        <v>17616</v>
      </c>
      <c r="U322" s="52">
        <v>20383</v>
      </c>
      <c r="V322" s="52">
        <v>20584</v>
      </c>
      <c r="W322" s="52">
        <v>18124</v>
      </c>
      <c r="X322" s="120">
        <v>3.8141891891891877E-2</v>
      </c>
      <c r="Y322" s="79">
        <v>9.2306941325783542E-2</v>
      </c>
      <c r="Z322" s="79">
        <v>9.0837318079575846E-2</v>
      </c>
      <c r="AA322" s="79">
        <v>4.7494844938480663E-2</v>
      </c>
    </row>
    <row r="323" spans="1:27" ht="15" x14ac:dyDescent="0.25">
      <c r="A323" s="4">
        <v>260213</v>
      </c>
      <c r="B323" s="18">
        <v>6750</v>
      </c>
      <c r="C323" s="8" t="s">
        <v>67</v>
      </c>
      <c r="D323" s="8" t="s">
        <v>5166</v>
      </c>
      <c r="E323" s="8" t="s">
        <v>817</v>
      </c>
      <c r="F323" s="36">
        <v>4.7</v>
      </c>
      <c r="G323" s="52">
        <v>28062</v>
      </c>
      <c r="H323" s="52">
        <v>27637</v>
      </c>
      <c r="I323" s="52">
        <v>26152</v>
      </c>
      <c r="J323" s="52">
        <v>25517</v>
      </c>
      <c r="K323" s="52">
        <v>26381</v>
      </c>
      <c r="L323" s="52">
        <v>25677</v>
      </c>
      <c r="M323" s="52">
        <v>26204</v>
      </c>
      <c r="N323" s="52">
        <v>25491</v>
      </c>
      <c r="O323" s="52">
        <v>29406</v>
      </c>
      <c r="P323" s="52">
        <v>29068</v>
      </c>
      <c r="Q323" s="52">
        <v>27606</v>
      </c>
      <c r="R323" s="52">
        <v>29002</v>
      </c>
      <c r="S323" s="52">
        <v>30727</v>
      </c>
      <c r="T323" s="52">
        <v>30672</v>
      </c>
      <c r="U323" s="52">
        <v>28636</v>
      </c>
      <c r="V323" s="52">
        <v>30196</v>
      </c>
      <c r="W323" s="52">
        <v>36437</v>
      </c>
      <c r="X323" s="120">
        <v>1.377971358126517E-2</v>
      </c>
      <c r="Y323" s="79">
        <v>8.728295779063977E-3</v>
      </c>
      <c r="Z323" s="79">
        <v>1.003049472012907E-2</v>
      </c>
      <c r="AA323" s="79">
        <v>4.749191140388076E-2</v>
      </c>
    </row>
    <row r="324" spans="1:27" ht="15" x14ac:dyDescent="0.25">
      <c r="A324" s="4">
        <v>260213</v>
      </c>
      <c r="B324" s="18">
        <v>6871</v>
      </c>
      <c r="C324" s="8" t="s">
        <v>67</v>
      </c>
      <c r="D324" s="8" t="s">
        <v>5106</v>
      </c>
      <c r="E324" s="8" t="s">
        <v>806</v>
      </c>
      <c r="F324" s="36">
        <v>4.5999999999999996</v>
      </c>
      <c r="G324" s="52">
        <v>11542</v>
      </c>
      <c r="H324" s="52">
        <v>9803</v>
      </c>
      <c r="I324" s="52">
        <v>9767</v>
      </c>
      <c r="J324" s="52">
        <v>10565</v>
      </c>
      <c r="K324" s="52">
        <v>14186</v>
      </c>
      <c r="L324" s="52">
        <v>9769</v>
      </c>
      <c r="M324" s="52">
        <v>7216</v>
      </c>
      <c r="N324" s="52">
        <v>8537</v>
      </c>
      <c r="O324" s="52">
        <v>12770</v>
      </c>
      <c r="P324" s="52">
        <v>11794</v>
      </c>
      <c r="Q324" s="90">
        <v>14377</v>
      </c>
      <c r="R324" s="52">
        <v>12812</v>
      </c>
      <c r="S324" s="52">
        <v>16660</v>
      </c>
      <c r="T324" s="52">
        <v>14124</v>
      </c>
      <c r="U324" s="52">
        <v>18996</v>
      </c>
      <c r="V324" s="52">
        <v>17292</v>
      </c>
      <c r="W324" s="52">
        <v>19761</v>
      </c>
      <c r="X324" s="120">
        <v>4.1874090182053347E-2</v>
      </c>
      <c r="Y324" s="79">
        <v>7.967502113052638E-2</v>
      </c>
      <c r="Z324" s="79">
        <v>7.1574642126789323E-2</v>
      </c>
      <c r="AA324" s="79">
        <v>4.6233897900763272E-2</v>
      </c>
    </row>
    <row r="325" spans="1:27" ht="15" x14ac:dyDescent="0.25">
      <c r="A325" s="4">
        <v>260213</v>
      </c>
      <c r="B325" s="18">
        <v>6284</v>
      </c>
      <c r="C325" s="8" t="s">
        <v>67</v>
      </c>
      <c r="D325" s="8" t="s">
        <v>5208</v>
      </c>
      <c r="E325" s="8" t="s">
        <v>821</v>
      </c>
      <c r="F325" s="36">
        <v>4.4000000000000004</v>
      </c>
      <c r="G325" s="52">
        <v>6847</v>
      </c>
      <c r="H325" s="52">
        <v>8243</v>
      </c>
      <c r="I325" s="52">
        <v>7898</v>
      </c>
      <c r="J325" s="52">
        <v>7289</v>
      </c>
      <c r="K325" s="52">
        <v>6933</v>
      </c>
      <c r="L325" s="52">
        <v>8590</v>
      </c>
      <c r="M325" s="52">
        <v>8598</v>
      </c>
      <c r="N325" s="90">
        <v>10677</v>
      </c>
      <c r="O325" s="52">
        <v>8043</v>
      </c>
      <c r="P325" s="52">
        <v>8605</v>
      </c>
      <c r="Q325" s="52">
        <v>9811</v>
      </c>
      <c r="R325" s="52">
        <v>10319</v>
      </c>
      <c r="S325" s="52">
        <v>9440</v>
      </c>
      <c r="T325" s="90">
        <v>12462</v>
      </c>
      <c r="U325" s="52">
        <v>10852</v>
      </c>
      <c r="V325" s="52">
        <v>10900</v>
      </c>
      <c r="W325" s="52">
        <v>11341</v>
      </c>
      <c r="X325" s="121">
        <v>0.1010347085789129</v>
      </c>
      <c r="Y325" s="79">
        <v>2.476684430909781E-2</v>
      </c>
      <c r="Z325" s="79">
        <v>1.348872843776849E-2</v>
      </c>
      <c r="AA325" s="79">
        <v>4.3546983094332692E-2</v>
      </c>
    </row>
    <row r="326" spans="1:27" ht="15" x14ac:dyDescent="0.25">
      <c r="A326" s="4">
        <v>260213</v>
      </c>
      <c r="B326" s="18">
        <v>2160</v>
      </c>
      <c r="C326" s="8" t="s">
        <v>67</v>
      </c>
      <c r="D326" s="8" t="s">
        <v>5154</v>
      </c>
      <c r="E326" s="8" t="s">
        <v>806</v>
      </c>
      <c r="F326" s="36">
        <v>4.0999999999999996</v>
      </c>
      <c r="G326" s="52">
        <v>3154</v>
      </c>
      <c r="H326" s="52">
        <v>3933</v>
      </c>
      <c r="I326" s="52">
        <v>4221</v>
      </c>
      <c r="J326" s="52">
        <v>4606</v>
      </c>
      <c r="K326" s="52">
        <v>4657</v>
      </c>
      <c r="L326" s="52">
        <v>4206</v>
      </c>
      <c r="M326" s="90">
        <v>9890</v>
      </c>
      <c r="N326" s="52">
        <v>6451</v>
      </c>
      <c r="O326" s="52">
        <v>5463</v>
      </c>
      <c r="P326" s="52">
        <v>5948</v>
      </c>
      <c r="Q326" s="52">
        <v>5785</v>
      </c>
      <c r="R326" s="52">
        <v>5458</v>
      </c>
      <c r="S326" s="52">
        <v>6419</v>
      </c>
      <c r="T326" s="52">
        <v>5321</v>
      </c>
      <c r="U326" s="52">
        <v>6931</v>
      </c>
      <c r="V326" s="52">
        <v>7105</v>
      </c>
      <c r="W326" s="52">
        <v>7483</v>
      </c>
      <c r="X326" s="120">
        <v>-2.6556543837357061E-2</v>
      </c>
      <c r="Y326" s="79">
        <v>4.9862942174650822E-2</v>
      </c>
      <c r="Z326" s="79">
        <v>6.8258112644535629E-2</v>
      </c>
      <c r="AA326" s="79">
        <v>4.1278708876474328E-2</v>
      </c>
    </row>
    <row r="327" spans="1:27" ht="15" x14ac:dyDescent="0.25">
      <c r="A327" s="4">
        <v>260213</v>
      </c>
      <c r="B327" s="18">
        <v>7747</v>
      </c>
      <c r="C327" s="8" t="s">
        <v>67</v>
      </c>
      <c r="D327" s="8" t="s">
        <v>5052</v>
      </c>
      <c r="E327" s="8" t="s">
        <v>811</v>
      </c>
      <c r="F327" s="36">
        <v>3.9</v>
      </c>
      <c r="G327" s="52">
        <v>19582</v>
      </c>
      <c r="H327" s="52">
        <v>18982</v>
      </c>
      <c r="I327" s="52">
        <v>21064</v>
      </c>
      <c r="J327" s="52">
        <v>22658</v>
      </c>
      <c r="K327" s="52">
        <v>22777</v>
      </c>
      <c r="L327" s="52">
        <v>24339</v>
      </c>
      <c r="M327" s="52">
        <v>20327</v>
      </c>
      <c r="N327" s="52">
        <v>28713</v>
      </c>
      <c r="O327" s="52">
        <v>25628</v>
      </c>
      <c r="P327" s="52">
        <v>26392</v>
      </c>
      <c r="Q327" s="52">
        <v>26814</v>
      </c>
      <c r="R327" s="52">
        <v>31184</v>
      </c>
      <c r="S327" s="52">
        <v>30307</v>
      </c>
      <c r="T327" s="52">
        <v>30324</v>
      </c>
      <c r="U327" s="52">
        <v>28210</v>
      </c>
      <c r="V327" s="52">
        <v>36058</v>
      </c>
      <c r="W327" s="52">
        <v>35208</v>
      </c>
      <c r="X327" s="120">
        <v>3.4281628987680612E-2</v>
      </c>
      <c r="Y327" s="79">
        <v>1.1767780222373901E-2</v>
      </c>
      <c r="Z327" s="79">
        <v>4.0608206623619969E-2</v>
      </c>
      <c r="AA327" s="79">
        <v>3.9239705682191151E-2</v>
      </c>
    </row>
    <row r="328" spans="1:27" ht="15" x14ac:dyDescent="0.25">
      <c r="A328" s="4">
        <v>260213</v>
      </c>
      <c r="B328" s="18">
        <v>2531</v>
      </c>
      <c r="C328" s="8" t="s">
        <v>67</v>
      </c>
      <c r="D328" s="8" t="s">
        <v>5100</v>
      </c>
      <c r="E328" s="8" t="s">
        <v>817</v>
      </c>
      <c r="F328" s="36">
        <v>3.9</v>
      </c>
      <c r="G328" s="52">
        <v>80565</v>
      </c>
      <c r="H328" s="52">
        <v>79140</v>
      </c>
      <c r="I328" s="52">
        <v>77782</v>
      </c>
      <c r="J328" s="52">
        <v>86497</v>
      </c>
      <c r="K328" s="52">
        <v>101348</v>
      </c>
      <c r="L328" s="52">
        <v>85038</v>
      </c>
      <c r="M328" s="52">
        <v>81510</v>
      </c>
      <c r="N328" s="52">
        <v>81662</v>
      </c>
      <c r="O328" s="52">
        <v>90446</v>
      </c>
      <c r="P328" s="52">
        <v>85754</v>
      </c>
      <c r="Q328" s="52">
        <v>84956</v>
      </c>
      <c r="R328" s="52">
        <v>91583</v>
      </c>
      <c r="S328" s="52">
        <v>90396</v>
      </c>
      <c r="T328" s="52">
        <v>95758</v>
      </c>
      <c r="U328" s="52">
        <v>93348</v>
      </c>
      <c r="V328" s="52">
        <v>93208</v>
      </c>
      <c r="W328" s="52">
        <v>104973</v>
      </c>
      <c r="X328" s="120">
        <v>2.8364933411589192E-2</v>
      </c>
      <c r="Y328" s="79">
        <v>2.3138025823492558E-2</v>
      </c>
      <c r="Z328" s="79">
        <v>4.3790506218250869E-3</v>
      </c>
      <c r="AA328" s="79">
        <v>3.911083684365857E-2</v>
      </c>
    </row>
    <row r="329" spans="1:27" ht="15" x14ac:dyDescent="0.25">
      <c r="A329" s="4">
        <v>260213</v>
      </c>
      <c r="B329" s="18">
        <v>8750</v>
      </c>
      <c r="C329" s="8" t="s">
        <v>67</v>
      </c>
      <c r="D329" s="8" t="s">
        <v>5004</v>
      </c>
      <c r="E329" s="8" t="s">
        <v>817</v>
      </c>
      <c r="F329" s="36">
        <v>3.9</v>
      </c>
      <c r="G329" s="52">
        <v>1805341</v>
      </c>
      <c r="H329" s="52">
        <v>2160668</v>
      </c>
      <c r="I329" s="52">
        <v>2420492</v>
      </c>
      <c r="J329" s="52">
        <v>2517141</v>
      </c>
      <c r="K329" s="52">
        <v>2621777</v>
      </c>
      <c r="L329" s="52">
        <v>1659754</v>
      </c>
      <c r="M329" s="52">
        <v>2621471</v>
      </c>
      <c r="N329" s="52">
        <v>2386435</v>
      </c>
      <c r="O329" s="52">
        <v>2469684</v>
      </c>
      <c r="P329" s="90">
        <v>2797084</v>
      </c>
      <c r="Q329" s="52">
        <v>2539392</v>
      </c>
      <c r="R329" s="52">
        <v>2614215</v>
      </c>
      <c r="S329" s="52">
        <v>2379068</v>
      </c>
      <c r="T329" s="52">
        <v>2045726</v>
      </c>
      <c r="U329" s="52">
        <v>2185297</v>
      </c>
      <c r="V329" s="52">
        <v>2886248</v>
      </c>
      <c r="W329" s="52">
        <v>2749673</v>
      </c>
      <c r="X329" s="120">
        <v>-7.2737224556739366E-2</v>
      </c>
      <c r="Y329" s="79">
        <v>-3.696807014030834E-2</v>
      </c>
      <c r="Z329" s="79">
        <v>2.9490890696817651E-2</v>
      </c>
      <c r="AA329" s="79">
        <v>3.9026092055054029E-2</v>
      </c>
    </row>
    <row r="330" spans="1:27" ht="15" x14ac:dyDescent="0.25">
      <c r="A330" s="4">
        <v>260213</v>
      </c>
      <c r="B330" s="18">
        <v>1861</v>
      </c>
      <c r="C330" s="8" t="s">
        <v>67</v>
      </c>
      <c r="D330" s="8" t="s">
        <v>5101</v>
      </c>
      <c r="E330" s="8" t="s">
        <v>817</v>
      </c>
      <c r="F330" s="36">
        <v>3.6</v>
      </c>
      <c r="G330" s="52">
        <v>111018</v>
      </c>
      <c r="H330" s="52">
        <v>124643</v>
      </c>
      <c r="I330" s="52">
        <v>91669</v>
      </c>
      <c r="J330" s="52">
        <v>94175</v>
      </c>
      <c r="K330" s="52">
        <v>99733</v>
      </c>
      <c r="L330" s="52">
        <v>117925</v>
      </c>
      <c r="M330" s="52">
        <v>90891</v>
      </c>
      <c r="N330" s="52">
        <v>105366</v>
      </c>
      <c r="O330" s="52">
        <v>111497</v>
      </c>
      <c r="P330" s="52">
        <v>135439</v>
      </c>
      <c r="Q330" s="52">
        <v>102676</v>
      </c>
      <c r="R330" s="52">
        <v>116816</v>
      </c>
      <c r="S330" s="52">
        <v>111217</v>
      </c>
      <c r="T330" s="52">
        <v>167872</v>
      </c>
      <c r="U330" s="52">
        <v>105370</v>
      </c>
      <c r="V330" s="52">
        <v>117144</v>
      </c>
      <c r="W330" s="52">
        <v>129414</v>
      </c>
      <c r="X330" s="120">
        <v>6.9576615152269206E-2</v>
      </c>
      <c r="Y330" s="79">
        <v>5.4033346637758486E-3</v>
      </c>
      <c r="Z330" s="79">
        <v>6.5433145479021348E-4</v>
      </c>
      <c r="AA330" s="79">
        <v>3.6277693713953063E-2</v>
      </c>
    </row>
    <row r="331" spans="1:27" ht="15" x14ac:dyDescent="0.25">
      <c r="A331" s="4">
        <v>260213</v>
      </c>
      <c r="B331" s="18">
        <v>5273</v>
      </c>
      <c r="C331" s="8" t="s">
        <v>67</v>
      </c>
      <c r="D331" s="8" t="s">
        <v>5160</v>
      </c>
      <c r="E331" s="8" t="s">
        <v>817</v>
      </c>
      <c r="F331" s="36">
        <v>3.5</v>
      </c>
      <c r="G331" s="52">
        <v>18762</v>
      </c>
      <c r="H331" s="52">
        <v>21843</v>
      </c>
      <c r="I331" s="52">
        <v>19973</v>
      </c>
      <c r="J331" s="52">
        <v>22842</v>
      </c>
      <c r="K331" s="52">
        <v>21560</v>
      </c>
      <c r="L331" s="52">
        <v>21700</v>
      </c>
      <c r="M331" s="52">
        <v>19814</v>
      </c>
      <c r="N331" s="52">
        <v>20682</v>
      </c>
      <c r="O331" s="52">
        <v>21304</v>
      </c>
      <c r="P331" s="52">
        <v>21316</v>
      </c>
      <c r="Q331" s="52">
        <v>21630</v>
      </c>
      <c r="R331" s="52">
        <v>20410</v>
      </c>
      <c r="S331" s="52">
        <v>22389</v>
      </c>
      <c r="T331" s="52">
        <v>23336</v>
      </c>
      <c r="U331" s="52">
        <v>26149</v>
      </c>
      <c r="V331" s="52">
        <v>23554</v>
      </c>
      <c r="W331" s="52">
        <v>25759</v>
      </c>
      <c r="X331" s="120">
        <v>2.355822496938598E-2</v>
      </c>
      <c r="Y331" s="79">
        <v>5.1489773827835712E-2</v>
      </c>
      <c r="Z331" s="79">
        <v>3.40687443110399E-2</v>
      </c>
      <c r="AA331" s="79">
        <v>3.5314582722052228E-2</v>
      </c>
    </row>
    <row r="332" spans="1:27" ht="15" x14ac:dyDescent="0.25">
      <c r="A332" s="4">
        <v>260213</v>
      </c>
      <c r="B332" s="18">
        <v>6013</v>
      </c>
      <c r="C332" s="8" t="s">
        <v>67</v>
      </c>
      <c r="D332" s="8" t="s">
        <v>5136</v>
      </c>
      <c r="E332" s="8" t="s">
        <v>817</v>
      </c>
      <c r="F332" s="36">
        <v>3.5</v>
      </c>
      <c r="G332" s="52">
        <v>34445</v>
      </c>
      <c r="H332" s="52">
        <v>40413</v>
      </c>
      <c r="I332" s="52">
        <v>30940</v>
      </c>
      <c r="J332" s="52">
        <v>34894</v>
      </c>
      <c r="K332" s="52">
        <v>34834</v>
      </c>
      <c r="L332" s="52">
        <v>41983</v>
      </c>
      <c r="M332" s="52">
        <v>29821</v>
      </c>
      <c r="N332" s="52">
        <v>36095</v>
      </c>
      <c r="O332" s="52">
        <v>38936</v>
      </c>
      <c r="P332" s="52">
        <v>44314</v>
      </c>
      <c r="Q332" s="52">
        <v>32327</v>
      </c>
      <c r="R332" s="52">
        <v>35737</v>
      </c>
      <c r="S332" s="52">
        <v>38331</v>
      </c>
      <c r="T332" s="52">
        <v>44766</v>
      </c>
      <c r="U332" s="52">
        <v>30444</v>
      </c>
      <c r="V332" s="52">
        <v>39666</v>
      </c>
      <c r="W332" s="52">
        <v>43697</v>
      </c>
      <c r="X332" s="120">
        <v>2.9991573164176439E-3</v>
      </c>
      <c r="Y332" s="79">
        <v>-1.245691679732208E-2</v>
      </c>
      <c r="Z332" s="79">
        <v>2.632002036468872E-2</v>
      </c>
      <c r="AA332" s="79">
        <v>3.5024509323986493E-2</v>
      </c>
    </row>
    <row r="333" spans="1:27" ht="15" x14ac:dyDescent="0.25">
      <c r="A333" s="4">
        <v>260213</v>
      </c>
      <c r="B333" s="18">
        <v>6361</v>
      </c>
      <c r="C333" s="8" t="s">
        <v>67</v>
      </c>
      <c r="D333" s="8" t="s">
        <v>5023</v>
      </c>
      <c r="E333" s="8" t="s">
        <v>806</v>
      </c>
      <c r="F333" s="36">
        <v>3.5</v>
      </c>
      <c r="G333" s="52">
        <v>183287</v>
      </c>
      <c r="H333" s="52">
        <v>152808</v>
      </c>
      <c r="I333" s="52">
        <v>159610</v>
      </c>
      <c r="J333" s="52">
        <v>167635</v>
      </c>
      <c r="K333" s="52">
        <v>200816</v>
      </c>
      <c r="L333" s="52">
        <v>184071</v>
      </c>
      <c r="M333" s="52">
        <v>179762</v>
      </c>
      <c r="N333" s="52">
        <v>187382</v>
      </c>
      <c r="O333" s="52">
        <v>208113</v>
      </c>
      <c r="P333" s="52">
        <v>193822</v>
      </c>
      <c r="Q333" s="52">
        <v>200713</v>
      </c>
      <c r="R333" s="52">
        <v>209797</v>
      </c>
      <c r="S333" s="52">
        <v>262335</v>
      </c>
      <c r="T333" s="52">
        <v>212650</v>
      </c>
      <c r="U333" s="52">
        <v>236118</v>
      </c>
      <c r="V333" s="52">
        <v>214787</v>
      </c>
      <c r="W333" s="52">
        <v>294730</v>
      </c>
      <c r="X333" s="120">
        <v>2.172460702899737E-2</v>
      </c>
      <c r="Y333" s="79">
        <v>3.9983286184563482E-2</v>
      </c>
      <c r="Z333" s="79">
        <v>5.4186122271691062E-3</v>
      </c>
      <c r="AA333" s="79">
        <v>3.4987957532752301E-2</v>
      </c>
    </row>
    <row r="334" spans="1:27" ht="15" x14ac:dyDescent="0.25">
      <c r="A334" s="4">
        <v>260213</v>
      </c>
      <c r="B334" s="18">
        <v>2492</v>
      </c>
      <c r="C334" s="8" t="s">
        <v>67</v>
      </c>
      <c r="D334" s="8" t="s">
        <v>5193</v>
      </c>
      <c r="E334" s="8" t="s">
        <v>806</v>
      </c>
      <c r="F334" s="36">
        <v>3.5</v>
      </c>
      <c r="G334" s="52">
        <v>2681</v>
      </c>
      <c r="H334" s="52">
        <v>2560</v>
      </c>
      <c r="I334" s="52">
        <v>2723</v>
      </c>
      <c r="J334" s="52">
        <v>2784</v>
      </c>
      <c r="K334" s="52">
        <v>2937</v>
      </c>
      <c r="L334" s="52">
        <v>3016</v>
      </c>
      <c r="M334" s="52">
        <v>3253</v>
      </c>
      <c r="N334" s="52">
        <v>3445</v>
      </c>
      <c r="O334" s="52">
        <v>3649</v>
      </c>
      <c r="P334" s="52">
        <v>3519</v>
      </c>
      <c r="Q334" s="52">
        <v>3694</v>
      </c>
      <c r="R334" s="52">
        <v>4031</v>
      </c>
      <c r="S334" s="52">
        <v>4386</v>
      </c>
      <c r="T334" s="52">
        <v>4305</v>
      </c>
      <c r="U334" s="52">
        <v>4696</v>
      </c>
      <c r="V334" s="52">
        <v>4802</v>
      </c>
      <c r="W334" s="52">
        <v>5014</v>
      </c>
      <c r="X334" s="120">
        <v>5.0287907869481778E-2</v>
      </c>
      <c r="Y334" s="79">
        <v>6.1038011695906391E-2</v>
      </c>
      <c r="Z334" s="79">
        <v>4.4264553909748587E-2</v>
      </c>
      <c r="AA334" s="79">
        <v>3.4526362086975571E-2</v>
      </c>
    </row>
    <row r="335" spans="1:27" ht="15" x14ac:dyDescent="0.25">
      <c r="A335" s="4">
        <v>260213</v>
      </c>
      <c r="B335" s="18">
        <v>7821</v>
      </c>
      <c r="C335" s="8" t="s">
        <v>67</v>
      </c>
      <c r="D335" s="8" t="s">
        <v>5171</v>
      </c>
      <c r="E335" s="8" t="s">
        <v>811</v>
      </c>
      <c r="F335" s="36">
        <v>3.4</v>
      </c>
      <c r="G335" s="52">
        <v>12526</v>
      </c>
      <c r="H335" s="52">
        <v>10789</v>
      </c>
      <c r="I335" s="52">
        <v>0</v>
      </c>
      <c r="J335" s="52">
        <v>12317</v>
      </c>
      <c r="K335" s="52">
        <v>12165</v>
      </c>
      <c r="L335" s="52">
        <v>12932</v>
      </c>
      <c r="M335" s="90">
        <v>12790</v>
      </c>
      <c r="N335" s="52">
        <v>13779</v>
      </c>
      <c r="O335" s="52">
        <v>14662</v>
      </c>
      <c r="P335" s="52">
        <v>13459</v>
      </c>
      <c r="Q335" s="52">
        <v>13933</v>
      </c>
      <c r="R335" s="52">
        <v>15659</v>
      </c>
      <c r="S335" s="52">
        <v>16871</v>
      </c>
      <c r="T335" s="52">
        <v>15028</v>
      </c>
      <c r="U335" s="52">
        <v>16550</v>
      </c>
      <c r="V335" s="52">
        <v>18742</v>
      </c>
      <c r="W335" s="52">
        <v>19162</v>
      </c>
      <c r="X335" s="120">
        <v>2.6184039251026411E-2</v>
      </c>
      <c r="Y335" s="79">
        <v>4.2559073685580102E-2</v>
      </c>
      <c r="Z335" s="79">
        <v>4.8090721906782319E-2</v>
      </c>
      <c r="AA335" s="79">
        <v>3.4096828444285743E-2</v>
      </c>
    </row>
    <row r="336" spans="1:27" ht="15" x14ac:dyDescent="0.25">
      <c r="A336" s="4">
        <v>260213</v>
      </c>
      <c r="B336" s="18">
        <v>1911</v>
      </c>
      <c r="C336" s="8" t="s">
        <v>67</v>
      </c>
      <c r="D336" s="8" t="s">
        <v>5049</v>
      </c>
      <c r="E336" s="8" t="s">
        <v>806</v>
      </c>
      <c r="F336" s="36">
        <v>3.3</v>
      </c>
      <c r="G336" s="52">
        <v>417857</v>
      </c>
      <c r="H336" s="52">
        <v>353898</v>
      </c>
      <c r="I336" s="52">
        <v>428886</v>
      </c>
      <c r="J336" s="52">
        <v>423509</v>
      </c>
      <c r="K336" s="52">
        <v>463414</v>
      </c>
      <c r="L336" s="52">
        <v>376305</v>
      </c>
      <c r="M336" s="52">
        <v>440178</v>
      </c>
      <c r="N336" s="52">
        <v>416401</v>
      </c>
      <c r="O336" s="52">
        <v>500285</v>
      </c>
      <c r="P336" s="52">
        <v>453632</v>
      </c>
      <c r="Q336" s="52">
        <v>527784</v>
      </c>
      <c r="R336" s="52">
        <v>510921</v>
      </c>
      <c r="S336" s="52">
        <v>561313</v>
      </c>
      <c r="T336" s="52">
        <v>511632</v>
      </c>
      <c r="U336" s="52">
        <v>563118</v>
      </c>
      <c r="V336" s="52">
        <v>559130</v>
      </c>
      <c r="W336" s="52">
        <v>633697</v>
      </c>
      <c r="X336" s="120">
        <v>2.8242397682175732E-2</v>
      </c>
      <c r="Y336" s="79">
        <v>1.6732886605261399E-2</v>
      </c>
      <c r="Z336" s="79">
        <v>2.245428936591987E-2</v>
      </c>
      <c r="AA336" s="79">
        <v>3.2973866079201157E-2</v>
      </c>
    </row>
    <row r="337" spans="1:27" ht="15" x14ac:dyDescent="0.25">
      <c r="A337" s="4">
        <v>260213</v>
      </c>
      <c r="B337" s="18">
        <v>7972</v>
      </c>
      <c r="C337" s="8" t="s">
        <v>67</v>
      </c>
      <c r="D337" s="8" t="s">
        <v>5174</v>
      </c>
      <c r="E337" s="8" t="s">
        <v>806</v>
      </c>
      <c r="F337" s="36">
        <v>3.3</v>
      </c>
      <c r="G337" s="52">
        <v>31871</v>
      </c>
      <c r="H337" s="52">
        <v>35345</v>
      </c>
      <c r="I337" s="52">
        <v>28411</v>
      </c>
      <c r="J337" s="52">
        <v>26205</v>
      </c>
      <c r="K337" s="52">
        <v>33363</v>
      </c>
      <c r="L337" s="52">
        <v>36965</v>
      </c>
      <c r="M337" s="52">
        <v>31225</v>
      </c>
      <c r="N337" s="52">
        <v>28667</v>
      </c>
      <c r="O337" s="52">
        <v>36128</v>
      </c>
      <c r="P337" s="52">
        <v>40918</v>
      </c>
      <c r="Q337" s="52">
        <v>31592</v>
      </c>
      <c r="R337" s="52">
        <v>29613</v>
      </c>
      <c r="S337" s="52">
        <v>36337</v>
      </c>
      <c r="T337" s="52">
        <v>42744</v>
      </c>
      <c r="U337" s="52">
        <v>36500</v>
      </c>
      <c r="V337" s="52">
        <v>33214</v>
      </c>
      <c r="W337" s="52">
        <v>41224</v>
      </c>
      <c r="X337" s="120">
        <v>1.318792431027016E-2</v>
      </c>
      <c r="Y337" s="79">
        <v>3.4985672126940592E-2</v>
      </c>
      <c r="Z337" s="79">
        <v>2.4801300329214682E-2</v>
      </c>
      <c r="AA337" s="79">
        <v>3.2843845559326512E-2</v>
      </c>
    </row>
    <row r="338" spans="1:27" ht="15" x14ac:dyDescent="0.25">
      <c r="A338" s="4">
        <v>260213</v>
      </c>
      <c r="B338" s="18">
        <v>4071</v>
      </c>
      <c r="C338" s="8" t="s">
        <v>67</v>
      </c>
      <c r="D338" s="8" t="s">
        <v>5200</v>
      </c>
      <c r="E338" s="8" t="s">
        <v>821</v>
      </c>
      <c r="F338" s="36">
        <v>3.2</v>
      </c>
      <c r="G338" s="8"/>
      <c r="H338" s="8"/>
      <c r="I338" s="52">
        <v>1713</v>
      </c>
      <c r="J338" s="52">
        <v>1811</v>
      </c>
      <c r="K338" s="52">
        <v>2462</v>
      </c>
      <c r="L338" s="52">
        <v>2735</v>
      </c>
      <c r="M338" s="90">
        <v>2850</v>
      </c>
      <c r="N338" s="90">
        <v>3124</v>
      </c>
      <c r="O338" s="52">
        <v>3062</v>
      </c>
      <c r="P338" s="52">
        <v>3403</v>
      </c>
      <c r="Q338" s="52">
        <v>3404</v>
      </c>
      <c r="R338" s="52">
        <v>4045</v>
      </c>
      <c r="S338" s="52">
        <v>3894</v>
      </c>
      <c r="T338" s="52">
        <v>4284</v>
      </c>
      <c r="U338" s="52">
        <v>4303</v>
      </c>
      <c r="V338" s="52">
        <v>4603</v>
      </c>
      <c r="W338" s="52">
        <v>4439</v>
      </c>
      <c r="X338" s="120">
        <v>5.9745015597450157E-2</v>
      </c>
      <c r="Y338" s="79">
        <v>5.7528636334549077E-2</v>
      </c>
      <c r="Z338" s="79">
        <v>3.3764976400822988E-2</v>
      </c>
      <c r="AA338" s="79">
        <v>3.1901194099742458E-2</v>
      </c>
    </row>
    <row r="339" spans="1:27" ht="15" x14ac:dyDescent="0.25">
      <c r="A339" s="4">
        <v>260213</v>
      </c>
      <c r="B339" s="18">
        <v>4543</v>
      </c>
      <c r="C339" s="8" t="s">
        <v>67</v>
      </c>
      <c r="D339" s="8" t="s">
        <v>5009</v>
      </c>
      <c r="E339" s="8" t="s">
        <v>817</v>
      </c>
      <c r="F339" s="36">
        <v>3.1</v>
      </c>
      <c r="G339" s="52">
        <v>178844</v>
      </c>
      <c r="H339" s="52">
        <v>179821</v>
      </c>
      <c r="I339" s="52">
        <v>197340</v>
      </c>
      <c r="J339" s="52">
        <v>205976</v>
      </c>
      <c r="K339" s="52">
        <v>214676</v>
      </c>
      <c r="L339" s="52">
        <v>202216</v>
      </c>
      <c r="M339" s="52">
        <v>215252</v>
      </c>
      <c r="N339" s="52">
        <v>228621</v>
      </c>
      <c r="O339" s="52">
        <v>239077</v>
      </c>
      <c r="P339" s="52">
        <v>238912</v>
      </c>
      <c r="Q339" s="52">
        <v>258194</v>
      </c>
      <c r="R339" s="52">
        <v>250491</v>
      </c>
      <c r="S339" s="52">
        <v>263550</v>
      </c>
      <c r="T339" s="52">
        <v>263936</v>
      </c>
      <c r="U339" s="52">
        <v>259965</v>
      </c>
      <c r="V339" s="52">
        <v>274965</v>
      </c>
      <c r="W339" s="52">
        <v>296627</v>
      </c>
      <c r="X339" s="120">
        <v>2.474813256628372E-2</v>
      </c>
      <c r="Y339" s="79">
        <v>1.7091773462101221E-3</v>
      </c>
      <c r="Z339" s="79">
        <v>2.3579352218139341E-2</v>
      </c>
      <c r="AA339" s="79">
        <v>3.113375551573028E-2</v>
      </c>
    </row>
    <row r="340" spans="1:27" ht="15" x14ac:dyDescent="0.25">
      <c r="A340" s="4">
        <v>260213</v>
      </c>
      <c r="B340" s="18">
        <v>6914</v>
      </c>
      <c r="C340" s="8" t="s">
        <v>67</v>
      </c>
      <c r="D340" s="8" t="s">
        <v>5197</v>
      </c>
      <c r="E340" s="8" t="s">
        <v>806</v>
      </c>
      <c r="F340" s="36">
        <v>3</v>
      </c>
      <c r="G340" s="52">
        <v>11817</v>
      </c>
      <c r="H340" s="52">
        <v>13901</v>
      </c>
      <c r="I340" s="52">
        <v>13340</v>
      </c>
      <c r="J340" s="52">
        <v>13227</v>
      </c>
      <c r="K340" s="52">
        <v>14343</v>
      </c>
      <c r="L340" s="52">
        <v>13822</v>
      </c>
      <c r="M340" s="52">
        <v>13375</v>
      </c>
      <c r="N340" s="52">
        <v>13839</v>
      </c>
      <c r="O340" s="52">
        <v>15336</v>
      </c>
      <c r="P340" s="52">
        <v>15464</v>
      </c>
      <c r="Q340" s="52">
        <v>15055</v>
      </c>
      <c r="R340" s="52">
        <v>16433</v>
      </c>
      <c r="S340" s="52">
        <v>16317</v>
      </c>
      <c r="T340" s="52">
        <v>15080</v>
      </c>
      <c r="U340" s="52">
        <v>15266</v>
      </c>
      <c r="V340" s="52">
        <v>17320</v>
      </c>
      <c r="W340" s="52">
        <v>18212</v>
      </c>
      <c r="X340" s="120">
        <v>-6.0693230492026018E-3</v>
      </c>
      <c r="Y340" s="79">
        <v>3.355331160054043E-3</v>
      </c>
      <c r="Z340" s="79">
        <v>1.4057943451248891E-2</v>
      </c>
      <c r="AA340" s="79">
        <v>2.9617242079927442E-2</v>
      </c>
    </row>
    <row r="341" spans="1:27" ht="15" x14ac:dyDescent="0.25">
      <c r="A341" s="4">
        <v>260213</v>
      </c>
      <c r="B341" s="18">
        <v>1833</v>
      </c>
      <c r="C341" s="8" t="s">
        <v>67</v>
      </c>
      <c r="D341" s="8" t="s">
        <v>5123</v>
      </c>
      <c r="E341" s="8" t="s">
        <v>811</v>
      </c>
      <c r="F341" s="36">
        <v>2.8</v>
      </c>
      <c r="G341" s="52">
        <v>62830</v>
      </c>
      <c r="H341" s="52">
        <v>61980</v>
      </c>
      <c r="I341" s="52">
        <v>68168</v>
      </c>
      <c r="J341" s="52">
        <v>50713</v>
      </c>
      <c r="K341" s="52">
        <v>60430</v>
      </c>
      <c r="L341" s="52">
        <v>65666</v>
      </c>
      <c r="M341" s="52">
        <v>72633</v>
      </c>
      <c r="N341" s="52">
        <v>64678</v>
      </c>
      <c r="O341" s="52">
        <v>70982</v>
      </c>
      <c r="P341" s="52">
        <v>71581</v>
      </c>
      <c r="Q341" s="52">
        <v>80905</v>
      </c>
      <c r="R341" s="52">
        <v>66404</v>
      </c>
      <c r="S341" s="52">
        <v>72935</v>
      </c>
      <c r="T341" s="52">
        <v>78864</v>
      </c>
      <c r="U341" s="52">
        <v>80019</v>
      </c>
      <c r="V341" s="52">
        <v>69791</v>
      </c>
      <c r="W341" s="52">
        <v>81510</v>
      </c>
      <c r="X341" s="120">
        <v>2.4956737770924331E-2</v>
      </c>
      <c r="Y341" s="79">
        <v>-2.9621407652085101E-3</v>
      </c>
      <c r="Z341" s="79">
        <v>1.1357310996505939E-2</v>
      </c>
      <c r="AA341" s="79">
        <v>2.8430849212059291E-2</v>
      </c>
    </row>
    <row r="342" spans="1:27" ht="15" x14ac:dyDescent="0.25">
      <c r="A342" s="4">
        <v>260213</v>
      </c>
      <c r="B342" s="18">
        <v>8593</v>
      </c>
      <c r="C342" s="8" t="s">
        <v>67</v>
      </c>
      <c r="D342" s="8" t="s">
        <v>5022</v>
      </c>
      <c r="E342" s="8" t="s">
        <v>817</v>
      </c>
      <c r="F342" s="36">
        <v>2.2999999999999998</v>
      </c>
      <c r="G342" s="52">
        <v>479629</v>
      </c>
      <c r="H342" s="52">
        <v>452572</v>
      </c>
      <c r="I342" s="52">
        <v>460347</v>
      </c>
      <c r="J342" s="52">
        <v>484385</v>
      </c>
      <c r="K342" s="52">
        <v>465740</v>
      </c>
      <c r="L342" s="52">
        <v>485759</v>
      </c>
      <c r="M342" s="52">
        <v>476814</v>
      </c>
      <c r="N342" s="52">
        <v>465705</v>
      </c>
      <c r="O342" s="52">
        <v>482578</v>
      </c>
      <c r="P342" s="52">
        <v>525486</v>
      </c>
      <c r="Q342" s="52">
        <v>529891</v>
      </c>
      <c r="R342" s="52">
        <v>539699</v>
      </c>
      <c r="S342" s="52">
        <v>482367</v>
      </c>
      <c r="T342" s="52">
        <v>538851</v>
      </c>
      <c r="U342" s="52">
        <v>584500</v>
      </c>
      <c r="V342" s="52">
        <v>542924</v>
      </c>
      <c r="W342" s="52">
        <v>532306</v>
      </c>
      <c r="X342" s="120">
        <v>6.4333895081598591E-3</v>
      </c>
      <c r="Y342" s="79">
        <v>2.611861060413001E-2</v>
      </c>
      <c r="Z342" s="79">
        <v>1.5032042721765391E-3</v>
      </c>
      <c r="AA342" s="79">
        <v>2.32421222334851E-2</v>
      </c>
    </row>
    <row r="343" spans="1:27" ht="15" x14ac:dyDescent="0.25">
      <c r="A343" s="4">
        <v>260213</v>
      </c>
      <c r="B343" s="18">
        <v>2124</v>
      </c>
      <c r="C343" s="8" t="s">
        <v>67</v>
      </c>
      <c r="D343" s="8" t="s">
        <v>5144</v>
      </c>
      <c r="E343" s="8" t="s">
        <v>806</v>
      </c>
      <c r="F343" s="36">
        <v>2.2999999999999998</v>
      </c>
      <c r="G343" s="52">
        <v>6284</v>
      </c>
      <c r="H343" s="52">
        <v>7471</v>
      </c>
      <c r="I343" s="52">
        <v>7354</v>
      </c>
      <c r="J343" s="52">
        <v>8093</v>
      </c>
      <c r="K343" s="52">
        <v>7517</v>
      </c>
      <c r="L343" s="52">
        <v>8746</v>
      </c>
      <c r="M343" s="52">
        <v>8503</v>
      </c>
      <c r="N343" s="52">
        <v>9246</v>
      </c>
      <c r="O343" s="52">
        <v>7980</v>
      </c>
      <c r="P343" s="52">
        <v>9547</v>
      </c>
      <c r="Q343" s="52">
        <v>9550</v>
      </c>
      <c r="R343" s="52">
        <v>10405</v>
      </c>
      <c r="S343" s="52">
        <v>9654</v>
      </c>
      <c r="T343" s="52">
        <v>11793</v>
      </c>
      <c r="U343" s="52">
        <v>11454</v>
      </c>
      <c r="V343" s="52">
        <v>12142</v>
      </c>
      <c r="W343" s="52">
        <v>10700</v>
      </c>
      <c r="X343" s="120">
        <v>5.7360302380222723E-2</v>
      </c>
      <c r="Y343" s="79">
        <v>4.5988116516110233E-2</v>
      </c>
      <c r="Z343" s="79">
        <v>4.0109915485152081E-2</v>
      </c>
      <c r="AA343" s="79">
        <v>2.322225429034486E-2</v>
      </c>
    </row>
    <row r="344" spans="1:27" ht="15" x14ac:dyDescent="0.25">
      <c r="A344" s="4">
        <v>260213</v>
      </c>
      <c r="B344" s="18">
        <v>9621</v>
      </c>
      <c r="C344" s="8" t="s">
        <v>67</v>
      </c>
      <c r="D344" s="8" t="s">
        <v>5215</v>
      </c>
      <c r="E344" s="8" t="s">
        <v>806</v>
      </c>
      <c r="F344" s="36">
        <v>2.2999999999999998</v>
      </c>
      <c r="G344" s="52">
        <v>22807</v>
      </c>
      <c r="H344" s="52">
        <v>23538</v>
      </c>
      <c r="I344" s="52">
        <v>18306</v>
      </c>
      <c r="J344" s="52">
        <v>19602</v>
      </c>
      <c r="K344" s="52">
        <v>22039</v>
      </c>
      <c r="L344" s="52">
        <v>24760</v>
      </c>
      <c r="M344" s="52">
        <v>22863</v>
      </c>
      <c r="N344" s="52">
        <v>21392</v>
      </c>
      <c r="O344" s="52">
        <v>24042</v>
      </c>
      <c r="P344" s="52">
        <v>29189</v>
      </c>
      <c r="Q344" s="52">
        <v>21557</v>
      </c>
      <c r="R344" s="52">
        <v>21451</v>
      </c>
      <c r="S344" s="52">
        <v>25481</v>
      </c>
      <c r="T344" s="52">
        <v>30110</v>
      </c>
      <c r="U344" s="52">
        <v>20684</v>
      </c>
      <c r="V344" s="52">
        <v>22476</v>
      </c>
      <c r="W344" s="52">
        <v>27768</v>
      </c>
      <c r="X344" s="120">
        <v>9.4289399864861956E-3</v>
      </c>
      <c r="Y344" s="79">
        <v>-8.8540451728719161E-3</v>
      </c>
      <c r="Z344" s="79">
        <v>1.048850868755502E-2</v>
      </c>
      <c r="AA344" s="79">
        <v>2.315925914674288E-2</v>
      </c>
    </row>
    <row r="345" spans="1:27" ht="15" x14ac:dyDescent="0.25">
      <c r="A345" s="4">
        <v>260213</v>
      </c>
      <c r="B345" s="18">
        <v>4612</v>
      </c>
      <c r="C345" s="8" t="s">
        <v>67</v>
      </c>
      <c r="D345" s="8" t="s">
        <v>5011</v>
      </c>
      <c r="E345" s="8" t="s">
        <v>806</v>
      </c>
      <c r="F345" s="36">
        <v>2.2999999999999998</v>
      </c>
      <c r="G345" s="52">
        <v>262019</v>
      </c>
      <c r="H345" s="52">
        <v>285096</v>
      </c>
      <c r="I345" s="52">
        <v>336953</v>
      </c>
      <c r="J345" s="52">
        <v>357866</v>
      </c>
      <c r="K345" s="52">
        <v>329105</v>
      </c>
      <c r="L345" s="52">
        <v>330213</v>
      </c>
      <c r="M345" s="52">
        <v>362711</v>
      </c>
      <c r="N345" s="52">
        <v>392953</v>
      </c>
      <c r="O345" s="52">
        <v>356696</v>
      </c>
      <c r="P345" s="52">
        <v>384319</v>
      </c>
      <c r="Q345" s="52">
        <v>432823</v>
      </c>
      <c r="R345" s="52">
        <v>405604</v>
      </c>
      <c r="S345" s="52">
        <v>415973</v>
      </c>
      <c r="T345" s="52">
        <v>426214</v>
      </c>
      <c r="U345" s="52">
        <v>446704</v>
      </c>
      <c r="V345" s="52">
        <v>465950</v>
      </c>
      <c r="W345" s="52">
        <v>455853</v>
      </c>
      <c r="X345" s="120">
        <v>2.5565701014023778E-2</v>
      </c>
      <c r="Y345" s="79">
        <v>8.2594813562186786E-3</v>
      </c>
      <c r="Z345" s="79">
        <v>3.5612970235969987E-2</v>
      </c>
      <c r="AA345" s="79">
        <v>2.2725705633729779E-2</v>
      </c>
    </row>
    <row r="346" spans="1:27" ht="15" x14ac:dyDescent="0.25">
      <c r="A346" s="4">
        <v>260213</v>
      </c>
      <c r="B346" s="18">
        <v>8153</v>
      </c>
      <c r="C346" s="8" t="s">
        <v>67</v>
      </c>
      <c r="D346" s="8" t="s">
        <v>5170</v>
      </c>
      <c r="E346" s="8" t="s">
        <v>817</v>
      </c>
      <c r="F346" s="36">
        <v>2.2000000000000002</v>
      </c>
      <c r="G346" s="52">
        <v>20560</v>
      </c>
      <c r="H346" s="52">
        <v>19345</v>
      </c>
      <c r="I346" s="52">
        <v>19388</v>
      </c>
      <c r="J346" s="52">
        <v>22069</v>
      </c>
      <c r="K346" s="52">
        <v>22740</v>
      </c>
      <c r="L346" s="52">
        <v>20862</v>
      </c>
      <c r="M346" s="52">
        <v>22143</v>
      </c>
      <c r="N346" s="52">
        <v>23995</v>
      </c>
      <c r="O346" s="52">
        <v>24412</v>
      </c>
      <c r="P346" s="52">
        <v>22508</v>
      </c>
      <c r="Q346" s="52">
        <v>22511</v>
      </c>
      <c r="R346" s="52">
        <v>25067</v>
      </c>
      <c r="S346" s="52">
        <v>25182</v>
      </c>
      <c r="T346" s="52">
        <v>23425</v>
      </c>
      <c r="U346" s="52">
        <v>23787</v>
      </c>
      <c r="V346" s="52">
        <v>26971</v>
      </c>
      <c r="W346" s="52">
        <v>27406</v>
      </c>
      <c r="X346" s="120">
        <v>9.6254776000335163E-3</v>
      </c>
      <c r="Y346" s="79">
        <v>1.3266101783022229E-2</v>
      </c>
      <c r="Z346" s="79">
        <v>1.953601953601947E-2</v>
      </c>
      <c r="AA346" s="79">
        <v>2.2382126503295959E-2</v>
      </c>
    </row>
    <row r="347" spans="1:27" ht="15" x14ac:dyDescent="0.25">
      <c r="A347" s="4">
        <v>260213</v>
      </c>
      <c r="B347" s="18">
        <v>2181</v>
      </c>
      <c r="C347" s="8" t="s">
        <v>67</v>
      </c>
      <c r="D347" s="8" t="s">
        <v>5067</v>
      </c>
      <c r="E347" s="8" t="s">
        <v>817</v>
      </c>
      <c r="F347" s="36">
        <v>2.2000000000000002</v>
      </c>
      <c r="G347" s="52">
        <v>267343</v>
      </c>
      <c r="H347" s="52">
        <v>280703</v>
      </c>
      <c r="I347" s="52">
        <v>284100</v>
      </c>
      <c r="J347" s="52">
        <v>302649</v>
      </c>
      <c r="K347" s="52">
        <v>315318</v>
      </c>
      <c r="L347" s="52">
        <v>321900</v>
      </c>
      <c r="M347" s="52">
        <v>328703</v>
      </c>
      <c r="N347" s="52">
        <v>326183</v>
      </c>
      <c r="O347" s="52">
        <v>335740</v>
      </c>
      <c r="P347" s="52">
        <v>336496</v>
      </c>
      <c r="Q347" s="52">
        <v>360814</v>
      </c>
      <c r="R347" s="52">
        <v>356772</v>
      </c>
      <c r="S347" s="52">
        <v>368627</v>
      </c>
      <c r="T347" s="52">
        <v>365025</v>
      </c>
      <c r="U347" s="52">
        <v>373669</v>
      </c>
      <c r="V347" s="52">
        <v>379072</v>
      </c>
      <c r="W347" s="52">
        <v>401547</v>
      </c>
      <c r="X347" s="120">
        <v>2.0052589812814769E-2</v>
      </c>
      <c r="Y347" s="79">
        <v>8.8579543810181072E-3</v>
      </c>
      <c r="Z347" s="79">
        <v>1.523127287679138E-2</v>
      </c>
      <c r="AA347" s="79">
        <v>2.2147574699288741E-2</v>
      </c>
    </row>
    <row r="348" spans="1:27" ht="15" x14ac:dyDescent="0.25">
      <c r="A348" s="4">
        <v>260213</v>
      </c>
      <c r="B348" s="18">
        <v>6254</v>
      </c>
      <c r="C348" s="8" t="s">
        <v>67</v>
      </c>
      <c r="D348" s="8" t="s">
        <v>5162</v>
      </c>
      <c r="E348" s="8" t="s">
        <v>817</v>
      </c>
      <c r="F348" s="36">
        <v>2</v>
      </c>
      <c r="G348" s="52">
        <v>8932</v>
      </c>
      <c r="H348" s="52">
        <v>9351</v>
      </c>
      <c r="I348" s="52">
        <v>8937</v>
      </c>
      <c r="J348" s="52">
        <v>10594</v>
      </c>
      <c r="K348" s="90">
        <v>13504</v>
      </c>
      <c r="L348" s="90">
        <v>16560</v>
      </c>
      <c r="M348" s="52">
        <v>12767</v>
      </c>
      <c r="N348" s="90">
        <v>23788</v>
      </c>
      <c r="O348" s="90">
        <v>24742</v>
      </c>
      <c r="P348" s="52">
        <v>11724</v>
      </c>
      <c r="Q348" s="52">
        <v>7629</v>
      </c>
      <c r="R348" s="52">
        <v>10413</v>
      </c>
      <c r="S348" s="52">
        <v>13813</v>
      </c>
      <c r="T348" s="90">
        <v>64504</v>
      </c>
      <c r="U348" s="52">
        <v>12403</v>
      </c>
      <c r="V348" s="52">
        <v>12790</v>
      </c>
      <c r="W348" s="52">
        <v>15853</v>
      </c>
      <c r="X348" s="121">
        <v>1.211133802978499</v>
      </c>
      <c r="Y348" s="79">
        <v>4.9543893149575968E-2</v>
      </c>
      <c r="Z348" s="79">
        <v>2.3503703044505771E-2</v>
      </c>
      <c r="AA348" s="79">
        <v>1.970824074968602E-2</v>
      </c>
    </row>
    <row r="349" spans="1:27" ht="15" x14ac:dyDescent="0.25">
      <c r="A349" s="4">
        <v>260213</v>
      </c>
      <c r="B349" s="18">
        <v>3964</v>
      </c>
      <c r="C349" s="8" t="s">
        <v>67</v>
      </c>
      <c r="D349" s="8" t="s">
        <v>4939</v>
      </c>
      <c r="E349" s="8" t="s">
        <v>806</v>
      </c>
      <c r="F349" s="36">
        <v>1.9</v>
      </c>
      <c r="G349" s="52">
        <v>9447</v>
      </c>
      <c r="H349" s="52">
        <v>10501</v>
      </c>
      <c r="I349" s="52">
        <v>10102</v>
      </c>
      <c r="J349" s="52">
        <v>9882</v>
      </c>
      <c r="K349" s="52">
        <v>9970</v>
      </c>
      <c r="L349" s="52">
        <v>10728</v>
      </c>
      <c r="M349" s="52">
        <v>11203</v>
      </c>
      <c r="N349" s="52">
        <v>10311</v>
      </c>
      <c r="O349" s="52">
        <v>11061</v>
      </c>
      <c r="P349" s="52">
        <v>10988</v>
      </c>
      <c r="Q349" s="90">
        <v>15583</v>
      </c>
      <c r="R349" s="52">
        <v>13872</v>
      </c>
      <c r="S349" s="52">
        <v>15467</v>
      </c>
      <c r="T349" s="52">
        <v>15978</v>
      </c>
      <c r="U349" s="52">
        <v>16554</v>
      </c>
      <c r="V349" s="52">
        <v>14949</v>
      </c>
      <c r="W349" s="52">
        <v>16658</v>
      </c>
      <c r="X349" s="120">
        <v>8.9250581291361097E-2</v>
      </c>
      <c r="Y349" s="79">
        <v>1.5944170771756919E-2</v>
      </c>
      <c r="Z349" s="79">
        <v>1.7407185919089629E-2</v>
      </c>
      <c r="AA349" s="79">
        <v>1.8920378725297171E-2</v>
      </c>
    </row>
    <row r="350" spans="1:27" ht="15" x14ac:dyDescent="0.25">
      <c r="A350" s="4">
        <v>260213</v>
      </c>
      <c r="B350" s="18">
        <v>2206</v>
      </c>
      <c r="C350" s="8" t="s">
        <v>67</v>
      </c>
      <c r="D350" s="8" t="s">
        <v>5099</v>
      </c>
      <c r="E350" s="8" t="s">
        <v>806</v>
      </c>
      <c r="F350" s="36">
        <v>1.9</v>
      </c>
      <c r="G350" s="52">
        <v>86091</v>
      </c>
      <c r="H350" s="52">
        <v>65420</v>
      </c>
      <c r="I350" s="52">
        <v>73727</v>
      </c>
      <c r="J350" s="52">
        <v>86786</v>
      </c>
      <c r="K350" s="52">
        <v>77988</v>
      </c>
      <c r="L350" s="52">
        <v>71075</v>
      </c>
      <c r="M350" s="52">
        <v>82060</v>
      </c>
      <c r="N350" s="52">
        <v>93406</v>
      </c>
      <c r="O350" s="52">
        <v>86049</v>
      </c>
      <c r="P350" s="52">
        <v>78986</v>
      </c>
      <c r="Q350" s="52">
        <v>75038</v>
      </c>
      <c r="R350" s="52">
        <v>87146</v>
      </c>
      <c r="S350" s="52">
        <v>89959</v>
      </c>
      <c r="T350" s="52">
        <v>77339</v>
      </c>
      <c r="U350" s="52">
        <v>87156</v>
      </c>
      <c r="V350" s="52">
        <v>100241</v>
      </c>
      <c r="W350" s="52">
        <v>96654</v>
      </c>
      <c r="X350" s="120">
        <v>-4.9738923501112531E-3</v>
      </c>
      <c r="Y350" s="79">
        <v>3.6778943918028828E-2</v>
      </c>
      <c r="Z350" s="79">
        <v>3.8334309133489557E-2</v>
      </c>
      <c r="AA350" s="79">
        <v>1.887537179830567E-2</v>
      </c>
    </row>
    <row r="351" spans="1:27" ht="15" x14ac:dyDescent="0.25">
      <c r="A351" s="4">
        <v>260213</v>
      </c>
      <c r="B351" s="18">
        <v>1925</v>
      </c>
      <c r="C351" s="8" t="s">
        <v>67</v>
      </c>
      <c r="D351" s="8" t="s">
        <v>5008</v>
      </c>
      <c r="E351" s="8" t="s">
        <v>817</v>
      </c>
      <c r="F351" s="36">
        <v>1.9</v>
      </c>
      <c r="G351" s="52">
        <v>1105003</v>
      </c>
      <c r="H351" s="52">
        <v>1292351</v>
      </c>
      <c r="I351" s="52">
        <v>1007795</v>
      </c>
      <c r="J351" s="52">
        <v>1253534</v>
      </c>
      <c r="K351" s="52">
        <v>1160352</v>
      </c>
      <c r="L351" s="52">
        <v>1486518</v>
      </c>
      <c r="M351" s="52">
        <v>1214595</v>
      </c>
      <c r="N351" s="52">
        <v>1330232</v>
      </c>
      <c r="O351" s="52">
        <v>1211637</v>
      </c>
      <c r="P351" s="52">
        <v>1446455</v>
      </c>
      <c r="Q351" s="52">
        <v>1287182</v>
      </c>
      <c r="R351" s="52">
        <v>1365441</v>
      </c>
      <c r="S351" s="52">
        <v>1297672</v>
      </c>
      <c r="T351" s="52">
        <v>1484524</v>
      </c>
      <c r="U351" s="52">
        <v>1292144</v>
      </c>
      <c r="V351" s="52">
        <v>1338801</v>
      </c>
      <c r="W351" s="52">
        <v>1399347</v>
      </c>
      <c r="X351" s="120">
        <v>7.0540603140778479E-3</v>
      </c>
      <c r="Y351" s="79">
        <v>9.130018865393108E-4</v>
      </c>
      <c r="Z351" s="79">
        <v>-4.8972559740916299E-3</v>
      </c>
      <c r="AA351" s="79">
        <v>1.8782994937689649E-2</v>
      </c>
    </row>
    <row r="352" spans="1:27" ht="15" x14ac:dyDescent="0.25">
      <c r="A352" s="4">
        <v>260213</v>
      </c>
      <c r="B352" s="18">
        <v>6736</v>
      </c>
      <c r="C352" s="8" t="s">
        <v>67</v>
      </c>
      <c r="D352" s="8" t="s">
        <v>5129</v>
      </c>
      <c r="E352" s="8" t="s">
        <v>817</v>
      </c>
      <c r="F352" s="36">
        <v>1.8</v>
      </c>
      <c r="G352" s="52">
        <v>10680</v>
      </c>
      <c r="H352" s="52">
        <v>10899</v>
      </c>
      <c r="I352" s="52">
        <v>9552</v>
      </c>
      <c r="J352" s="52">
        <v>11643</v>
      </c>
      <c r="K352" s="52">
        <v>13302</v>
      </c>
      <c r="L352" s="52">
        <v>2952</v>
      </c>
      <c r="M352" s="52">
        <v>2370</v>
      </c>
      <c r="N352" s="52">
        <v>2278</v>
      </c>
      <c r="O352" s="52">
        <v>2819</v>
      </c>
      <c r="P352" s="52">
        <v>2578</v>
      </c>
      <c r="Q352" s="52">
        <v>2356</v>
      </c>
      <c r="R352" s="90">
        <v>3438</v>
      </c>
      <c r="S352" s="52">
        <v>2521</v>
      </c>
      <c r="T352" s="52">
        <v>2906</v>
      </c>
      <c r="U352" s="52">
        <v>2585</v>
      </c>
      <c r="V352" s="52">
        <v>2116</v>
      </c>
      <c r="W352" s="52">
        <v>2701</v>
      </c>
      <c r="X352" s="120">
        <v>3.0111080510419441E-2</v>
      </c>
      <c r="Y352" s="79">
        <v>2.0408163265306149E-2</v>
      </c>
      <c r="Z352" s="79">
        <v>-0.11545851528384279</v>
      </c>
      <c r="AA352" s="79">
        <v>1.7772511848341169E-2</v>
      </c>
    </row>
    <row r="353" spans="1:27" ht="15" x14ac:dyDescent="0.25">
      <c r="A353" s="4">
        <v>260213</v>
      </c>
      <c r="B353" s="18">
        <v>9007</v>
      </c>
      <c r="C353" s="8" t="s">
        <v>67</v>
      </c>
      <c r="D353" s="8" t="s">
        <v>5068</v>
      </c>
      <c r="E353" s="8" t="s">
        <v>817</v>
      </c>
      <c r="F353" s="36">
        <v>1.6</v>
      </c>
      <c r="G353" s="52">
        <v>92955</v>
      </c>
      <c r="H353" s="52">
        <v>91021</v>
      </c>
      <c r="I353" s="52">
        <v>91469</v>
      </c>
      <c r="J353" s="52">
        <v>98515</v>
      </c>
      <c r="K353" s="52">
        <v>105664</v>
      </c>
      <c r="L353" s="52">
        <v>99511</v>
      </c>
      <c r="M353" s="52">
        <v>100527</v>
      </c>
      <c r="N353" s="52">
        <v>95727</v>
      </c>
      <c r="O353" s="52">
        <v>97379</v>
      </c>
      <c r="P353" s="52">
        <v>116204</v>
      </c>
      <c r="Q353" s="52">
        <v>109596</v>
      </c>
      <c r="R353" s="52">
        <v>100148</v>
      </c>
      <c r="S353" s="52">
        <v>102726</v>
      </c>
      <c r="T353" s="52">
        <v>110230</v>
      </c>
      <c r="U353" s="52">
        <v>98264</v>
      </c>
      <c r="V353" s="52">
        <v>100184</v>
      </c>
      <c r="W353" s="52">
        <v>109424</v>
      </c>
      <c r="X353" s="120">
        <v>-1.393599798448242E-2</v>
      </c>
      <c r="Y353" s="79">
        <v>-2.6808611308256399E-2</v>
      </c>
      <c r="Z353" s="79">
        <v>8.7512883841123212E-5</v>
      </c>
      <c r="AA353" s="79">
        <v>1.6280833438663711E-2</v>
      </c>
    </row>
    <row r="354" spans="1:27" ht="15" x14ac:dyDescent="0.25">
      <c r="A354" s="4">
        <v>260213</v>
      </c>
      <c r="B354" s="18">
        <v>2503</v>
      </c>
      <c r="C354" s="8" t="s">
        <v>67</v>
      </c>
      <c r="D354" s="8" t="s">
        <v>5021</v>
      </c>
      <c r="E354" s="8" t="s">
        <v>806</v>
      </c>
      <c r="F354" s="36">
        <v>1.6</v>
      </c>
      <c r="G354" s="52">
        <v>495023</v>
      </c>
      <c r="H354" s="52">
        <v>416745</v>
      </c>
      <c r="I354" s="52">
        <v>500304</v>
      </c>
      <c r="J354" s="52">
        <v>540106</v>
      </c>
      <c r="K354" s="52">
        <v>532314</v>
      </c>
      <c r="L354" s="52">
        <v>450329</v>
      </c>
      <c r="M354" s="52">
        <v>519902</v>
      </c>
      <c r="N354" s="52">
        <v>577640</v>
      </c>
      <c r="O354" s="52">
        <v>586522</v>
      </c>
      <c r="P354" s="52">
        <v>501762</v>
      </c>
      <c r="Q354" s="52">
        <v>594061</v>
      </c>
      <c r="R354" s="52">
        <v>603897</v>
      </c>
      <c r="S354" s="52">
        <v>638665</v>
      </c>
      <c r="T354" s="52">
        <v>545852</v>
      </c>
      <c r="U354" s="52">
        <v>590457</v>
      </c>
      <c r="V354" s="52">
        <v>619808</v>
      </c>
      <c r="W354" s="52">
        <v>677246</v>
      </c>
      <c r="X354" s="120">
        <v>1.8854893441413671E-2</v>
      </c>
      <c r="Y354" s="79">
        <v>-1.5127126202793E-3</v>
      </c>
      <c r="Z354" s="79">
        <v>6.6884669240157013E-3</v>
      </c>
      <c r="AA354" s="79">
        <v>1.6110443455813469E-2</v>
      </c>
    </row>
    <row r="355" spans="1:27" ht="15" x14ac:dyDescent="0.25">
      <c r="A355" s="4">
        <v>260213</v>
      </c>
      <c r="B355" s="18">
        <v>9960</v>
      </c>
      <c r="C355" s="8" t="s">
        <v>67</v>
      </c>
      <c r="D355" s="8" t="s">
        <v>5140</v>
      </c>
      <c r="E355" s="8" t="s">
        <v>817</v>
      </c>
      <c r="F355" s="36">
        <v>1.6</v>
      </c>
      <c r="G355" s="52">
        <v>28013</v>
      </c>
      <c r="H355" s="52">
        <v>33354</v>
      </c>
      <c r="I355" s="52">
        <v>23698</v>
      </c>
      <c r="J355" s="52">
        <v>31397</v>
      </c>
      <c r="K355" s="52">
        <v>32571</v>
      </c>
      <c r="L355" s="52">
        <v>39030</v>
      </c>
      <c r="M355" s="52">
        <v>27732</v>
      </c>
      <c r="N355" s="52">
        <v>35989</v>
      </c>
      <c r="O355" s="52">
        <v>37395</v>
      </c>
      <c r="P355" s="52">
        <v>39616</v>
      </c>
      <c r="Q355" s="52">
        <v>31729</v>
      </c>
      <c r="R355" s="52">
        <v>36614</v>
      </c>
      <c r="S355" s="52">
        <v>42079</v>
      </c>
      <c r="T355" s="52">
        <v>45536</v>
      </c>
      <c r="U355" s="52">
        <v>36161</v>
      </c>
      <c r="V355" s="52">
        <v>42330</v>
      </c>
      <c r="W355" s="52">
        <v>44704</v>
      </c>
      <c r="X355" s="120">
        <v>3.9456670976685933E-2</v>
      </c>
      <c r="Y355" s="79">
        <v>2.841790738532168E-2</v>
      </c>
      <c r="Z355" s="79">
        <v>3.5638132053120497E-2</v>
      </c>
      <c r="AA355" s="79">
        <v>1.5803161836417608E-2</v>
      </c>
    </row>
    <row r="356" spans="1:27" ht="15" x14ac:dyDescent="0.25">
      <c r="A356" s="4">
        <v>260213</v>
      </c>
      <c r="B356" s="18">
        <v>4403</v>
      </c>
      <c r="C356" s="8" t="s">
        <v>67</v>
      </c>
      <c r="D356" s="8" t="s">
        <v>5066</v>
      </c>
      <c r="E356" s="8" t="s">
        <v>817</v>
      </c>
      <c r="F356" s="36">
        <v>1.5</v>
      </c>
      <c r="G356" s="52">
        <v>49267</v>
      </c>
      <c r="H356" s="52">
        <v>53248</v>
      </c>
      <c r="I356" s="52">
        <v>52014</v>
      </c>
      <c r="J356" s="52">
        <v>51794</v>
      </c>
      <c r="K356" s="52">
        <v>54005</v>
      </c>
      <c r="L356" s="52">
        <v>59896</v>
      </c>
      <c r="M356" s="52">
        <v>49255</v>
      </c>
      <c r="N356" s="52">
        <v>52549</v>
      </c>
      <c r="O356" s="52">
        <v>58295</v>
      </c>
      <c r="P356" s="52">
        <v>62153</v>
      </c>
      <c r="Q356" s="52">
        <v>55110</v>
      </c>
      <c r="R356" s="52">
        <v>55368</v>
      </c>
      <c r="S356" s="52">
        <v>60692</v>
      </c>
      <c r="T356" s="52">
        <v>67140</v>
      </c>
      <c r="U356" s="52">
        <v>56063</v>
      </c>
      <c r="V356" s="52">
        <v>53076</v>
      </c>
      <c r="W356" s="52">
        <v>64333</v>
      </c>
      <c r="X356" s="120">
        <v>2.1373803697020799E-2</v>
      </c>
      <c r="Y356" s="79">
        <v>3.9989929083965592E-3</v>
      </c>
      <c r="Z356" s="79">
        <v>-9.5794167924000417E-3</v>
      </c>
      <c r="AA356" s="79">
        <v>1.5364749273117709E-2</v>
      </c>
    </row>
    <row r="357" spans="1:27" ht="15" x14ac:dyDescent="0.25">
      <c r="A357" s="4">
        <v>260213</v>
      </c>
      <c r="B357" s="18">
        <v>7911</v>
      </c>
      <c r="C357" s="8" t="s">
        <v>67</v>
      </c>
      <c r="D357" s="8" t="s">
        <v>5046</v>
      </c>
      <c r="E357" s="8" t="s">
        <v>817</v>
      </c>
      <c r="F357" s="36">
        <v>1.5</v>
      </c>
      <c r="G357" s="52">
        <v>390092</v>
      </c>
      <c r="H357" s="52">
        <v>438414</v>
      </c>
      <c r="I357" s="52">
        <v>391046</v>
      </c>
      <c r="J357" s="52">
        <v>411211</v>
      </c>
      <c r="K357" s="52">
        <v>411371</v>
      </c>
      <c r="L357" s="52">
        <v>425205</v>
      </c>
      <c r="M357" s="52">
        <v>387734</v>
      </c>
      <c r="N357" s="52">
        <v>412541</v>
      </c>
      <c r="O357" s="52">
        <v>415533</v>
      </c>
      <c r="P357" s="52">
        <v>462441</v>
      </c>
      <c r="Q357" s="52">
        <v>404271</v>
      </c>
      <c r="R357" s="52">
        <v>421870</v>
      </c>
      <c r="S357" s="52">
        <v>432518</v>
      </c>
      <c r="T357" s="52">
        <v>459301</v>
      </c>
      <c r="U357" s="52">
        <v>397561</v>
      </c>
      <c r="V357" s="52">
        <v>466058</v>
      </c>
      <c r="W357" s="52">
        <v>459186</v>
      </c>
      <c r="X357" s="120">
        <v>-1.824414618557868E-3</v>
      </c>
      <c r="Y357" s="79">
        <v>-3.9057952455238132E-3</v>
      </c>
      <c r="Z357" s="79">
        <v>2.5822059897735668E-2</v>
      </c>
      <c r="AA357" s="79">
        <v>1.5191650175055971E-2</v>
      </c>
    </row>
    <row r="358" spans="1:27" ht="15" x14ac:dyDescent="0.25">
      <c r="A358" s="4">
        <v>260213</v>
      </c>
      <c r="B358" s="18">
        <v>2329</v>
      </c>
      <c r="C358" s="8" t="s">
        <v>67</v>
      </c>
      <c r="D358" s="8" t="s">
        <v>5214</v>
      </c>
      <c r="E358" s="8" t="s">
        <v>817</v>
      </c>
      <c r="F358" s="36">
        <v>1.4</v>
      </c>
      <c r="G358" s="52">
        <v>12895</v>
      </c>
      <c r="H358" s="52">
        <v>16044</v>
      </c>
      <c r="I358" s="52">
        <v>13131</v>
      </c>
      <c r="J358" s="52">
        <v>12476</v>
      </c>
      <c r="K358" s="52">
        <v>12692</v>
      </c>
      <c r="L358" s="52">
        <v>17623</v>
      </c>
      <c r="M358" s="52">
        <v>12349</v>
      </c>
      <c r="N358" s="52">
        <v>11992</v>
      </c>
      <c r="O358" s="52">
        <v>12196</v>
      </c>
      <c r="P358" s="52">
        <v>16282</v>
      </c>
      <c r="Q358" s="52">
        <v>9513</v>
      </c>
      <c r="R358" s="52">
        <v>10298</v>
      </c>
      <c r="S358" s="52">
        <v>11721</v>
      </c>
      <c r="T358" s="52">
        <v>14154</v>
      </c>
      <c r="U358" s="52">
        <v>9281</v>
      </c>
      <c r="V358" s="52">
        <v>11770</v>
      </c>
      <c r="W358" s="52">
        <v>12379</v>
      </c>
      <c r="X358" s="120">
        <v>-4.4505793282302308E-2</v>
      </c>
      <c r="Y358" s="79">
        <v>-5.0781421004246763E-3</v>
      </c>
      <c r="Z358" s="79">
        <v>3.2384388612663351E-2</v>
      </c>
      <c r="AA358" s="79">
        <v>1.4022077313216469E-2</v>
      </c>
    </row>
    <row r="359" spans="1:27" ht="15" x14ac:dyDescent="0.25">
      <c r="A359" s="4">
        <v>260213</v>
      </c>
      <c r="B359" s="18">
        <v>8771</v>
      </c>
      <c r="C359" s="8" t="s">
        <v>67</v>
      </c>
      <c r="D359" s="8" t="s">
        <v>5217</v>
      </c>
      <c r="E359" s="8" t="s">
        <v>817</v>
      </c>
      <c r="F359" s="36">
        <v>1.4</v>
      </c>
      <c r="G359" s="52">
        <v>2017</v>
      </c>
      <c r="H359" s="52">
        <v>2030</v>
      </c>
      <c r="I359" s="52">
        <v>2040</v>
      </c>
      <c r="J359" s="52">
        <v>2110</v>
      </c>
      <c r="K359" s="52">
        <v>2148</v>
      </c>
      <c r="L359" s="52">
        <v>2196</v>
      </c>
      <c r="M359" s="52">
        <v>2240</v>
      </c>
      <c r="N359" s="52">
        <v>2261</v>
      </c>
      <c r="O359" s="52">
        <v>2320</v>
      </c>
      <c r="P359" s="52">
        <v>2344</v>
      </c>
      <c r="Q359" s="52">
        <v>2406</v>
      </c>
      <c r="R359" s="52">
        <v>2472</v>
      </c>
      <c r="S359" s="52">
        <v>2615</v>
      </c>
      <c r="T359" s="52">
        <v>2730</v>
      </c>
      <c r="U359" s="52">
        <v>2742</v>
      </c>
      <c r="V359" s="52">
        <v>2746</v>
      </c>
      <c r="W359" s="52">
        <v>2765</v>
      </c>
      <c r="X359" s="120">
        <v>3.9239605570804192E-2</v>
      </c>
      <c r="Y359" s="79">
        <v>3.2867064462486439E-2</v>
      </c>
      <c r="Z359" s="79">
        <v>2.5949427029074771E-2</v>
      </c>
      <c r="AA359" s="79">
        <v>1.3846579894766011E-2</v>
      </c>
    </row>
    <row r="360" spans="1:27" ht="15" x14ac:dyDescent="0.25">
      <c r="A360" s="4">
        <v>260213</v>
      </c>
      <c r="B360" s="18">
        <v>4919</v>
      </c>
      <c r="C360" s="8" t="s">
        <v>67</v>
      </c>
      <c r="D360" s="8" t="s">
        <v>5219</v>
      </c>
      <c r="E360" s="8" t="s">
        <v>806</v>
      </c>
      <c r="F360" s="36">
        <v>1.4</v>
      </c>
      <c r="G360" s="52">
        <v>11864</v>
      </c>
      <c r="H360" s="52">
        <v>9635</v>
      </c>
      <c r="I360" s="52">
        <v>11832</v>
      </c>
      <c r="J360" s="52">
        <v>10940</v>
      </c>
      <c r="K360" s="52">
        <v>12831</v>
      </c>
      <c r="L360" s="52">
        <v>10340</v>
      </c>
      <c r="M360" s="52">
        <v>12363</v>
      </c>
      <c r="N360" s="52">
        <v>11447</v>
      </c>
      <c r="O360" s="52">
        <v>13612</v>
      </c>
      <c r="P360" s="52">
        <v>11508</v>
      </c>
      <c r="Q360" s="52">
        <v>13018</v>
      </c>
      <c r="R360" s="52">
        <v>12467</v>
      </c>
      <c r="S360" s="52">
        <v>14322</v>
      </c>
      <c r="T360" s="52">
        <v>11181</v>
      </c>
      <c r="U360" s="52">
        <v>13626</v>
      </c>
      <c r="V360" s="52">
        <v>13020</v>
      </c>
      <c r="W360" s="52">
        <v>15035</v>
      </c>
      <c r="X360" s="120">
        <v>-6.372405729318964E-3</v>
      </c>
      <c r="Y360" s="79">
        <v>1.192437436259519E-2</v>
      </c>
      <c r="Z360" s="79">
        <v>1.071788510737259E-2</v>
      </c>
      <c r="AA360" s="79">
        <v>1.367236188613385E-2</v>
      </c>
    </row>
    <row r="361" spans="1:27" ht="15" x14ac:dyDescent="0.25">
      <c r="A361" s="4">
        <v>260213</v>
      </c>
      <c r="B361" s="18">
        <v>3088</v>
      </c>
      <c r="C361" s="8" t="s">
        <v>67</v>
      </c>
      <c r="D361" s="8" t="s">
        <v>5041</v>
      </c>
      <c r="E361" s="8" t="s">
        <v>817</v>
      </c>
      <c r="F361" s="36">
        <v>1.3</v>
      </c>
      <c r="G361" s="52">
        <v>230854</v>
      </c>
      <c r="H361" s="52">
        <v>222112</v>
      </c>
      <c r="I361" s="52">
        <v>227209</v>
      </c>
      <c r="J361" s="52">
        <v>237866</v>
      </c>
      <c r="K361" s="52">
        <v>249201</v>
      </c>
      <c r="L361" s="52">
        <v>236971</v>
      </c>
      <c r="M361" s="52">
        <v>248222</v>
      </c>
      <c r="N361" s="52">
        <v>259544</v>
      </c>
      <c r="O361" s="52">
        <v>262567</v>
      </c>
      <c r="P361" s="52">
        <v>252198</v>
      </c>
      <c r="Q361" s="52">
        <v>259749</v>
      </c>
      <c r="R361" s="52">
        <v>265980</v>
      </c>
      <c r="S361" s="52">
        <v>275791</v>
      </c>
      <c r="T361" s="52">
        <v>260106</v>
      </c>
      <c r="U361" s="52">
        <v>273643</v>
      </c>
      <c r="V361" s="52">
        <v>275451</v>
      </c>
      <c r="W361" s="52">
        <v>290246</v>
      </c>
      <c r="X361" s="120">
        <v>7.5048542399389628E-3</v>
      </c>
      <c r="Y361" s="79">
        <v>1.3087471482424061E-2</v>
      </c>
      <c r="Z361" s="79">
        <v>8.8059729247247365E-3</v>
      </c>
      <c r="AA361" s="79">
        <v>1.332269115596341E-2</v>
      </c>
    </row>
    <row r="362" spans="1:27" ht="15" x14ac:dyDescent="0.25">
      <c r="A362" s="4">
        <v>260213</v>
      </c>
      <c r="B362" s="18">
        <v>6465</v>
      </c>
      <c r="C362" s="8" t="s">
        <v>67</v>
      </c>
      <c r="D362" s="8" t="s">
        <v>5054</v>
      </c>
      <c r="E362" s="8" t="s">
        <v>806</v>
      </c>
      <c r="F362" s="36">
        <v>1.3</v>
      </c>
      <c r="G362" s="52">
        <v>66414</v>
      </c>
      <c r="H362" s="52">
        <v>72561</v>
      </c>
      <c r="I362" s="52">
        <v>77684</v>
      </c>
      <c r="J362" s="52">
        <v>88792</v>
      </c>
      <c r="K362" s="52">
        <v>82301</v>
      </c>
      <c r="L362" s="52">
        <v>90574</v>
      </c>
      <c r="M362" s="52">
        <v>93217</v>
      </c>
      <c r="N362" s="52">
        <v>98363</v>
      </c>
      <c r="O362" s="52">
        <v>91409</v>
      </c>
      <c r="P362" s="52">
        <v>106340</v>
      </c>
      <c r="Q362" s="52">
        <v>111747</v>
      </c>
      <c r="R362" s="52">
        <v>113176</v>
      </c>
      <c r="S362" s="52">
        <v>114232</v>
      </c>
      <c r="T362" s="52">
        <v>118155</v>
      </c>
      <c r="U362" s="52">
        <v>120373</v>
      </c>
      <c r="V362" s="52">
        <v>126897</v>
      </c>
      <c r="W362" s="52">
        <v>120465</v>
      </c>
      <c r="X362" s="120">
        <v>2.6521060842433771E-2</v>
      </c>
      <c r="Y362" s="79">
        <v>1.8862478406332709E-2</v>
      </c>
      <c r="Z362" s="79">
        <v>2.944825040348897E-2</v>
      </c>
      <c r="AA362" s="79">
        <v>1.299470246446943E-2</v>
      </c>
    </row>
    <row r="363" spans="1:27" ht="15" x14ac:dyDescent="0.25">
      <c r="A363" s="4">
        <v>260213</v>
      </c>
      <c r="B363" s="18">
        <v>9605</v>
      </c>
      <c r="C363" s="8" t="s">
        <v>67</v>
      </c>
      <c r="D363" s="8" t="s">
        <v>5097</v>
      </c>
      <c r="E363" s="8" t="s">
        <v>817</v>
      </c>
      <c r="F363" s="36">
        <v>1.3</v>
      </c>
      <c r="G363" s="52">
        <v>28408</v>
      </c>
      <c r="H363" s="52">
        <v>31047</v>
      </c>
      <c r="I363" s="52">
        <v>34103</v>
      </c>
      <c r="J363" s="52">
        <v>51319</v>
      </c>
      <c r="K363" s="52">
        <v>42738</v>
      </c>
      <c r="L363" s="52">
        <v>46198</v>
      </c>
      <c r="M363" s="52">
        <v>43063</v>
      </c>
      <c r="N363" s="52">
        <v>43555</v>
      </c>
      <c r="O363" s="52">
        <v>41768</v>
      </c>
      <c r="P363" s="52">
        <v>42959</v>
      </c>
      <c r="Q363" s="52">
        <v>42353</v>
      </c>
      <c r="R363" s="52">
        <v>45411</v>
      </c>
      <c r="S363" s="52">
        <v>42646</v>
      </c>
      <c r="T363" s="52">
        <v>49512</v>
      </c>
      <c r="U363" s="52">
        <v>41836</v>
      </c>
      <c r="V363" s="52">
        <v>49500</v>
      </c>
      <c r="W363" s="52">
        <v>45011</v>
      </c>
      <c r="X363" s="120">
        <v>3.7797991567119833E-2</v>
      </c>
      <c r="Y363" s="79">
        <v>-2.873467391425133E-3</v>
      </c>
      <c r="Z363" s="79">
        <v>2.2792006911735999E-2</v>
      </c>
      <c r="AA363" s="79">
        <v>1.288870480778659E-2</v>
      </c>
    </row>
    <row r="364" spans="1:27" ht="15" x14ac:dyDescent="0.25">
      <c r="A364" s="4">
        <v>260213</v>
      </c>
      <c r="B364" s="18">
        <v>7912</v>
      </c>
      <c r="C364" s="8" t="s">
        <v>67</v>
      </c>
      <c r="D364" s="8" t="s">
        <v>5043</v>
      </c>
      <c r="E364" s="8" t="s">
        <v>817</v>
      </c>
      <c r="F364" s="36">
        <v>1.3</v>
      </c>
      <c r="G364" s="52">
        <v>344492</v>
      </c>
      <c r="H364" s="52">
        <v>342487</v>
      </c>
      <c r="I364" s="52">
        <v>334433</v>
      </c>
      <c r="J364" s="52">
        <v>334049</v>
      </c>
      <c r="K364" s="52">
        <v>355078</v>
      </c>
      <c r="L364" s="52">
        <v>349649</v>
      </c>
      <c r="M364" s="52">
        <v>345098</v>
      </c>
      <c r="N364" s="52">
        <v>348654</v>
      </c>
      <c r="O364" s="52">
        <v>367500</v>
      </c>
      <c r="P364" s="52">
        <v>363570</v>
      </c>
      <c r="Q364" s="52">
        <v>356654</v>
      </c>
      <c r="R364" s="52">
        <v>351698</v>
      </c>
      <c r="S364" s="52">
        <v>370706</v>
      </c>
      <c r="T364" s="52">
        <v>378551</v>
      </c>
      <c r="U364" s="52">
        <v>366140</v>
      </c>
      <c r="V364" s="52">
        <v>372561</v>
      </c>
      <c r="W364" s="52">
        <v>389518</v>
      </c>
      <c r="X364" s="120">
        <v>1.038452047236027E-2</v>
      </c>
      <c r="Y364" s="79">
        <v>6.5079181042377856E-3</v>
      </c>
      <c r="Z364" s="79">
        <v>1.422061965994015E-2</v>
      </c>
      <c r="AA364" s="79">
        <v>1.2642829972351329E-2</v>
      </c>
    </row>
    <row r="365" spans="1:27" ht="15" x14ac:dyDescent="0.25">
      <c r="A365" s="4">
        <v>260213</v>
      </c>
      <c r="B365" s="18">
        <v>9364</v>
      </c>
      <c r="C365" s="8" t="s">
        <v>67</v>
      </c>
      <c r="D365" s="8" t="s">
        <v>5079</v>
      </c>
      <c r="E365" s="8" t="s">
        <v>817</v>
      </c>
      <c r="F365" s="36">
        <v>1.3</v>
      </c>
      <c r="G365" s="52">
        <v>66936</v>
      </c>
      <c r="H365" s="52">
        <v>65777</v>
      </c>
      <c r="I365" s="52">
        <v>70886</v>
      </c>
      <c r="J365" s="52">
        <v>68672</v>
      </c>
      <c r="K365" s="52">
        <v>68911</v>
      </c>
      <c r="L365" s="52">
        <v>65670</v>
      </c>
      <c r="M365" s="52">
        <v>67255</v>
      </c>
      <c r="N365" s="52">
        <v>67247</v>
      </c>
      <c r="O365" s="52">
        <v>68217</v>
      </c>
      <c r="P365" s="52">
        <v>64066</v>
      </c>
      <c r="Q365" s="52">
        <v>68096</v>
      </c>
      <c r="R365" s="52">
        <v>69560</v>
      </c>
      <c r="S365" s="52">
        <v>72318</v>
      </c>
      <c r="T365" s="52">
        <v>69208</v>
      </c>
      <c r="U365" s="52">
        <v>72697</v>
      </c>
      <c r="V365" s="52">
        <v>73819</v>
      </c>
      <c r="W365" s="52">
        <v>75947</v>
      </c>
      <c r="X365" s="120">
        <v>1.876368413370311E-2</v>
      </c>
      <c r="Y365" s="79">
        <v>1.648028884383668E-2</v>
      </c>
      <c r="Z365" s="79">
        <v>1.500794621242285E-2</v>
      </c>
      <c r="AA365" s="79">
        <v>1.259885711111575E-2</v>
      </c>
    </row>
    <row r="366" spans="1:27" ht="15" x14ac:dyDescent="0.25">
      <c r="A366" s="4">
        <v>260213</v>
      </c>
      <c r="B366" s="18">
        <v>7780</v>
      </c>
      <c r="C366" s="8" t="s">
        <v>67</v>
      </c>
      <c r="D366" s="8" t="s">
        <v>5182</v>
      </c>
      <c r="E366" s="8" t="s">
        <v>817</v>
      </c>
      <c r="F366" s="36">
        <v>1.2</v>
      </c>
      <c r="G366" s="52">
        <v>26310</v>
      </c>
      <c r="H366" s="52">
        <v>25467</v>
      </c>
      <c r="I366" s="52">
        <v>26844</v>
      </c>
      <c r="J366" s="52">
        <v>27285</v>
      </c>
      <c r="K366" s="52">
        <v>28334</v>
      </c>
      <c r="L366" s="52">
        <v>27731</v>
      </c>
      <c r="M366" s="52">
        <v>28446</v>
      </c>
      <c r="N366" s="52">
        <v>29680</v>
      </c>
      <c r="O366" s="52">
        <v>29275</v>
      </c>
      <c r="P366" s="52">
        <v>28791</v>
      </c>
      <c r="Q366" s="52">
        <v>30155</v>
      </c>
      <c r="R366" s="52">
        <v>30416</v>
      </c>
      <c r="S366" s="52">
        <v>30938</v>
      </c>
      <c r="T366" s="52">
        <v>29982</v>
      </c>
      <c r="U366" s="52">
        <v>30251</v>
      </c>
      <c r="V366" s="52">
        <v>31229</v>
      </c>
      <c r="W366" s="52">
        <v>32452</v>
      </c>
      <c r="X366" s="120">
        <v>9.9002493765585342E-3</v>
      </c>
      <c r="Y366" s="79">
        <v>7.9018198878921808E-4</v>
      </c>
      <c r="Z366" s="79">
        <v>6.6865701102913899E-3</v>
      </c>
      <c r="AA366" s="79">
        <v>1.2369281045751629E-2</v>
      </c>
    </row>
    <row r="367" spans="1:27" ht="15" x14ac:dyDescent="0.25">
      <c r="A367" s="4">
        <v>260213</v>
      </c>
      <c r="B367" s="18">
        <v>6890</v>
      </c>
      <c r="C367" s="8" t="s">
        <v>67</v>
      </c>
      <c r="D367" s="8" t="s">
        <v>5122</v>
      </c>
      <c r="E367" s="8" t="s">
        <v>817</v>
      </c>
      <c r="F367" s="36">
        <v>1.2</v>
      </c>
      <c r="G367" s="52">
        <v>34155</v>
      </c>
      <c r="H367" s="52">
        <v>39840</v>
      </c>
      <c r="I367" s="52">
        <v>43386</v>
      </c>
      <c r="J367" s="52">
        <v>54119</v>
      </c>
      <c r="K367" s="90">
        <v>58185</v>
      </c>
      <c r="L367" s="52">
        <v>55120</v>
      </c>
      <c r="M367" s="52">
        <v>52261</v>
      </c>
      <c r="N367" s="52">
        <v>53233</v>
      </c>
      <c r="O367" s="52">
        <v>62772</v>
      </c>
      <c r="P367" s="52">
        <v>54164</v>
      </c>
      <c r="Q367" s="52">
        <v>61110</v>
      </c>
      <c r="R367" s="52">
        <v>74047</v>
      </c>
      <c r="S367" s="52">
        <v>67208</v>
      </c>
      <c r="T367" s="52">
        <v>72025</v>
      </c>
      <c r="U367" s="52">
        <v>68899</v>
      </c>
      <c r="V367" s="52">
        <v>72081</v>
      </c>
      <c r="W367" s="52">
        <v>70665</v>
      </c>
      <c r="X367" s="120">
        <v>6.9625656358540455E-2</v>
      </c>
      <c r="Y367" s="79">
        <v>2.8386603010313701E-2</v>
      </c>
      <c r="Z367" s="79">
        <v>-6.9672087575617381E-3</v>
      </c>
      <c r="AA367" s="79">
        <v>1.233704360611387E-2</v>
      </c>
    </row>
    <row r="368" spans="1:27" ht="15" x14ac:dyDescent="0.25">
      <c r="A368" s="4">
        <v>260213</v>
      </c>
      <c r="B368" s="18">
        <v>4553</v>
      </c>
      <c r="C368" s="8" t="s">
        <v>67</v>
      </c>
      <c r="D368" s="8" t="s">
        <v>5143</v>
      </c>
      <c r="E368" s="8" t="s">
        <v>817</v>
      </c>
      <c r="F368" s="36">
        <v>1.2</v>
      </c>
      <c r="G368" s="52">
        <v>43359</v>
      </c>
      <c r="H368" s="52">
        <v>40002</v>
      </c>
      <c r="I368" s="52">
        <v>45372</v>
      </c>
      <c r="J368" s="52">
        <v>45128</v>
      </c>
      <c r="K368" s="52">
        <v>49905</v>
      </c>
      <c r="L368" s="90">
        <v>68454</v>
      </c>
      <c r="M368" s="52">
        <v>54548</v>
      </c>
      <c r="N368" s="52">
        <v>52848</v>
      </c>
      <c r="O368" s="52">
        <v>60929</v>
      </c>
      <c r="P368" s="52">
        <v>59609</v>
      </c>
      <c r="Q368" s="52">
        <v>62566</v>
      </c>
      <c r="R368" s="52">
        <v>60838</v>
      </c>
      <c r="S368" s="52">
        <v>70333</v>
      </c>
      <c r="T368" s="52">
        <v>65857</v>
      </c>
      <c r="U368" s="52">
        <v>65149</v>
      </c>
      <c r="V368" s="52">
        <v>65327</v>
      </c>
      <c r="W368" s="52">
        <v>73589</v>
      </c>
      <c r="X368" s="120">
        <v>2.466192479849694E-2</v>
      </c>
      <c r="Y368" s="79">
        <v>9.9501529311154524E-3</v>
      </c>
      <c r="Z368" s="79">
        <v>1.7122020619657619E-2</v>
      </c>
      <c r="AA368" s="79">
        <v>1.22100305250763E-2</v>
      </c>
    </row>
    <row r="369" spans="1:27" ht="15" x14ac:dyDescent="0.25">
      <c r="A369" s="4">
        <v>260213</v>
      </c>
      <c r="B369" s="18">
        <v>1417</v>
      </c>
      <c r="C369" s="8" t="s">
        <v>67</v>
      </c>
      <c r="D369" s="8" t="s">
        <v>5114</v>
      </c>
      <c r="E369" s="8" t="s">
        <v>817</v>
      </c>
      <c r="F369" s="36">
        <v>1.1000000000000001</v>
      </c>
      <c r="G369" s="52">
        <v>112747</v>
      </c>
      <c r="H369" s="52">
        <v>145787</v>
      </c>
      <c r="I369" s="52">
        <v>95336</v>
      </c>
      <c r="J369" s="52">
        <v>106749</v>
      </c>
      <c r="K369" s="52">
        <v>118621</v>
      </c>
      <c r="L369" s="52">
        <v>163281</v>
      </c>
      <c r="M369" s="52">
        <v>100524</v>
      </c>
      <c r="N369" s="52">
        <v>116116</v>
      </c>
      <c r="O369" s="52">
        <v>127222</v>
      </c>
      <c r="P369" s="52">
        <v>174522</v>
      </c>
      <c r="Q369" s="52">
        <v>117338</v>
      </c>
      <c r="R369" s="52">
        <v>132567</v>
      </c>
      <c r="S369" s="52">
        <v>146940</v>
      </c>
      <c r="T369" s="52">
        <v>181754</v>
      </c>
      <c r="U369" s="52">
        <v>121374</v>
      </c>
      <c r="V369" s="52">
        <v>137462</v>
      </c>
      <c r="W369" s="52">
        <v>153266</v>
      </c>
      <c r="X369" s="120">
        <v>1.2657363830952841E-2</v>
      </c>
      <c r="Y369" s="79">
        <v>6.9754700578466E-3</v>
      </c>
      <c r="Z369" s="79">
        <v>8.4014863508028448E-3</v>
      </c>
      <c r="AA369" s="79">
        <v>1.076710976460782E-2</v>
      </c>
    </row>
    <row r="370" spans="1:27" ht="15" x14ac:dyDescent="0.25">
      <c r="A370" s="4">
        <v>260213</v>
      </c>
      <c r="B370" s="18">
        <v>8253</v>
      </c>
      <c r="C370" s="8" t="s">
        <v>67</v>
      </c>
      <c r="D370" s="8" t="s">
        <v>5069</v>
      </c>
      <c r="E370" s="8" t="s">
        <v>817</v>
      </c>
      <c r="F370" s="36">
        <v>1</v>
      </c>
      <c r="G370" s="52">
        <v>92962</v>
      </c>
      <c r="H370" s="52">
        <v>83393</v>
      </c>
      <c r="I370" s="52">
        <v>91842</v>
      </c>
      <c r="J370" s="52">
        <v>93497</v>
      </c>
      <c r="K370" s="52">
        <v>104097</v>
      </c>
      <c r="L370" s="52">
        <v>93100</v>
      </c>
      <c r="M370" s="52">
        <v>98988</v>
      </c>
      <c r="N370" s="52">
        <v>108290</v>
      </c>
      <c r="O370" s="52">
        <v>105177</v>
      </c>
      <c r="P370" s="52">
        <v>107858</v>
      </c>
      <c r="Q370" s="52">
        <v>115592</v>
      </c>
      <c r="R370" s="52">
        <v>109482</v>
      </c>
      <c r="S370" s="52">
        <v>143234</v>
      </c>
      <c r="T370" s="52">
        <v>123927</v>
      </c>
      <c r="U370" s="52">
        <v>122844</v>
      </c>
      <c r="V370" s="52">
        <v>139918</v>
      </c>
      <c r="W370" s="52">
        <v>148720</v>
      </c>
      <c r="X370" s="120">
        <v>3.3746634577017209E-2</v>
      </c>
      <c r="Y370" s="79">
        <v>1.473280039005753E-2</v>
      </c>
      <c r="Z370" s="79">
        <v>6.0934518816305523E-2</v>
      </c>
      <c r="AA370" s="79">
        <v>1.0352447431041909E-2</v>
      </c>
    </row>
    <row r="371" spans="1:27" ht="15" x14ac:dyDescent="0.25">
      <c r="A371" s="4">
        <v>260213</v>
      </c>
      <c r="B371" s="18">
        <v>9069</v>
      </c>
      <c r="C371" s="8" t="s">
        <v>67</v>
      </c>
      <c r="D371" s="8" t="s">
        <v>5098</v>
      </c>
      <c r="E371" s="8" t="s">
        <v>817</v>
      </c>
      <c r="F371" s="36">
        <v>1</v>
      </c>
      <c r="G371" s="52">
        <v>164687</v>
      </c>
      <c r="H371" s="52">
        <v>157690</v>
      </c>
      <c r="I371" s="52">
        <v>165345</v>
      </c>
      <c r="J371" s="52">
        <v>169459</v>
      </c>
      <c r="K371" s="52">
        <v>180494</v>
      </c>
      <c r="L371" s="52">
        <v>180990</v>
      </c>
      <c r="M371" s="52">
        <v>188340</v>
      </c>
      <c r="N371" s="52">
        <v>191338</v>
      </c>
      <c r="O371" s="52">
        <v>203108</v>
      </c>
      <c r="P371" s="52">
        <v>195584</v>
      </c>
      <c r="Q371" s="52">
        <v>200819</v>
      </c>
      <c r="R371" s="52">
        <v>213303</v>
      </c>
      <c r="S371" s="52">
        <v>227745</v>
      </c>
      <c r="T371" s="52">
        <v>212683</v>
      </c>
      <c r="U371" s="52">
        <v>217409</v>
      </c>
      <c r="V371" s="52">
        <v>219484</v>
      </c>
      <c r="W371" s="52">
        <v>236715</v>
      </c>
      <c r="X371" s="120">
        <v>2.041791101807755E-2</v>
      </c>
      <c r="Y371" s="79">
        <v>1.9413726522731212E-2</v>
      </c>
      <c r="Z371" s="79">
        <v>7.0953004109557396E-3</v>
      </c>
      <c r="AA371" s="79">
        <v>1.022430786451034E-2</v>
      </c>
    </row>
    <row r="372" spans="1:27" ht="15" x14ac:dyDescent="0.25">
      <c r="A372" s="4">
        <v>260213</v>
      </c>
      <c r="B372" s="18">
        <v>4985</v>
      </c>
      <c r="C372" s="8" t="s">
        <v>67</v>
      </c>
      <c r="D372" s="8" t="s">
        <v>5192</v>
      </c>
      <c r="E372" s="8" t="s">
        <v>806</v>
      </c>
      <c r="F372" s="36">
        <v>1</v>
      </c>
      <c r="G372" s="52">
        <v>38618</v>
      </c>
      <c r="H372" s="52">
        <v>38603</v>
      </c>
      <c r="I372" s="52">
        <v>50702</v>
      </c>
      <c r="J372" s="52">
        <v>35140</v>
      </c>
      <c r="K372" s="52">
        <v>27894</v>
      </c>
      <c r="L372" s="52">
        <v>40819</v>
      </c>
      <c r="M372" s="52">
        <v>49510</v>
      </c>
      <c r="N372" s="52">
        <v>36440</v>
      </c>
      <c r="O372" s="52">
        <v>31575</v>
      </c>
      <c r="P372" s="52">
        <v>42049</v>
      </c>
      <c r="Q372" s="52">
        <v>55046</v>
      </c>
      <c r="R372" s="52">
        <v>37763</v>
      </c>
      <c r="S372" s="52">
        <v>34420</v>
      </c>
      <c r="T372" s="52">
        <v>44782</v>
      </c>
      <c r="U372" s="52">
        <v>57887</v>
      </c>
      <c r="V372" s="52">
        <v>40284</v>
      </c>
      <c r="W372" s="52">
        <v>36229</v>
      </c>
      <c r="X372" s="120">
        <v>1.614503952078827E-2</v>
      </c>
      <c r="Y372" s="79">
        <v>1.651638557999191E-2</v>
      </c>
      <c r="Z372" s="79">
        <v>1.441790771624007E-2</v>
      </c>
      <c r="AA372" s="79">
        <v>1.019884649862157E-2</v>
      </c>
    </row>
    <row r="373" spans="1:27" ht="15" x14ac:dyDescent="0.25">
      <c r="A373" s="4">
        <v>260213</v>
      </c>
      <c r="B373" s="18">
        <v>7733</v>
      </c>
      <c r="C373" s="8" t="s">
        <v>67</v>
      </c>
      <c r="D373" s="8" t="s">
        <v>5013</v>
      </c>
      <c r="E373" s="8" t="s">
        <v>817</v>
      </c>
      <c r="F373" s="36">
        <v>1</v>
      </c>
      <c r="G373" s="52">
        <v>216698</v>
      </c>
      <c r="H373" s="52">
        <v>239110</v>
      </c>
      <c r="I373" s="52">
        <v>214060</v>
      </c>
      <c r="J373" s="52">
        <v>0</v>
      </c>
      <c r="K373" s="52">
        <v>224485</v>
      </c>
      <c r="L373" s="52">
        <v>240378</v>
      </c>
      <c r="M373" s="52">
        <v>207723</v>
      </c>
      <c r="N373" s="90">
        <v>228921</v>
      </c>
      <c r="O373" s="52">
        <v>239070</v>
      </c>
      <c r="P373" s="52">
        <v>260496</v>
      </c>
      <c r="Q373" s="52">
        <v>234821</v>
      </c>
      <c r="R373" s="52">
        <v>239208</v>
      </c>
      <c r="S373" s="52">
        <v>251192</v>
      </c>
      <c r="T373" s="52">
        <v>272111</v>
      </c>
      <c r="U373" s="52">
        <v>206512</v>
      </c>
      <c r="V373" s="52">
        <v>247838</v>
      </c>
      <c r="W373" s="52">
        <v>261045</v>
      </c>
      <c r="X373" s="120">
        <v>1.178330088656288E-2</v>
      </c>
      <c r="Y373" s="79">
        <v>-2.8384730460869641E-2</v>
      </c>
      <c r="Z373" s="79">
        <v>8.9058773630759092E-3</v>
      </c>
      <c r="AA373" s="79">
        <v>1.007821793622066E-2</v>
      </c>
    </row>
    <row r="374" spans="1:27" ht="15" x14ac:dyDescent="0.25">
      <c r="A374" s="4">
        <v>260213</v>
      </c>
      <c r="B374" s="18">
        <v>9735</v>
      </c>
      <c r="C374" s="8" t="s">
        <v>67</v>
      </c>
      <c r="D374" s="8" t="s">
        <v>5012</v>
      </c>
      <c r="E374" s="8" t="s">
        <v>817</v>
      </c>
      <c r="F374" s="36">
        <v>1</v>
      </c>
      <c r="G374" s="52">
        <v>263662</v>
      </c>
      <c r="H374" s="52">
        <v>283539</v>
      </c>
      <c r="I374" s="52">
        <v>246123</v>
      </c>
      <c r="J374" s="52">
        <v>268985</v>
      </c>
      <c r="K374" s="52">
        <v>279214</v>
      </c>
      <c r="L374" s="52">
        <v>306985</v>
      </c>
      <c r="M374" s="52">
        <v>265072</v>
      </c>
      <c r="N374" s="52">
        <v>279678</v>
      </c>
      <c r="O374" s="52">
        <v>290876</v>
      </c>
      <c r="P374" s="52">
        <v>319114</v>
      </c>
      <c r="Q374" s="52">
        <v>271044</v>
      </c>
      <c r="R374" s="52">
        <v>289152</v>
      </c>
      <c r="S374" s="52">
        <v>304419</v>
      </c>
      <c r="T374" s="52">
        <v>335327</v>
      </c>
      <c r="U374" s="52">
        <v>287992</v>
      </c>
      <c r="V374" s="52">
        <v>305555</v>
      </c>
      <c r="W374" s="52">
        <v>316258</v>
      </c>
      <c r="X374" s="120">
        <v>1.369654709819557E-2</v>
      </c>
      <c r="Y374" s="79">
        <v>1.4124015994106291E-2</v>
      </c>
      <c r="Z374" s="79">
        <v>1.347944349941255E-2</v>
      </c>
      <c r="AA374" s="79">
        <v>9.5995031188857993E-3</v>
      </c>
    </row>
    <row r="375" spans="1:27" ht="15" x14ac:dyDescent="0.25">
      <c r="A375" s="4">
        <v>260213</v>
      </c>
      <c r="B375" s="18">
        <v>7846</v>
      </c>
      <c r="C375" s="8" t="s">
        <v>67</v>
      </c>
      <c r="D375" s="8" t="s">
        <v>5137</v>
      </c>
      <c r="E375" s="8" t="s">
        <v>806</v>
      </c>
      <c r="F375" s="36">
        <v>0.9</v>
      </c>
      <c r="G375" s="52">
        <v>27345</v>
      </c>
      <c r="H375" s="52">
        <v>26229</v>
      </c>
      <c r="I375" s="52">
        <v>31250</v>
      </c>
      <c r="J375" s="52">
        <v>26627</v>
      </c>
      <c r="K375" s="52">
        <v>28744</v>
      </c>
      <c r="L375" s="52">
        <v>27407</v>
      </c>
      <c r="M375" s="52">
        <v>33995</v>
      </c>
      <c r="N375" s="52">
        <v>26849</v>
      </c>
      <c r="O375" s="52">
        <v>30339</v>
      </c>
      <c r="P375" s="52">
        <v>28799</v>
      </c>
      <c r="Q375" s="52">
        <v>36840</v>
      </c>
      <c r="R375" s="52">
        <v>29665</v>
      </c>
      <c r="S375" s="52">
        <v>30864</v>
      </c>
      <c r="T375" s="52">
        <v>29118</v>
      </c>
      <c r="U375" s="52">
        <v>35846</v>
      </c>
      <c r="V375" s="52">
        <v>29492</v>
      </c>
      <c r="W375" s="52">
        <v>31935</v>
      </c>
      <c r="X375" s="120">
        <v>2.52837486525892E-3</v>
      </c>
      <c r="Y375" s="79">
        <v>-7.8585151043190082E-3</v>
      </c>
      <c r="Z375" s="79">
        <v>-1.3785629477340851E-3</v>
      </c>
      <c r="AA375" s="79">
        <v>8.5461219278646361E-3</v>
      </c>
    </row>
    <row r="376" spans="1:27" ht="15" x14ac:dyDescent="0.25">
      <c r="A376" s="4">
        <v>260213</v>
      </c>
      <c r="B376" s="18">
        <v>9672</v>
      </c>
      <c r="C376" s="8" t="s">
        <v>67</v>
      </c>
      <c r="D376" s="8" t="s">
        <v>5152</v>
      </c>
      <c r="E376" s="8" t="s">
        <v>806</v>
      </c>
      <c r="F376" s="36">
        <v>0.8</v>
      </c>
      <c r="G376" s="52">
        <v>8277</v>
      </c>
      <c r="H376" s="52">
        <v>7952</v>
      </c>
      <c r="I376" s="52">
        <v>8748</v>
      </c>
      <c r="J376" s="52">
        <v>9921</v>
      </c>
      <c r="K376" s="52">
        <v>8829</v>
      </c>
      <c r="L376" s="52">
        <v>8250</v>
      </c>
      <c r="M376" s="52">
        <v>9149</v>
      </c>
      <c r="N376" s="52">
        <v>10563</v>
      </c>
      <c r="O376" s="52">
        <v>9582</v>
      </c>
      <c r="P376" s="52">
        <v>8782</v>
      </c>
      <c r="Q376" s="52">
        <v>9880</v>
      </c>
      <c r="R376" s="52">
        <v>11554</v>
      </c>
      <c r="S376" s="52">
        <v>10227</v>
      </c>
      <c r="T376" s="52">
        <v>9265</v>
      </c>
      <c r="U376" s="52">
        <v>10033</v>
      </c>
      <c r="V376" s="52">
        <v>11882</v>
      </c>
      <c r="W376" s="52">
        <v>10577</v>
      </c>
      <c r="X376" s="120">
        <v>1.194273421852987E-2</v>
      </c>
      <c r="Y376" s="79">
        <v>3.7384547720276111E-3</v>
      </c>
      <c r="Z376" s="79">
        <v>7.9846150101023916E-3</v>
      </c>
      <c r="AA376" s="79">
        <v>8.4526770835848808E-3</v>
      </c>
    </row>
    <row r="377" spans="1:27" ht="15" x14ac:dyDescent="0.25">
      <c r="A377" s="4">
        <v>260213</v>
      </c>
      <c r="B377" s="18">
        <v>8074</v>
      </c>
      <c r="C377" s="8" t="s">
        <v>67</v>
      </c>
      <c r="D377" s="8" t="s">
        <v>4312</v>
      </c>
      <c r="E377" s="8" t="s">
        <v>817</v>
      </c>
      <c r="F377" s="36">
        <v>0.8</v>
      </c>
      <c r="G377" s="52">
        <v>114989</v>
      </c>
      <c r="H377" s="52">
        <v>136535</v>
      </c>
      <c r="I377" s="52">
        <v>109314</v>
      </c>
      <c r="J377" s="52">
        <v>124704</v>
      </c>
      <c r="K377" s="52">
        <v>127493</v>
      </c>
      <c r="L377" s="52">
        <v>143295</v>
      </c>
      <c r="M377" s="52">
        <v>110721</v>
      </c>
      <c r="N377" s="52">
        <v>135489</v>
      </c>
      <c r="O377" s="52">
        <v>130775</v>
      </c>
      <c r="P377" s="52">
        <v>149584</v>
      </c>
      <c r="Q377" s="52">
        <v>113687</v>
      </c>
      <c r="R377" s="52">
        <v>134552</v>
      </c>
      <c r="S377" s="52">
        <v>137142</v>
      </c>
      <c r="T377" s="52">
        <v>143006</v>
      </c>
      <c r="U377" s="52">
        <v>116596</v>
      </c>
      <c r="V377" s="52">
        <v>134194</v>
      </c>
      <c r="W377" s="52">
        <v>141545</v>
      </c>
      <c r="X377" s="120">
        <v>-1.229613152262299E-2</v>
      </c>
      <c r="Y377" s="79">
        <v>5.5054344637548436E-3</v>
      </c>
      <c r="Z377" s="79">
        <v>-6.7382400770943374E-4</v>
      </c>
      <c r="AA377" s="79">
        <v>8.2928703539772997E-3</v>
      </c>
    </row>
    <row r="378" spans="1:27" ht="15" x14ac:dyDescent="0.25">
      <c r="A378" s="4">
        <v>260213</v>
      </c>
      <c r="B378" s="18">
        <v>6376</v>
      </c>
      <c r="C378" s="8" t="s">
        <v>67</v>
      </c>
      <c r="D378" s="8" t="s">
        <v>4908</v>
      </c>
      <c r="E378" s="8" t="s">
        <v>806</v>
      </c>
      <c r="F378" s="36">
        <v>0.8</v>
      </c>
      <c r="G378" s="52">
        <v>48989</v>
      </c>
      <c r="H378" s="52">
        <v>40730</v>
      </c>
      <c r="I378" s="52">
        <v>46823</v>
      </c>
      <c r="J378" s="52">
        <v>43650</v>
      </c>
      <c r="K378" s="52">
        <v>45905</v>
      </c>
      <c r="L378" s="52">
        <v>40856</v>
      </c>
      <c r="M378" s="52">
        <v>46363</v>
      </c>
      <c r="N378" s="52">
        <v>46279</v>
      </c>
      <c r="O378" s="52">
        <v>59130</v>
      </c>
      <c r="P378" s="52">
        <v>48251</v>
      </c>
      <c r="Q378" s="52">
        <v>54424</v>
      </c>
      <c r="R378" s="52">
        <v>49032</v>
      </c>
      <c r="S378" s="52">
        <v>61671</v>
      </c>
      <c r="T378" s="52">
        <v>48314</v>
      </c>
      <c r="U378" s="52">
        <v>52003</v>
      </c>
      <c r="V378" s="52">
        <v>51961</v>
      </c>
      <c r="W378" s="52">
        <v>63364</v>
      </c>
      <c r="X378" s="120">
        <v>2.9525068188851478E-4</v>
      </c>
      <c r="Y378" s="79">
        <v>-1.1342712974545701E-2</v>
      </c>
      <c r="Z378" s="79">
        <v>1.3880200928821919E-2</v>
      </c>
      <c r="AA378" s="79">
        <v>7.913100785701177E-3</v>
      </c>
    </row>
    <row r="379" spans="1:27" ht="15" x14ac:dyDescent="0.25">
      <c r="A379" s="4">
        <v>260213</v>
      </c>
      <c r="B379" s="18">
        <v>8848</v>
      </c>
      <c r="C379" s="8" t="s">
        <v>67</v>
      </c>
      <c r="D379" s="8" t="s">
        <v>5125</v>
      </c>
      <c r="E379" s="8" t="s">
        <v>817</v>
      </c>
      <c r="F379" s="36">
        <v>0.7</v>
      </c>
      <c r="G379" s="52">
        <v>97920</v>
      </c>
      <c r="H379" s="52">
        <v>100896</v>
      </c>
      <c r="I379" s="52">
        <v>101406</v>
      </c>
      <c r="J379" s="52">
        <v>101054</v>
      </c>
      <c r="K379" s="52">
        <v>101057</v>
      </c>
      <c r="L379" s="52">
        <v>102932</v>
      </c>
      <c r="M379" s="52">
        <v>106375</v>
      </c>
      <c r="N379" s="52">
        <v>105473</v>
      </c>
      <c r="O379" s="52">
        <v>104728</v>
      </c>
      <c r="P379" s="52">
        <v>106095</v>
      </c>
      <c r="Q379" s="52">
        <v>108917</v>
      </c>
      <c r="R379" s="52">
        <v>107248</v>
      </c>
      <c r="S379" s="52">
        <v>107805</v>
      </c>
      <c r="T379" s="52">
        <v>107861</v>
      </c>
      <c r="U379" s="52">
        <v>111717</v>
      </c>
      <c r="V379" s="52">
        <v>110293</v>
      </c>
      <c r="W379" s="52">
        <v>110700</v>
      </c>
      <c r="X379" s="120">
        <v>4.106356015951107E-3</v>
      </c>
      <c r="Y379" s="79">
        <v>6.4840180533587422E-3</v>
      </c>
      <c r="Z379" s="79">
        <v>7.0059429723143829E-3</v>
      </c>
      <c r="AA379" s="79">
        <v>6.6144819455487003E-3</v>
      </c>
    </row>
    <row r="380" spans="1:27" ht="15" x14ac:dyDescent="0.25">
      <c r="A380" s="4">
        <v>260213</v>
      </c>
      <c r="B380" s="18">
        <v>7956</v>
      </c>
      <c r="C380" s="8" t="s">
        <v>67</v>
      </c>
      <c r="D380" s="8" t="s">
        <v>5132</v>
      </c>
      <c r="E380" s="8" t="s">
        <v>806</v>
      </c>
      <c r="F380" s="36">
        <v>0.5</v>
      </c>
      <c r="G380" s="52">
        <v>23654</v>
      </c>
      <c r="H380" s="52">
        <v>21714</v>
      </c>
      <c r="I380" s="52">
        <v>23578</v>
      </c>
      <c r="J380" s="52">
        <v>25415</v>
      </c>
      <c r="K380" s="52">
        <v>24214</v>
      </c>
      <c r="L380" s="52">
        <v>23613</v>
      </c>
      <c r="M380" s="52">
        <v>24389</v>
      </c>
      <c r="N380" s="52">
        <v>24940</v>
      </c>
      <c r="O380" s="52">
        <v>21519</v>
      </c>
      <c r="P380" s="52">
        <v>23749</v>
      </c>
      <c r="Q380" s="52">
        <v>27564</v>
      </c>
      <c r="R380" s="52">
        <v>24724</v>
      </c>
      <c r="S380" s="52">
        <v>28134</v>
      </c>
      <c r="T380" s="52">
        <v>25227</v>
      </c>
      <c r="U380" s="52">
        <v>28507</v>
      </c>
      <c r="V380" s="52">
        <v>26792</v>
      </c>
      <c r="W380" s="52">
        <v>28644</v>
      </c>
      <c r="X380" s="120">
        <v>1.4188209770473531E-2</v>
      </c>
      <c r="Y380" s="79">
        <v>8.9257825440847149E-3</v>
      </c>
      <c r="Z380" s="79">
        <v>1.9401080756529469E-2</v>
      </c>
      <c r="AA380" s="79">
        <v>4.6935394809497488E-3</v>
      </c>
    </row>
    <row r="381" spans="1:27" ht="15" x14ac:dyDescent="0.25">
      <c r="A381" s="4">
        <v>260213</v>
      </c>
      <c r="B381" s="18">
        <v>9041</v>
      </c>
      <c r="C381" s="8" t="s">
        <v>67</v>
      </c>
      <c r="D381" s="8" t="s">
        <v>5074</v>
      </c>
      <c r="E381" s="8" t="s">
        <v>817</v>
      </c>
      <c r="F381" s="36">
        <v>0.4</v>
      </c>
      <c r="G381" s="52">
        <v>217087</v>
      </c>
      <c r="H381" s="52">
        <v>182746</v>
      </c>
      <c r="I381" s="52">
        <v>187192</v>
      </c>
      <c r="J381" s="52">
        <v>435874</v>
      </c>
      <c r="K381" s="90">
        <v>494592</v>
      </c>
      <c r="L381" s="90">
        <v>443344</v>
      </c>
      <c r="M381" s="90">
        <v>399545</v>
      </c>
      <c r="N381" s="52">
        <v>404078</v>
      </c>
      <c r="O381" s="52">
        <v>413774</v>
      </c>
      <c r="P381" s="52">
        <v>412132</v>
      </c>
      <c r="Q381" s="52">
        <v>420161</v>
      </c>
      <c r="R381" s="52">
        <v>433202</v>
      </c>
      <c r="S381" s="52">
        <v>450133</v>
      </c>
      <c r="T381" s="52">
        <v>438291</v>
      </c>
      <c r="U381" s="52">
        <v>427696</v>
      </c>
      <c r="V381" s="52">
        <v>428619</v>
      </c>
      <c r="W381" s="52">
        <v>457568</v>
      </c>
      <c r="X381" s="120">
        <v>1.5247477891477731E-2</v>
      </c>
      <c r="Y381" s="79">
        <v>4.3260169010332916E-3</v>
      </c>
      <c r="Z381" s="79">
        <v>-2.6198721561839782E-3</v>
      </c>
      <c r="AA381" s="79">
        <v>4.2613823614878754E-3</v>
      </c>
    </row>
    <row r="382" spans="1:27" ht="15" x14ac:dyDescent="0.25">
      <c r="A382" s="4">
        <v>260213</v>
      </c>
      <c r="B382" s="18">
        <v>4634</v>
      </c>
      <c r="C382" s="8" t="s">
        <v>67</v>
      </c>
      <c r="D382" s="8" t="s">
        <v>5147</v>
      </c>
      <c r="E382" s="8" t="s">
        <v>806</v>
      </c>
      <c r="F382" s="36">
        <v>0.2</v>
      </c>
      <c r="G382" s="52">
        <v>77024</v>
      </c>
      <c r="H382" s="52">
        <v>74245</v>
      </c>
      <c r="I382" s="52">
        <v>80513</v>
      </c>
      <c r="J382" s="52">
        <v>80248</v>
      </c>
      <c r="K382" s="52">
        <v>80921</v>
      </c>
      <c r="L382" s="52">
        <v>74826</v>
      </c>
      <c r="M382" s="52">
        <v>78850</v>
      </c>
      <c r="N382" s="52">
        <v>84559</v>
      </c>
      <c r="O382" s="52">
        <v>83887</v>
      </c>
      <c r="P382" s="52">
        <v>81727</v>
      </c>
      <c r="Q382" s="52">
        <v>90530</v>
      </c>
      <c r="R382" s="52">
        <v>87930</v>
      </c>
      <c r="S382" s="52">
        <v>90877</v>
      </c>
      <c r="T382" s="52">
        <v>82133</v>
      </c>
      <c r="U382" s="52">
        <v>86599</v>
      </c>
      <c r="V382" s="52">
        <v>89702</v>
      </c>
      <c r="W382" s="52">
        <v>91545</v>
      </c>
      <c r="X382" s="120">
        <v>1.156484287765158E-3</v>
      </c>
      <c r="Y382" s="79">
        <v>-1.1184453865194731E-2</v>
      </c>
      <c r="Z382" s="79">
        <v>5.0987083464013594E-3</v>
      </c>
      <c r="AA382" s="79">
        <v>1.9123359985799839E-3</v>
      </c>
    </row>
    <row r="383" spans="1:27" ht="15" x14ac:dyDescent="0.25">
      <c r="A383" s="4">
        <v>260213</v>
      </c>
      <c r="B383" s="18">
        <v>4927</v>
      </c>
      <c r="C383" s="8" t="s">
        <v>67</v>
      </c>
      <c r="D383" s="8" t="s">
        <v>5102</v>
      </c>
      <c r="E383" s="8" t="s">
        <v>806</v>
      </c>
      <c r="F383" s="36">
        <v>0.2</v>
      </c>
      <c r="G383" s="52">
        <v>47478</v>
      </c>
      <c r="H383" s="52">
        <v>37662</v>
      </c>
      <c r="I383" s="52">
        <v>41086</v>
      </c>
      <c r="J383" s="52">
        <v>40906</v>
      </c>
      <c r="K383" s="52">
        <v>46653</v>
      </c>
      <c r="L383" s="52">
        <v>42136</v>
      </c>
      <c r="M383" s="52">
        <v>43700</v>
      </c>
      <c r="N383" s="52">
        <v>40903</v>
      </c>
      <c r="O383" s="52">
        <v>46565</v>
      </c>
      <c r="P383" s="52">
        <v>40886</v>
      </c>
      <c r="Q383" s="52">
        <v>42950</v>
      </c>
      <c r="R383" s="52">
        <v>41559</v>
      </c>
      <c r="S383" s="52">
        <v>44964</v>
      </c>
      <c r="T383" s="52">
        <v>41313</v>
      </c>
      <c r="U383" s="52">
        <v>41940</v>
      </c>
      <c r="V383" s="52">
        <v>41749</v>
      </c>
      <c r="W383" s="52">
        <v>45283</v>
      </c>
      <c r="X383" s="120">
        <v>2.5064716275629011E-3</v>
      </c>
      <c r="Y383" s="79">
        <v>-5.9138336866019206E-3</v>
      </c>
      <c r="Z383" s="79">
        <v>1.1191216661954331E-3</v>
      </c>
      <c r="AA383" s="79">
        <v>1.8768459574267651E-3</v>
      </c>
    </row>
    <row r="384" spans="1:27" ht="15" x14ac:dyDescent="0.25">
      <c r="A384" s="4">
        <v>260213</v>
      </c>
      <c r="B384" s="18">
        <v>4974</v>
      </c>
      <c r="C384" s="8" t="s">
        <v>67</v>
      </c>
      <c r="D384" s="8" t="s">
        <v>5195</v>
      </c>
      <c r="E384" s="8" t="s">
        <v>817</v>
      </c>
      <c r="F384" s="36">
        <v>0.2</v>
      </c>
      <c r="G384" s="52">
        <v>14108</v>
      </c>
      <c r="H384" s="52">
        <v>22040</v>
      </c>
      <c r="I384" s="52">
        <v>14102</v>
      </c>
      <c r="J384" s="52">
        <v>18485</v>
      </c>
      <c r="K384" s="90">
        <v>27619</v>
      </c>
      <c r="L384" s="52">
        <v>17936</v>
      </c>
      <c r="M384" s="52">
        <v>9176</v>
      </c>
      <c r="N384" s="52">
        <v>9940</v>
      </c>
      <c r="O384" s="52">
        <v>10618</v>
      </c>
      <c r="P384" s="52">
        <v>13771</v>
      </c>
      <c r="Q384" s="52">
        <v>8493</v>
      </c>
      <c r="R384" s="52">
        <v>11265</v>
      </c>
      <c r="S384" s="52">
        <v>9524</v>
      </c>
      <c r="T384" s="52">
        <v>15757</v>
      </c>
      <c r="U384" s="52">
        <v>9266</v>
      </c>
      <c r="V384" s="52">
        <v>9528</v>
      </c>
      <c r="W384" s="52">
        <v>9598</v>
      </c>
      <c r="X384" s="120">
        <v>4.6129189603511873E-2</v>
      </c>
      <c r="Y384" s="79">
        <v>1.716290326161762E-2</v>
      </c>
      <c r="Z384" s="79">
        <v>-3.7915829913559802E-2</v>
      </c>
      <c r="AA384" s="79">
        <v>1.678956324447034E-3</v>
      </c>
    </row>
    <row r="385" spans="1:27" ht="15" x14ac:dyDescent="0.25">
      <c r="A385" s="4">
        <v>260213</v>
      </c>
      <c r="B385" s="18">
        <v>3302</v>
      </c>
      <c r="C385" s="8" t="s">
        <v>67</v>
      </c>
      <c r="D385" s="8" t="s">
        <v>5218</v>
      </c>
      <c r="E385" s="8" t="s">
        <v>806</v>
      </c>
      <c r="F385" s="36">
        <v>0.1</v>
      </c>
      <c r="G385" s="52">
        <v>12024</v>
      </c>
      <c r="H385" s="52">
        <v>13264</v>
      </c>
      <c r="I385" s="52">
        <v>2955</v>
      </c>
      <c r="J385" s="52">
        <v>4382</v>
      </c>
      <c r="K385" s="52">
        <v>9303</v>
      </c>
      <c r="L385" s="52">
        <v>12016</v>
      </c>
      <c r="M385" s="52">
        <v>5180</v>
      </c>
      <c r="N385" s="52">
        <v>3459</v>
      </c>
      <c r="O385" s="52">
        <v>7377</v>
      </c>
      <c r="P385" s="52">
        <v>13621</v>
      </c>
      <c r="Q385" s="52">
        <v>4248</v>
      </c>
      <c r="R385" s="52">
        <v>4314</v>
      </c>
      <c r="S385" s="52">
        <v>9298</v>
      </c>
      <c r="T385" s="52">
        <v>15318</v>
      </c>
      <c r="U385" s="52">
        <v>3221</v>
      </c>
      <c r="V385" s="52">
        <v>5764</v>
      </c>
      <c r="W385" s="52">
        <v>9336</v>
      </c>
      <c r="X385" s="120">
        <v>5.3905530319875439E-2</v>
      </c>
      <c r="Y385" s="79">
        <v>-3.0954246790041551E-2</v>
      </c>
      <c r="Z385" s="79">
        <v>4.5099685857360683E-2</v>
      </c>
      <c r="AA385" s="79">
        <v>1.1309187226571369E-3</v>
      </c>
    </row>
    <row r="386" spans="1:27" ht="15" x14ac:dyDescent="0.25">
      <c r="A386" s="4">
        <v>260213</v>
      </c>
      <c r="B386" s="18">
        <v>1663</v>
      </c>
      <c r="C386" s="8" t="s">
        <v>67</v>
      </c>
      <c r="D386" s="8" t="s">
        <v>5196</v>
      </c>
      <c r="E386" s="8" t="s">
        <v>806</v>
      </c>
      <c r="F386" s="36">
        <v>0</v>
      </c>
      <c r="G386" s="52">
        <v>20526</v>
      </c>
      <c r="H386" s="52">
        <v>28303</v>
      </c>
      <c r="I386" s="52">
        <v>20725</v>
      </c>
      <c r="J386" s="52">
        <v>26618</v>
      </c>
      <c r="K386" s="90">
        <v>30554</v>
      </c>
      <c r="L386" s="52">
        <v>29416</v>
      </c>
      <c r="M386" s="52">
        <v>20976</v>
      </c>
      <c r="N386" s="52">
        <v>21998</v>
      </c>
      <c r="O386" s="52">
        <v>23908</v>
      </c>
      <c r="P386" s="52">
        <v>25925</v>
      </c>
      <c r="Q386" s="52">
        <v>22909</v>
      </c>
      <c r="R386" s="52">
        <v>21765</v>
      </c>
      <c r="S386" s="52">
        <v>21822</v>
      </c>
      <c r="T386" s="52">
        <v>26242</v>
      </c>
      <c r="U386" s="52">
        <v>22294</v>
      </c>
      <c r="V386" s="52">
        <v>20964</v>
      </c>
      <c r="W386" s="52">
        <v>21854</v>
      </c>
      <c r="X386" s="120">
        <v>3.429956395191613E-3</v>
      </c>
      <c r="Y386" s="79">
        <v>-6.631585757726044E-3</v>
      </c>
      <c r="Z386" s="79">
        <v>-8.6948970398271763E-3</v>
      </c>
      <c r="AA386" s="79">
        <v>3.5040844484357509E-4</v>
      </c>
    </row>
    <row r="387" spans="1:27" ht="15" x14ac:dyDescent="0.25">
      <c r="A387" s="4">
        <v>260213</v>
      </c>
      <c r="B387" s="18">
        <v>6407</v>
      </c>
      <c r="C387" s="8" t="s">
        <v>67</v>
      </c>
      <c r="D387" s="8" t="s">
        <v>5135</v>
      </c>
      <c r="E387" s="8" t="s">
        <v>817</v>
      </c>
      <c r="F387" s="36">
        <v>0</v>
      </c>
      <c r="G387" s="52">
        <v>36800</v>
      </c>
      <c r="H387" s="52">
        <v>37587</v>
      </c>
      <c r="I387" s="52">
        <v>38040</v>
      </c>
      <c r="J387" s="52">
        <v>42173</v>
      </c>
      <c r="K387" s="52">
        <v>39925</v>
      </c>
      <c r="L387" s="52">
        <v>39319</v>
      </c>
      <c r="M387" s="52">
        <v>33023</v>
      </c>
      <c r="N387" s="52">
        <v>33496</v>
      </c>
      <c r="O387" s="52">
        <v>33733</v>
      </c>
      <c r="P387" s="52">
        <v>34173</v>
      </c>
      <c r="Q387" s="52">
        <v>38078</v>
      </c>
      <c r="R387" s="52">
        <v>37683</v>
      </c>
      <c r="S387" s="52">
        <v>39321</v>
      </c>
      <c r="T387" s="52">
        <v>40552</v>
      </c>
      <c r="U387" s="52">
        <v>36253</v>
      </c>
      <c r="V387" s="52">
        <v>36395</v>
      </c>
      <c r="W387" s="52">
        <v>39368</v>
      </c>
      <c r="X387" s="120">
        <v>4.2738936719037827E-2</v>
      </c>
      <c r="Y387" s="79">
        <v>-1.1726229487130089E-2</v>
      </c>
      <c r="Z387" s="79">
        <v>-8.374022326391839E-3</v>
      </c>
      <c r="AA387" s="79">
        <v>3.0815428695074592E-4</v>
      </c>
    </row>
    <row r="388" spans="1:27" ht="15" x14ac:dyDescent="0.25">
      <c r="A388" s="4">
        <v>260213</v>
      </c>
      <c r="B388" s="18">
        <v>5975</v>
      </c>
      <c r="C388" s="8" t="s">
        <v>67</v>
      </c>
      <c r="D388" s="8" t="s">
        <v>5183</v>
      </c>
      <c r="E388" s="8" t="s">
        <v>817</v>
      </c>
      <c r="F388" s="36">
        <v>0</v>
      </c>
      <c r="G388" s="52">
        <v>62685</v>
      </c>
      <c r="H388" s="52">
        <v>62492</v>
      </c>
      <c r="I388" s="52">
        <v>56886</v>
      </c>
      <c r="J388" s="52">
        <v>72755</v>
      </c>
      <c r="K388" s="52">
        <v>75461</v>
      </c>
      <c r="L388" s="52">
        <v>85314</v>
      </c>
      <c r="M388" s="52">
        <v>79344</v>
      </c>
      <c r="N388" s="52">
        <v>86387</v>
      </c>
      <c r="O388" s="52">
        <v>93846</v>
      </c>
      <c r="P388" s="52">
        <v>95345</v>
      </c>
      <c r="Q388" s="52">
        <v>90583</v>
      </c>
      <c r="R388" s="52">
        <v>88120</v>
      </c>
      <c r="S388" s="52">
        <v>95581</v>
      </c>
      <c r="T388" s="52">
        <v>99284</v>
      </c>
      <c r="U388" s="52">
        <v>88120</v>
      </c>
      <c r="V388" s="52">
        <v>89635</v>
      </c>
      <c r="W388" s="52">
        <v>95472</v>
      </c>
      <c r="X388" s="120">
        <v>1.06566313790315E-2</v>
      </c>
      <c r="Y388" s="79">
        <v>-6.5931771457941046E-3</v>
      </c>
      <c r="Z388" s="79">
        <v>4.0824025545331821E-3</v>
      </c>
      <c r="AA388" s="79">
        <v>-2.9252321399819697E-4</v>
      </c>
    </row>
    <row r="389" spans="1:27" ht="15" x14ac:dyDescent="0.25">
      <c r="A389" s="4">
        <v>260213</v>
      </c>
      <c r="B389" s="18">
        <v>8387</v>
      </c>
      <c r="C389" s="8" t="s">
        <v>67</v>
      </c>
      <c r="D389" s="8" t="s">
        <v>5213</v>
      </c>
      <c r="E389" s="8" t="s">
        <v>811</v>
      </c>
      <c r="F389" s="36">
        <v>-0.2</v>
      </c>
      <c r="G389" s="52">
        <v>8748</v>
      </c>
      <c r="H389" s="52">
        <v>8997</v>
      </c>
      <c r="I389" s="52">
        <v>11606</v>
      </c>
      <c r="J389" s="52">
        <v>18376</v>
      </c>
      <c r="K389" s="52">
        <v>12055</v>
      </c>
      <c r="L389" s="52">
        <v>11578</v>
      </c>
      <c r="M389" s="52">
        <v>16226</v>
      </c>
      <c r="N389" s="52">
        <v>14433</v>
      </c>
      <c r="O389" s="52">
        <v>11711</v>
      </c>
      <c r="P389" s="52">
        <v>12241</v>
      </c>
      <c r="Q389" s="52">
        <v>12281</v>
      </c>
      <c r="R389" s="52">
        <v>12064</v>
      </c>
      <c r="S389" s="52">
        <v>11800</v>
      </c>
      <c r="T389" s="52">
        <v>12081</v>
      </c>
      <c r="U389" s="52">
        <v>11840</v>
      </c>
      <c r="V389" s="52">
        <v>13150</v>
      </c>
      <c r="W389" s="52">
        <v>11712</v>
      </c>
      <c r="X389" s="120">
        <v>-3.30674161947675E-3</v>
      </c>
      <c r="Y389" s="79">
        <v>-9.144444905237803E-3</v>
      </c>
      <c r="Z389" s="79">
        <v>2.2726797112064379E-2</v>
      </c>
      <c r="AA389" s="79">
        <v>-1.8006588774528429E-3</v>
      </c>
    </row>
    <row r="390" spans="1:27" ht="15" x14ac:dyDescent="0.25">
      <c r="A390" s="4">
        <v>260213</v>
      </c>
      <c r="B390" s="18">
        <v>4004</v>
      </c>
      <c r="C390" s="8" t="s">
        <v>67</v>
      </c>
      <c r="D390" s="8" t="s">
        <v>5042</v>
      </c>
      <c r="E390" s="8" t="s">
        <v>806</v>
      </c>
      <c r="F390" s="36">
        <v>-0.2</v>
      </c>
      <c r="G390" s="52">
        <v>367939</v>
      </c>
      <c r="H390" s="52">
        <v>307992</v>
      </c>
      <c r="I390" s="52">
        <v>348041</v>
      </c>
      <c r="J390" s="52">
        <v>378119</v>
      </c>
      <c r="K390" s="52">
        <v>358469</v>
      </c>
      <c r="L390" s="52">
        <v>298919</v>
      </c>
      <c r="M390" s="52">
        <v>317207</v>
      </c>
      <c r="N390" s="52">
        <v>326181</v>
      </c>
      <c r="O390" s="52">
        <v>346562</v>
      </c>
      <c r="P390" s="52">
        <v>321374</v>
      </c>
      <c r="Q390" s="52">
        <v>347173</v>
      </c>
      <c r="R390" s="52">
        <v>359002</v>
      </c>
      <c r="S390" s="52">
        <v>363931</v>
      </c>
      <c r="T390" s="52">
        <v>321122</v>
      </c>
      <c r="U390" s="52">
        <v>320932</v>
      </c>
      <c r="V390" s="52">
        <v>344209</v>
      </c>
      <c r="W390" s="52">
        <v>360862</v>
      </c>
      <c r="X390" s="120">
        <v>-1.8110213585531551E-4</v>
      </c>
      <c r="Y390" s="79">
        <v>-1.8861753788739111E-2</v>
      </c>
      <c r="Z390" s="79">
        <v>-1.0837465851323169E-2</v>
      </c>
      <c r="AA390" s="79">
        <v>-2.2730066938528859E-3</v>
      </c>
    </row>
    <row r="391" spans="1:27" ht="15" x14ac:dyDescent="0.25">
      <c r="A391" s="4">
        <v>260213</v>
      </c>
      <c r="B391" s="18">
        <v>6463</v>
      </c>
      <c r="C391" s="8" t="s">
        <v>67</v>
      </c>
      <c r="D391" s="8" t="s">
        <v>5212</v>
      </c>
      <c r="E391" s="8" t="s">
        <v>817</v>
      </c>
      <c r="F391" s="36">
        <v>-0.3</v>
      </c>
      <c r="G391" s="52">
        <v>39188</v>
      </c>
      <c r="H391" s="52">
        <v>43446</v>
      </c>
      <c r="I391" s="52">
        <v>39423</v>
      </c>
      <c r="J391" s="52">
        <v>43257</v>
      </c>
      <c r="K391" s="52">
        <v>46942</v>
      </c>
      <c r="L391" s="52">
        <v>48997</v>
      </c>
      <c r="M391" s="52">
        <v>44092</v>
      </c>
      <c r="N391" s="52">
        <v>47997</v>
      </c>
      <c r="O391" s="52">
        <v>50208</v>
      </c>
      <c r="P391" s="52">
        <v>51537</v>
      </c>
      <c r="Q391" s="52">
        <v>44977</v>
      </c>
      <c r="R391" s="52">
        <v>49961</v>
      </c>
      <c r="S391" s="52">
        <v>48220</v>
      </c>
      <c r="T391" s="52">
        <v>49336</v>
      </c>
      <c r="U391" s="52">
        <v>43866</v>
      </c>
      <c r="V391" s="52">
        <v>46475</v>
      </c>
      <c r="W391" s="52">
        <v>47715</v>
      </c>
      <c r="X391" s="120">
        <v>-1.130486144996024E-2</v>
      </c>
      <c r="Y391" s="79">
        <v>-5.7716084657184466E-3</v>
      </c>
      <c r="Z391" s="79">
        <v>-1.821478396722798E-2</v>
      </c>
      <c r="AA391" s="79">
        <v>-2.6876426978610368E-3</v>
      </c>
    </row>
    <row r="392" spans="1:27" ht="15" x14ac:dyDescent="0.25">
      <c r="A392" s="4">
        <v>260213</v>
      </c>
      <c r="B392" s="18">
        <v>3591</v>
      </c>
      <c r="C392" s="8" t="s">
        <v>67</v>
      </c>
      <c r="D392" s="8" t="s">
        <v>5103</v>
      </c>
      <c r="E392" s="8" t="s">
        <v>817</v>
      </c>
      <c r="F392" s="36">
        <v>-0.3</v>
      </c>
      <c r="G392" s="52">
        <v>42768</v>
      </c>
      <c r="H392" s="52">
        <v>42673</v>
      </c>
      <c r="I392" s="52">
        <v>49027</v>
      </c>
      <c r="J392" s="52">
        <v>48479</v>
      </c>
      <c r="K392" s="52">
        <v>46397</v>
      </c>
      <c r="L392" s="52">
        <v>44689</v>
      </c>
      <c r="M392" s="52">
        <v>48789</v>
      </c>
      <c r="N392" s="52">
        <v>46341</v>
      </c>
      <c r="O392" s="52">
        <v>46277</v>
      </c>
      <c r="P392" s="52">
        <v>45801</v>
      </c>
      <c r="Q392" s="52">
        <v>46462</v>
      </c>
      <c r="R392" s="52">
        <v>43705</v>
      </c>
      <c r="S392" s="52">
        <v>43367</v>
      </c>
      <c r="T392" s="52">
        <v>40362</v>
      </c>
      <c r="U392" s="52">
        <v>44956</v>
      </c>
      <c r="V392" s="52">
        <v>42555</v>
      </c>
      <c r="W392" s="52">
        <v>42833</v>
      </c>
      <c r="X392" s="120">
        <v>-3.032871441715224E-2</v>
      </c>
      <c r="Y392" s="79">
        <v>-8.6603487141739821E-3</v>
      </c>
      <c r="Z392" s="79">
        <v>-6.670920587040996E-3</v>
      </c>
      <c r="AA392" s="79">
        <v>-3.1184302733006102E-3</v>
      </c>
    </row>
    <row r="393" spans="1:27" ht="15" x14ac:dyDescent="0.25">
      <c r="A393" s="4">
        <v>260213</v>
      </c>
      <c r="B393" s="18">
        <v>9147</v>
      </c>
      <c r="C393" s="8" t="s">
        <v>67</v>
      </c>
      <c r="D393" s="8" t="s">
        <v>5053</v>
      </c>
      <c r="E393" s="8" t="s">
        <v>806</v>
      </c>
      <c r="F393" s="36">
        <v>-0.4</v>
      </c>
      <c r="G393" s="52">
        <v>559188</v>
      </c>
      <c r="H393" s="52">
        <v>643136</v>
      </c>
      <c r="I393" s="52">
        <v>655796</v>
      </c>
      <c r="J393" s="52">
        <v>664665</v>
      </c>
      <c r="K393" s="52">
        <v>655062</v>
      </c>
      <c r="L393" s="52">
        <v>578016</v>
      </c>
      <c r="M393" s="52">
        <v>553850</v>
      </c>
      <c r="N393" s="52">
        <v>543485</v>
      </c>
      <c r="O393" s="52">
        <v>563665</v>
      </c>
      <c r="P393" s="52">
        <v>617601</v>
      </c>
      <c r="Q393" s="52">
        <v>632292</v>
      </c>
      <c r="R393" s="52">
        <v>650308</v>
      </c>
      <c r="S393" s="52">
        <v>677442</v>
      </c>
      <c r="T393" s="52">
        <v>645280</v>
      </c>
      <c r="U393" s="52">
        <v>626709</v>
      </c>
      <c r="V393" s="52">
        <v>636607</v>
      </c>
      <c r="W393" s="52">
        <v>666230</v>
      </c>
      <c r="X393" s="120">
        <v>1.073810453968993E-2</v>
      </c>
      <c r="Y393" s="79">
        <v>-2.1429212972523541E-3</v>
      </c>
      <c r="Z393" s="79">
        <v>-5.2701444260365724E-3</v>
      </c>
      <c r="AA393" s="79">
        <v>-4.3355898095851497E-3</v>
      </c>
    </row>
    <row r="394" spans="1:27" ht="15" x14ac:dyDescent="0.25">
      <c r="A394" s="4">
        <v>260213</v>
      </c>
      <c r="B394" s="18">
        <v>6351</v>
      </c>
      <c r="C394" s="8" t="s">
        <v>67</v>
      </c>
      <c r="D394" s="8" t="s">
        <v>5194</v>
      </c>
      <c r="E394" s="8" t="s">
        <v>817</v>
      </c>
      <c r="F394" s="36">
        <v>-0.6</v>
      </c>
      <c r="G394" s="52">
        <v>12126</v>
      </c>
      <c r="H394" s="52">
        <v>16937</v>
      </c>
      <c r="I394" s="52">
        <v>13466</v>
      </c>
      <c r="J394" s="52">
        <v>12620</v>
      </c>
      <c r="K394" s="52">
        <v>13341</v>
      </c>
      <c r="L394" s="52">
        <v>16792</v>
      </c>
      <c r="M394" s="52">
        <v>14129</v>
      </c>
      <c r="N394" s="52">
        <v>15590</v>
      </c>
      <c r="O394" s="52">
        <v>14125</v>
      </c>
      <c r="P394" s="52">
        <v>18785</v>
      </c>
      <c r="Q394" s="52">
        <v>15115</v>
      </c>
      <c r="R394" s="52">
        <v>13784</v>
      </c>
      <c r="S394" s="52">
        <v>18013</v>
      </c>
      <c r="T394" s="52">
        <v>21146</v>
      </c>
      <c r="U394" s="52">
        <v>18111</v>
      </c>
      <c r="V394" s="52">
        <v>17648</v>
      </c>
      <c r="W394" s="52">
        <v>17556</v>
      </c>
      <c r="X394" s="120">
        <v>3.5937714050869873E-2</v>
      </c>
      <c r="Y394" s="79">
        <v>4.4021275970495648E-2</v>
      </c>
      <c r="Z394" s="79">
        <v>5.43811748810763E-2</v>
      </c>
      <c r="AA394" s="79">
        <v>-6.1000026695854359E-3</v>
      </c>
    </row>
    <row r="395" spans="1:27" ht="15" x14ac:dyDescent="0.25">
      <c r="A395" s="4">
        <v>260213</v>
      </c>
      <c r="B395" s="18">
        <v>2579</v>
      </c>
      <c r="C395" s="8" t="s">
        <v>67</v>
      </c>
      <c r="D395" s="8" t="s">
        <v>5087</v>
      </c>
      <c r="E395" s="8" t="s">
        <v>806</v>
      </c>
      <c r="F395" s="36">
        <v>-0.6</v>
      </c>
      <c r="G395" s="52">
        <v>196306</v>
      </c>
      <c r="H395" s="52">
        <v>168853</v>
      </c>
      <c r="I395" s="52">
        <v>207095</v>
      </c>
      <c r="J395" s="52">
        <v>236373</v>
      </c>
      <c r="K395" s="52">
        <v>195109</v>
      </c>
      <c r="L395" s="52">
        <v>182063</v>
      </c>
      <c r="M395" s="52">
        <v>222046</v>
      </c>
      <c r="N395" s="52">
        <v>259715</v>
      </c>
      <c r="O395" s="52">
        <v>204756</v>
      </c>
      <c r="P395" s="52">
        <v>186528</v>
      </c>
      <c r="Q395" s="52">
        <v>224927</v>
      </c>
      <c r="R395" s="52">
        <v>265157</v>
      </c>
      <c r="S395" s="52">
        <v>216069</v>
      </c>
      <c r="T395" s="52">
        <v>189760</v>
      </c>
      <c r="U395" s="52">
        <v>228182</v>
      </c>
      <c r="V395" s="52">
        <v>265581</v>
      </c>
      <c r="W395" s="52">
        <v>210282</v>
      </c>
      <c r="X395" s="120">
        <v>3.6205542629450531E-3</v>
      </c>
      <c r="Y395" s="79">
        <v>3.633165273860373E-3</v>
      </c>
      <c r="Z395" s="79">
        <v>4.715470301435154E-4</v>
      </c>
      <c r="AA395" s="79">
        <v>-6.4329162553691246E-3</v>
      </c>
    </row>
    <row r="396" spans="1:27" ht="15" x14ac:dyDescent="0.25">
      <c r="A396" s="4">
        <v>260213</v>
      </c>
      <c r="B396" s="18">
        <v>6951</v>
      </c>
      <c r="C396" s="8" t="s">
        <v>67</v>
      </c>
      <c r="D396" s="8" t="s">
        <v>5110</v>
      </c>
      <c r="E396" s="8" t="s">
        <v>817</v>
      </c>
      <c r="F396" s="36">
        <v>-0.7</v>
      </c>
      <c r="G396" s="52">
        <v>37449</v>
      </c>
      <c r="H396" s="52">
        <v>47591</v>
      </c>
      <c r="I396" s="52">
        <v>28856</v>
      </c>
      <c r="J396" s="52">
        <v>35887</v>
      </c>
      <c r="K396" s="52">
        <v>42952</v>
      </c>
      <c r="L396" s="52">
        <v>54994</v>
      </c>
      <c r="M396" s="52">
        <v>28671</v>
      </c>
      <c r="N396" s="52">
        <v>40047</v>
      </c>
      <c r="O396" s="52">
        <v>38159</v>
      </c>
      <c r="P396" s="52">
        <v>67459</v>
      </c>
      <c r="Q396" s="52">
        <v>36354</v>
      </c>
      <c r="R396" s="52">
        <v>50880</v>
      </c>
      <c r="S396" s="52">
        <v>49118</v>
      </c>
      <c r="T396" s="52">
        <v>60343</v>
      </c>
      <c r="U396" s="52">
        <v>40145</v>
      </c>
      <c r="V396" s="52">
        <v>41914</v>
      </c>
      <c r="W396" s="52">
        <v>47745</v>
      </c>
      <c r="X396" s="120">
        <v>-3.4914700384179431E-2</v>
      </c>
      <c r="Y396" s="79">
        <v>1.927349449655558E-2</v>
      </c>
      <c r="Z396" s="79">
        <v>-4.4721327174964798E-2</v>
      </c>
      <c r="AA396" s="79">
        <v>-7.1689640768588534E-3</v>
      </c>
    </row>
    <row r="397" spans="1:27" ht="15" x14ac:dyDescent="0.25">
      <c r="A397" s="4">
        <v>260213</v>
      </c>
      <c r="B397" s="18">
        <v>1961</v>
      </c>
      <c r="C397" s="8" t="s">
        <v>67</v>
      </c>
      <c r="D397" s="8" t="s">
        <v>5109</v>
      </c>
      <c r="E397" s="8" t="s">
        <v>817</v>
      </c>
      <c r="F397" s="36">
        <v>-0.8</v>
      </c>
      <c r="G397" s="52">
        <v>51653</v>
      </c>
      <c r="H397" s="52">
        <v>57466</v>
      </c>
      <c r="I397" s="52">
        <v>33450</v>
      </c>
      <c r="J397" s="52">
        <v>40060</v>
      </c>
      <c r="K397" s="52">
        <v>52203</v>
      </c>
      <c r="L397" s="52">
        <v>65152</v>
      </c>
      <c r="M397" s="52">
        <v>40727</v>
      </c>
      <c r="N397" s="52">
        <v>48732</v>
      </c>
      <c r="O397" s="52">
        <v>60152</v>
      </c>
      <c r="P397" s="52">
        <v>72309</v>
      </c>
      <c r="Q397" s="52">
        <v>48527</v>
      </c>
      <c r="R397" s="52">
        <v>57423</v>
      </c>
      <c r="S397" s="52">
        <v>70541</v>
      </c>
      <c r="T397" s="52">
        <v>76646</v>
      </c>
      <c r="U397" s="52">
        <v>49747</v>
      </c>
      <c r="V397" s="52">
        <v>52223</v>
      </c>
      <c r="W397" s="52">
        <v>68627</v>
      </c>
      <c r="X397" s="120">
        <v>1.7431672025723492E-2</v>
      </c>
      <c r="Y397" s="79">
        <v>4.8195246052533669E-3</v>
      </c>
      <c r="Z397" s="79">
        <v>-2.044370707312948E-2</v>
      </c>
      <c r="AA397" s="79">
        <v>-7.6819033781913024E-3</v>
      </c>
    </row>
    <row r="398" spans="1:27" ht="15" x14ac:dyDescent="0.25">
      <c r="A398" s="4">
        <v>260213</v>
      </c>
      <c r="B398" s="18">
        <v>3001</v>
      </c>
      <c r="C398" s="8" t="s">
        <v>67</v>
      </c>
      <c r="D398" s="8" t="s">
        <v>5198</v>
      </c>
      <c r="E398" s="8" t="s">
        <v>806</v>
      </c>
      <c r="F398" s="36">
        <v>-0.8</v>
      </c>
      <c r="G398" s="52">
        <v>9016</v>
      </c>
      <c r="H398" s="52">
        <v>8545</v>
      </c>
      <c r="I398" s="52">
        <v>8619</v>
      </c>
      <c r="J398" s="52">
        <v>7697</v>
      </c>
      <c r="K398" s="52">
        <v>9413</v>
      </c>
      <c r="L398" s="52">
        <v>10700</v>
      </c>
      <c r="M398" s="52">
        <v>9916</v>
      </c>
      <c r="N398" s="52">
        <v>9832</v>
      </c>
      <c r="O398" s="52">
        <v>9524</v>
      </c>
      <c r="P398" s="52">
        <v>10560</v>
      </c>
      <c r="Q398" s="52">
        <v>9091</v>
      </c>
      <c r="R398" s="52">
        <v>8942</v>
      </c>
      <c r="S398" s="52">
        <v>10831</v>
      </c>
      <c r="T398" s="52">
        <v>11255</v>
      </c>
      <c r="U398" s="52">
        <v>9500</v>
      </c>
      <c r="V398" s="52">
        <v>9390</v>
      </c>
      <c r="W398" s="52">
        <v>10507</v>
      </c>
      <c r="X398" s="120">
        <v>1.7628855519480569E-2</v>
      </c>
      <c r="Y398" s="79">
        <v>1.019467085420867E-2</v>
      </c>
      <c r="Z398" s="79">
        <v>1.1054086063955861E-2</v>
      </c>
      <c r="AA398" s="79">
        <v>-7.9070675517376454E-3</v>
      </c>
    </row>
    <row r="399" spans="1:27" ht="15" x14ac:dyDescent="0.25">
      <c r="A399" s="4">
        <v>260213</v>
      </c>
      <c r="B399" s="18">
        <v>8219</v>
      </c>
      <c r="C399" s="8" t="s">
        <v>67</v>
      </c>
      <c r="D399" s="8" t="s">
        <v>5181</v>
      </c>
      <c r="E399" s="8" t="s">
        <v>817</v>
      </c>
      <c r="F399" s="36">
        <v>-0.8</v>
      </c>
      <c r="G399" s="52">
        <v>44181</v>
      </c>
      <c r="H399" s="52">
        <v>54649</v>
      </c>
      <c r="I399" s="52">
        <v>40924</v>
      </c>
      <c r="J399" s="52">
        <v>35880</v>
      </c>
      <c r="K399" s="52">
        <v>46360</v>
      </c>
      <c r="L399" s="52">
        <v>60342</v>
      </c>
      <c r="M399" s="52">
        <v>44304</v>
      </c>
      <c r="N399" s="52">
        <v>38709</v>
      </c>
      <c r="O399" s="52">
        <v>48214</v>
      </c>
      <c r="P399" s="52">
        <v>62460</v>
      </c>
      <c r="Q399" s="52">
        <v>44979</v>
      </c>
      <c r="R399" s="52">
        <v>39065</v>
      </c>
      <c r="S399" s="52">
        <v>48369</v>
      </c>
      <c r="T399" s="52">
        <v>62377</v>
      </c>
      <c r="U399" s="52">
        <v>43657</v>
      </c>
      <c r="V399" s="52">
        <v>38316</v>
      </c>
      <c r="W399" s="52">
        <v>46826</v>
      </c>
      <c r="X399" s="120">
        <v>-4.2591841866246321E-4</v>
      </c>
      <c r="Y399" s="79">
        <v>-6.7867960367575808E-3</v>
      </c>
      <c r="Z399" s="79">
        <v>-3.8714412719416109E-3</v>
      </c>
      <c r="AA399" s="79">
        <v>-8.0064757496666195E-3</v>
      </c>
    </row>
    <row r="400" spans="1:27" ht="15" x14ac:dyDescent="0.25">
      <c r="A400" s="4">
        <v>260213</v>
      </c>
      <c r="B400" s="18">
        <v>9843</v>
      </c>
      <c r="C400" s="8" t="s">
        <v>67</v>
      </c>
      <c r="D400" s="8" t="s">
        <v>5033</v>
      </c>
      <c r="E400" s="8" t="s">
        <v>817</v>
      </c>
      <c r="F400" s="36">
        <v>-1.1000000000000001</v>
      </c>
      <c r="G400" s="52">
        <v>191596</v>
      </c>
      <c r="H400" s="52">
        <v>205422</v>
      </c>
      <c r="I400" s="52">
        <v>216648</v>
      </c>
      <c r="J400" s="52">
        <v>206424</v>
      </c>
      <c r="K400" s="52">
        <v>208697</v>
      </c>
      <c r="L400" s="52">
        <v>0</v>
      </c>
      <c r="M400" s="52">
        <v>218504</v>
      </c>
      <c r="N400" s="52">
        <v>198310</v>
      </c>
      <c r="O400" s="52">
        <v>246932</v>
      </c>
      <c r="P400" s="90">
        <v>232053</v>
      </c>
      <c r="Q400" s="52">
        <v>232819</v>
      </c>
      <c r="R400" s="52">
        <v>212949</v>
      </c>
      <c r="S400" s="52">
        <v>259177</v>
      </c>
      <c r="T400" s="52">
        <v>223883</v>
      </c>
      <c r="U400" s="52">
        <v>231694</v>
      </c>
      <c r="V400" s="52">
        <v>207417</v>
      </c>
      <c r="W400" s="52">
        <v>249392</v>
      </c>
      <c r="X400" s="120">
        <v>-8.719335580225307E-3</v>
      </c>
      <c r="Y400" s="79">
        <v>-1.211203796612548E-3</v>
      </c>
      <c r="Z400" s="79">
        <v>-5.9631153504947632E-3</v>
      </c>
      <c r="AA400" s="79">
        <v>-1.061083031238241E-2</v>
      </c>
    </row>
    <row r="401" spans="1:27" ht="15" x14ac:dyDescent="0.25">
      <c r="A401" s="4">
        <v>260213</v>
      </c>
      <c r="B401" s="18">
        <v>6340</v>
      </c>
      <c r="C401" s="8" t="s">
        <v>67</v>
      </c>
      <c r="D401" s="8" t="s">
        <v>5207</v>
      </c>
      <c r="E401" s="8" t="s">
        <v>811</v>
      </c>
      <c r="F401" s="36">
        <v>-1.5</v>
      </c>
      <c r="G401" s="52">
        <v>24098</v>
      </c>
      <c r="H401" s="52">
        <v>24414</v>
      </c>
      <c r="I401" s="52">
        <v>28949</v>
      </c>
      <c r="J401" s="52">
        <v>19535</v>
      </c>
      <c r="K401" s="52">
        <v>24098</v>
      </c>
      <c r="L401" s="52">
        <v>23765</v>
      </c>
      <c r="M401" s="52">
        <v>30444</v>
      </c>
      <c r="N401" s="52">
        <v>22405</v>
      </c>
      <c r="O401" s="52">
        <v>28988</v>
      </c>
      <c r="P401" s="52">
        <v>28826</v>
      </c>
      <c r="Q401" s="52">
        <v>35215</v>
      </c>
      <c r="R401" s="52">
        <v>28055</v>
      </c>
      <c r="S401" s="52">
        <v>34453</v>
      </c>
      <c r="T401" s="52">
        <v>31464</v>
      </c>
      <c r="U401" s="52">
        <v>35045</v>
      </c>
      <c r="V401" s="52">
        <v>30597</v>
      </c>
      <c r="W401" s="52">
        <v>32466</v>
      </c>
      <c r="X401" s="120">
        <v>2.0845680329358629E-2</v>
      </c>
      <c r="Y401" s="79">
        <v>-1.315921880684634E-3</v>
      </c>
      <c r="Z401" s="79">
        <v>1.9702829859630899E-2</v>
      </c>
      <c r="AA401" s="79">
        <v>-1.510348968903685E-2</v>
      </c>
    </row>
    <row r="402" spans="1:27" ht="15" x14ac:dyDescent="0.25">
      <c r="A402" s="4">
        <v>260213</v>
      </c>
      <c r="B402" s="18">
        <v>8725</v>
      </c>
      <c r="C402" s="8" t="s">
        <v>67</v>
      </c>
      <c r="D402" s="8" t="s">
        <v>5001</v>
      </c>
      <c r="E402" s="8" t="s">
        <v>817</v>
      </c>
      <c r="F402" s="36">
        <v>-1.7</v>
      </c>
      <c r="G402" s="52">
        <v>1198728</v>
      </c>
      <c r="H402" s="52">
        <v>1440885</v>
      </c>
      <c r="I402" s="52">
        <v>1223197</v>
      </c>
      <c r="J402" s="52">
        <v>1418564</v>
      </c>
      <c r="K402" s="52">
        <v>984345</v>
      </c>
      <c r="L402" s="52">
        <v>1599446</v>
      </c>
      <c r="M402" s="90">
        <v>1927614</v>
      </c>
      <c r="N402" s="52">
        <v>1583280</v>
      </c>
      <c r="O402" s="52">
        <v>1327395</v>
      </c>
      <c r="P402" s="52">
        <v>1720926</v>
      </c>
      <c r="Q402" s="52">
        <v>1857070</v>
      </c>
      <c r="R402" s="52">
        <v>1386212</v>
      </c>
      <c r="S402" s="52">
        <v>1817744</v>
      </c>
      <c r="T402" s="52">
        <v>1343995</v>
      </c>
      <c r="U402" s="52">
        <v>1901560</v>
      </c>
      <c r="V402" s="90">
        <v>2107713</v>
      </c>
      <c r="W402" s="52">
        <v>1695549</v>
      </c>
      <c r="X402" s="120">
        <v>-5.5578541399290297E-2</v>
      </c>
      <c r="Y402" s="79">
        <v>6.9461130572405771E-3</v>
      </c>
      <c r="Z402" s="92">
        <v>0.1118691013938886</v>
      </c>
      <c r="AA402" s="79">
        <v>-1.7040133247580691E-2</v>
      </c>
    </row>
    <row r="403" spans="1:27" ht="15" x14ac:dyDescent="0.25">
      <c r="A403" s="4">
        <v>260213</v>
      </c>
      <c r="B403" s="18">
        <v>1928</v>
      </c>
      <c r="C403" s="8" t="s">
        <v>67</v>
      </c>
      <c r="D403" s="8" t="s">
        <v>5010</v>
      </c>
      <c r="E403" s="8" t="s">
        <v>817</v>
      </c>
      <c r="F403" s="36">
        <v>-2</v>
      </c>
      <c r="G403" s="52">
        <v>621207</v>
      </c>
      <c r="H403" s="52">
        <v>744767</v>
      </c>
      <c r="I403" s="52">
        <v>743671</v>
      </c>
      <c r="J403" s="52">
        <v>679971</v>
      </c>
      <c r="K403" s="52">
        <v>706436</v>
      </c>
      <c r="L403" s="52">
        <v>798757</v>
      </c>
      <c r="M403" s="52">
        <v>708280</v>
      </c>
      <c r="N403" s="52">
        <v>754163</v>
      </c>
      <c r="O403" s="52">
        <v>727065</v>
      </c>
      <c r="P403" s="52">
        <v>917734</v>
      </c>
      <c r="Q403" s="52">
        <v>777052</v>
      </c>
      <c r="R403" s="90">
        <v>1082075</v>
      </c>
      <c r="S403" s="52">
        <v>1003889</v>
      </c>
      <c r="T403" s="52">
        <v>1195567</v>
      </c>
      <c r="U403" s="52">
        <v>894044</v>
      </c>
      <c r="V403" s="52">
        <v>1121364</v>
      </c>
      <c r="W403" s="52">
        <v>920303</v>
      </c>
      <c r="X403" s="120">
        <v>7.3486213052965654E-2</v>
      </c>
      <c r="Y403" s="79">
        <v>2.8825824185436218E-2</v>
      </c>
      <c r="Z403" s="79">
        <v>9.4092430383838632E-3</v>
      </c>
      <c r="AA403" s="79">
        <v>-1.9831244851553961E-2</v>
      </c>
    </row>
    <row r="404" spans="1:27" ht="15" x14ac:dyDescent="0.25">
      <c r="A404" s="4">
        <v>260213</v>
      </c>
      <c r="B404" s="18">
        <v>3865</v>
      </c>
      <c r="C404" s="8" t="s">
        <v>67</v>
      </c>
      <c r="D404" s="8" t="s">
        <v>5155</v>
      </c>
      <c r="E404" s="8" t="s">
        <v>817</v>
      </c>
      <c r="F404" s="36">
        <v>-2.4</v>
      </c>
      <c r="G404" s="52">
        <v>67594</v>
      </c>
      <c r="H404" s="52">
        <v>67632</v>
      </c>
      <c r="I404" s="52">
        <v>65843</v>
      </c>
      <c r="J404" s="52">
        <v>70344</v>
      </c>
      <c r="K404" s="52">
        <v>79515</v>
      </c>
      <c r="L404" s="52">
        <v>85502</v>
      </c>
      <c r="M404" s="52">
        <v>75273</v>
      </c>
      <c r="N404" s="52">
        <v>74901</v>
      </c>
      <c r="O404" s="52">
        <v>75150</v>
      </c>
      <c r="P404" s="52">
        <v>71732</v>
      </c>
      <c r="Q404" s="52">
        <v>74242</v>
      </c>
      <c r="R404" s="52">
        <v>75116</v>
      </c>
      <c r="S404" s="52">
        <v>80155</v>
      </c>
      <c r="T404" s="52">
        <v>76205</v>
      </c>
      <c r="U404" s="52">
        <v>72354</v>
      </c>
      <c r="V404" s="52">
        <v>67433</v>
      </c>
      <c r="W404" s="52">
        <v>72921</v>
      </c>
      <c r="X404" s="120">
        <v>1.4848379226211289E-2</v>
      </c>
      <c r="Y404" s="79">
        <v>-6.1756259036105376E-3</v>
      </c>
      <c r="Z404" s="79">
        <v>-2.528716716584933E-2</v>
      </c>
      <c r="AA404" s="79">
        <v>-2.4427058183942418E-2</v>
      </c>
    </row>
    <row r="405" spans="1:27" ht="15" x14ac:dyDescent="0.25">
      <c r="A405" s="4">
        <v>260213</v>
      </c>
      <c r="B405" s="18">
        <v>9247</v>
      </c>
      <c r="C405" s="8" t="s">
        <v>67</v>
      </c>
      <c r="D405" s="8" t="s">
        <v>5216</v>
      </c>
      <c r="E405" s="8" t="s">
        <v>817</v>
      </c>
      <c r="F405" s="36">
        <v>-3.1</v>
      </c>
      <c r="G405" s="8"/>
      <c r="H405" s="52">
        <v>23196</v>
      </c>
      <c r="I405" s="52">
        <v>22842</v>
      </c>
      <c r="J405" s="52">
        <v>21368</v>
      </c>
      <c r="K405" s="52">
        <v>23472</v>
      </c>
      <c r="L405" s="52">
        <v>23030</v>
      </c>
      <c r="M405" s="52">
        <v>22060</v>
      </c>
      <c r="N405" s="52">
        <v>22430</v>
      </c>
      <c r="O405" s="52">
        <v>24192</v>
      </c>
      <c r="P405" s="52">
        <v>24178</v>
      </c>
      <c r="Q405" s="52">
        <v>25873</v>
      </c>
      <c r="R405" s="52">
        <v>27798</v>
      </c>
      <c r="S405" s="52">
        <v>33332</v>
      </c>
      <c r="T405" s="52">
        <v>31675</v>
      </c>
      <c r="U405" s="52">
        <v>32398</v>
      </c>
      <c r="V405" s="52">
        <v>29747</v>
      </c>
      <c r="W405" s="52">
        <v>29414</v>
      </c>
      <c r="X405" s="120">
        <v>6.7430586161304484E-2</v>
      </c>
      <c r="Y405" s="79">
        <v>5.498070409005873E-2</v>
      </c>
      <c r="Z405" s="79">
        <v>1.5566719647292841E-2</v>
      </c>
      <c r="AA405" s="79">
        <v>-3.0813514533786331E-2</v>
      </c>
    </row>
    <row r="406" spans="1:27" ht="15" x14ac:dyDescent="0.25">
      <c r="A406" s="4">
        <v>260213</v>
      </c>
      <c r="B406" s="18">
        <v>4914</v>
      </c>
      <c r="C406" s="8" t="s">
        <v>67</v>
      </c>
      <c r="D406" s="8" t="s">
        <v>5156</v>
      </c>
      <c r="E406" s="8" t="s">
        <v>817</v>
      </c>
      <c r="F406" s="36">
        <v>-3.4</v>
      </c>
      <c r="G406" s="52">
        <v>38891</v>
      </c>
      <c r="H406" s="52">
        <v>40647</v>
      </c>
      <c r="I406" s="52">
        <v>47725</v>
      </c>
      <c r="J406" s="52">
        <v>47483</v>
      </c>
      <c r="K406" s="52">
        <v>46452</v>
      </c>
      <c r="L406" s="52">
        <v>45132</v>
      </c>
      <c r="M406" s="52">
        <v>48532</v>
      </c>
      <c r="N406" s="52">
        <v>50040</v>
      </c>
      <c r="O406" s="52">
        <v>50000</v>
      </c>
      <c r="P406" s="52">
        <v>47368</v>
      </c>
      <c r="Q406" s="52">
        <v>55459</v>
      </c>
      <c r="R406" s="52">
        <v>58126</v>
      </c>
      <c r="S406" s="52">
        <v>62116</v>
      </c>
      <c r="T406" s="52">
        <v>53506</v>
      </c>
      <c r="U406" s="52">
        <v>57943</v>
      </c>
      <c r="V406" s="52">
        <v>56524</v>
      </c>
      <c r="W406" s="52">
        <v>54189</v>
      </c>
      <c r="X406" s="120">
        <v>2.7516149711524159E-2</v>
      </c>
      <c r="Y406" s="79">
        <v>1.0837365350971019E-2</v>
      </c>
      <c r="Z406" s="79">
        <v>-6.9143816548765669E-3</v>
      </c>
      <c r="AA406" s="79">
        <v>-3.4451886009326797E-2</v>
      </c>
    </row>
    <row r="407" spans="1:27" ht="15" x14ac:dyDescent="0.25">
      <c r="A407" s="4">
        <v>260213</v>
      </c>
      <c r="B407" s="18">
        <v>3443</v>
      </c>
      <c r="C407" s="8" t="s">
        <v>67</v>
      </c>
      <c r="D407" s="8" t="s">
        <v>5211</v>
      </c>
      <c r="E407" s="8" t="s">
        <v>817</v>
      </c>
      <c r="F407" s="36">
        <v>-5.3</v>
      </c>
      <c r="G407" s="52">
        <v>25400</v>
      </c>
      <c r="H407" s="52">
        <v>25579</v>
      </c>
      <c r="I407" s="52">
        <v>23232</v>
      </c>
      <c r="J407" s="52">
        <v>27532</v>
      </c>
      <c r="K407" s="52">
        <v>30540</v>
      </c>
      <c r="L407" s="90">
        <v>36782</v>
      </c>
      <c r="M407" s="52">
        <v>31312</v>
      </c>
      <c r="N407" s="52">
        <v>33013</v>
      </c>
      <c r="O407" s="52">
        <v>32559</v>
      </c>
      <c r="P407" s="52">
        <v>32243</v>
      </c>
      <c r="Q407" s="52">
        <v>32856</v>
      </c>
      <c r="R407" s="52">
        <v>33574</v>
      </c>
      <c r="S407" s="52">
        <v>34554</v>
      </c>
      <c r="T407" s="52">
        <v>31921</v>
      </c>
      <c r="U407" s="52">
        <v>27551</v>
      </c>
      <c r="V407" s="52">
        <v>27795</v>
      </c>
      <c r="W407" s="52">
        <v>28129</v>
      </c>
      <c r="X407" s="120">
        <v>-2.4169274996810319E-3</v>
      </c>
      <c r="Y407" s="79">
        <v>-3.991572928031295E-2</v>
      </c>
      <c r="Z407" s="79">
        <v>-4.5289968652037597E-2</v>
      </c>
      <c r="AA407" s="79">
        <v>-5.2741317178483182E-2</v>
      </c>
    </row>
    <row r="408" spans="1:27" ht="15" x14ac:dyDescent="0.25">
      <c r="A408" s="4">
        <v>260213</v>
      </c>
      <c r="B408" s="88">
        <v>3765</v>
      </c>
      <c r="C408" s="81" t="s">
        <v>67</v>
      </c>
      <c r="D408" s="81" t="s">
        <v>5157</v>
      </c>
      <c r="E408" s="81" t="s">
        <v>806</v>
      </c>
      <c r="F408" s="83">
        <v>-7.4</v>
      </c>
      <c r="G408" s="131">
        <v>25448</v>
      </c>
      <c r="H408" s="131">
        <v>23954</v>
      </c>
      <c r="I408" s="131">
        <v>22681</v>
      </c>
      <c r="J408" s="131">
        <v>25836</v>
      </c>
      <c r="K408" s="131">
        <v>33034</v>
      </c>
      <c r="L408" s="131">
        <v>30722</v>
      </c>
      <c r="M408" s="132">
        <v>36949</v>
      </c>
      <c r="N408" s="131">
        <v>30178</v>
      </c>
      <c r="O408" s="131">
        <v>27466</v>
      </c>
      <c r="P408" s="131">
        <v>25736</v>
      </c>
      <c r="Q408" s="131">
        <v>27919</v>
      </c>
      <c r="R408" s="131">
        <v>22829</v>
      </c>
      <c r="S408" s="131">
        <v>27116</v>
      </c>
      <c r="T408" s="131">
        <v>23775</v>
      </c>
      <c r="U408" s="131">
        <v>26813</v>
      </c>
      <c r="V408" s="131">
        <v>23007</v>
      </c>
      <c r="W408" s="131">
        <v>19647</v>
      </c>
      <c r="X408" s="130">
        <v>-1.8928571428571409E-2</v>
      </c>
      <c r="Y408" s="87">
        <v>-1.08816497604266E-2</v>
      </c>
      <c r="Z408" s="87">
        <v>1.7705628997444209E-3</v>
      </c>
      <c r="AA408" s="87">
        <v>-7.4162703180387424E-2</v>
      </c>
    </row>
    <row r="409" spans="1:27" ht="15" x14ac:dyDescent="0.25">
      <c r="A409" s="4">
        <v>260213</v>
      </c>
      <c r="B409" s="18" t="s">
        <v>5221</v>
      </c>
      <c r="C409" s="8" t="s">
        <v>31</v>
      </c>
      <c r="D409" s="8" t="s">
        <v>5029</v>
      </c>
      <c r="E409" s="8" t="s">
        <v>817</v>
      </c>
      <c r="F409" s="78">
        <v>10.8</v>
      </c>
      <c r="G409" s="52">
        <v>13641</v>
      </c>
      <c r="H409" s="52">
        <v>12836</v>
      </c>
      <c r="I409" s="52">
        <v>14440</v>
      </c>
      <c r="J409" s="52">
        <v>15885</v>
      </c>
      <c r="K409" s="52">
        <v>17664</v>
      </c>
      <c r="L409" s="52">
        <v>0</v>
      </c>
      <c r="M409" s="90">
        <v>20176</v>
      </c>
      <c r="N409" s="52">
        <v>20635</v>
      </c>
      <c r="O409" s="52">
        <v>22267</v>
      </c>
      <c r="P409" s="90">
        <v>24468</v>
      </c>
      <c r="Q409" s="52">
        <v>24022</v>
      </c>
      <c r="R409" s="52">
        <v>24955</v>
      </c>
      <c r="S409" s="52">
        <v>26532</v>
      </c>
      <c r="T409" s="52">
        <v>28633</v>
      </c>
      <c r="U409" s="52">
        <v>32052</v>
      </c>
      <c r="V409" s="90">
        <v>36700</v>
      </c>
      <c r="W409" s="90">
        <v>39940</v>
      </c>
      <c r="X409" s="120">
        <v>4.1659581703791908E-2</v>
      </c>
      <c r="Y409" s="79">
        <v>7.7106258762074775E-2</v>
      </c>
      <c r="Z409" s="92">
        <v>0.1047052740434333</v>
      </c>
      <c r="AA409" s="92">
        <v>0.1082014574271488</v>
      </c>
    </row>
    <row r="410" spans="1:27" ht="15" x14ac:dyDescent="0.25">
      <c r="A410" s="4">
        <v>260213</v>
      </c>
      <c r="B410" s="18" t="s">
        <v>5222</v>
      </c>
      <c r="C410" s="8" t="s">
        <v>31</v>
      </c>
      <c r="D410" s="8" t="s">
        <v>5086</v>
      </c>
      <c r="E410" s="8" t="s">
        <v>811</v>
      </c>
      <c r="F410" s="78">
        <v>10.3</v>
      </c>
      <c r="G410" s="52">
        <v>1658</v>
      </c>
      <c r="H410" s="52">
        <v>1520</v>
      </c>
      <c r="I410" s="52">
        <v>1374</v>
      </c>
      <c r="J410" s="52">
        <v>2106</v>
      </c>
      <c r="K410" s="52">
        <v>1072</v>
      </c>
      <c r="L410" s="90">
        <v>2262</v>
      </c>
      <c r="M410" s="52">
        <v>0</v>
      </c>
      <c r="N410" s="90">
        <v>3487</v>
      </c>
      <c r="O410" s="90">
        <v>3706</v>
      </c>
      <c r="P410" s="90">
        <v>5035</v>
      </c>
      <c r="Q410" s="90">
        <v>5308</v>
      </c>
      <c r="R410" s="90">
        <v>6388</v>
      </c>
      <c r="S410" s="90">
        <v>7322</v>
      </c>
      <c r="T410" s="90">
        <v>9113</v>
      </c>
      <c r="U410" s="90">
        <v>12748</v>
      </c>
      <c r="V410" s="52">
        <v>8263</v>
      </c>
      <c r="W410" s="90">
        <v>11192</v>
      </c>
      <c r="X410" s="121">
        <v>0.16954226084064361</v>
      </c>
      <c r="Y410" s="92">
        <v>0.26447691159219372</v>
      </c>
      <c r="Z410" s="79">
        <v>5.2711478451547673E-2</v>
      </c>
      <c r="AA410" s="92">
        <v>0.1033488223041179</v>
      </c>
    </row>
    <row r="411" spans="1:27" ht="15" x14ac:dyDescent="0.25">
      <c r="A411" s="4">
        <v>260213</v>
      </c>
      <c r="B411" s="18" t="s">
        <v>5223</v>
      </c>
      <c r="C411" s="8" t="s">
        <v>31</v>
      </c>
      <c r="D411" s="8" t="s">
        <v>5071</v>
      </c>
      <c r="E411" s="8" t="s">
        <v>806</v>
      </c>
      <c r="F411" s="36">
        <v>5.6</v>
      </c>
      <c r="G411" s="52">
        <v>7060</v>
      </c>
      <c r="H411" s="52">
        <v>5949</v>
      </c>
      <c r="I411" s="52">
        <v>6685</v>
      </c>
      <c r="J411" s="52">
        <v>6830</v>
      </c>
      <c r="K411" s="52">
        <v>8223</v>
      </c>
      <c r="L411" s="52">
        <v>7149</v>
      </c>
      <c r="M411" s="52">
        <v>7710</v>
      </c>
      <c r="N411" s="52">
        <v>7359</v>
      </c>
      <c r="O411" s="52">
        <v>9177</v>
      </c>
      <c r="P411" s="52">
        <v>7377</v>
      </c>
      <c r="Q411" s="52">
        <v>7974</v>
      </c>
      <c r="R411" s="52">
        <v>8118</v>
      </c>
      <c r="S411" s="52">
        <v>9129</v>
      </c>
      <c r="T411" s="52">
        <v>8132</v>
      </c>
      <c r="U411" s="52">
        <v>8430</v>
      </c>
      <c r="V411" s="52">
        <v>9112</v>
      </c>
      <c r="W411" s="52">
        <v>11087</v>
      </c>
      <c r="X411" s="120">
        <v>2.3160930118412141E-2</v>
      </c>
      <c r="Y411" s="79">
        <v>1.3671933559200161E-2</v>
      </c>
      <c r="Z411" s="79">
        <v>2.9400455500014688E-2</v>
      </c>
      <c r="AA411" s="79">
        <v>5.6259517857655927E-2</v>
      </c>
    </row>
    <row r="412" spans="1:27" ht="15" x14ac:dyDescent="0.25">
      <c r="A412" s="4">
        <v>260213</v>
      </c>
      <c r="B412" s="18" t="s">
        <v>5224</v>
      </c>
      <c r="C412" s="8" t="s">
        <v>31</v>
      </c>
      <c r="D412" s="8" t="s">
        <v>5190</v>
      </c>
      <c r="E412" s="8" t="s">
        <v>817</v>
      </c>
      <c r="F412" s="36">
        <v>4.5</v>
      </c>
      <c r="G412" s="8"/>
      <c r="H412" s="8"/>
      <c r="I412" s="52">
        <v>9112</v>
      </c>
      <c r="J412" s="52">
        <v>9112</v>
      </c>
      <c r="K412" s="52">
        <v>9174</v>
      </c>
      <c r="L412" s="52">
        <v>9174</v>
      </c>
      <c r="M412" s="52">
        <v>9699</v>
      </c>
      <c r="N412" s="52">
        <v>11813</v>
      </c>
      <c r="O412" s="52">
        <v>10828</v>
      </c>
      <c r="P412" s="52">
        <v>9477</v>
      </c>
      <c r="Q412" s="52">
        <v>10191</v>
      </c>
      <c r="R412" s="52">
        <v>10331</v>
      </c>
      <c r="S412" s="52">
        <v>10104</v>
      </c>
      <c r="T412" s="52">
        <v>10585</v>
      </c>
      <c r="U412" s="52">
        <v>10240</v>
      </c>
      <c r="V412" s="52">
        <v>10175</v>
      </c>
      <c r="W412" s="52">
        <v>11939</v>
      </c>
      <c r="X412" s="120">
        <v>2.7628855696581359E-2</v>
      </c>
      <c r="Y412" s="79">
        <v>1.18900293610924E-3</v>
      </c>
      <c r="Z412" s="79">
        <v>-3.780901599612196E-3</v>
      </c>
      <c r="AA412" s="79">
        <v>4.4642857142857213E-2</v>
      </c>
    </row>
    <row r="413" spans="1:27" ht="15" x14ac:dyDescent="0.25">
      <c r="A413" s="4">
        <v>260213</v>
      </c>
      <c r="B413" s="18" t="s">
        <v>5225</v>
      </c>
      <c r="C413" s="8" t="s">
        <v>31</v>
      </c>
      <c r="D413" s="8" t="s">
        <v>5037</v>
      </c>
      <c r="E413" s="8" t="s">
        <v>817</v>
      </c>
      <c r="F413" s="36">
        <v>4</v>
      </c>
      <c r="G413" s="52">
        <v>14667</v>
      </c>
      <c r="H413" s="52">
        <v>13781</v>
      </c>
      <c r="I413" s="52">
        <v>14879</v>
      </c>
      <c r="J413" s="52">
        <v>16072</v>
      </c>
      <c r="K413" s="52">
        <v>15599</v>
      </c>
      <c r="L413" s="52">
        <v>16427</v>
      </c>
      <c r="M413" s="52">
        <v>16574</v>
      </c>
      <c r="N413" s="52">
        <v>17700</v>
      </c>
      <c r="O413" s="52">
        <v>16797</v>
      </c>
      <c r="P413" s="52">
        <v>17904</v>
      </c>
      <c r="Q413" s="52">
        <v>18589</v>
      </c>
      <c r="R413" s="52">
        <v>19884</v>
      </c>
      <c r="S413" s="52">
        <v>19283</v>
      </c>
      <c r="T413" s="52">
        <v>20106</v>
      </c>
      <c r="U413" s="52">
        <v>21667</v>
      </c>
      <c r="V413" s="52">
        <v>23314</v>
      </c>
      <c r="W413" s="52">
        <v>22650</v>
      </c>
      <c r="X413" s="120">
        <v>2.9103885804916629E-2</v>
      </c>
      <c r="Y413" s="79">
        <v>3.9531478770131738E-2</v>
      </c>
      <c r="Z413" s="79">
        <v>4.2377069434148762E-2</v>
      </c>
      <c r="AA413" s="79">
        <v>3.9907550077041609E-2</v>
      </c>
    </row>
    <row r="414" spans="1:27" ht="15" x14ac:dyDescent="0.25">
      <c r="A414" s="4">
        <v>260213</v>
      </c>
      <c r="B414" s="18" t="s">
        <v>5226</v>
      </c>
      <c r="C414" s="8" t="s">
        <v>31</v>
      </c>
      <c r="D414" s="8" t="s">
        <v>5019</v>
      </c>
      <c r="E414" s="8" t="s">
        <v>821</v>
      </c>
      <c r="F414" s="36">
        <v>3.3</v>
      </c>
      <c r="G414" s="8"/>
      <c r="H414" s="8"/>
      <c r="I414" s="8"/>
      <c r="J414" s="8"/>
      <c r="K414" s="8"/>
      <c r="L414" s="8"/>
      <c r="M414" s="8"/>
      <c r="N414" s="8"/>
      <c r="O414" s="8"/>
      <c r="P414" s="52">
        <v>11966</v>
      </c>
      <c r="Q414" s="52">
        <v>14842</v>
      </c>
      <c r="R414" s="52">
        <v>44586</v>
      </c>
      <c r="S414" s="52">
        <v>16982</v>
      </c>
      <c r="T414" s="52">
        <v>18795</v>
      </c>
      <c r="U414" s="52">
        <v>17846</v>
      </c>
      <c r="V414" s="52">
        <v>26457</v>
      </c>
      <c r="W414" s="52">
        <v>19602</v>
      </c>
      <c r="X414" s="120">
        <v>7.727211007513346E-2</v>
      </c>
      <c r="Y414" s="79">
        <v>3.155296465521773E-2</v>
      </c>
      <c r="Z414" s="79">
        <v>-0.18459611644553961</v>
      </c>
      <c r="AA414" s="79">
        <v>3.2717282717282803E-2</v>
      </c>
    </row>
    <row r="415" spans="1:27" ht="15" x14ac:dyDescent="0.25">
      <c r="A415" s="4">
        <v>260213</v>
      </c>
      <c r="B415" s="18" t="s">
        <v>5227</v>
      </c>
      <c r="C415" s="8" t="s">
        <v>31</v>
      </c>
      <c r="D415" s="8" t="s">
        <v>5035</v>
      </c>
      <c r="E415" s="8" t="s">
        <v>817</v>
      </c>
      <c r="F415" s="36">
        <v>3.2</v>
      </c>
      <c r="G415" s="52">
        <v>4190</v>
      </c>
      <c r="H415" s="52">
        <v>4787</v>
      </c>
      <c r="I415" s="52">
        <v>5473</v>
      </c>
      <c r="J415" s="52">
        <v>6041</v>
      </c>
      <c r="K415" s="52">
        <v>5895</v>
      </c>
      <c r="L415" s="52">
        <v>6048</v>
      </c>
      <c r="M415" s="52">
        <v>6259</v>
      </c>
      <c r="N415" s="52">
        <v>6258</v>
      </c>
      <c r="O415" s="52">
        <v>6271</v>
      </c>
      <c r="P415" s="52">
        <v>6574</v>
      </c>
      <c r="Q415" s="52">
        <v>6767</v>
      </c>
      <c r="R415" s="52">
        <v>7008</v>
      </c>
      <c r="S415" s="52">
        <v>7224</v>
      </c>
      <c r="T415" s="52">
        <v>7496</v>
      </c>
      <c r="U415" s="52">
        <v>7909</v>
      </c>
      <c r="V415" s="52">
        <v>8055</v>
      </c>
      <c r="W415" s="52">
        <v>8194</v>
      </c>
      <c r="X415" s="120">
        <v>3.3438508686033368E-2</v>
      </c>
      <c r="Y415" s="79">
        <v>4.0077206527461051E-2</v>
      </c>
      <c r="Z415" s="79">
        <v>3.5327462293754497E-2</v>
      </c>
      <c r="AA415" s="79">
        <v>3.1612566810063969E-2</v>
      </c>
    </row>
    <row r="416" spans="1:27" ht="15" x14ac:dyDescent="0.25">
      <c r="A416" s="4">
        <v>260213</v>
      </c>
      <c r="B416" s="18" t="s">
        <v>5177</v>
      </c>
      <c r="C416" s="8" t="s">
        <v>31</v>
      </c>
      <c r="D416" s="8" t="s">
        <v>5178</v>
      </c>
      <c r="E416" s="8" t="s">
        <v>811</v>
      </c>
      <c r="F416" s="36">
        <v>2.1</v>
      </c>
      <c r="G416" s="52">
        <v>566.79999999999995</v>
      </c>
      <c r="H416" s="52">
        <v>433.73</v>
      </c>
      <c r="I416" s="52">
        <v>570.4</v>
      </c>
      <c r="J416" s="52">
        <v>650.1</v>
      </c>
      <c r="K416" s="52">
        <v>763.1</v>
      </c>
      <c r="L416" s="90">
        <v>676.6</v>
      </c>
      <c r="M416" s="52">
        <v>724.8</v>
      </c>
      <c r="N416" s="52">
        <v>894.1</v>
      </c>
      <c r="O416" s="52">
        <v>910.8</v>
      </c>
      <c r="P416" s="52">
        <v>920.2</v>
      </c>
      <c r="Q416" s="52">
        <v>1069</v>
      </c>
      <c r="R416" s="52">
        <v>1015</v>
      </c>
      <c r="S416" s="52">
        <v>1037</v>
      </c>
      <c r="T416" s="52">
        <v>1145</v>
      </c>
      <c r="U416" s="52">
        <v>1435</v>
      </c>
      <c r="V416" s="52">
        <v>1216</v>
      </c>
      <c r="W416" s="52">
        <v>1138</v>
      </c>
      <c r="X416" s="120">
        <v>5.562704147282993E-2</v>
      </c>
      <c r="Y416" s="79">
        <v>8.5794655414908494E-2</v>
      </c>
      <c r="Z416" s="79">
        <v>4.3393782383419621E-2</v>
      </c>
      <c r="AA416" s="79">
        <v>2.0897992965032142E-2</v>
      </c>
    </row>
    <row r="417" spans="1:27" ht="15" x14ac:dyDescent="0.25">
      <c r="A417" s="4">
        <v>260213</v>
      </c>
      <c r="B417" s="18" t="s">
        <v>5061</v>
      </c>
      <c r="C417" s="8" t="s">
        <v>31</v>
      </c>
      <c r="D417" s="8" t="s">
        <v>5062</v>
      </c>
      <c r="E417" s="8" t="s">
        <v>817</v>
      </c>
      <c r="F417" s="36">
        <v>1.8</v>
      </c>
      <c r="G417" s="52">
        <v>14305</v>
      </c>
      <c r="H417" s="52">
        <v>12898</v>
      </c>
      <c r="I417" s="52">
        <v>15857</v>
      </c>
      <c r="J417" s="52">
        <v>16010</v>
      </c>
      <c r="K417" s="52">
        <v>15460</v>
      </c>
      <c r="L417" s="52">
        <v>15154</v>
      </c>
      <c r="M417" s="52">
        <v>15876</v>
      </c>
      <c r="N417" s="52">
        <v>20340</v>
      </c>
      <c r="O417" s="52">
        <v>20529</v>
      </c>
      <c r="P417" s="52">
        <v>20339</v>
      </c>
      <c r="Q417" s="52">
        <v>20926</v>
      </c>
      <c r="R417" s="52">
        <v>23549</v>
      </c>
      <c r="S417" s="52">
        <v>22454</v>
      </c>
      <c r="T417" s="52">
        <v>22483</v>
      </c>
      <c r="U417" s="52">
        <v>23089</v>
      </c>
      <c r="V417" s="52">
        <v>25565</v>
      </c>
      <c r="W417" s="52">
        <v>24127</v>
      </c>
      <c r="X417" s="120">
        <v>2.456799743319427E-2</v>
      </c>
      <c r="Y417" s="79">
        <v>2.4191383706885009E-2</v>
      </c>
      <c r="Z417" s="79">
        <v>2.2014742014742069E-2</v>
      </c>
      <c r="AA417" s="79">
        <v>1.7875650436473659E-2</v>
      </c>
    </row>
    <row r="418" spans="1:27" ht="15" x14ac:dyDescent="0.25">
      <c r="A418" s="4">
        <v>260213</v>
      </c>
      <c r="B418" s="18" t="s">
        <v>4261</v>
      </c>
      <c r="C418" s="8" t="s">
        <v>31</v>
      </c>
      <c r="D418" s="8" t="s">
        <v>4262</v>
      </c>
      <c r="E418" s="8" t="s">
        <v>817</v>
      </c>
      <c r="F418" s="36">
        <v>-1.8</v>
      </c>
      <c r="G418" s="52">
        <v>4826</v>
      </c>
      <c r="H418" s="52">
        <v>0</v>
      </c>
      <c r="I418" s="52">
        <v>5286</v>
      </c>
      <c r="J418" s="52">
        <v>6071</v>
      </c>
      <c r="K418" s="90">
        <v>7664</v>
      </c>
      <c r="L418" s="90">
        <v>9742</v>
      </c>
      <c r="M418" s="90">
        <v>9108</v>
      </c>
      <c r="N418" s="90">
        <v>9355</v>
      </c>
      <c r="O418" s="52">
        <v>9547</v>
      </c>
      <c r="P418" s="52">
        <v>10524</v>
      </c>
      <c r="Q418" s="52">
        <v>9031</v>
      </c>
      <c r="R418" s="52">
        <v>10570</v>
      </c>
      <c r="S418" s="52">
        <v>9022</v>
      </c>
      <c r="T418" s="52">
        <v>10056</v>
      </c>
      <c r="U418" s="52">
        <v>6793</v>
      </c>
      <c r="V418" s="52">
        <v>7990</v>
      </c>
      <c r="W418" s="52">
        <v>8428</v>
      </c>
      <c r="X418" s="120">
        <v>-1.195493907579126E-2</v>
      </c>
      <c r="Y418" s="79">
        <v>-5.7860854727371458E-2</v>
      </c>
      <c r="Z418" s="79">
        <v>-7.0799374331110609E-2</v>
      </c>
      <c r="AA418" s="79">
        <v>-1.7542305306990299E-2</v>
      </c>
    </row>
    <row r="419" spans="1:27" ht="15" x14ac:dyDescent="0.25">
      <c r="A419" s="80">
        <v>260213</v>
      </c>
      <c r="B419" s="88" t="s">
        <v>2933</v>
      </c>
      <c r="C419" s="81" t="s">
        <v>31</v>
      </c>
      <c r="D419" s="81" t="s">
        <v>2934</v>
      </c>
      <c r="E419" s="8" t="s">
        <v>817</v>
      </c>
      <c r="F419" s="83">
        <v>-18.100000000000001</v>
      </c>
      <c r="G419" s="8"/>
      <c r="H419" s="8"/>
      <c r="I419" s="8"/>
      <c r="J419" s="8"/>
      <c r="K419" s="8"/>
      <c r="L419" s="81"/>
      <c r="M419" s="131">
        <v>12427</v>
      </c>
      <c r="N419" s="131">
        <v>8730</v>
      </c>
      <c r="O419" s="131">
        <v>12960</v>
      </c>
      <c r="P419" s="131">
        <v>15980</v>
      </c>
      <c r="Q419" s="131">
        <v>16440</v>
      </c>
      <c r="R419" s="131">
        <v>12140</v>
      </c>
      <c r="S419" s="131">
        <v>10450</v>
      </c>
      <c r="T419" s="131">
        <v>6110</v>
      </c>
      <c r="U419" s="131">
        <v>8280</v>
      </c>
      <c r="V419" s="131">
        <v>6900</v>
      </c>
      <c r="W419" s="131">
        <v>4700</v>
      </c>
      <c r="X419" s="130">
        <v>-0.17942192328667519</v>
      </c>
      <c r="Y419" s="87">
        <v>-0.18077093486929549</v>
      </c>
      <c r="Z419" s="87">
        <v>-0.14169821525148729</v>
      </c>
      <c r="AA419" s="87">
        <v>-0.1811594202898551</v>
      </c>
    </row>
    <row r="420" spans="1:27" ht="15" x14ac:dyDescent="0.25">
      <c r="A420" s="4">
        <v>260212</v>
      </c>
      <c r="B420" s="18" t="s">
        <v>4425</v>
      </c>
      <c r="C420" s="8" t="s">
        <v>23</v>
      </c>
      <c r="D420" s="8" t="s">
        <v>151</v>
      </c>
      <c r="E420" s="8" t="s">
        <v>806</v>
      </c>
      <c r="F420" s="78">
        <v>55.1</v>
      </c>
      <c r="G420" s="52">
        <v>1470</v>
      </c>
      <c r="H420" s="52">
        <v>1288</v>
      </c>
      <c r="I420" s="52">
        <v>2161</v>
      </c>
      <c r="J420" s="52">
        <v>2201</v>
      </c>
      <c r="K420" s="90">
        <v>2261</v>
      </c>
      <c r="L420" s="90">
        <v>2107</v>
      </c>
      <c r="M420" s="52">
        <v>2039</v>
      </c>
      <c r="N420" s="52">
        <v>2095</v>
      </c>
      <c r="O420" s="52">
        <v>0</v>
      </c>
      <c r="P420" s="52">
        <v>11.3</v>
      </c>
      <c r="Q420" s="52">
        <v>12.08</v>
      </c>
      <c r="R420" s="52">
        <v>32.1</v>
      </c>
      <c r="S420" s="90">
        <v>37.9</v>
      </c>
      <c r="T420" s="90">
        <v>55.3</v>
      </c>
      <c r="U420" s="90">
        <v>105.1</v>
      </c>
      <c r="V420" s="90">
        <v>146.1</v>
      </c>
      <c r="W420" s="90">
        <v>227.7</v>
      </c>
      <c r="X420" s="121">
        <v>0.4711929749411008</v>
      </c>
      <c r="Y420" s="92">
        <v>0.67710001455815982</v>
      </c>
      <c r="Z420" s="92">
        <v>0.49479166666666669</v>
      </c>
      <c r="AA420" s="92">
        <v>0.55110336817653871</v>
      </c>
    </row>
    <row r="421" spans="1:27" ht="15" x14ac:dyDescent="0.25">
      <c r="A421" s="4">
        <v>260212</v>
      </c>
      <c r="B421" s="18" t="s">
        <v>4695</v>
      </c>
      <c r="C421" s="8" t="s">
        <v>23</v>
      </c>
      <c r="D421" s="8" t="s">
        <v>115</v>
      </c>
      <c r="E421" s="8" t="s">
        <v>806</v>
      </c>
      <c r="F421" s="78">
        <v>33.6</v>
      </c>
      <c r="G421" s="52">
        <v>87.49</v>
      </c>
      <c r="H421" s="52">
        <v>90.44</v>
      </c>
      <c r="I421" s="52">
        <v>89.18</v>
      </c>
      <c r="J421" s="52">
        <v>76.58</v>
      </c>
      <c r="K421" s="52">
        <v>77.14</v>
      </c>
      <c r="L421" s="52">
        <v>72.59</v>
      </c>
      <c r="M421" s="52">
        <v>93.82</v>
      </c>
      <c r="N421" s="52">
        <v>87.3</v>
      </c>
      <c r="O421" s="90">
        <v>114.85</v>
      </c>
      <c r="P421" s="90">
        <v>119.51</v>
      </c>
      <c r="Q421" s="52">
        <v>99.23</v>
      </c>
      <c r="R421" s="52">
        <v>62.03</v>
      </c>
      <c r="S421" s="52">
        <v>69.02</v>
      </c>
      <c r="T421" s="52">
        <v>70.13</v>
      </c>
      <c r="U421" s="90">
        <v>155.58000000000001</v>
      </c>
      <c r="V421" s="90">
        <v>169.71</v>
      </c>
      <c r="W421" s="90">
        <v>224.84</v>
      </c>
      <c r="X421" s="120">
        <v>-0.14117041653563581</v>
      </c>
      <c r="Y421" s="92">
        <v>0.1875769781298893</v>
      </c>
      <c r="Z421" s="92">
        <v>0.30182755914340159</v>
      </c>
      <c r="AA421" s="92">
        <v>0.33550081818964772</v>
      </c>
    </row>
    <row r="422" spans="1:27" ht="15" x14ac:dyDescent="0.25">
      <c r="A422" s="4">
        <v>260212</v>
      </c>
      <c r="B422" s="18" t="s">
        <v>4487</v>
      </c>
      <c r="C422" s="8" t="s">
        <v>23</v>
      </c>
      <c r="D422" s="8" t="s">
        <v>3867</v>
      </c>
      <c r="E422" s="8" t="s">
        <v>806</v>
      </c>
      <c r="F422" s="78">
        <v>30.8</v>
      </c>
      <c r="G422" s="52">
        <v>575</v>
      </c>
      <c r="H422" s="52">
        <v>739</v>
      </c>
      <c r="I422" s="52">
        <v>843</v>
      </c>
      <c r="J422" s="52">
        <v>836</v>
      </c>
      <c r="K422" s="52">
        <v>853</v>
      </c>
      <c r="L422" s="52">
        <v>951</v>
      </c>
      <c r="M422" s="52">
        <v>921</v>
      </c>
      <c r="N422" s="52">
        <v>868</v>
      </c>
      <c r="O422" s="52">
        <v>869</v>
      </c>
      <c r="P422" s="52">
        <v>912</v>
      </c>
      <c r="Q422" s="52">
        <v>861</v>
      </c>
      <c r="R422" s="52">
        <v>762</v>
      </c>
      <c r="S422" s="52">
        <v>761</v>
      </c>
      <c r="T422" s="52">
        <v>832</v>
      </c>
      <c r="U422" s="52">
        <v>863</v>
      </c>
      <c r="V422" s="52">
        <v>883</v>
      </c>
      <c r="W422" s="90">
        <v>1789</v>
      </c>
      <c r="X422" s="120">
        <v>-2.4271844660194161E-2</v>
      </c>
      <c r="Y422" s="79">
        <v>6.2189054726369264E-4</v>
      </c>
      <c r="Z422" s="79">
        <v>3.7600994406463688E-2</v>
      </c>
      <c r="AA422" s="92">
        <v>0.30787660976340231</v>
      </c>
    </row>
    <row r="423" spans="1:27" ht="15" x14ac:dyDescent="0.25">
      <c r="A423" s="4">
        <v>260212</v>
      </c>
      <c r="B423" s="18" t="s">
        <v>4754</v>
      </c>
      <c r="C423" s="8" t="s">
        <v>23</v>
      </c>
      <c r="D423" s="8" t="s">
        <v>680</v>
      </c>
      <c r="E423" s="8" t="s">
        <v>806</v>
      </c>
      <c r="F423" s="78">
        <v>21.4</v>
      </c>
      <c r="G423" s="52">
        <v>10.94</v>
      </c>
      <c r="H423" s="52">
        <v>11.61</v>
      </c>
      <c r="I423" s="52">
        <v>10.31</v>
      </c>
      <c r="J423" s="52">
        <v>10.59</v>
      </c>
      <c r="K423" s="52">
        <v>0</v>
      </c>
      <c r="L423" s="52">
        <v>9.75</v>
      </c>
      <c r="M423" s="52">
        <v>9.74</v>
      </c>
      <c r="N423" s="52">
        <v>8.7100000000000009</v>
      </c>
      <c r="O423" s="90">
        <v>8.49</v>
      </c>
      <c r="P423" s="52">
        <v>5.14</v>
      </c>
      <c r="Q423" s="52">
        <v>5.07</v>
      </c>
      <c r="R423" s="52">
        <v>5.04</v>
      </c>
      <c r="S423" s="52">
        <v>4.74</v>
      </c>
      <c r="T423" s="52">
        <v>4.62</v>
      </c>
      <c r="U423" s="52">
        <v>3.12</v>
      </c>
      <c r="V423" s="52">
        <v>2.4900000000000002</v>
      </c>
      <c r="W423" s="90">
        <v>7.95</v>
      </c>
      <c r="X423" s="120">
        <v>-2.6013006503251779E-2</v>
      </c>
      <c r="Y423" s="79">
        <v>-0.10015408320493061</v>
      </c>
      <c r="Z423" s="79">
        <v>-0.1455479452054794</v>
      </c>
      <c r="AA423" s="92">
        <v>0.21442885771543069</v>
      </c>
    </row>
    <row r="424" spans="1:27" ht="15" x14ac:dyDescent="0.25">
      <c r="A424" s="4">
        <v>260212</v>
      </c>
      <c r="B424" s="18" t="s">
        <v>4786</v>
      </c>
      <c r="C424" s="8" t="s">
        <v>23</v>
      </c>
      <c r="D424" s="8" t="s">
        <v>835</v>
      </c>
      <c r="E424" s="8" t="s">
        <v>806</v>
      </c>
      <c r="F424" s="78">
        <v>20.6</v>
      </c>
      <c r="G424" s="52">
        <v>0</v>
      </c>
      <c r="H424" s="52">
        <v>0.83</v>
      </c>
      <c r="I424" s="52">
        <v>5.58</v>
      </c>
      <c r="J424" s="52">
        <v>3.52</v>
      </c>
      <c r="K424" s="90">
        <v>4.3099999999999996</v>
      </c>
      <c r="L424" s="90">
        <v>5.61</v>
      </c>
      <c r="M424" s="52">
        <v>6.71</v>
      </c>
      <c r="N424" s="90">
        <v>7.4</v>
      </c>
      <c r="O424" s="90">
        <v>7.1</v>
      </c>
      <c r="P424" s="52">
        <v>8.19</v>
      </c>
      <c r="Q424" s="52">
        <v>8.6199999999999992</v>
      </c>
      <c r="R424" s="52">
        <v>8.9600000000000009</v>
      </c>
      <c r="S424" s="90">
        <v>10.73</v>
      </c>
      <c r="T424" s="52">
        <v>8.73</v>
      </c>
      <c r="U424" s="90">
        <v>12.46</v>
      </c>
      <c r="V424" s="52">
        <v>12.88</v>
      </c>
      <c r="W424" s="90">
        <v>19.97</v>
      </c>
      <c r="X424" s="120">
        <v>1.479452054794517E-2</v>
      </c>
      <c r="Y424" s="92">
        <v>0.1036717062634991</v>
      </c>
      <c r="Z424" s="79">
        <v>9.5890410958904049E-2</v>
      </c>
      <c r="AA424" s="92">
        <v>0.20624999999999979</v>
      </c>
    </row>
    <row r="425" spans="1:27" ht="15" x14ac:dyDescent="0.25">
      <c r="A425" s="4">
        <v>260212</v>
      </c>
      <c r="B425" s="18" t="s">
        <v>501</v>
      </c>
      <c r="C425" s="8" t="s">
        <v>23</v>
      </c>
      <c r="D425" s="8" t="s">
        <v>29</v>
      </c>
      <c r="E425" s="8" t="s">
        <v>806</v>
      </c>
      <c r="F425" s="78">
        <v>18.100000000000001</v>
      </c>
      <c r="G425" s="52">
        <v>1938</v>
      </c>
      <c r="H425" s="52">
        <v>1607</v>
      </c>
      <c r="I425" s="52">
        <v>1740</v>
      </c>
      <c r="J425" s="52">
        <v>1770</v>
      </c>
      <c r="K425" s="52">
        <v>1626</v>
      </c>
      <c r="L425" s="52">
        <v>1568</v>
      </c>
      <c r="M425" s="52">
        <v>1420</v>
      </c>
      <c r="N425" s="52">
        <v>1477</v>
      </c>
      <c r="O425" s="52">
        <v>1429</v>
      </c>
      <c r="P425" s="52">
        <v>1421</v>
      </c>
      <c r="Q425" s="52">
        <v>1414</v>
      </c>
      <c r="R425" s="52">
        <v>588</v>
      </c>
      <c r="S425" s="52">
        <v>816</v>
      </c>
      <c r="T425" s="52">
        <v>1646</v>
      </c>
      <c r="U425" s="52">
        <v>1693</v>
      </c>
      <c r="V425" s="90">
        <v>1779</v>
      </c>
      <c r="W425" s="90">
        <v>1889</v>
      </c>
      <c r="X425" s="120">
        <v>5.3078556263269627E-2</v>
      </c>
      <c r="Y425" s="79">
        <v>6.25E-2</v>
      </c>
      <c r="Z425" s="92">
        <v>0.25110689437065159</v>
      </c>
      <c r="AA425" s="92">
        <v>0.18082237950792049</v>
      </c>
    </row>
    <row r="426" spans="1:27" ht="15" x14ac:dyDescent="0.25">
      <c r="A426" s="4">
        <v>260212</v>
      </c>
      <c r="B426" s="18" t="s">
        <v>4959</v>
      </c>
      <c r="C426" s="8" t="s">
        <v>23</v>
      </c>
      <c r="D426" s="8" t="s">
        <v>1254</v>
      </c>
      <c r="E426" s="8" t="s">
        <v>806</v>
      </c>
      <c r="F426" s="78">
        <v>16.3</v>
      </c>
      <c r="G426" s="52">
        <v>4.16</v>
      </c>
      <c r="H426" s="52">
        <v>1.25</v>
      </c>
      <c r="I426" s="52">
        <v>4.29</v>
      </c>
      <c r="J426" s="52">
        <v>4.3099999999999996</v>
      </c>
      <c r="K426" s="90">
        <v>6.43</v>
      </c>
      <c r="L426" s="90">
        <v>8.56</v>
      </c>
      <c r="M426" s="90">
        <v>8.4700000000000006</v>
      </c>
      <c r="N426" s="90">
        <v>10.6</v>
      </c>
      <c r="O426" s="90">
        <v>16.43</v>
      </c>
      <c r="P426" s="52">
        <v>12.09</v>
      </c>
      <c r="Q426" s="52">
        <v>10.7</v>
      </c>
      <c r="R426" s="52">
        <v>10.27</v>
      </c>
      <c r="S426" s="52">
        <v>11.56</v>
      </c>
      <c r="T426" s="52">
        <v>11.17</v>
      </c>
      <c r="U426" s="52">
        <v>15.02</v>
      </c>
      <c r="V426" s="90">
        <v>17.13</v>
      </c>
      <c r="W426" s="90">
        <v>20.51</v>
      </c>
      <c r="X426" s="120">
        <v>-2.0618556701030851E-2</v>
      </c>
      <c r="Y426" s="79">
        <v>9.8855835240274414E-2</v>
      </c>
      <c r="Z426" s="92">
        <v>0.14285714285714279</v>
      </c>
      <c r="AA426" s="92">
        <v>0.16308309037900881</v>
      </c>
    </row>
    <row r="427" spans="1:27" ht="15" x14ac:dyDescent="0.25">
      <c r="A427" s="4">
        <v>260212</v>
      </c>
      <c r="B427" s="18" t="s">
        <v>4406</v>
      </c>
      <c r="C427" s="8" t="s">
        <v>23</v>
      </c>
      <c r="D427" s="8" t="s">
        <v>835</v>
      </c>
      <c r="E427" s="8" t="s">
        <v>806</v>
      </c>
      <c r="F427" s="78">
        <v>15.7</v>
      </c>
      <c r="G427" s="52">
        <v>258.54000000000002</v>
      </c>
      <c r="H427" s="52">
        <v>213.26</v>
      </c>
      <c r="I427" s="52">
        <v>224.82</v>
      </c>
      <c r="J427" s="52">
        <v>264.31</v>
      </c>
      <c r="K427" s="52">
        <v>335.04</v>
      </c>
      <c r="L427" s="90">
        <v>319.29000000000002</v>
      </c>
      <c r="M427" s="52">
        <v>318.75</v>
      </c>
      <c r="N427" s="90">
        <v>750.53</v>
      </c>
      <c r="O427" s="52">
        <v>439.72</v>
      </c>
      <c r="P427" s="52">
        <v>494.33</v>
      </c>
      <c r="Q427" s="90">
        <v>659.83</v>
      </c>
      <c r="R427" s="52">
        <v>500.92</v>
      </c>
      <c r="S427" s="52">
        <v>593.16999999999996</v>
      </c>
      <c r="T427" s="52">
        <v>594.19000000000005</v>
      </c>
      <c r="U427" s="52">
        <v>773.69</v>
      </c>
      <c r="V427" s="90">
        <v>1249</v>
      </c>
      <c r="W427" s="90">
        <v>1097</v>
      </c>
      <c r="X427" s="120">
        <v>4.4416768597798313E-2</v>
      </c>
      <c r="Y427" s="79">
        <v>4.849006222025376E-2</v>
      </c>
      <c r="Z427" s="92">
        <v>0.30385423055520572</v>
      </c>
      <c r="AA427" s="92">
        <v>0.15695394152739059</v>
      </c>
    </row>
    <row r="428" spans="1:27" ht="15" x14ac:dyDescent="0.25">
      <c r="A428" s="4">
        <v>260212</v>
      </c>
      <c r="B428" s="18" t="s">
        <v>4374</v>
      </c>
      <c r="C428" s="8" t="s">
        <v>23</v>
      </c>
      <c r="D428" s="8" t="s">
        <v>4976</v>
      </c>
      <c r="E428" s="8" t="s">
        <v>806</v>
      </c>
      <c r="F428" s="78">
        <v>12.7</v>
      </c>
      <c r="G428" s="52">
        <v>951.53</v>
      </c>
      <c r="H428" s="52">
        <v>1326</v>
      </c>
      <c r="I428" s="52">
        <v>1581</v>
      </c>
      <c r="J428" s="52">
        <v>1450</v>
      </c>
      <c r="K428" s="52">
        <v>1385</v>
      </c>
      <c r="L428" s="52">
        <v>1510</v>
      </c>
      <c r="M428" s="52">
        <v>1718</v>
      </c>
      <c r="N428" s="52">
        <v>1642</v>
      </c>
      <c r="O428" s="52">
        <v>1757</v>
      </c>
      <c r="P428" s="52">
        <v>1830</v>
      </c>
      <c r="Q428" s="52">
        <v>2077</v>
      </c>
      <c r="R428" s="52">
        <v>2156</v>
      </c>
      <c r="S428" s="52">
        <v>2224</v>
      </c>
      <c r="T428" s="52">
        <v>2468</v>
      </c>
      <c r="U428" s="52">
        <v>2816</v>
      </c>
      <c r="V428" s="52">
        <v>3060</v>
      </c>
      <c r="W428" s="90">
        <v>3564</v>
      </c>
      <c r="X428" s="120">
        <v>7.6988053577893067E-2</v>
      </c>
      <c r="Y428" s="79">
        <v>8.2801120448179333E-2</v>
      </c>
      <c r="Z428" s="79">
        <v>9.35430463576159E-2</v>
      </c>
      <c r="AA428" s="92">
        <v>0.12679788039364109</v>
      </c>
    </row>
    <row r="429" spans="1:27" ht="15" x14ac:dyDescent="0.25">
      <c r="A429" s="4">
        <v>260212</v>
      </c>
      <c r="B429" s="18" t="s">
        <v>991</v>
      </c>
      <c r="C429" s="8" t="s">
        <v>23</v>
      </c>
      <c r="D429" s="8" t="s">
        <v>1159</v>
      </c>
      <c r="E429" s="8" t="s">
        <v>806</v>
      </c>
      <c r="F429" s="78">
        <v>12.7</v>
      </c>
      <c r="G429" s="52">
        <v>340.19</v>
      </c>
      <c r="H429" s="52">
        <v>539.5</v>
      </c>
      <c r="I429" s="52">
        <v>611.61</v>
      </c>
      <c r="J429" s="52">
        <v>533.61</v>
      </c>
      <c r="K429" s="90">
        <v>612.15</v>
      </c>
      <c r="L429" s="52">
        <v>680.88</v>
      </c>
      <c r="M429" s="52">
        <v>657.96</v>
      </c>
      <c r="N429" s="52">
        <v>564.52</v>
      </c>
      <c r="O429" s="52">
        <v>624.46</v>
      </c>
      <c r="P429" s="52">
        <v>546.69000000000005</v>
      </c>
      <c r="Q429" s="52">
        <v>490.72</v>
      </c>
      <c r="R429" s="52">
        <v>553.42999999999995</v>
      </c>
      <c r="S429" s="52">
        <v>573.16999999999996</v>
      </c>
      <c r="T429" s="90">
        <v>1017</v>
      </c>
      <c r="U429" s="90">
        <v>1102</v>
      </c>
      <c r="V429" s="90">
        <v>1003</v>
      </c>
      <c r="W429" s="90">
        <v>1042</v>
      </c>
      <c r="X429" s="121">
        <v>0.2173326370950224</v>
      </c>
      <c r="Y429" s="92">
        <v>0.23204470223814891</v>
      </c>
      <c r="Z429" s="92">
        <v>0.13851676115356179</v>
      </c>
      <c r="AA429" s="92">
        <v>0.1268764359961787</v>
      </c>
    </row>
    <row r="430" spans="1:27" ht="15" x14ac:dyDescent="0.25">
      <c r="A430" s="4">
        <v>260212</v>
      </c>
      <c r="B430" s="18" t="s">
        <v>4549</v>
      </c>
      <c r="C430" s="8" t="s">
        <v>23</v>
      </c>
      <c r="D430" s="8" t="s">
        <v>1153</v>
      </c>
      <c r="E430" s="8" t="s">
        <v>806</v>
      </c>
      <c r="F430" s="78">
        <v>11.2</v>
      </c>
      <c r="G430" s="52">
        <v>49.74</v>
      </c>
      <c r="H430" s="52">
        <v>46.48</v>
      </c>
      <c r="I430" s="52">
        <v>47.55</v>
      </c>
      <c r="J430" s="52">
        <v>50.29</v>
      </c>
      <c r="K430" s="52">
        <v>51.81</v>
      </c>
      <c r="L430" s="52">
        <v>50.61</v>
      </c>
      <c r="M430" s="52">
        <v>51.55</v>
      </c>
      <c r="N430" s="52">
        <v>55.88</v>
      </c>
      <c r="O430" s="52">
        <v>59.73</v>
      </c>
      <c r="P430" s="52">
        <v>63.07</v>
      </c>
      <c r="Q430" s="52">
        <v>68.89</v>
      </c>
      <c r="R430" s="52">
        <v>77.38</v>
      </c>
      <c r="S430" s="90">
        <v>86.94</v>
      </c>
      <c r="T430" s="90">
        <v>96.62</v>
      </c>
      <c r="U430" s="90">
        <v>112.47</v>
      </c>
      <c r="V430" s="90">
        <v>132.44</v>
      </c>
      <c r="W430" s="90">
        <v>134.86000000000001</v>
      </c>
      <c r="X430" s="121">
        <v>0.1132374780612935</v>
      </c>
      <c r="Y430" s="92">
        <v>0.13212867234636019</v>
      </c>
      <c r="Z430" s="92">
        <v>0.1474518625639378</v>
      </c>
      <c r="AA430" s="92">
        <v>0.1118398020864937</v>
      </c>
    </row>
    <row r="431" spans="1:27" ht="15" x14ac:dyDescent="0.25">
      <c r="A431" s="4">
        <v>260212</v>
      </c>
      <c r="B431" s="18" t="s">
        <v>4463</v>
      </c>
      <c r="C431" s="8" t="s">
        <v>23</v>
      </c>
      <c r="D431" s="8" t="s">
        <v>4977</v>
      </c>
      <c r="E431" s="8" t="s">
        <v>806</v>
      </c>
      <c r="F431" s="78">
        <v>10.9</v>
      </c>
      <c r="G431" s="52">
        <v>473.33</v>
      </c>
      <c r="H431" s="52">
        <v>417.21</v>
      </c>
      <c r="I431" s="52">
        <v>466.19</v>
      </c>
      <c r="J431" s="52">
        <v>501.94</v>
      </c>
      <c r="K431" s="90">
        <v>855.13</v>
      </c>
      <c r="L431" s="90">
        <v>769.65</v>
      </c>
      <c r="M431" s="90">
        <v>874.93</v>
      </c>
      <c r="N431" s="52">
        <v>789.96</v>
      </c>
      <c r="O431" s="90">
        <v>1231</v>
      </c>
      <c r="P431" s="90">
        <v>1175</v>
      </c>
      <c r="Q431" s="52">
        <v>1104</v>
      </c>
      <c r="R431" s="52">
        <v>1095</v>
      </c>
      <c r="S431" s="52">
        <v>1393</v>
      </c>
      <c r="T431" s="52">
        <v>1409</v>
      </c>
      <c r="U431" s="52">
        <v>1513</v>
      </c>
      <c r="V431" s="52">
        <v>1144</v>
      </c>
      <c r="W431" s="90">
        <v>1989</v>
      </c>
      <c r="X431" s="120">
        <v>4.9087476400251788E-2</v>
      </c>
      <c r="Y431" s="79">
        <v>8.1783643271345685E-2</v>
      </c>
      <c r="Z431" s="79">
        <v>9.057301293900144E-3</v>
      </c>
      <c r="AA431" s="92">
        <v>0.10917750503755271</v>
      </c>
    </row>
    <row r="432" spans="1:27" ht="15" x14ac:dyDescent="0.25">
      <c r="A432" s="4">
        <v>260212</v>
      </c>
      <c r="B432" s="18" t="s">
        <v>4663</v>
      </c>
      <c r="C432" s="8" t="s">
        <v>23</v>
      </c>
      <c r="D432" s="8" t="s">
        <v>1148</v>
      </c>
      <c r="E432" s="8" t="s">
        <v>806</v>
      </c>
      <c r="F432" s="36">
        <v>7.6</v>
      </c>
      <c r="G432" s="52">
        <v>0</v>
      </c>
      <c r="H432" s="52">
        <v>352.53</v>
      </c>
      <c r="I432" s="52">
        <v>-318.39</v>
      </c>
      <c r="J432" s="52">
        <v>123.13</v>
      </c>
      <c r="K432" s="90">
        <v>159.54</v>
      </c>
      <c r="L432" s="52">
        <v>162.06</v>
      </c>
      <c r="M432" s="90">
        <v>0</v>
      </c>
      <c r="N432" s="52">
        <v>118.01</v>
      </c>
      <c r="O432" s="90">
        <v>314.16000000000003</v>
      </c>
      <c r="P432" s="90">
        <v>321.33</v>
      </c>
      <c r="Q432" s="90">
        <v>273.39999999999998</v>
      </c>
      <c r="R432" s="90">
        <v>227.91</v>
      </c>
      <c r="S432" s="52">
        <v>308.29000000000002</v>
      </c>
      <c r="T432" s="52">
        <v>280.57</v>
      </c>
      <c r="U432" s="52">
        <v>282.68</v>
      </c>
      <c r="V432" s="52">
        <v>262.51</v>
      </c>
      <c r="W432" s="52">
        <v>394.28</v>
      </c>
      <c r="X432" s="120">
        <v>-3.6041134287710053E-2</v>
      </c>
      <c r="Y432" s="79">
        <v>8.5124338405937472E-3</v>
      </c>
      <c r="Z432" s="79">
        <v>3.1470280594842803E-2</v>
      </c>
      <c r="AA432" s="79">
        <v>7.5825580882677102E-2</v>
      </c>
    </row>
    <row r="433" spans="1:27" ht="15" x14ac:dyDescent="0.25">
      <c r="A433" s="4">
        <v>260212</v>
      </c>
      <c r="B433" s="18" t="s">
        <v>4918</v>
      </c>
      <c r="C433" s="8" t="s">
        <v>23</v>
      </c>
      <c r="D433" s="8" t="s">
        <v>445</v>
      </c>
      <c r="E433" s="8" t="s">
        <v>806</v>
      </c>
      <c r="F433" s="36">
        <v>7.1</v>
      </c>
      <c r="G433" s="52">
        <v>11.43</v>
      </c>
      <c r="H433" s="52">
        <v>11.76</v>
      </c>
      <c r="I433" s="52">
        <v>14.82</v>
      </c>
      <c r="J433" s="52">
        <v>12.6</v>
      </c>
      <c r="K433" s="52">
        <v>11.2</v>
      </c>
      <c r="L433" s="52">
        <v>13.15</v>
      </c>
      <c r="M433" s="52">
        <v>14.73</v>
      </c>
      <c r="N433" s="52">
        <v>13.27</v>
      </c>
      <c r="O433" s="52">
        <v>12.5</v>
      </c>
      <c r="P433" s="52">
        <v>12.95</v>
      </c>
      <c r="Q433" s="52">
        <v>14.58</v>
      </c>
      <c r="R433" s="52">
        <v>14.71</v>
      </c>
      <c r="S433" s="52">
        <v>15.49</v>
      </c>
      <c r="T433" s="52">
        <v>16.53</v>
      </c>
      <c r="U433" s="52">
        <v>16.5</v>
      </c>
      <c r="V433" s="52">
        <v>17.41</v>
      </c>
      <c r="W433" s="52">
        <v>20.14</v>
      </c>
      <c r="X433" s="120">
        <v>6.2012818292049188E-2</v>
      </c>
      <c r="Y433" s="79">
        <v>3.1316261621268993E-2</v>
      </c>
      <c r="Z433" s="79">
        <v>4.2701249406927211E-2</v>
      </c>
      <c r="AA433" s="79">
        <v>7.0529349309873979E-2</v>
      </c>
    </row>
    <row r="434" spans="1:27" ht="15" x14ac:dyDescent="0.25">
      <c r="A434" s="4">
        <v>260212</v>
      </c>
      <c r="B434" s="18" t="s">
        <v>4624</v>
      </c>
      <c r="C434" s="8" t="s">
        <v>23</v>
      </c>
      <c r="D434" s="8" t="s">
        <v>4978</v>
      </c>
      <c r="E434" s="8" t="s">
        <v>806</v>
      </c>
      <c r="F434" s="36">
        <v>7</v>
      </c>
      <c r="G434" s="52">
        <v>415.55</v>
      </c>
      <c r="H434" s="52">
        <v>378.67</v>
      </c>
      <c r="I434" s="52">
        <v>625.16999999999996</v>
      </c>
      <c r="J434" s="52">
        <v>390.18</v>
      </c>
      <c r="K434" s="52">
        <v>344.75</v>
      </c>
      <c r="L434" s="52">
        <v>509.67</v>
      </c>
      <c r="M434" s="52">
        <v>379.16</v>
      </c>
      <c r="N434" s="52">
        <v>423.49</v>
      </c>
      <c r="O434" s="52">
        <v>365</v>
      </c>
      <c r="P434" s="52">
        <v>503.51</v>
      </c>
      <c r="Q434" s="52">
        <v>396.52</v>
      </c>
      <c r="R434" s="52">
        <v>327.72</v>
      </c>
      <c r="S434" s="52">
        <v>297.47000000000003</v>
      </c>
      <c r="T434" s="52">
        <v>302.64</v>
      </c>
      <c r="U434" s="52">
        <v>296.12</v>
      </c>
      <c r="V434" s="52">
        <v>328.09</v>
      </c>
      <c r="W434" s="52">
        <v>383.19</v>
      </c>
      <c r="X434" s="120">
        <v>-0.13169903358204069</v>
      </c>
      <c r="Y434" s="79">
        <v>-7.5810775097217453E-2</v>
      </c>
      <c r="Z434" s="79">
        <v>3.0229993055264082E-4</v>
      </c>
      <c r="AA434" s="79">
        <v>7.0014375326711953E-2</v>
      </c>
    </row>
    <row r="435" spans="1:27" ht="15" x14ac:dyDescent="0.25">
      <c r="A435" s="4">
        <v>260212</v>
      </c>
      <c r="B435" s="18" t="s">
        <v>4643</v>
      </c>
      <c r="C435" s="8" t="s">
        <v>23</v>
      </c>
      <c r="D435" s="8" t="s">
        <v>835</v>
      </c>
      <c r="E435" s="8" t="s">
        <v>806</v>
      </c>
      <c r="F435" s="36">
        <v>6.7</v>
      </c>
      <c r="G435" s="52">
        <v>83.39</v>
      </c>
      <c r="H435" s="52">
        <v>79.94</v>
      </c>
      <c r="I435" s="52">
        <v>89.34</v>
      </c>
      <c r="J435" s="52">
        <v>90.7</v>
      </c>
      <c r="K435" s="52">
        <v>103.35</v>
      </c>
      <c r="L435" s="52">
        <v>100.5</v>
      </c>
      <c r="M435" s="52">
        <v>108.31</v>
      </c>
      <c r="N435" s="52">
        <v>98.05</v>
      </c>
      <c r="O435" s="52">
        <v>127.39</v>
      </c>
      <c r="P435" s="52">
        <v>108.83</v>
      </c>
      <c r="Q435" s="52">
        <v>147.03</v>
      </c>
      <c r="R435" s="52">
        <v>139.49</v>
      </c>
      <c r="S435" s="52">
        <v>164.88</v>
      </c>
      <c r="T435" s="52">
        <v>139.29</v>
      </c>
      <c r="U435" s="52">
        <v>166.5</v>
      </c>
      <c r="V435" s="52">
        <v>159.93</v>
      </c>
      <c r="W435" s="52">
        <v>207</v>
      </c>
      <c r="X435" s="120">
        <v>5.4370526390946639E-2</v>
      </c>
      <c r="Y435" s="79">
        <v>3.2961451861382329E-2</v>
      </c>
      <c r="Z435" s="79">
        <v>3.3499409990822127E-2</v>
      </c>
      <c r="AA435" s="79">
        <v>6.6793529971455712E-2</v>
      </c>
    </row>
    <row r="436" spans="1:27" ht="15" x14ac:dyDescent="0.25">
      <c r="A436" s="4">
        <v>260212</v>
      </c>
      <c r="B436" s="18" t="s">
        <v>4361</v>
      </c>
      <c r="C436" s="8" t="s">
        <v>23</v>
      </c>
      <c r="D436" s="8" t="s">
        <v>430</v>
      </c>
      <c r="E436" s="8" t="s">
        <v>806</v>
      </c>
      <c r="F436" s="36">
        <v>6.6</v>
      </c>
      <c r="G436" s="52">
        <v>824.46</v>
      </c>
      <c r="H436" s="52">
        <v>877.07</v>
      </c>
      <c r="I436" s="52">
        <v>1052</v>
      </c>
      <c r="J436" s="52">
        <v>1177</v>
      </c>
      <c r="K436" s="90">
        <v>1276</v>
      </c>
      <c r="L436" s="90">
        <v>1351</v>
      </c>
      <c r="M436" s="52">
        <v>1459</v>
      </c>
      <c r="N436" s="52">
        <v>1509</v>
      </c>
      <c r="O436" s="52">
        <v>1540</v>
      </c>
      <c r="P436" s="52">
        <v>1571</v>
      </c>
      <c r="Q436" s="52">
        <v>1690</v>
      </c>
      <c r="R436" s="52">
        <v>1811</v>
      </c>
      <c r="S436" s="52">
        <v>1930</v>
      </c>
      <c r="T436" s="52">
        <v>2005</v>
      </c>
      <c r="U436" s="52">
        <v>2205</v>
      </c>
      <c r="V436" s="52">
        <v>2308</v>
      </c>
      <c r="W436" s="52">
        <v>2488</v>
      </c>
      <c r="X436" s="120">
        <v>6.1982290774064593E-2</v>
      </c>
      <c r="Y436" s="79">
        <v>6.9257665411511571E-2</v>
      </c>
      <c r="Z436" s="79">
        <v>6.2507860646459523E-2</v>
      </c>
      <c r="AA436" s="79">
        <v>6.6051136363636465E-2</v>
      </c>
    </row>
    <row r="437" spans="1:27" ht="15" x14ac:dyDescent="0.25">
      <c r="A437" s="4">
        <v>260212</v>
      </c>
      <c r="B437" s="18" t="s">
        <v>4616</v>
      </c>
      <c r="C437" s="8" t="s">
        <v>23</v>
      </c>
      <c r="D437" s="8" t="s">
        <v>177</v>
      </c>
      <c r="E437" s="8" t="s">
        <v>806</v>
      </c>
      <c r="F437" s="36">
        <v>6.6</v>
      </c>
      <c r="G437" s="52">
        <v>445.53</v>
      </c>
      <c r="H437" s="52">
        <v>492.16</v>
      </c>
      <c r="I437" s="52">
        <v>421.41</v>
      </c>
      <c r="J437" s="52">
        <v>402.07</v>
      </c>
      <c r="K437" s="52">
        <v>421.73</v>
      </c>
      <c r="L437" s="52">
        <v>517.13</v>
      </c>
      <c r="M437" s="52">
        <v>473.17</v>
      </c>
      <c r="N437" s="52">
        <v>461.91</v>
      </c>
      <c r="O437" s="52">
        <v>495.97</v>
      </c>
      <c r="P437" s="52">
        <v>558.48</v>
      </c>
      <c r="Q437" s="52">
        <v>529.21</v>
      </c>
      <c r="R437" s="52">
        <v>535.99</v>
      </c>
      <c r="S437" s="52">
        <v>548.07000000000005</v>
      </c>
      <c r="T437" s="52">
        <v>639.59</v>
      </c>
      <c r="U437" s="52">
        <v>750.2</v>
      </c>
      <c r="V437" s="52">
        <v>703.03</v>
      </c>
      <c r="W437" s="52">
        <v>723.33</v>
      </c>
      <c r="X437" s="120">
        <v>3.7347761022217263E-2</v>
      </c>
      <c r="Y437" s="79">
        <v>9.8093090560443352E-2</v>
      </c>
      <c r="Z437" s="79">
        <v>6.752228308102759E-2</v>
      </c>
      <c r="AA437" s="79">
        <v>6.6363990927300831E-2</v>
      </c>
    </row>
    <row r="438" spans="1:27" ht="15" x14ac:dyDescent="0.25">
      <c r="A438" s="4">
        <v>260212</v>
      </c>
      <c r="B438" s="18" t="s">
        <v>4556</v>
      </c>
      <c r="C438" s="8" t="s">
        <v>23</v>
      </c>
      <c r="D438" s="8" t="s">
        <v>106</v>
      </c>
      <c r="E438" s="8" t="s">
        <v>806</v>
      </c>
      <c r="F438" s="36">
        <v>6.6</v>
      </c>
      <c r="G438" s="52">
        <v>140.08000000000001</v>
      </c>
      <c r="H438" s="52">
        <v>152.16</v>
      </c>
      <c r="I438" s="52">
        <v>186.38</v>
      </c>
      <c r="J438" s="52">
        <v>198.65</v>
      </c>
      <c r="K438" s="52">
        <v>201.83</v>
      </c>
      <c r="L438" s="52">
        <v>197.27</v>
      </c>
      <c r="M438" s="52">
        <v>249.88</v>
      </c>
      <c r="N438" s="52">
        <v>264.51</v>
      </c>
      <c r="O438" s="52">
        <v>254.12</v>
      </c>
      <c r="P438" s="52">
        <v>275.10000000000002</v>
      </c>
      <c r="Q438" s="52">
        <v>324.92</v>
      </c>
      <c r="R438" s="52">
        <v>338.21</v>
      </c>
      <c r="S438" s="52">
        <v>342.79</v>
      </c>
      <c r="T438" s="52">
        <v>355.15</v>
      </c>
      <c r="U438" s="52">
        <v>415.81</v>
      </c>
      <c r="V438" s="52">
        <v>423.58</v>
      </c>
      <c r="W438" s="52">
        <v>443.61</v>
      </c>
      <c r="X438" s="120">
        <v>6.2489266365864722E-2</v>
      </c>
      <c r="Y438" s="79">
        <v>6.6778343509150906E-2</v>
      </c>
      <c r="Z438" s="79">
        <v>5.8796385575360148E-2</v>
      </c>
      <c r="AA438" s="79">
        <v>6.5581234998341342E-2</v>
      </c>
    </row>
    <row r="439" spans="1:27" ht="15" x14ac:dyDescent="0.25">
      <c r="A439" s="4">
        <v>260212</v>
      </c>
      <c r="B439" s="18" t="s">
        <v>4851</v>
      </c>
      <c r="C439" s="8" t="s">
        <v>23</v>
      </c>
      <c r="D439" s="8" t="s">
        <v>146</v>
      </c>
      <c r="E439" s="8" t="s">
        <v>806</v>
      </c>
      <c r="F439" s="36">
        <v>6.6</v>
      </c>
      <c r="G439" s="52">
        <v>191.86</v>
      </c>
      <c r="H439" s="52">
        <v>197.76</v>
      </c>
      <c r="I439" s="52">
        <v>217.23</v>
      </c>
      <c r="J439" s="52">
        <v>206.69</v>
      </c>
      <c r="K439" s="52">
        <v>191.11</v>
      </c>
      <c r="L439" s="52">
        <v>179.37</v>
      </c>
      <c r="M439" s="52">
        <v>168.92</v>
      </c>
      <c r="N439" s="52">
        <v>150.80000000000001</v>
      </c>
      <c r="O439" s="52">
        <v>137.22999999999999</v>
      </c>
      <c r="P439" s="52">
        <v>107.61</v>
      </c>
      <c r="Q439" s="52">
        <v>104.7</v>
      </c>
      <c r="R439" s="52">
        <v>95.34</v>
      </c>
      <c r="S439" s="52">
        <v>94.12</v>
      </c>
      <c r="T439" s="52">
        <v>96.8</v>
      </c>
      <c r="U439" s="52">
        <v>107.68</v>
      </c>
      <c r="V439" s="52">
        <v>126.25</v>
      </c>
      <c r="W439" s="52">
        <v>122.23</v>
      </c>
      <c r="X439" s="120">
        <v>-2.6905941210145001E-2</v>
      </c>
      <c r="Y439" s="79">
        <v>7.6222631471249969E-3</v>
      </c>
      <c r="Z439" s="79">
        <v>7.8463725440422571E-2</v>
      </c>
      <c r="AA439" s="79">
        <v>6.6164528657173038E-2</v>
      </c>
    </row>
    <row r="440" spans="1:27" ht="15" x14ac:dyDescent="0.25">
      <c r="A440" s="4">
        <v>260212</v>
      </c>
      <c r="B440" s="18" t="s">
        <v>4673</v>
      </c>
      <c r="C440" s="8" t="s">
        <v>23</v>
      </c>
      <c r="D440" s="8" t="s">
        <v>810</v>
      </c>
      <c r="E440" s="8" t="s">
        <v>806</v>
      </c>
      <c r="F440" s="36">
        <v>5.5</v>
      </c>
      <c r="G440" s="52">
        <v>147.91</v>
      </c>
      <c r="H440" s="52">
        <v>174.05</v>
      </c>
      <c r="I440" s="52">
        <v>405.07</v>
      </c>
      <c r="J440" s="52">
        <v>490</v>
      </c>
      <c r="K440" s="90">
        <v>493.76</v>
      </c>
      <c r="L440" s="90">
        <v>384.43</v>
      </c>
      <c r="M440" s="52">
        <v>329.3</v>
      </c>
      <c r="N440" s="52">
        <v>291.18</v>
      </c>
      <c r="O440" s="52">
        <v>336.31</v>
      </c>
      <c r="P440" s="52">
        <v>391.34</v>
      </c>
      <c r="Q440" s="52">
        <v>380.66</v>
      </c>
      <c r="R440" s="52">
        <v>267.99</v>
      </c>
      <c r="S440" s="52">
        <v>203.97</v>
      </c>
      <c r="T440" s="52">
        <v>213.98</v>
      </c>
      <c r="U440" s="52">
        <v>230.23</v>
      </c>
      <c r="V440" s="52">
        <v>241.36</v>
      </c>
      <c r="W440" s="52">
        <v>252.65</v>
      </c>
      <c r="X440" s="120">
        <v>-0.14257693173413941</v>
      </c>
      <c r="Y440" s="79">
        <v>-0.14103693980873799</v>
      </c>
      <c r="Z440" s="79">
        <v>-2.9066657934662791E-2</v>
      </c>
      <c r="AA440" s="79">
        <v>5.4724914000494618E-2</v>
      </c>
    </row>
    <row r="441" spans="1:27" ht="15" x14ac:dyDescent="0.25">
      <c r="A441" s="4">
        <v>260212</v>
      </c>
      <c r="B441" s="18" t="s">
        <v>4449</v>
      </c>
      <c r="C441" s="8" t="s">
        <v>23</v>
      </c>
      <c r="D441" s="8" t="s">
        <v>24</v>
      </c>
      <c r="E441" s="8" t="s">
        <v>806</v>
      </c>
      <c r="F441" s="36">
        <v>5</v>
      </c>
      <c r="G441" s="52">
        <v>512</v>
      </c>
      <c r="H441" s="52">
        <v>535</v>
      </c>
      <c r="I441" s="52">
        <v>675</v>
      </c>
      <c r="J441" s="52">
        <v>752</v>
      </c>
      <c r="K441" s="90">
        <v>768</v>
      </c>
      <c r="L441" s="90">
        <v>819</v>
      </c>
      <c r="M441" s="90">
        <v>978</v>
      </c>
      <c r="N441" s="52">
        <v>1032</v>
      </c>
      <c r="O441" s="52">
        <v>1036</v>
      </c>
      <c r="P441" s="52">
        <v>1075</v>
      </c>
      <c r="Q441" s="52">
        <v>1242</v>
      </c>
      <c r="R441" s="52">
        <v>1305</v>
      </c>
      <c r="S441" s="52">
        <v>1338</v>
      </c>
      <c r="T441" s="52">
        <v>1337</v>
      </c>
      <c r="U441" s="52">
        <v>1550</v>
      </c>
      <c r="V441" s="52">
        <v>1633</v>
      </c>
      <c r="W441" s="52">
        <v>1633</v>
      </c>
      <c r="X441" s="120">
        <v>5.282258064516121E-2</v>
      </c>
      <c r="Y441" s="79">
        <v>5.8981233243967868E-2</v>
      </c>
      <c r="Z441" s="79">
        <v>5.9312839059674438E-2</v>
      </c>
      <c r="AA441" s="79">
        <v>5.0358484124274572E-2</v>
      </c>
    </row>
    <row r="442" spans="1:27" ht="15" x14ac:dyDescent="0.25">
      <c r="A442" s="4">
        <v>260212</v>
      </c>
      <c r="B442" s="18" t="s">
        <v>4945</v>
      </c>
      <c r="C442" s="8" t="s">
        <v>23</v>
      </c>
      <c r="D442" s="8" t="s">
        <v>79</v>
      </c>
      <c r="E442" s="8" t="s">
        <v>806</v>
      </c>
      <c r="F442" s="36">
        <v>4.8</v>
      </c>
      <c r="G442" s="52">
        <v>133.35</v>
      </c>
      <c r="H442" s="52">
        <v>103.46</v>
      </c>
      <c r="I442" s="52">
        <v>98.23</v>
      </c>
      <c r="J442" s="52">
        <v>101.18</v>
      </c>
      <c r="K442" s="90">
        <v>221.57</v>
      </c>
      <c r="L442" s="52">
        <v>111.38</v>
      </c>
      <c r="M442" s="52">
        <v>133.96</v>
      </c>
      <c r="N442" s="52">
        <v>149.19</v>
      </c>
      <c r="O442" s="52">
        <v>264.35000000000002</v>
      </c>
      <c r="P442" s="52">
        <v>129.88</v>
      </c>
      <c r="Q442" s="52">
        <v>174.45</v>
      </c>
      <c r="R442" s="52">
        <v>198.2</v>
      </c>
      <c r="S442" s="52">
        <v>265.88</v>
      </c>
      <c r="T442" s="52">
        <v>168.46</v>
      </c>
      <c r="U442" s="52">
        <v>152.66</v>
      </c>
      <c r="V442" s="52">
        <v>219.9</v>
      </c>
      <c r="W442" s="52">
        <v>304.7</v>
      </c>
      <c r="X442" s="120">
        <v>5.0207571478767983E-2</v>
      </c>
      <c r="Y442" s="79">
        <v>-2.7001573749364849E-2</v>
      </c>
      <c r="Z442" s="79">
        <v>2.7636271013754321E-2</v>
      </c>
      <c r="AA442" s="79">
        <v>4.8110050811748677E-2</v>
      </c>
    </row>
    <row r="443" spans="1:27" ht="15" x14ac:dyDescent="0.25">
      <c r="A443" s="4">
        <v>260212</v>
      </c>
      <c r="B443" s="18" t="s">
        <v>4961</v>
      </c>
      <c r="C443" s="8" t="s">
        <v>23</v>
      </c>
      <c r="D443" s="8" t="s">
        <v>177</v>
      </c>
      <c r="E443" s="8" t="s">
        <v>817</v>
      </c>
      <c r="F443" s="36">
        <v>4.5</v>
      </c>
      <c r="G443" s="52">
        <v>335265</v>
      </c>
      <c r="H443" s="52">
        <v>335265</v>
      </c>
      <c r="I443" s="52">
        <v>59294</v>
      </c>
      <c r="J443" s="52">
        <v>59294</v>
      </c>
      <c r="K443" s="52">
        <v>29169</v>
      </c>
      <c r="L443" s="52">
        <v>29169</v>
      </c>
      <c r="M443" s="52">
        <v>26114</v>
      </c>
      <c r="N443" s="52">
        <v>37419</v>
      </c>
      <c r="O443" s="90">
        <v>59116</v>
      </c>
      <c r="P443" s="90">
        <v>101400</v>
      </c>
      <c r="Q443" s="90">
        <v>75300</v>
      </c>
      <c r="R443" s="90">
        <v>70348</v>
      </c>
      <c r="S443" s="90">
        <v>123104</v>
      </c>
      <c r="T443" s="52">
        <v>114579</v>
      </c>
      <c r="U443" s="52">
        <v>83989</v>
      </c>
      <c r="V443" s="90">
        <v>133105</v>
      </c>
      <c r="W443" s="52">
        <v>143455</v>
      </c>
      <c r="X443" s="120">
        <v>3.5604292290734703E-2</v>
      </c>
      <c r="Y443" s="79">
        <v>2.266709449535775E-2</v>
      </c>
      <c r="Z443" s="92">
        <v>0.16008622009081169</v>
      </c>
      <c r="AA443" s="79">
        <v>4.4749404653269709E-2</v>
      </c>
    </row>
    <row r="444" spans="1:27" ht="15" x14ac:dyDescent="0.25">
      <c r="A444" s="4">
        <v>260212</v>
      </c>
      <c r="B444" s="18" t="s">
        <v>4751</v>
      </c>
      <c r="C444" s="8" t="s">
        <v>23</v>
      </c>
      <c r="D444" s="8" t="s">
        <v>101</v>
      </c>
      <c r="E444" s="8" t="s">
        <v>806</v>
      </c>
      <c r="F444" s="36">
        <v>4.4000000000000004</v>
      </c>
      <c r="G444" s="52">
        <v>79.39</v>
      </c>
      <c r="H444" s="52">
        <v>77.209999999999994</v>
      </c>
      <c r="I444" s="52">
        <v>80.34</v>
      </c>
      <c r="J444" s="52">
        <v>76.84</v>
      </c>
      <c r="K444" s="52">
        <v>79.400000000000006</v>
      </c>
      <c r="L444" s="52">
        <v>83.23</v>
      </c>
      <c r="M444" s="52">
        <v>89.25</v>
      </c>
      <c r="N444" s="52">
        <v>87.85</v>
      </c>
      <c r="O444" s="52">
        <v>93.67</v>
      </c>
      <c r="P444" s="52">
        <v>97.43</v>
      </c>
      <c r="Q444" s="52">
        <v>98.02</v>
      </c>
      <c r="R444" s="52">
        <v>95.78</v>
      </c>
      <c r="S444" s="52">
        <v>97.31</v>
      </c>
      <c r="T444" s="52">
        <v>98.98</v>
      </c>
      <c r="U444" s="52">
        <v>112.97</v>
      </c>
      <c r="V444" s="52">
        <v>113.39</v>
      </c>
      <c r="W444" s="52">
        <v>115.99</v>
      </c>
      <c r="X444" s="120">
        <v>3.9892932516600874E-3</v>
      </c>
      <c r="Y444" s="79">
        <v>3.8324489220436193E-2</v>
      </c>
      <c r="Z444" s="79">
        <v>4.3477187438277547E-2</v>
      </c>
      <c r="AA444" s="79">
        <v>4.4197326392996672E-2</v>
      </c>
    </row>
    <row r="445" spans="1:27" ht="15" x14ac:dyDescent="0.25">
      <c r="A445" s="4">
        <v>260212</v>
      </c>
      <c r="B445" s="18" t="s">
        <v>4594</v>
      </c>
      <c r="C445" s="8" t="s">
        <v>23</v>
      </c>
      <c r="D445" s="8" t="s">
        <v>172</v>
      </c>
      <c r="E445" s="8" t="s">
        <v>806</v>
      </c>
      <c r="F445" s="36">
        <v>4.4000000000000004</v>
      </c>
      <c r="G445" s="52">
        <v>805.65</v>
      </c>
      <c r="H445" s="52">
        <v>653.89</v>
      </c>
      <c r="I445" s="52">
        <v>849.25</v>
      </c>
      <c r="J445" s="52">
        <v>1009</v>
      </c>
      <c r="K445" s="52">
        <v>789.21</v>
      </c>
      <c r="L445" s="52">
        <v>560.07000000000005</v>
      </c>
      <c r="M445" s="52">
        <v>898.55</v>
      </c>
      <c r="N445" s="52">
        <v>1117</v>
      </c>
      <c r="O445" s="52">
        <v>933.7</v>
      </c>
      <c r="P445" s="52">
        <v>672.28</v>
      </c>
      <c r="Q445" s="52">
        <v>1082</v>
      </c>
      <c r="R445" s="52">
        <v>1276</v>
      </c>
      <c r="S445" s="52">
        <v>977.3</v>
      </c>
      <c r="T445" s="52">
        <v>699.55</v>
      </c>
      <c r="U445" s="52">
        <v>1126</v>
      </c>
      <c r="V445" s="52">
        <v>1433</v>
      </c>
      <c r="W445" s="52">
        <v>1165</v>
      </c>
      <c r="X445" s="120">
        <v>6.8046052730077466E-3</v>
      </c>
      <c r="Y445" s="79">
        <v>1.090499027225289E-2</v>
      </c>
      <c r="Z445" s="79">
        <v>3.8491241403827203E-2</v>
      </c>
      <c r="AA445" s="79">
        <v>4.4312239574111352E-2</v>
      </c>
    </row>
    <row r="446" spans="1:27" ht="15" x14ac:dyDescent="0.25">
      <c r="A446" s="4">
        <v>260212</v>
      </c>
      <c r="B446" s="18" t="s">
        <v>4476</v>
      </c>
      <c r="C446" s="8" t="s">
        <v>23</v>
      </c>
      <c r="D446" s="8" t="s">
        <v>1148</v>
      </c>
      <c r="E446" s="8" t="s">
        <v>806</v>
      </c>
      <c r="F446" s="36">
        <v>4.3</v>
      </c>
      <c r="G446" s="52">
        <v>865.33</v>
      </c>
      <c r="H446" s="52">
        <v>733.7</v>
      </c>
      <c r="I446" s="52">
        <v>764.41</v>
      </c>
      <c r="J446" s="52">
        <v>761.37</v>
      </c>
      <c r="K446" s="52">
        <v>867.06</v>
      </c>
      <c r="L446" s="52">
        <v>740.99</v>
      </c>
      <c r="M446" s="52">
        <v>847.19</v>
      </c>
      <c r="N446" s="52">
        <v>912.02</v>
      </c>
      <c r="O446" s="52">
        <v>984.43</v>
      </c>
      <c r="P446" s="52">
        <v>881.47</v>
      </c>
      <c r="Q446" s="52">
        <v>968.18</v>
      </c>
      <c r="R446" s="52">
        <v>1062</v>
      </c>
      <c r="S446" s="52">
        <v>1201</v>
      </c>
      <c r="T446" s="52">
        <v>1021</v>
      </c>
      <c r="U446" s="52">
        <v>1111</v>
      </c>
      <c r="V446" s="52">
        <v>1211</v>
      </c>
      <c r="W446" s="52">
        <v>1395</v>
      </c>
      <c r="X446" s="120">
        <v>3.3927030017142368E-2</v>
      </c>
      <c r="Y446" s="79">
        <v>3.3587477482138528E-2</v>
      </c>
      <c r="Z446" s="79">
        <v>3.3902161547212817E-2</v>
      </c>
      <c r="AA446" s="79">
        <v>4.2693661971830998E-2</v>
      </c>
    </row>
    <row r="447" spans="1:27" ht="15" x14ac:dyDescent="0.25">
      <c r="A447" s="4">
        <v>260212</v>
      </c>
      <c r="B447" s="18" t="s">
        <v>4641</v>
      </c>
      <c r="C447" s="8" t="s">
        <v>23</v>
      </c>
      <c r="D447" s="8" t="s">
        <v>146</v>
      </c>
      <c r="E447" s="8" t="s">
        <v>806</v>
      </c>
      <c r="F447" s="36">
        <v>4.2</v>
      </c>
      <c r="G447" s="52">
        <v>364.47</v>
      </c>
      <c r="H447" s="52">
        <v>369.98</v>
      </c>
      <c r="I447" s="52">
        <v>377.02</v>
      </c>
      <c r="J447" s="52">
        <v>349.01</v>
      </c>
      <c r="K447" s="52">
        <v>333.54</v>
      </c>
      <c r="L447" s="52">
        <v>347.17</v>
      </c>
      <c r="M447" s="52">
        <v>339.97</v>
      </c>
      <c r="N447" s="52">
        <v>301.39999999999998</v>
      </c>
      <c r="O447" s="52">
        <v>298.89</v>
      </c>
      <c r="P447" s="52">
        <v>252.01</v>
      </c>
      <c r="Q447" s="52">
        <v>257.64999999999998</v>
      </c>
      <c r="R447" s="52">
        <v>233.14</v>
      </c>
      <c r="S447" s="52">
        <v>234.34</v>
      </c>
      <c r="T447" s="52">
        <v>227.79</v>
      </c>
      <c r="U447" s="52">
        <v>250.72</v>
      </c>
      <c r="V447" s="52">
        <v>250.79</v>
      </c>
      <c r="W447" s="52">
        <v>274.47000000000003</v>
      </c>
      <c r="X447" s="120">
        <v>-2.4786622183105789E-2</v>
      </c>
      <c r="Y447" s="79">
        <v>-7.2723838307517941E-3</v>
      </c>
      <c r="Z447" s="79">
        <v>1.8657702512711479E-2</v>
      </c>
      <c r="AA447" s="79">
        <v>4.1644182474783083E-2</v>
      </c>
    </row>
    <row r="448" spans="1:27" ht="15" x14ac:dyDescent="0.25">
      <c r="A448" s="4">
        <v>260212</v>
      </c>
      <c r="B448" s="18" t="s">
        <v>4465</v>
      </c>
      <c r="C448" s="8" t="s">
        <v>23</v>
      </c>
      <c r="D448" s="8" t="s">
        <v>151</v>
      </c>
      <c r="E448" s="8" t="s">
        <v>806</v>
      </c>
      <c r="F448" s="36">
        <v>4.0999999999999996</v>
      </c>
      <c r="G448" s="52">
        <v>846.66</v>
      </c>
      <c r="H448" s="52">
        <v>574.89</v>
      </c>
      <c r="I448" s="52">
        <v>665.93</v>
      </c>
      <c r="J448" s="52">
        <v>684.55</v>
      </c>
      <c r="K448" s="52">
        <v>877.21</v>
      </c>
      <c r="L448" s="52">
        <v>602.58000000000004</v>
      </c>
      <c r="M448" s="52">
        <v>708.03</v>
      </c>
      <c r="N448" s="52">
        <v>763.2</v>
      </c>
      <c r="O448" s="52">
        <v>981.26</v>
      </c>
      <c r="P448" s="52">
        <v>739.98</v>
      </c>
      <c r="Q448" s="52">
        <v>853.68</v>
      </c>
      <c r="R448" s="52">
        <v>898.37</v>
      </c>
      <c r="S448" s="52">
        <v>1154</v>
      </c>
      <c r="T448" s="52">
        <v>854.99</v>
      </c>
      <c r="U448" s="52">
        <v>998.23</v>
      </c>
      <c r="V448" s="52">
        <v>1049</v>
      </c>
      <c r="W448" s="52">
        <v>1319</v>
      </c>
      <c r="X448" s="120">
        <v>3.1543898431993123E-2</v>
      </c>
      <c r="Y448" s="79">
        <v>3.8433518388530929E-2</v>
      </c>
      <c r="Z448" s="79">
        <v>3.8567796414882283E-2</v>
      </c>
      <c r="AA448" s="79">
        <v>4.0678266957906661E-2</v>
      </c>
    </row>
    <row r="449" spans="1:27" ht="15" x14ac:dyDescent="0.25">
      <c r="A449" s="4">
        <v>260212</v>
      </c>
      <c r="B449" s="18" t="s">
        <v>4726</v>
      </c>
      <c r="C449" s="8" t="s">
        <v>23</v>
      </c>
      <c r="D449" s="8" t="s">
        <v>1142</v>
      </c>
      <c r="E449" s="8" t="s">
        <v>806</v>
      </c>
      <c r="F449" s="36">
        <v>4</v>
      </c>
      <c r="G449" s="52">
        <v>557.54</v>
      </c>
      <c r="H449" s="52">
        <v>551.19000000000005</v>
      </c>
      <c r="I449" s="52">
        <v>588.17999999999995</v>
      </c>
      <c r="J449" s="52">
        <v>616.67999999999995</v>
      </c>
      <c r="K449" s="52">
        <v>620.67999999999995</v>
      </c>
      <c r="L449" s="52">
        <v>608.21</v>
      </c>
      <c r="M449" s="52">
        <v>593.89</v>
      </c>
      <c r="N449" s="52">
        <v>602.79</v>
      </c>
      <c r="O449" s="52">
        <v>608.28</v>
      </c>
      <c r="P449" s="52">
        <v>605.66999999999996</v>
      </c>
      <c r="Q449" s="52">
        <v>607.19000000000005</v>
      </c>
      <c r="R449" s="52">
        <v>603.13</v>
      </c>
      <c r="S449" s="52">
        <v>607.72</v>
      </c>
      <c r="T449" s="52">
        <v>604.65</v>
      </c>
      <c r="U449" s="52">
        <v>636.16999999999996</v>
      </c>
      <c r="V449" s="52">
        <v>682.34</v>
      </c>
      <c r="W449" s="52">
        <v>707.7</v>
      </c>
      <c r="X449" s="120">
        <v>-4.2084242751816442E-4</v>
      </c>
      <c r="Y449" s="79">
        <v>1.196191010818559E-2</v>
      </c>
      <c r="Z449" s="79">
        <v>3.2308589655214659E-2</v>
      </c>
      <c r="AA449" s="79">
        <v>3.9504046023517432E-2</v>
      </c>
    </row>
    <row r="450" spans="1:27" ht="15" x14ac:dyDescent="0.25">
      <c r="A450" s="4">
        <v>260212</v>
      </c>
      <c r="B450" s="18" t="s">
        <v>4423</v>
      </c>
      <c r="C450" s="8" t="s">
        <v>23</v>
      </c>
      <c r="D450" s="8" t="s">
        <v>738</v>
      </c>
      <c r="E450" s="8" t="s">
        <v>806</v>
      </c>
      <c r="F450" s="36">
        <v>3.9</v>
      </c>
      <c r="G450" s="52">
        <v>1160</v>
      </c>
      <c r="H450" s="52">
        <v>1248</v>
      </c>
      <c r="I450" s="52">
        <v>1290</v>
      </c>
      <c r="J450" s="52">
        <v>1287</v>
      </c>
      <c r="K450" s="52">
        <v>1279</v>
      </c>
      <c r="L450" s="52">
        <v>1314</v>
      </c>
      <c r="M450" s="52">
        <v>1358</v>
      </c>
      <c r="N450" s="52">
        <v>1388</v>
      </c>
      <c r="O450" s="52">
        <v>1420</v>
      </c>
      <c r="P450" s="52">
        <v>1477</v>
      </c>
      <c r="Q450" s="52">
        <v>1534</v>
      </c>
      <c r="R450" s="52">
        <v>1557</v>
      </c>
      <c r="S450" s="52">
        <v>1581</v>
      </c>
      <c r="T450" s="52">
        <v>1593</v>
      </c>
      <c r="U450" s="52">
        <v>1712</v>
      </c>
      <c r="V450" s="52">
        <v>1754</v>
      </c>
      <c r="W450" s="52">
        <v>1843</v>
      </c>
      <c r="X450" s="120">
        <v>1.8864856074158439E-2</v>
      </c>
      <c r="Y450" s="79">
        <v>2.8411811652035102E-2</v>
      </c>
      <c r="Z450" s="79">
        <v>3.0575818717988531E-2</v>
      </c>
      <c r="AA450" s="79">
        <v>3.9457831325301118E-2</v>
      </c>
    </row>
    <row r="451" spans="1:27" ht="15" x14ac:dyDescent="0.25">
      <c r="A451" s="4">
        <v>260212</v>
      </c>
      <c r="B451" s="18" t="s">
        <v>4509</v>
      </c>
      <c r="C451" s="8" t="s">
        <v>23</v>
      </c>
      <c r="D451" s="8" t="s">
        <v>136</v>
      </c>
      <c r="E451" s="8" t="s">
        <v>806</v>
      </c>
      <c r="F451" s="36">
        <v>3.9</v>
      </c>
      <c r="G451" s="52">
        <v>183.6</v>
      </c>
      <c r="H451" s="52">
        <v>184.66</v>
      </c>
      <c r="I451" s="52">
        <v>183.88</v>
      </c>
      <c r="J451" s="52">
        <v>222.06</v>
      </c>
      <c r="K451" s="52">
        <v>248.21</v>
      </c>
      <c r="L451" s="52">
        <v>263.14999999999998</v>
      </c>
      <c r="M451" s="90">
        <v>295.77</v>
      </c>
      <c r="N451" s="52">
        <v>314.37</v>
      </c>
      <c r="O451" s="52">
        <v>351.17</v>
      </c>
      <c r="P451" s="52">
        <v>372.79</v>
      </c>
      <c r="Q451" s="52">
        <v>384.55</v>
      </c>
      <c r="R451" s="52">
        <v>418.06</v>
      </c>
      <c r="S451" s="52">
        <v>412.12</v>
      </c>
      <c r="T451" s="52">
        <v>423.4</v>
      </c>
      <c r="U451" s="52">
        <v>469.81</v>
      </c>
      <c r="V451" s="52">
        <v>497.51</v>
      </c>
      <c r="W451" s="52">
        <v>483.27</v>
      </c>
      <c r="X451" s="120">
        <v>3.1879913323926701E-2</v>
      </c>
      <c r="Y451" s="79">
        <v>5.2047151324986267E-2</v>
      </c>
      <c r="Z451" s="79">
        <v>4.6100998613198392E-2</v>
      </c>
      <c r="AA451" s="79">
        <v>3.9465509973153567E-2</v>
      </c>
    </row>
    <row r="452" spans="1:27" ht="15" x14ac:dyDescent="0.25">
      <c r="A452" s="4">
        <v>260212</v>
      </c>
      <c r="B452" s="18" t="s">
        <v>4560</v>
      </c>
      <c r="C452" s="8" t="s">
        <v>23</v>
      </c>
      <c r="D452" s="8" t="s">
        <v>122</v>
      </c>
      <c r="E452" s="8" t="s">
        <v>806</v>
      </c>
      <c r="F452" s="36">
        <v>3.7</v>
      </c>
      <c r="G452" s="52">
        <v>597.17999999999995</v>
      </c>
      <c r="H452" s="52">
        <v>596.66</v>
      </c>
      <c r="I452" s="52">
        <v>557.70000000000005</v>
      </c>
      <c r="J452" s="52">
        <v>561.33000000000004</v>
      </c>
      <c r="K452" s="52">
        <v>601.61</v>
      </c>
      <c r="L452" s="52">
        <v>636.14</v>
      </c>
      <c r="M452" s="52">
        <v>672.9</v>
      </c>
      <c r="N452" s="52">
        <v>659.36</v>
      </c>
      <c r="O452" s="52">
        <v>716.57</v>
      </c>
      <c r="P452" s="52">
        <v>663.31</v>
      </c>
      <c r="Q452" s="52">
        <v>667.29</v>
      </c>
      <c r="R452" s="52">
        <v>690.16</v>
      </c>
      <c r="S452" s="52">
        <v>712.9</v>
      </c>
      <c r="T452" s="52">
        <v>738.28</v>
      </c>
      <c r="U452" s="52">
        <v>731.7</v>
      </c>
      <c r="V452" s="52">
        <v>725.39</v>
      </c>
      <c r="W452" s="52">
        <v>820.38</v>
      </c>
      <c r="X452" s="120">
        <v>2.742477118588282E-2</v>
      </c>
      <c r="Y452" s="79">
        <v>2.293288898858159E-2</v>
      </c>
      <c r="Z452" s="79">
        <v>1.226227271461577E-2</v>
      </c>
      <c r="AA452" s="79">
        <v>3.6956678712774187E-2</v>
      </c>
    </row>
    <row r="453" spans="1:27" ht="15" x14ac:dyDescent="0.25">
      <c r="A453" s="4">
        <v>260212</v>
      </c>
      <c r="B453" s="18" t="s">
        <v>4507</v>
      </c>
      <c r="C453" s="8" t="s">
        <v>23</v>
      </c>
      <c r="D453" s="8" t="s">
        <v>115</v>
      </c>
      <c r="E453" s="8" t="s">
        <v>806</v>
      </c>
      <c r="F453" s="36">
        <v>3.7</v>
      </c>
      <c r="G453" s="52">
        <v>146.1</v>
      </c>
      <c r="H453" s="52">
        <v>159.52000000000001</v>
      </c>
      <c r="I453" s="52">
        <v>172.21</v>
      </c>
      <c r="J453" s="52">
        <v>186.43</v>
      </c>
      <c r="K453" s="52">
        <v>202.05</v>
      </c>
      <c r="L453" s="52">
        <v>213.53</v>
      </c>
      <c r="M453" s="52">
        <v>228.54</v>
      </c>
      <c r="N453" s="52">
        <v>247.91</v>
      </c>
      <c r="O453" s="52">
        <v>260.04000000000002</v>
      </c>
      <c r="P453" s="52">
        <v>269.43</v>
      </c>
      <c r="Q453" s="52">
        <v>284.35000000000002</v>
      </c>
      <c r="R453" s="52">
        <v>295.89</v>
      </c>
      <c r="S453" s="52">
        <v>302.05</v>
      </c>
      <c r="T453" s="52">
        <v>310.63</v>
      </c>
      <c r="U453" s="52">
        <v>323.92</v>
      </c>
      <c r="V453" s="52">
        <v>338.85</v>
      </c>
      <c r="W453" s="52">
        <v>349.11</v>
      </c>
      <c r="X453" s="120">
        <v>3.5772583614072977E-2</v>
      </c>
      <c r="Y453" s="79">
        <v>3.3170707172316627E-2</v>
      </c>
      <c r="Z453" s="79">
        <v>3.485626658228469E-2</v>
      </c>
      <c r="AA453" s="79">
        <v>3.6896781528088063E-2</v>
      </c>
    </row>
    <row r="454" spans="1:27" ht="15" x14ac:dyDescent="0.25">
      <c r="A454" s="4">
        <v>260212</v>
      </c>
      <c r="B454" s="18" t="s">
        <v>4618</v>
      </c>
      <c r="C454" s="8" t="s">
        <v>23</v>
      </c>
      <c r="D454" s="8" t="s">
        <v>1153</v>
      </c>
      <c r="E454" s="8" t="s">
        <v>806</v>
      </c>
      <c r="F454" s="36">
        <v>3.6</v>
      </c>
      <c r="G454" s="52">
        <v>-30.94</v>
      </c>
      <c r="H454" s="52">
        <v>158</v>
      </c>
      <c r="I454" s="52">
        <v>153.43</v>
      </c>
      <c r="J454" s="52">
        <v>136.38</v>
      </c>
      <c r="K454" s="90">
        <v>84.14</v>
      </c>
      <c r="L454" s="52">
        <v>160.49</v>
      </c>
      <c r="M454" s="52">
        <v>160.51</v>
      </c>
      <c r="N454" s="52">
        <v>160.97999999999999</v>
      </c>
      <c r="O454" s="90">
        <v>162.63999999999999</v>
      </c>
      <c r="P454" s="52">
        <v>166.15</v>
      </c>
      <c r="Q454" s="52">
        <v>176.22</v>
      </c>
      <c r="R454" s="52">
        <v>178.22</v>
      </c>
      <c r="S454" s="52">
        <v>182.65</v>
      </c>
      <c r="T454" s="52">
        <v>183.76</v>
      </c>
      <c r="U454" s="52">
        <v>189.98</v>
      </c>
      <c r="V454" s="52">
        <v>191.26</v>
      </c>
      <c r="W454" s="52">
        <v>209.63</v>
      </c>
      <c r="X454" s="120">
        <v>2.5041237699789502E-2</v>
      </c>
      <c r="Y454" s="79">
        <v>1.908857598668234E-2</v>
      </c>
      <c r="Z454" s="79">
        <v>1.7750915451736349E-2</v>
      </c>
      <c r="AA454" s="79">
        <v>3.6086404066073767E-2</v>
      </c>
    </row>
    <row r="455" spans="1:27" ht="15" x14ac:dyDescent="0.25">
      <c r="A455" s="4">
        <v>260212</v>
      </c>
      <c r="B455" s="18" t="s">
        <v>4376</v>
      </c>
      <c r="C455" s="8" t="s">
        <v>23</v>
      </c>
      <c r="D455" s="8" t="s">
        <v>131</v>
      </c>
      <c r="E455" s="8" t="s">
        <v>806</v>
      </c>
      <c r="F455" s="36">
        <v>3.5</v>
      </c>
      <c r="G455" s="52">
        <v>1285</v>
      </c>
      <c r="H455" s="52">
        <v>1324</v>
      </c>
      <c r="I455" s="52">
        <v>1393</v>
      </c>
      <c r="J455" s="52">
        <v>1433</v>
      </c>
      <c r="K455" s="52">
        <v>1513</v>
      </c>
      <c r="L455" s="52">
        <v>1603</v>
      </c>
      <c r="M455" s="52">
        <v>1648</v>
      </c>
      <c r="N455" s="52">
        <v>1658</v>
      </c>
      <c r="O455" s="52">
        <v>1731</v>
      </c>
      <c r="P455" s="52">
        <v>1824</v>
      </c>
      <c r="Q455" s="52">
        <v>1880</v>
      </c>
      <c r="R455" s="52">
        <v>1835</v>
      </c>
      <c r="S455" s="52">
        <v>1891</v>
      </c>
      <c r="T455" s="52">
        <v>1942</v>
      </c>
      <c r="U455" s="52">
        <v>2053</v>
      </c>
      <c r="V455" s="52">
        <v>2089</v>
      </c>
      <c r="W455" s="52">
        <v>2168</v>
      </c>
      <c r="X455" s="120">
        <v>1.5881561238223482E-2</v>
      </c>
      <c r="Y455" s="79">
        <v>2.2919978802331761E-2</v>
      </c>
      <c r="Z455" s="79">
        <v>3.2897293096749047E-2</v>
      </c>
      <c r="AA455" s="79">
        <v>3.4733542319749233E-2</v>
      </c>
    </row>
    <row r="456" spans="1:27" ht="15" x14ac:dyDescent="0.25">
      <c r="A456" s="4">
        <v>260212</v>
      </c>
      <c r="B456" s="18" t="s">
        <v>4903</v>
      </c>
      <c r="C456" s="8" t="s">
        <v>23</v>
      </c>
      <c r="D456" s="8" t="s">
        <v>101</v>
      </c>
      <c r="E456" s="8" t="s">
        <v>806</v>
      </c>
      <c r="F456" s="36">
        <v>3.5</v>
      </c>
      <c r="G456" s="52">
        <v>36.020000000000003</v>
      </c>
      <c r="H456" s="52">
        <v>33.17</v>
      </c>
      <c r="I456" s="52">
        <v>35.47</v>
      </c>
      <c r="J456" s="52">
        <v>32.31</v>
      </c>
      <c r="K456" s="52">
        <v>27.35</v>
      </c>
      <c r="L456" s="52">
        <v>38.9</v>
      </c>
      <c r="M456" s="52">
        <v>47.57</v>
      </c>
      <c r="N456" s="90">
        <v>55.69</v>
      </c>
      <c r="O456" s="90">
        <v>58.36</v>
      </c>
      <c r="P456" s="52">
        <v>38.81</v>
      </c>
      <c r="Q456" s="52">
        <v>36.01</v>
      </c>
      <c r="R456" s="52">
        <v>39.97</v>
      </c>
      <c r="S456" s="52">
        <v>39.22</v>
      </c>
      <c r="T456" s="52">
        <v>37.15</v>
      </c>
      <c r="U456" s="52">
        <v>39.770000000000003</v>
      </c>
      <c r="V456" s="52">
        <v>38.44</v>
      </c>
      <c r="W456" s="52">
        <v>44.65</v>
      </c>
      <c r="X456" s="120">
        <v>-1.077852087526787E-2</v>
      </c>
      <c r="Y456" s="79">
        <v>2.468001312766677E-2</v>
      </c>
      <c r="Z456" s="79">
        <v>-9.8007815002243426E-3</v>
      </c>
      <c r="AA456" s="79">
        <v>3.5127442101177353E-2</v>
      </c>
    </row>
    <row r="457" spans="1:27" ht="15" x14ac:dyDescent="0.25">
      <c r="A457" s="4">
        <v>260212</v>
      </c>
      <c r="B457" s="18" t="s">
        <v>4565</v>
      </c>
      <c r="C457" s="8" t="s">
        <v>23</v>
      </c>
      <c r="D457" s="8" t="s">
        <v>168</v>
      </c>
      <c r="E457" s="8" t="s">
        <v>806</v>
      </c>
      <c r="F457" s="36">
        <v>3.5</v>
      </c>
      <c r="G457" s="52">
        <v>378.38</v>
      </c>
      <c r="H457" s="52">
        <v>386.68</v>
      </c>
      <c r="I457" s="52">
        <v>490.23</v>
      </c>
      <c r="J457" s="52">
        <v>407.55</v>
      </c>
      <c r="K457" s="52">
        <v>427.4</v>
      </c>
      <c r="L457" s="52">
        <v>447.51</v>
      </c>
      <c r="M457" s="52">
        <v>573.02</v>
      </c>
      <c r="N457" s="52">
        <v>487.35</v>
      </c>
      <c r="O457" s="52">
        <v>518.72</v>
      </c>
      <c r="P457" s="52">
        <v>537.89</v>
      </c>
      <c r="Q457" s="52">
        <v>680.25</v>
      </c>
      <c r="R457" s="52">
        <v>588.13</v>
      </c>
      <c r="S457" s="52">
        <v>649.41</v>
      </c>
      <c r="T457" s="52">
        <v>676.13</v>
      </c>
      <c r="U457" s="52">
        <v>840.86</v>
      </c>
      <c r="V457" s="52">
        <v>739.55</v>
      </c>
      <c r="W457" s="52">
        <v>751.21</v>
      </c>
      <c r="X457" s="120">
        <v>5.6293979671618637E-2</v>
      </c>
      <c r="Y457" s="79">
        <v>6.1917869479397807E-2</v>
      </c>
      <c r="Z457" s="79">
        <v>5.4971265515351142E-2</v>
      </c>
      <c r="AA457" s="79">
        <v>3.5031573151637303E-2</v>
      </c>
    </row>
    <row r="458" spans="1:27" ht="15" x14ac:dyDescent="0.25">
      <c r="A458" s="4">
        <v>260212</v>
      </c>
      <c r="B458" s="18" t="s">
        <v>4470</v>
      </c>
      <c r="C458" s="8" t="s">
        <v>23</v>
      </c>
      <c r="D458" s="8" t="s">
        <v>24</v>
      </c>
      <c r="E458" s="8" t="s">
        <v>806</v>
      </c>
      <c r="F458" s="36">
        <v>3.5</v>
      </c>
      <c r="G458" s="52">
        <v>842.74</v>
      </c>
      <c r="H458" s="52">
        <v>875.36</v>
      </c>
      <c r="I458" s="52">
        <v>943.35</v>
      </c>
      <c r="J458" s="52">
        <v>983.03</v>
      </c>
      <c r="K458" s="52">
        <v>1025</v>
      </c>
      <c r="L458" s="52">
        <v>1007</v>
      </c>
      <c r="M458" s="52">
        <v>1038</v>
      </c>
      <c r="N458" s="52">
        <v>1034</v>
      </c>
      <c r="O458" s="52">
        <v>1076</v>
      </c>
      <c r="P458" s="52">
        <v>1047</v>
      </c>
      <c r="Q458" s="52">
        <v>1083</v>
      </c>
      <c r="R458" s="52">
        <v>1134</v>
      </c>
      <c r="S458" s="52">
        <v>1195</v>
      </c>
      <c r="T458" s="52">
        <v>1172</v>
      </c>
      <c r="U458" s="52">
        <v>1228</v>
      </c>
      <c r="V458" s="52">
        <v>1300</v>
      </c>
      <c r="W458" s="52">
        <v>1366</v>
      </c>
      <c r="X458" s="120">
        <v>2.8033191298497458E-2</v>
      </c>
      <c r="Y458" s="79">
        <v>3.1631762652704953E-2</v>
      </c>
      <c r="Z458" s="79">
        <v>3.5102558680482072E-2</v>
      </c>
      <c r="AA458" s="79">
        <v>3.4933605720122607E-2</v>
      </c>
    </row>
    <row r="459" spans="1:27" ht="15" x14ac:dyDescent="0.25">
      <c r="A459" s="4">
        <v>260212</v>
      </c>
      <c r="B459" s="18" t="s">
        <v>4522</v>
      </c>
      <c r="C459" s="8" t="s">
        <v>23</v>
      </c>
      <c r="D459" s="8" t="s">
        <v>146</v>
      </c>
      <c r="E459" s="8" t="s">
        <v>806</v>
      </c>
      <c r="F459" s="36">
        <v>3.3</v>
      </c>
      <c r="G459" s="52">
        <v>121.52</v>
      </c>
      <c r="H459" s="52">
        <v>133.96</v>
      </c>
      <c r="I459" s="52">
        <v>141.63</v>
      </c>
      <c r="J459" s="52">
        <v>143.91</v>
      </c>
      <c r="K459" s="52">
        <v>151.24</v>
      </c>
      <c r="L459" s="52">
        <v>132.19</v>
      </c>
      <c r="M459" s="52">
        <v>122.7</v>
      </c>
      <c r="N459" s="52">
        <v>128.81</v>
      </c>
      <c r="O459" s="52">
        <v>134.22</v>
      </c>
      <c r="P459" s="52">
        <v>141.80000000000001</v>
      </c>
      <c r="Q459" s="52">
        <v>156.86000000000001</v>
      </c>
      <c r="R459" s="52">
        <v>178.97</v>
      </c>
      <c r="S459" s="52">
        <v>194.77</v>
      </c>
      <c r="T459" s="90">
        <v>213.36</v>
      </c>
      <c r="U459" s="52">
        <v>219.99</v>
      </c>
      <c r="V459" s="52">
        <v>224.61</v>
      </c>
      <c r="W459" s="52">
        <v>222.62</v>
      </c>
      <c r="X459" s="121">
        <v>0.10642474717430089</v>
      </c>
      <c r="Y459" s="79">
        <v>8.4856712726490757E-2</v>
      </c>
      <c r="Z459" s="79">
        <v>5.6548835941468763E-2</v>
      </c>
      <c r="AA459" s="79">
        <v>3.2659810256470363E-2</v>
      </c>
    </row>
    <row r="460" spans="1:27" ht="15" x14ac:dyDescent="0.25">
      <c r="A460" s="4">
        <v>260212</v>
      </c>
      <c r="B460" s="18" t="s">
        <v>4529</v>
      </c>
      <c r="C460" s="8" t="s">
        <v>23</v>
      </c>
      <c r="D460" s="8" t="s">
        <v>177</v>
      </c>
      <c r="E460" s="8" t="s">
        <v>806</v>
      </c>
      <c r="F460" s="36">
        <v>3.3</v>
      </c>
      <c r="G460" s="52">
        <v>3202</v>
      </c>
      <c r="H460" s="52">
        <v>3073</v>
      </c>
      <c r="I460" s="52">
        <v>3352</v>
      </c>
      <c r="J460" s="52">
        <v>3493</v>
      </c>
      <c r="K460" s="52">
        <v>3027</v>
      </c>
      <c r="L460" s="52">
        <v>2971</v>
      </c>
      <c r="M460" s="52">
        <v>3396</v>
      </c>
      <c r="N460" s="52">
        <v>3997</v>
      </c>
      <c r="O460" s="52">
        <v>3879</v>
      </c>
      <c r="P460" s="52">
        <v>3872</v>
      </c>
      <c r="Q460" s="52">
        <v>4016</v>
      </c>
      <c r="R460" s="52">
        <v>4120</v>
      </c>
      <c r="S460" s="52">
        <v>4244</v>
      </c>
      <c r="T460" s="52">
        <v>4167</v>
      </c>
      <c r="U460" s="52">
        <v>4280</v>
      </c>
      <c r="V460" s="52">
        <v>4519</v>
      </c>
      <c r="W460" s="52">
        <v>4808</v>
      </c>
      <c r="X460" s="120">
        <v>1.8151612109278851E-2</v>
      </c>
      <c r="Y460" s="79">
        <v>1.5954553695533891E-2</v>
      </c>
      <c r="Z460" s="79">
        <v>2.3734459580036841E-2</v>
      </c>
      <c r="AA460" s="79">
        <v>3.2771644392794792E-2</v>
      </c>
    </row>
    <row r="461" spans="1:27" ht="15" x14ac:dyDescent="0.25">
      <c r="A461" s="4">
        <v>260212</v>
      </c>
      <c r="B461" s="18" t="s">
        <v>4427</v>
      </c>
      <c r="C461" s="8" t="s">
        <v>23</v>
      </c>
      <c r="D461" s="8" t="s">
        <v>101</v>
      </c>
      <c r="E461" s="8" t="s">
        <v>806</v>
      </c>
      <c r="F461" s="36">
        <v>3.2</v>
      </c>
      <c r="G461" s="52">
        <v>698.2</v>
      </c>
      <c r="H461" s="52">
        <v>628.79999999999995</v>
      </c>
      <c r="I461" s="52">
        <v>696.2</v>
      </c>
      <c r="J461" s="52">
        <v>769.6</v>
      </c>
      <c r="K461" s="52">
        <v>815.2</v>
      </c>
      <c r="L461" s="52">
        <v>741.5</v>
      </c>
      <c r="M461" s="52">
        <v>871.3</v>
      </c>
      <c r="N461" s="52">
        <v>975</v>
      </c>
      <c r="O461" s="52">
        <v>1035</v>
      </c>
      <c r="P461" s="52">
        <v>921</v>
      </c>
      <c r="Q461" s="52">
        <v>1004</v>
      </c>
      <c r="R461" s="52">
        <v>994.2</v>
      </c>
      <c r="S461" s="52">
        <v>1114</v>
      </c>
      <c r="T461" s="52">
        <v>1036</v>
      </c>
      <c r="U461" s="52">
        <v>1157</v>
      </c>
      <c r="V461" s="52">
        <v>1209</v>
      </c>
      <c r="W461" s="52">
        <v>1260</v>
      </c>
      <c r="X461" s="120">
        <v>2.851333928394317E-2</v>
      </c>
      <c r="Y461" s="79">
        <v>3.6883467528084468E-2</v>
      </c>
      <c r="Z461" s="79">
        <v>4.9939551752999238E-2</v>
      </c>
      <c r="AA461" s="79">
        <v>3.2329495128432313E-2</v>
      </c>
    </row>
    <row r="462" spans="1:27" ht="15" x14ac:dyDescent="0.25">
      <c r="A462" s="4">
        <v>260212</v>
      </c>
      <c r="B462" s="18" t="s">
        <v>4396</v>
      </c>
      <c r="C462" s="8" t="s">
        <v>23</v>
      </c>
      <c r="D462" s="8" t="s">
        <v>2181</v>
      </c>
      <c r="E462" s="8" t="s">
        <v>806</v>
      </c>
      <c r="F462" s="36">
        <v>3.1</v>
      </c>
      <c r="G462" s="52">
        <v>8550</v>
      </c>
      <c r="H462" s="52">
        <v>7333</v>
      </c>
      <c r="I462" s="52">
        <v>7771</v>
      </c>
      <c r="J462" s="52">
        <v>7530</v>
      </c>
      <c r="K462" s="52">
        <v>8194</v>
      </c>
      <c r="L462" s="52">
        <v>7411</v>
      </c>
      <c r="M462" s="52">
        <v>7720</v>
      </c>
      <c r="N462" s="52">
        <v>7868</v>
      </c>
      <c r="O462" s="52">
        <v>8950</v>
      </c>
      <c r="P462" s="52">
        <v>7935</v>
      </c>
      <c r="Q462" s="52">
        <v>8391</v>
      </c>
      <c r="R462" s="52">
        <v>9036</v>
      </c>
      <c r="S462" s="52">
        <v>10404</v>
      </c>
      <c r="T462" s="52">
        <v>8910</v>
      </c>
      <c r="U462" s="52">
        <v>9754</v>
      </c>
      <c r="V462" s="52">
        <v>10258</v>
      </c>
      <c r="W462" s="52">
        <v>11629</v>
      </c>
      <c r="X462" s="120">
        <v>2.7260526757255429E-2</v>
      </c>
      <c r="Y462" s="79">
        <v>3.7097520481206292E-2</v>
      </c>
      <c r="Z462" s="79">
        <v>3.2070123871509537E-2</v>
      </c>
      <c r="AA462" s="79">
        <v>3.1149875400498409E-2</v>
      </c>
    </row>
    <row r="463" spans="1:27" ht="15" x14ac:dyDescent="0.25">
      <c r="A463" s="4">
        <v>260212</v>
      </c>
      <c r="B463" s="18" t="s">
        <v>4711</v>
      </c>
      <c r="C463" s="8" t="s">
        <v>23</v>
      </c>
      <c r="D463" s="8" t="s">
        <v>115</v>
      </c>
      <c r="E463" s="8" t="s">
        <v>806</v>
      </c>
      <c r="F463" s="36">
        <v>3.1</v>
      </c>
      <c r="G463" s="52">
        <v>1060</v>
      </c>
      <c r="H463" s="52">
        <v>829.8</v>
      </c>
      <c r="I463" s="52">
        <v>851.7</v>
      </c>
      <c r="J463" s="52">
        <v>810.4</v>
      </c>
      <c r="K463" s="52">
        <v>968.8</v>
      </c>
      <c r="L463" s="52">
        <v>858.1</v>
      </c>
      <c r="M463" s="52">
        <v>922.2</v>
      </c>
      <c r="N463" s="52">
        <v>943.4</v>
      </c>
      <c r="O463" s="52">
        <v>1037</v>
      </c>
      <c r="P463" s="52">
        <v>895.4</v>
      </c>
      <c r="Q463" s="52">
        <v>939.7</v>
      </c>
      <c r="R463" s="52">
        <v>927.1</v>
      </c>
      <c r="S463" s="52">
        <v>988.9</v>
      </c>
      <c r="T463" s="52">
        <v>841.1</v>
      </c>
      <c r="U463" s="52">
        <v>915.2</v>
      </c>
      <c r="V463" s="52">
        <v>945.2</v>
      </c>
      <c r="W463" s="52">
        <v>1104</v>
      </c>
      <c r="X463" s="120">
        <v>-1.447575377889143E-2</v>
      </c>
      <c r="Y463" s="79">
        <v>-6.6273533867128309E-3</v>
      </c>
      <c r="Z463" s="79">
        <v>4.928791220760731E-3</v>
      </c>
      <c r="AA463" s="79">
        <v>3.1189030999349669E-2</v>
      </c>
    </row>
    <row r="464" spans="1:27" ht="15" x14ac:dyDescent="0.25">
      <c r="A464" s="4">
        <v>260212</v>
      </c>
      <c r="B464" s="18" t="s">
        <v>4698</v>
      </c>
      <c r="C464" s="8" t="s">
        <v>23</v>
      </c>
      <c r="D464" s="8" t="s">
        <v>2174</v>
      </c>
      <c r="E464" s="8" t="s">
        <v>806</v>
      </c>
      <c r="F464" s="36">
        <v>3.1</v>
      </c>
      <c r="G464" s="52">
        <v>397.23</v>
      </c>
      <c r="H464" s="52">
        <v>449.05</v>
      </c>
      <c r="I464" s="52">
        <v>445.3</v>
      </c>
      <c r="J464" s="52">
        <v>428.19</v>
      </c>
      <c r="K464" s="52">
        <v>434.58</v>
      </c>
      <c r="L464" s="52">
        <v>442.53</v>
      </c>
      <c r="M464" s="52">
        <v>398.55</v>
      </c>
      <c r="N464" s="52">
        <v>403.07</v>
      </c>
      <c r="O464" s="52">
        <v>421.04</v>
      </c>
      <c r="P464" s="52">
        <v>385.29</v>
      </c>
      <c r="Q464" s="52">
        <v>425.87</v>
      </c>
      <c r="R464" s="52">
        <v>436.72</v>
      </c>
      <c r="S464" s="52">
        <v>436.87</v>
      </c>
      <c r="T464" s="52">
        <v>420.33</v>
      </c>
      <c r="U464" s="52">
        <v>431.66</v>
      </c>
      <c r="V464" s="52">
        <v>444.81</v>
      </c>
      <c r="W464" s="52">
        <v>489.75</v>
      </c>
      <c r="X464" s="120">
        <v>2.0798338032349099E-2</v>
      </c>
      <c r="Y464" s="79">
        <v>3.3666901191424792E-3</v>
      </c>
      <c r="Z464" s="79">
        <v>4.6882787236754986E-3</v>
      </c>
      <c r="AA464" s="79">
        <v>3.0501767925845021E-2</v>
      </c>
    </row>
    <row r="465" spans="1:27" ht="15" x14ac:dyDescent="0.25">
      <c r="A465" s="4">
        <v>260212</v>
      </c>
      <c r="B465" s="18" t="s">
        <v>4430</v>
      </c>
      <c r="C465" s="8" t="s">
        <v>23</v>
      </c>
      <c r="D465" s="8" t="s">
        <v>434</v>
      </c>
      <c r="E465" s="8" t="s">
        <v>806</v>
      </c>
      <c r="F465" s="36">
        <v>3</v>
      </c>
      <c r="G465" s="52">
        <v>2482</v>
      </c>
      <c r="H465" s="52">
        <v>3471</v>
      </c>
      <c r="I465" s="52">
        <v>2573</v>
      </c>
      <c r="J465" s="52">
        <v>3216</v>
      </c>
      <c r="K465" s="52">
        <v>3030</v>
      </c>
      <c r="L465" s="52">
        <v>3796</v>
      </c>
      <c r="M465" s="52">
        <v>2629</v>
      </c>
      <c r="N465" s="52">
        <v>2791</v>
      </c>
      <c r="O465" s="52">
        <v>2694</v>
      </c>
      <c r="P465" s="52">
        <v>3333</v>
      </c>
      <c r="Q465" s="52">
        <v>2534</v>
      </c>
      <c r="R465" s="52">
        <v>3063</v>
      </c>
      <c r="S465" s="52">
        <v>2971</v>
      </c>
      <c r="T465" s="52">
        <v>4118</v>
      </c>
      <c r="U465" s="52">
        <v>2838</v>
      </c>
      <c r="V465" s="52">
        <v>3221</v>
      </c>
      <c r="W465" s="52">
        <v>3370</v>
      </c>
      <c r="X465" s="120">
        <v>6.5960843626585941E-2</v>
      </c>
      <c r="Y465" s="79">
        <v>2.3963424247201551E-2</v>
      </c>
      <c r="Z465" s="79">
        <v>1.21632024634335E-2</v>
      </c>
      <c r="AA465" s="79">
        <v>3.034682080924855E-2</v>
      </c>
    </row>
    <row r="466" spans="1:27" ht="15" x14ac:dyDescent="0.25">
      <c r="A466" s="4">
        <v>260212</v>
      </c>
      <c r="B466" s="18" t="s">
        <v>4661</v>
      </c>
      <c r="C466" s="8" t="s">
        <v>23</v>
      </c>
      <c r="D466" s="8" t="s">
        <v>115</v>
      </c>
      <c r="E466" s="8" t="s">
        <v>806</v>
      </c>
      <c r="F466" s="36">
        <v>3</v>
      </c>
      <c r="G466" s="52">
        <v>102.76</v>
      </c>
      <c r="H466" s="52">
        <v>105.19</v>
      </c>
      <c r="I466" s="52">
        <v>109.18</v>
      </c>
      <c r="J466" s="52">
        <v>114.49</v>
      </c>
      <c r="K466" s="52">
        <v>122.02</v>
      </c>
      <c r="L466" s="52">
        <v>125.87</v>
      </c>
      <c r="M466" s="52">
        <v>130.41999999999999</v>
      </c>
      <c r="N466" s="52">
        <v>135.66</v>
      </c>
      <c r="O466" s="52">
        <v>144.97</v>
      </c>
      <c r="P466" s="52">
        <v>149.58000000000001</v>
      </c>
      <c r="Q466" s="52">
        <v>153.6</v>
      </c>
      <c r="R466" s="52">
        <v>163.69</v>
      </c>
      <c r="S466" s="52">
        <v>170.91</v>
      </c>
      <c r="T466" s="52">
        <v>181.55</v>
      </c>
      <c r="U466" s="52">
        <v>187.4</v>
      </c>
      <c r="V466" s="52">
        <v>189.9</v>
      </c>
      <c r="W466" s="52">
        <v>192.65</v>
      </c>
      <c r="X466" s="120">
        <v>5.0127003041801288E-2</v>
      </c>
      <c r="Y466" s="79">
        <v>5.04665920119447E-2</v>
      </c>
      <c r="Z466" s="79">
        <v>3.7253926515528502E-2</v>
      </c>
      <c r="AA466" s="79">
        <v>2.9790616092962189E-2</v>
      </c>
    </row>
    <row r="467" spans="1:27" ht="15" x14ac:dyDescent="0.25">
      <c r="A467" s="4">
        <v>260212</v>
      </c>
      <c r="B467" s="18" t="s">
        <v>4478</v>
      </c>
      <c r="C467" s="8" t="s">
        <v>23</v>
      </c>
      <c r="D467" s="8" t="s">
        <v>119</v>
      </c>
      <c r="E467" s="8" t="s">
        <v>806</v>
      </c>
      <c r="F467" s="36">
        <v>3</v>
      </c>
      <c r="G467" s="52">
        <v>789.8</v>
      </c>
      <c r="H467" s="52">
        <v>921.3</v>
      </c>
      <c r="I467" s="52">
        <v>948.3</v>
      </c>
      <c r="J467" s="52">
        <v>938.2</v>
      </c>
      <c r="K467" s="52">
        <v>902.1</v>
      </c>
      <c r="L467" s="52">
        <v>940.3</v>
      </c>
      <c r="M467" s="52">
        <v>968</v>
      </c>
      <c r="N467" s="52">
        <v>968.7</v>
      </c>
      <c r="O467" s="52">
        <v>954.3</v>
      </c>
      <c r="P467" s="52">
        <v>1021</v>
      </c>
      <c r="Q467" s="52">
        <v>1041</v>
      </c>
      <c r="R467" s="52">
        <v>1085</v>
      </c>
      <c r="S467" s="52">
        <v>1037</v>
      </c>
      <c r="T467" s="52">
        <v>1096</v>
      </c>
      <c r="U467" s="52">
        <v>1140</v>
      </c>
      <c r="V467" s="52">
        <v>1170</v>
      </c>
      <c r="W467" s="52">
        <v>1171</v>
      </c>
      <c r="X467" s="120">
        <v>1.7925430210325111E-2</v>
      </c>
      <c r="Y467" s="79">
        <v>2.32448931674103E-2</v>
      </c>
      <c r="Z467" s="79">
        <v>1.9504359798072409E-2</v>
      </c>
      <c r="AA467" s="79">
        <v>3.015980193562906E-2</v>
      </c>
    </row>
    <row r="468" spans="1:27" ht="15" x14ac:dyDescent="0.25">
      <c r="A468" s="4">
        <v>260212</v>
      </c>
      <c r="B468" s="18" t="s">
        <v>4386</v>
      </c>
      <c r="C468" s="8" t="s">
        <v>23</v>
      </c>
      <c r="D468" s="8" t="s">
        <v>434</v>
      </c>
      <c r="E468" s="8" t="s">
        <v>806</v>
      </c>
      <c r="F468" s="36">
        <v>2.9</v>
      </c>
      <c r="G468" s="52">
        <v>4061</v>
      </c>
      <c r="H468" s="52">
        <v>4593</v>
      </c>
      <c r="I468" s="52">
        <v>4640</v>
      </c>
      <c r="J468" s="52">
        <v>5526</v>
      </c>
      <c r="K468" s="52">
        <v>4881</v>
      </c>
      <c r="L468" s="52">
        <v>4691</v>
      </c>
      <c r="M468" s="52">
        <v>4373</v>
      </c>
      <c r="N468" s="52">
        <v>5342</v>
      </c>
      <c r="O468" s="52">
        <v>4577</v>
      </c>
      <c r="P468" s="52">
        <v>5026</v>
      </c>
      <c r="Q468" s="52">
        <v>4579</v>
      </c>
      <c r="R468" s="52">
        <v>5420</v>
      </c>
      <c r="S468" s="52">
        <v>4696</v>
      </c>
      <c r="T468" s="52">
        <v>5463</v>
      </c>
      <c r="U468" s="52">
        <v>5087</v>
      </c>
      <c r="V468" s="52">
        <v>6010</v>
      </c>
      <c r="W468" s="52">
        <v>5315</v>
      </c>
      <c r="X468" s="120">
        <v>2.2159119720095429E-2</v>
      </c>
      <c r="Y468" s="79">
        <v>2.5200912788967189E-2</v>
      </c>
      <c r="Z468" s="79">
        <v>2.8549308042194799E-2</v>
      </c>
      <c r="AA468" s="79">
        <v>2.9121189311253289E-2</v>
      </c>
    </row>
    <row r="469" spans="1:27" ht="15" x14ac:dyDescent="0.25">
      <c r="A469" s="4">
        <v>260212</v>
      </c>
      <c r="B469" s="18" t="s">
        <v>4809</v>
      </c>
      <c r="C469" s="8" t="s">
        <v>23</v>
      </c>
      <c r="D469" s="8" t="s">
        <v>136</v>
      </c>
      <c r="E469" s="8" t="s">
        <v>806</v>
      </c>
      <c r="F469" s="36">
        <v>2.8</v>
      </c>
      <c r="G469" s="52">
        <v>194.38</v>
      </c>
      <c r="H469" s="52">
        <v>206</v>
      </c>
      <c r="I469" s="52">
        <v>219.41</v>
      </c>
      <c r="J469" s="52">
        <v>233.76</v>
      </c>
      <c r="K469" s="52">
        <v>246.01</v>
      </c>
      <c r="L469" s="52">
        <v>256.33</v>
      </c>
      <c r="M469" s="52">
        <v>270.57</v>
      </c>
      <c r="N469" s="52">
        <v>285.85000000000002</v>
      </c>
      <c r="O469" s="52">
        <v>295.86</v>
      </c>
      <c r="P469" s="52">
        <v>306.12</v>
      </c>
      <c r="Q469" s="52">
        <v>314.8</v>
      </c>
      <c r="R469" s="52">
        <v>327.45999999999998</v>
      </c>
      <c r="S469" s="52">
        <v>337.31</v>
      </c>
      <c r="T469" s="52">
        <v>341.98</v>
      </c>
      <c r="U469" s="52">
        <v>353.56</v>
      </c>
      <c r="V469" s="52">
        <v>366.92</v>
      </c>
      <c r="W469" s="52">
        <v>376.85</v>
      </c>
      <c r="X469" s="120">
        <v>2.78916379531613E-2</v>
      </c>
      <c r="Y469" s="79">
        <v>2.932919677651236E-2</v>
      </c>
      <c r="Z469" s="79">
        <v>2.90080937433379E-2</v>
      </c>
      <c r="AA469" s="79">
        <v>2.824749780321056E-2</v>
      </c>
    </row>
    <row r="470" spans="1:27" ht="15" x14ac:dyDescent="0.25">
      <c r="A470" s="4">
        <v>260212</v>
      </c>
      <c r="B470" s="18" t="s">
        <v>4472</v>
      </c>
      <c r="C470" s="8" t="s">
        <v>23</v>
      </c>
      <c r="D470" s="8" t="s">
        <v>37</v>
      </c>
      <c r="E470" s="8" t="s">
        <v>806</v>
      </c>
      <c r="F470" s="36">
        <v>2.7</v>
      </c>
      <c r="G470" s="52">
        <v>1467</v>
      </c>
      <c r="H470" s="52">
        <v>1432</v>
      </c>
      <c r="I470" s="52">
        <v>1468</v>
      </c>
      <c r="J470" s="52">
        <v>1378</v>
      </c>
      <c r="K470" s="52">
        <v>1503</v>
      </c>
      <c r="L470" s="52">
        <v>1405</v>
      </c>
      <c r="M470" s="52">
        <v>1214</v>
      </c>
      <c r="N470" s="52">
        <v>956</v>
      </c>
      <c r="O470" s="52">
        <v>1009</v>
      </c>
      <c r="P470" s="52">
        <v>1175</v>
      </c>
      <c r="Q470" s="52">
        <v>1217</v>
      </c>
      <c r="R470" s="52">
        <v>1255</v>
      </c>
      <c r="S470" s="52">
        <v>1334</v>
      </c>
      <c r="T470" s="52">
        <v>1308</v>
      </c>
      <c r="U470" s="52">
        <v>1293</v>
      </c>
      <c r="V470" s="52">
        <v>1320</v>
      </c>
      <c r="W470" s="52">
        <v>1475</v>
      </c>
      <c r="X470" s="120">
        <v>2.670146556916286E-2</v>
      </c>
      <c r="Y470" s="79">
        <v>1.486116542823623E-2</v>
      </c>
      <c r="Z470" s="79">
        <v>1.252408477842004E-2</v>
      </c>
      <c r="AA470" s="79">
        <v>2.6831588962892509E-2</v>
      </c>
    </row>
    <row r="471" spans="1:27" ht="15" x14ac:dyDescent="0.25">
      <c r="A471" s="4">
        <v>260212</v>
      </c>
      <c r="B471" s="18" t="s">
        <v>4410</v>
      </c>
      <c r="C471" s="8" t="s">
        <v>23</v>
      </c>
      <c r="D471" s="8" t="s">
        <v>153</v>
      </c>
      <c r="E471" s="8" t="s">
        <v>806</v>
      </c>
      <c r="F471" s="36">
        <v>2.6</v>
      </c>
      <c r="G471" s="52">
        <v>1419</v>
      </c>
      <c r="H471" s="52">
        <v>1337</v>
      </c>
      <c r="I471" s="52">
        <v>1440</v>
      </c>
      <c r="J471" s="52">
        <v>1516</v>
      </c>
      <c r="K471" s="52">
        <v>1624</v>
      </c>
      <c r="L471" s="52">
        <v>1629</v>
      </c>
      <c r="M471" s="52">
        <v>1687</v>
      </c>
      <c r="N471" s="52">
        <v>1739</v>
      </c>
      <c r="O471" s="52">
        <v>1821</v>
      </c>
      <c r="P471" s="52">
        <v>1670</v>
      </c>
      <c r="Q471" s="52">
        <v>1805</v>
      </c>
      <c r="R471" s="52">
        <v>1861</v>
      </c>
      <c r="S471" s="52">
        <v>1899</v>
      </c>
      <c r="T471" s="52">
        <v>1717</v>
      </c>
      <c r="U471" s="52">
        <v>1888</v>
      </c>
      <c r="V471" s="52">
        <v>1955</v>
      </c>
      <c r="W471" s="52">
        <v>2091</v>
      </c>
      <c r="X471" s="120">
        <v>6.4961990324809982E-3</v>
      </c>
      <c r="Y471" s="79">
        <v>1.1397967591321169E-2</v>
      </c>
      <c r="Z471" s="79">
        <v>1.276306856754927E-2</v>
      </c>
      <c r="AA471" s="79">
        <v>2.5740715913661338E-2</v>
      </c>
    </row>
    <row r="472" spans="1:27" ht="15" x14ac:dyDescent="0.25">
      <c r="A472" s="4">
        <v>260212</v>
      </c>
      <c r="B472" s="18" t="s">
        <v>4979</v>
      </c>
      <c r="C472" s="8" t="s">
        <v>23</v>
      </c>
      <c r="D472" s="8" t="s">
        <v>673</v>
      </c>
      <c r="E472" s="8" t="s">
        <v>806</v>
      </c>
      <c r="F472" s="36">
        <v>2.5</v>
      </c>
      <c r="G472" s="52">
        <v>1532</v>
      </c>
      <c r="H472" s="52">
        <v>1509</v>
      </c>
      <c r="I472" s="52">
        <v>2104</v>
      </c>
      <c r="J472" s="52">
        <v>2884</v>
      </c>
      <c r="K472" s="52">
        <v>1902</v>
      </c>
      <c r="L472" s="52">
        <v>1818</v>
      </c>
      <c r="M472" s="52">
        <v>2484</v>
      </c>
      <c r="N472" s="52">
        <v>3397</v>
      </c>
      <c r="O472" s="52">
        <v>2218</v>
      </c>
      <c r="P472" s="52">
        <v>2142</v>
      </c>
      <c r="Q472" s="52">
        <v>2748</v>
      </c>
      <c r="R472" s="52">
        <v>3732</v>
      </c>
      <c r="S472" s="52">
        <v>2480</v>
      </c>
      <c r="T472" s="52">
        <v>2272</v>
      </c>
      <c r="U472" s="52">
        <v>3096</v>
      </c>
      <c r="V472" s="52">
        <v>4095</v>
      </c>
      <c r="W472" s="52">
        <v>2778</v>
      </c>
      <c r="X472" s="120">
        <v>1.1709601873536309E-2</v>
      </c>
      <c r="Y472" s="79">
        <v>3.0982905982905869E-2</v>
      </c>
      <c r="Z472" s="79">
        <v>3.1347150259067418E-2</v>
      </c>
      <c r="AA472" s="79">
        <v>2.4951854642887069E-2</v>
      </c>
    </row>
    <row r="473" spans="1:27" ht="15" x14ac:dyDescent="0.25">
      <c r="A473" s="4">
        <v>260212</v>
      </c>
      <c r="B473" s="18" t="s">
        <v>4421</v>
      </c>
      <c r="C473" s="8" t="s">
        <v>23</v>
      </c>
      <c r="D473" s="8" t="s">
        <v>673</v>
      </c>
      <c r="E473" s="8" t="s">
        <v>806</v>
      </c>
      <c r="F473" s="36">
        <v>2.5</v>
      </c>
      <c r="G473" s="52">
        <v>2279</v>
      </c>
      <c r="H473" s="52">
        <v>2249</v>
      </c>
      <c r="I473" s="52">
        <v>3181</v>
      </c>
      <c r="J473" s="52">
        <v>3619</v>
      </c>
      <c r="K473" s="52">
        <v>2618</v>
      </c>
      <c r="L473" s="52">
        <v>2665</v>
      </c>
      <c r="M473" s="52">
        <v>3358</v>
      </c>
      <c r="N473" s="52">
        <v>3929</v>
      </c>
      <c r="O473" s="52">
        <v>2887</v>
      </c>
      <c r="P473" s="52">
        <v>2889</v>
      </c>
      <c r="Q473" s="52">
        <v>3558</v>
      </c>
      <c r="R473" s="52">
        <v>4060</v>
      </c>
      <c r="S473" s="52">
        <v>3184</v>
      </c>
      <c r="T473" s="52">
        <v>2988</v>
      </c>
      <c r="U473" s="52">
        <v>3786</v>
      </c>
      <c r="V473" s="52">
        <v>4412</v>
      </c>
      <c r="W473" s="52">
        <v>3547</v>
      </c>
      <c r="X473" s="120">
        <v>7.2310276824190112E-3</v>
      </c>
      <c r="Y473" s="79">
        <v>1.653372008701948E-2</v>
      </c>
      <c r="Z473" s="79">
        <v>2.5110572121558091E-2</v>
      </c>
      <c r="AA473" s="79">
        <v>2.5260960334029251E-2</v>
      </c>
    </row>
    <row r="474" spans="1:27" ht="15" x14ac:dyDescent="0.25">
      <c r="A474" s="4">
        <v>260212</v>
      </c>
      <c r="B474" s="18" t="s">
        <v>4690</v>
      </c>
      <c r="C474" s="8" t="s">
        <v>23</v>
      </c>
      <c r="D474" s="8" t="s">
        <v>705</v>
      </c>
      <c r="E474" s="8" t="s">
        <v>806</v>
      </c>
      <c r="F474" s="36">
        <v>2.4</v>
      </c>
      <c r="G474" s="52">
        <v>983.49</v>
      </c>
      <c r="H474" s="52">
        <v>1436</v>
      </c>
      <c r="I474" s="52">
        <v>1129</v>
      </c>
      <c r="J474" s="52">
        <v>1158</v>
      </c>
      <c r="K474" s="52">
        <v>1083</v>
      </c>
      <c r="L474" s="52">
        <v>1534</v>
      </c>
      <c r="M474" s="52">
        <v>1228</v>
      </c>
      <c r="N474" s="52">
        <v>1199</v>
      </c>
      <c r="O474" s="52">
        <v>1129</v>
      </c>
      <c r="P474" s="52">
        <v>1577</v>
      </c>
      <c r="Q474" s="52">
        <v>1225</v>
      </c>
      <c r="R474" s="52">
        <v>1191</v>
      </c>
      <c r="S474" s="52">
        <v>1111</v>
      </c>
      <c r="T474" s="52">
        <v>1554</v>
      </c>
      <c r="U474" s="52">
        <v>1243</v>
      </c>
      <c r="V474" s="52">
        <v>1227</v>
      </c>
      <c r="W474" s="52">
        <v>1233</v>
      </c>
      <c r="X474" s="120">
        <v>-4.506269592476464E-3</v>
      </c>
      <c r="Y474" s="79">
        <v>3.5426097224955382E-3</v>
      </c>
      <c r="Z474" s="79">
        <v>7.060207883898828E-3</v>
      </c>
      <c r="AA474" s="79">
        <v>2.375851996105172E-2</v>
      </c>
    </row>
    <row r="475" spans="1:27" ht="15" x14ac:dyDescent="0.25">
      <c r="A475" s="4">
        <v>260212</v>
      </c>
      <c r="B475" s="18" t="s">
        <v>4370</v>
      </c>
      <c r="C475" s="8" t="s">
        <v>23</v>
      </c>
      <c r="D475" s="8" t="s">
        <v>835</v>
      </c>
      <c r="E475" s="8" t="s">
        <v>806</v>
      </c>
      <c r="F475" s="36">
        <v>2.4</v>
      </c>
      <c r="G475" s="52">
        <v>2073</v>
      </c>
      <c r="H475" s="52">
        <v>2098</v>
      </c>
      <c r="I475" s="52">
        <v>2196</v>
      </c>
      <c r="J475" s="52">
        <v>2334</v>
      </c>
      <c r="K475" s="52">
        <v>2303</v>
      </c>
      <c r="L475" s="52">
        <v>2375</v>
      </c>
      <c r="M475" s="52">
        <v>2493</v>
      </c>
      <c r="N475" s="52">
        <v>2484</v>
      </c>
      <c r="O475" s="52">
        <v>2518</v>
      </c>
      <c r="P475" s="52">
        <v>2691</v>
      </c>
      <c r="Q475" s="52">
        <v>2646</v>
      </c>
      <c r="R475" s="52">
        <v>2772</v>
      </c>
      <c r="S475" s="52">
        <v>2912</v>
      </c>
      <c r="T475" s="52">
        <v>2770</v>
      </c>
      <c r="U475" s="52">
        <v>2965</v>
      </c>
      <c r="V475" s="52">
        <v>3076</v>
      </c>
      <c r="W475" s="52">
        <v>3190</v>
      </c>
      <c r="X475" s="120">
        <v>7.1681335631974541E-3</v>
      </c>
      <c r="Y475" s="79">
        <v>2.8738738738738778E-2</v>
      </c>
      <c r="Z475" s="79">
        <v>2.6622296173044901E-2</v>
      </c>
      <c r="AA475" s="79">
        <v>2.3714066365264849E-2</v>
      </c>
    </row>
    <row r="476" spans="1:27" ht="15" x14ac:dyDescent="0.25">
      <c r="A476" s="4">
        <v>260212</v>
      </c>
      <c r="B476" s="18" t="s">
        <v>4584</v>
      </c>
      <c r="C476" s="8" t="s">
        <v>23</v>
      </c>
      <c r="D476" s="8" t="s">
        <v>1292</v>
      </c>
      <c r="E476" s="8" t="s">
        <v>806</v>
      </c>
      <c r="F476" s="36">
        <v>2.1</v>
      </c>
      <c r="G476" s="52">
        <v>462.66</v>
      </c>
      <c r="H476" s="52">
        <v>460.41</v>
      </c>
      <c r="I476" s="52">
        <v>490.34</v>
      </c>
      <c r="J476" s="52">
        <v>540.22</v>
      </c>
      <c r="K476" s="52">
        <v>529.52</v>
      </c>
      <c r="L476" s="52">
        <v>553.61</v>
      </c>
      <c r="M476" s="52">
        <v>603.22</v>
      </c>
      <c r="N476" s="52">
        <v>645.79</v>
      </c>
      <c r="O476" s="52">
        <v>615.65</v>
      </c>
      <c r="P476" s="52">
        <v>622.71</v>
      </c>
      <c r="Q476" s="52">
        <v>670.06</v>
      </c>
      <c r="R476" s="52">
        <v>719.1</v>
      </c>
      <c r="S476" s="52">
        <v>674.15</v>
      </c>
      <c r="T476" s="52">
        <v>665.53</v>
      </c>
      <c r="U476" s="52">
        <v>731.57</v>
      </c>
      <c r="V476" s="52">
        <v>802.81</v>
      </c>
      <c r="W476" s="52">
        <v>733.7</v>
      </c>
      <c r="X476" s="120">
        <v>1.5941802369304758E-2</v>
      </c>
      <c r="Y476" s="79">
        <v>2.254071327010743E-2</v>
      </c>
      <c r="Z476" s="79">
        <v>2.9999820811009489E-2</v>
      </c>
      <c r="AA476" s="79">
        <v>2.0719817957871589E-2</v>
      </c>
    </row>
    <row r="477" spans="1:27" ht="15" x14ac:dyDescent="0.25">
      <c r="A477" s="4">
        <v>260212</v>
      </c>
      <c r="B477" s="18" t="s">
        <v>4527</v>
      </c>
      <c r="C477" s="8" t="s">
        <v>23</v>
      </c>
      <c r="D477" s="8" t="s">
        <v>131</v>
      </c>
      <c r="E477" s="8" t="s">
        <v>811</v>
      </c>
      <c r="F477" s="36">
        <v>2.1</v>
      </c>
      <c r="G477" s="52">
        <v>814.9</v>
      </c>
      <c r="H477" s="52">
        <v>848.7</v>
      </c>
      <c r="I477" s="52">
        <v>955</v>
      </c>
      <c r="J477" s="52">
        <v>933.3</v>
      </c>
      <c r="K477" s="52">
        <v>0</v>
      </c>
      <c r="L477" s="52">
        <v>969.9</v>
      </c>
      <c r="M477" s="52">
        <v>1197</v>
      </c>
      <c r="N477" s="52">
        <v>1012</v>
      </c>
      <c r="O477" s="90">
        <v>1050</v>
      </c>
      <c r="P477" s="52">
        <v>1095</v>
      </c>
      <c r="Q477" s="52">
        <v>0</v>
      </c>
      <c r="R477" s="52">
        <v>1073</v>
      </c>
      <c r="S477" s="52">
        <v>1137</v>
      </c>
      <c r="T477" s="52">
        <v>1223</v>
      </c>
      <c r="U477" s="90">
        <v>1275</v>
      </c>
      <c r="V477" s="52">
        <v>1099</v>
      </c>
      <c r="W477" s="52">
        <v>1237</v>
      </c>
      <c r="X477" s="120">
        <v>3.8729198184568769E-2</v>
      </c>
      <c r="Y477" s="92">
        <v>0.37139528109525188</v>
      </c>
      <c r="Z477" s="79">
        <v>5.5225148683093472E-3</v>
      </c>
      <c r="AA477" s="79">
        <v>2.1123785382340499E-2</v>
      </c>
    </row>
    <row r="478" spans="1:27" ht="15" x14ac:dyDescent="0.25">
      <c r="A478" s="4">
        <v>260212</v>
      </c>
      <c r="B478" s="18" t="s">
        <v>4524</v>
      </c>
      <c r="C478" s="8" t="s">
        <v>23</v>
      </c>
      <c r="D478" s="8" t="s">
        <v>119</v>
      </c>
      <c r="E478" s="8" t="s">
        <v>806</v>
      </c>
      <c r="F478" s="36">
        <v>2.1</v>
      </c>
      <c r="G478" s="52">
        <v>462.2</v>
      </c>
      <c r="H478" s="52">
        <v>457</v>
      </c>
      <c r="I478" s="52">
        <v>470.4</v>
      </c>
      <c r="J478" s="52">
        <v>468.2</v>
      </c>
      <c r="K478" s="52">
        <v>475</v>
      </c>
      <c r="L478" s="52">
        <v>479.7</v>
      </c>
      <c r="M478" s="52">
        <v>504.7</v>
      </c>
      <c r="N478" s="52">
        <v>515.5</v>
      </c>
      <c r="O478" s="52">
        <v>538.70000000000005</v>
      </c>
      <c r="P478" s="52">
        <v>542.79999999999995</v>
      </c>
      <c r="Q478" s="52">
        <v>571.9</v>
      </c>
      <c r="R478" s="52">
        <v>569.4</v>
      </c>
      <c r="S478" s="52">
        <v>591</v>
      </c>
      <c r="T478" s="52">
        <v>581.9</v>
      </c>
      <c r="U478" s="52">
        <v>605.1</v>
      </c>
      <c r="V478" s="52">
        <v>617.4</v>
      </c>
      <c r="W478" s="52">
        <v>641.1</v>
      </c>
      <c r="X478" s="120">
        <v>1.7186057755703029E-2</v>
      </c>
      <c r="Y478" s="79">
        <v>1.4346210353469949E-2</v>
      </c>
      <c r="Z478" s="79">
        <v>2.0448155405980991E-2</v>
      </c>
      <c r="AA478" s="79">
        <v>2.0915087250563461E-2</v>
      </c>
    </row>
    <row r="479" spans="1:27" ht="15" x14ac:dyDescent="0.25">
      <c r="A479" s="4">
        <v>260212</v>
      </c>
      <c r="B479" s="18" t="s">
        <v>4498</v>
      </c>
      <c r="C479" s="8" t="s">
        <v>23</v>
      </c>
      <c r="D479" s="8" t="s">
        <v>676</v>
      </c>
      <c r="E479" s="8" t="s">
        <v>806</v>
      </c>
      <c r="F479" s="36">
        <v>2</v>
      </c>
      <c r="G479" s="52">
        <v>3514</v>
      </c>
      <c r="H479" s="52">
        <v>3558</v>
      </c>
      <c r="I479" s="52">
        <v>3594</v>
      </c>
      <c r="J479" s="52">
        <v>3609</v>
      </c>
      <c r="K479" s="52">
        <v>3745</v>
      </c>
      <c r="L479" s="52">
        <v>3513</v>
      </c>
      <c r="M479" s="52">
        <v>1522</v>
      </c>
      <c r="N479" s="52">
        <v>2599</v>
      </c>
      <c r="O479" s="52">
        <v>2726</v>
      </c>
      <c r="P479" s="52">
        <v>2490</v>
      </c>
      <c r="Q479" s="90">
        <v>2694</v>
      </c>
      <c r="R479" s="52">
        <v>2699</v>
      </c>
      <c r="S479" s="52">
        <v>2753</v>
      </c>
      <c r="T479" s="52">
        <v>2625</v>
      </c>
      <c r="U479" s="52">
        <v>2810</v>
      </c>
      <c r="V479" s="52">
        <v>2835</v>
      </c>
      <c r="W479" s="52">
        <v>2974</v>
      </c>
      <c r="X479" s="120">
        <v>1.2692741632192471E-2</v>
      </c>
      <c r="Y479" s="79">
        <v>1.0769659270262631E-2</v>
      </c>
      <c r="Z479" s="79">
        <v>1.24919628915221E-2</v>
      </c>
      <c r="AA479" s="79">
        <v>2.004898847863568E-2</v>
      </c>
    </row>
    <row r="480" spans="1:27" ht="15" x14ac:dyDescent="0.25">
      <c r="A480" s="4">
        <v>260212</v>
      </c>
      <c r="B480" s="18" t="s">
        <v>4600</v>
      </c>
      <c r="C480" s="8" t="s">
        <v>23</v>
      </c>
      <c r="D480" s="8" t="s">
        <v>37</v>
      </c>
      <c r="E480" s="8" t="s">
        <v>806</v>
      </c>
      <c r="F480" s="36">
        <v>2</v>
      </c>
      <c r="G480" s="52">
        <v>611.96</v>
      </c>
      <c r="H480" s="52">
        <v>610.37</v>
      </c>
      <c r="I480" s="52">
        <v>666.55</v>
      </c>
      <c r="J480" s="52">
        <v>670.49</v>
      </c>
      <c r="K480" s="52">
        <v>659.07</v>
      </c>
      <c r="L480" s="52">
        <v>641.79</v>
      </c>
      <c r="M480" s="52">
        <v>692.25</v>
      </c>
      <c r="N480" s="52">
        <v>626.80999999999995</v>
      </c>
      <c r="O480" s="52">
        <v>551.24</v>
      </c>
      <c r="P480" s="52">
        <v>535.67999999999995</v>
      </c>
      <c r="Q480" s="52">
        <v>604.34</v>
      </c>
      <c r="R480" s="52">
        <v>654.92999999999995</v>
      </c>
      <c r="S480" s="52">
        <v>666.04</v>
      </c>
      <c r="T480" s="52">
        <v>624.86</v>
      </c>
      <c r="U480" s="52">
        <v>671.99</v>
      </c>
      <c r="V480" s="52">
        <v>698.22</v>
      </c>
      <c r="W480" s="52">
        <v>720.12</v>
      </c>
      <c r="X480" s="120">
        <v>3.62374491566404E-2</v>
      </c>
      <c r="Y480" s="79">
        <v>2.6527643255155331E-2</v>
      </c>
      <c r="Z480" s="79">
        <v>1.6536660274579781E-2</v>
      </c>
      <c r="AA480" s="79">
        <v>2.0322346689915172E-2</v>
      </c>
    </row>
    <row r="481" spans="1:27" ht="15" x14ac:dyDescent="0.25">
      <c r="A481" s="4">
        <v>260212</v>
      </c>
      <c r="B481" s="18" t="s">
        <v>4535</v>
      </c>
      <c r="C481" s="8" t="s">
        <v>23</v>
      </c>
      <c r="D481" s="8" t="s">
        <v>1139</v>
      </c>
      <c r="E481" s="8" t="s">
        <v>806</v>
      </c>
      <c r="F481" s="36">
        <v>2</v>
      </c>
      <c r="G481" s="52">
        <v>255.49</v>
      </c>
      <c r="H481" s="52">
        <v>256.97000000000003</v>
      </c>
      <c r="I481" s="52">
        <v>266.91000000000003</v>
      </c>
      <c r="J481" s="52">
        <v>275.32</v>
      </c>
      <c r="K481" s="52">
        <v>280.35000000000002</v>
      </c>
      <c r="L481" s="52">
        <v>273.58</v>
      </c>
      <c r="M481" s="52">
        <v>282.33999999999997</v>
      </c>
      <c r="N481" s="52">
        <v>287.92</v>
      </c>
      <c r="O481" s="52">
        <v>292.19</v>
      </c>
      <c r="P481" s="52">
        <v>291.36</v>
      </c>
      <c r="Q481" s="52">
        <v>296.95999999999998</v>
      </c>
      <c r="R481" s="52">
        <v>304.52</v>
      </c>
      <c r="S481" s="52">
        <v>309.62</v>
      </c>
      <c r="T481" s="52">
        <v>309.33</v>
      </c>
      <c r="U481" s="52">
        <v>312.43</v>
      </c>
      <c r="V481" s="52">
        <v>322.86</v>
      </c>
      <c r="W481" s="52">
        <v>334.36</v>
      </c>
      <c r="X481" s="120">
        <v>1.4944364053689711E-2</v>
      </c>
      <c r="Y481" s="79">
        <v>1.26758601476531E-2</v>
      </c>
      <c r="Z481" s="79">
        <v>1.4839388300024179E-2</v>
      </c>
      <c r="AA481" s="79">
        <v>1.9725092486286622E-2</v>
      </c>
    </row>
    <row r="482" spans="1:27" ht="15" x14ac:dyDescent="0.25">
      <c r="A482" s="4">
        <v>260212</v>
      </c>
      <c r="B482" s="18" t="s">
        <v>4657</v>
      </c>
      <c r="C482" s="8" t="s">
        <v>23</v>
      </c>
      <c r="D482" s="8" t="s">
        <v>117</v>
      </c>
      <c r="E482" s="8" t="s">
        <v>806</v>
      </c>
      <c r="F482" s="36">
        <v>2</v>
      </c>
      <c r="G482" s="52">
        <v>480.61</v>
      </c>
      <c r="H482" s="52">
        <v>474.95</v>
      </c>
      <c r="I482" s="52">
        <v>296.11</v>
      </c>
      <c r="J482" s="52">
        <v>241.84</v>
      </c>
      <c r="K482" s="52">
        <v>337.09</v>
      </c>
      <c r="L482" s="90">
        <v>716.48</v>
      </c>
      <c r="M482" s="90">
        <v>947.94</v>
      </c>
      <c r="N482" s="90">
        <v>1017</v>
      </c>
      <c r="O482" s="90">
        <v>1094</v>
      </c>
      <c r="P482" s="90">
        <v>1112</v>
      </c>
      <c r="Q482" s="52">
        <v>1160</v>
      </c>
      <c r="R482" s="52">
        <v>1175</v>
      </c>
      <c r="S482" s="52">
        <v>1191</v>
      </c>
      <c r="T482" s="52">
        <v>1232</v>
      </c>
      <c r="U482" s="52">
        <v>1328</v>
      </c>
      <c r="V482" s="52">
        <v>1310</v>
      </c>
      <c r="W482" s="52">
        <v>1293</v>
      </c>
      <c r="X482" s="120">
        <v>2.5873221216041301E-2</v>
      </c>
      <c r="Y482" s="79">
        <v>3.5308953341740328E-2</v>
      </c>
      <c r="Z482" s="79">
        <v>2.7405602923264331E-2</v>
      </c>
      <c r="AA482" s="79">
        <v>2.0154119739181912E-2</v>
      </c>
    </row>
    <row r="483" spans="1:27" ht="15" x14ac:dyDescent="0.25">
      <c r="A483" s="4">
        <v>260212</v>
      </c>
      <c r="B483" s="18" t="s">
        <v>4539</v>
      </c>
      <c r="C483" s="8" t="s">
        <v>23</v>
      </c>
      <c r="D483" s="8" t="s">
        <v>680</v>
      </c>
      <c r="E483" s="8" t="s">
        <v>821</v>
      </c>
      <c r="F483" s="36">
        <v>1.9</v>
      </c>
      <c r="G483" s="52">
        <v>271.27999999999997</v>
      </c>
      <c r="H483" s="52">
        <v>271.27999999999997</v>
      </c>
      <c r="I483" s="52">
        <v>378.67</v>
      </c>
      <c r="J483" s="52">
        <v>321.61</v>
      </c>
      <c r="K483" s="52">
        <v>248.49</v>
      </c>
      <c r="L483" s="90">
        <v>395.68</v>
      </c>
      <c r="M483" s="52">
        <v>473.2</v>
      </c>
      <c r="N483" s="52">
        <v>374.54</v>
      </c>
      <c r="O483" s="52">
        <v>302.92</v>
      </c>
      <c r="P483" s="52">
        <v>481.24</v>
      </c>
      <c r="Q483" s="52">
        <v>564.76</v>
      </c>
      <c r="R483" s="52">
        <v>455.76</v>
      </c>
      <c r="S483" s="52">
        <v>361.72</v>
      </c>
      <c r="T483" s="52">
        <v>574.33000000000004</v>
      </c>
      <c r="U483" s="52">
        <v>635.04</v>
      </c>
      <c r="V483" s="52">
        <v>526.34</v>
      </c>
      <c r="W483" s="52">
        <v>401.9</v>
      </c>
      <c r="X483" s="120">
        <v>4.995492304720206E-2</v>
      </c>
      <c r="Y483" s="79">
        <v>3.5920002862151579E-2</v>
      </c>
      <c r="Z483" s="79">
        <v>3.4822507832350968E-2</v>
      </c>
      <c r="AA483" s="79">
        <v>1.9156777580181309E-2</v>
      </c>
    </row>
    <row r="484" spans="1:27" ht="15" x14ac:dyDescent="0.25">
      <c r="A484" s="4">
        <v>260212</v>
      </c>
      <c r="B484" s="18" t="s">
        <v>4440</v>
      </c>
      <c r="C484" s="8" t="s">
        <v>23</v>
      </c>
      <c r="D484" s="8" t="s">
        <v>106</v>
      </c>
      <c r="E484" s="8" t="s">
        <v>806</v>
      </c>
      <c r="F484" s="36">
        <v>1.8</v>
      </c>
      <c r="G484" s="52">
        <v>1546</v>
      </c>
      <c r="H484" s="52">
        <v>1451</v>
      </c>
      <c r="I484" s="52">
        <v>1639</v>
      </c>
      <c r="J484" s="52">
        <v>1726</v>
      </c>
      <c r="K484" s="52">
        <v>1689</v>
      </c>
      <c r="L484" s="52">
        <v>1590</v>
      </c>
      <c r="M484" s="52">
        <v>1775</v>
      </c>
      <c r="N484" s="52">
        <v>1837</v>
      </c>
      <c r="O484" s="52">
        <v>1820</v>
      </c>
      <c r="P484" s="52">
        <v>1739</v>
      </c>
      <c r="Q484" s="52">
        <v>2080</v>
      </c>
      <c r="R484" s="52">
        <v>2291</v>
      </c>
      <c r="S484" s="52">
        <v>2296</v>
      </c>
      <c r="T484" s="52">
        <v>2109</v>
      </c>
      <c r="U484" s="52">
        <v>2410</v>
      </c>
      <c r="V484" s="52">
        <v>2449</v>
      </c>
      <c r="W484" s="52">
        <v>2466</v>
      </c>
      <c r="X484" s="120">
        <v>4.4016178919819238E-2</v>
      </c>
      <c r="Y484" s="79">
        <v>3.7602552415679107E-2</v>
      </c>
      <c r="Z484" s="79">
        <v>1.7351197012958511E-2</v>
      </c>
      <c r="AA484" s="79">
        <v>1.8350604490500851E-2</v>
      </c>
    </row>
    <row r="485" spans="1:27" ht="15" x14ac:dyDescent="0.25">
      <c r="A485" s="4">
        <v>260212</v>
      </c>
      <c r="B485" s="18" t="s">
        <v>4700</v>
      </c>
      <c r="C485" s="8" t="s">
        <v>23</v>
      </c>
      <c r="D485" s="8" t="s">
        <v>79</v>
      </c>
      <c r="E485" s="8" t="s">
        <v>806</v>
      </c>
      <c r="F485" s="36">
        <v>1.6</v>
      </c>
      <c r="G485" s="8"/>
      <c r="H485" s="52">
        <v>842</v>
      </c>
      <c r="I485" s="52">
        <v>796</v>
      </c>
      <c r="J485" s="52">
        <v>859</v>
      </c>
      <c r="K485" s="52">
        <v>851</v>
      </c>
      <c r="L485" s="52">
        <v>835</v>
      </c>
      <c r="M485" s="52">
        <v>887</v>
      </c>
      <c r="N485" s="52">
        <v>896</v>
      </c>
      <c r="O485" s="52">
        <v>882</v>
      </c>
      <c r="P485" s="52">
        <v>863</v>
      </c>
      <c r="Q485" s="52">
        <v>868</v>
      </c>
      <c r="R485" s="52">
        <v>839</v>
      </c>
      <c r="S485" s="52">
        <v>833</v>
      </c>
      <c r="T485" s="52">
        <v>796</v>
      </c>
      <c r="U485" s="52">
        <v>890</v>
      </c>
      <c r="V485" s="52">
        <v>908</v>
      </c>
      <c r="W485" s="52">
        <v>889</v>
      </c>
      <c r="X485" s="120">
        <v>-1.9688510138113461E-2</v>
      </c>
      <c r="Y485" s="79">
        <v>6.5947242206234602E-3</v>
      </c>
      <c r="Z485" s="79">
        <v>2.0547945205479531E-2</v>
      </c>
      <c r="AA485" s="79">
        <v>1.6340822877151991E-2</v>
      </c>
    </row>
    <row r="486" spans="1:27" ht="15" x14ac:dyDescent="0.25">
      <c r="A486" s="4">
        <v>260212</v>
      </c>
      <c r="B486" s="18" t="s">
        <v>4447</v>
      </c>
      <c r="C486" s="8" t="s">
        <v>23</v>
      </c>
      <c r="D486" s="8" t="s">
        <v>24</v>
      </c>
      <c r="E486" s="8" t="s">
        <v>806</v>
      </c>
      <c r="F486" s="36">
        <v>1.5</v>
      </c>
      <c r="G486" s="52">
        <v>599.1</v>
      </c>
      <c r="H486" s="52">
        <v>542.70000000000005</v>
      </c>
      <c r="I486" s="52">
        <v>571.1</v>
      </c>
      <c r="J486" s="52">
        <v>577.6</v>
      </c>
      <c r="K486" s="52">
        <v>638.5</v>
      </c>
      <c r="L486" s="52">
        <v>566.20000000000005</v>
      </c>
      <c r="M486" s="52">
        <v>588.70000000000005</v>
      </c>
      <c r="N486" s="52">
        <v>596.29999999999995</v>
      </c>
      <c r="O486" s="52">
        <v>663.5</v>
      </c>
      <c r="P486" s="52">
        <v>598.79999999999995</v>
      </c>
      <c r="Q486" s="52">
        <v>627.4</v>
      </c>
      <c r="R486" s="52">
        <v>635.1</v>
      </c>
      <c r="S486" s="52">
        <v>703.7</v>
      </c>
      <c r="T486" s="52">
        <v>637.79999999999995</v>
      </c>
      <c r="U486" s="52">
        <v>665.2</v>
      </c>
      <c r="V486" s="52">
        <v>677.5</v>
      </c>
      <c r="W486" s="52">
        <v>744.9</v>
      </c>
      <c r="X486" s="120">
        <v>1.5204678362573E-2</v>
      </c>
      <c r="Y486" s="79">
        <v>1.451612903225818E-2</v>
      </c>
      <c r="Z486" s="79">
        <v>1.6049663108486541E-2</v>
      </c>
      <c r="AA486" s="79">
        <v>1.534907980031308E-2</v>
      </c>
    </row>
    <row r="487" spans="1:27" ht="15" x14ac:dyDescent="0.25">
      <c r="A487" s="4">
        <v>260212</v>
      </c>
      <c r="B487" s="18" t="s">
        <v>4677</v>
      </c>
      <c r="C487" s="8" t="s">
        <v>23</v>
      </c>
      <c r="D487" s="8" t="s">
        <v>24</v>
      </c>
      <c r="E487" s="8" t="s">
        <v>806</v>
      </c>
      <c r="F487" s="36">
        <v>1.5</v>
      </c>
      <c r="G487" s="52">
        <v>811.53</v>
      </c>
      <c r="H487" s="52">
        <v>718.5</v>
      </c>
      <c r="I487" s="52">
        <v>843.3</v>
      </c>
      <c r="J487" s="52">
        <v>931.3</v>
      </c>
      <c r="K487" s="52">
        <v>865.7</v>
      </c>
      <c r="L487" s="52">
        <v>787.2</v>
      </c>
      <c r="M487" s="52">
        <v>939.1</v>
      </c>
      <c r="N487" s="52">
        <v>1004</v>
      </c>
      <c r="O487" s="52">
        <v>957.7</v>
      </c>
      <c r="P487" s="52">
        <v>857</v>
      </c>
      <c r="Q487" s="52">
        <v>986.2</v>
      </c>
      <c r="R487" s="52">
        <v>1099</v>
      </c>
      <c r="S487" s="52">
        <v>1047</v>
      </c>
      <c r="T487" s="52">
        <v>915.5</v>
      </c>
      <c r="U487" s="52">
        <v>1074</v>
      </c>
      <c r="V487" s="52">
        <v>1146</v>
      </c>
      <c r="W487" s="52">
        <v>1109</v>
      </c>
      <c r="X487" s="120">
        <v>1.466459440489332E-2</v>
      </c>
      <c r="Y487" s="79">
        <v>2.1691330879264781E-2</v>
      </c>
      <c r="Z487" s="79">
        <v>1.1365010276870979E-2</v>
      </c>
      <c r="AA487" s="79">
        <v>1.482367005379559E-2</v>
      </c>
    </row>
    <row r="488" spans="1:27" ht="15" x14ac:dyDescent="0.25">
      <c r="A488" s="4">
        <v>260212</v>
      </c>
      <c r="B488" s="18" t="s">
        <v>4492</v>
      </c>
      <c r="C488" s="8" t="s">
        <v>23</v>
      </c>
      <c r="D488" s="8" t="s">
        <v>2178</v>
      </c>
      <c r="E488" s="8" t="s">
        <v>806</v>
      </c>
      <c r="F488" s="36">
        <v>1.4</v>
      </c>
      <c r="G488" s="52">
        <v>844.25</v>
      </c>
      <c r="H488" s="52">
        <v>925.45</v>
      </c>
      <c r="I488" s="52">
        <v>969.59</v>
      </c>
      <c r="J488" s="52">
        <v>935.24</v>
      </c>
      <c r="K488" s="52">
        <v>930.93</v>
      </c>
      <c r="L488" s="52">
        <v>1039</v>
      </c>
      <c r="M488" s="52">
        <v>1061</v>
      </c>
      <c r="N488" s="52">
        <v>1033</v>
      </c>
      <c r="O488" s="52">
        <v>1059</v>
      </c>
      <c r="P488" s="52">
        <v>981.2</v>
      </c>
      <c r="Q488" s="52">
        <v>1022</v>
      </c>
      <c r="R488" s="52">
        <v>983.76</v>
      </c>
      <c r="S488" s="52">
        <v>1022</v>
      </c>
      <c r="T488" s="52">
        <v>1004</v>
      </c>
      <c r="U488" s="52">
        <v>1089</v>
      </c>
      <c r="V488" s="52">
        <v>1061</v>
      </c>
      <c r="W488" s="52">
        <v>1079</v>
      </c>
      <c r="X488" s="120">
        <v>5.687260536398453E-3</v>
      </c>
      <c r="Y488" s="79">
        <v>1.661805266186489E-2</v>
      </c>
      <c r="Z488" s="79">
        <v>1.8844723770115701E-2</v>
      </c>
      <c r="AA488" s="79">
        <v>1.3649425287356239E-2</v>
      </c>
    </row>
    <row r="489" spans="1:27" ht="15" x14ac:dyDescent="0.25">
      <c r="A489" s="4">
        <v>260212</v>
      </c>
      <c r="B489" s="18" t="s">
        <v>4432</v>
      </c>
      <c r="C489" s="8" t="s">
        <v>23</v>
      </c>
      <c r="D489" s="8" t="s">
        <v>434</v>
      </c>
      <c r="E489" s="8" t="s">
        <v>806</v>
      </c>
      <c r="F489" s="36">
        <v>1.1000000000000001</v>
      </c>
      <c r="G489" s="52">
        <v>2583</v>
      </c>
      <c r="H489" s="52">
        <v>2835</v>
      </c>
      <c r="I489" s="52">
        <v>2487</v>
      </c>
      <c r="J489" s="52">
        <v>2553</v>
      </c>
      <c r="K489" s="52">
        <v>3168</v>
      </c>
      <c r="L489" s="52">
        <v>3319</v>
      </c>
      <c r="M489" s="52">
        <v>2594</v>
      </c>
      <c r="N489" s="52">
        <v>2719</v>
      </c>
      <c r="O489" s="52">
        <v>2885</v>
      </c>
      <c r="P489" s="52">
        <v>3118</v>
      </c>
      <c r="Q489" s="52">
        <v>2670</v>
      </c>
      <c r="R489" s="52">
        <v>2771</v>
      </c>
      <c r="S489" s="52">
        <v>2949</v>
      </c>
      <c r="T489" s="52">
        <v>3338</v>
      </c>
      <c r="U489" s="52">
        <v>2815</v>
      </c>
      <c r="V489" s="52">
        <v>2938</v>
      </c>
      <c r="W489" s="52">
        <v>3079</v>
      </c>
      <c r="X489" s="120">
        <v>1.9117135905457161E-2</v>
      </c>
      <c r="Y489" s="79">
        <v>1.23635743519781E-2</v>
      </c>
      <c r="Z489" s="79">
        <v>1.4065526825570719E-2</v>
      </c>
      <c r="AA489" s="79">
        <v>1.0797342192691021E-2</v>
      </c>
    </row>
    <row r="490" spans="1:27" ht="15" x14ac:dyDescent="0.25">
      <c r="A490" s="4">
        <v>260212</v>
      </c>
      <c r="B490" s="18" t="s">
        <v>4591</v>
      </c>
      <c r="C490" s="8" t="s">
        <v>23</v>
      </c>
      <c r="D490" s="8" t="s">
        <v>111</v>
      </c>
      <c r="E490" s="8" t="s">
        <v>806</v>
      </c>
      <c r="F490" s="36">
        <v>1</v>
      </c>
      <c r="G490" s="52">
        <v>790.2</v>
      </c>
      <c r="H490" s="52">
        <v>748.1</v>
      </c>
      <c r="I490" s="52">
        <v>776.4</v>
      </c>
      <c r="J490" s="52">
        <v>788</v>
      </c>
      <c r="K490" s="52">
        <v>871.9</v>
      </c>
      <c r="L490" s="52">
        <v>776.4</v>
      </c>
      <c r="M490" s="52">
        <v>764.4</v>
      </c>
      <c r="N490" s="52">
        <v>765.4</v>
      </c>
      <c r="O490" s="52">
        <v>789</v>
      </c>
      <c r="P490" s="52">
        <v>755.8</v>
      </c>
      <c r="Q490" s="52">
        <v>696.4</v>
      </c>
      <c r="R490" s="52">
        <v>750</v>
      </c>
      <c r="S490" s="52">
        <v>776.8</v>
      </c>
      <c r="T490" s="52">
        <v>741.1</v>
      </c>
      <c r="U490" s="52">
        <v>773.5</v>
      </c>
      <c r="V490" s="52">
        <v>752.5</v>
      </c>
      <c r="W490" s="52">
        <v>808.5</v>
      </c>
      <c r="X490" s="120">
        <v>-4.9345417925478197E-3</v>
      </c>
      <c r="Y490" s="79">
        <v>2.6009513207165161E-2</v>
      </c>
      <c r="Z490" s="79">
        <v>8.219898730847941E-4</v>
      </c>
      <c r="AA490" s="79">
        <v>1.041427116528126E-2</v>
      </c>
    </row>
    <row r="491" spans="1:27" ht="15" x14ac:dyDescent="0.25">
      <c r="A491" s="4">
        <v>260212</v>
      </c>
      <c r="B491" s="18" t="s">
        <v>4372</v>
      </c>
      <c r="C491" s="8" t="s">
        <v>23</v>
      </c>
      <c r="D491" s="8" t="s">
        <v>95</v>
      </c>
      <c r="E491" s="8" t="s">
        <v>806</v>
      </c>
      <c r="F491" s="36">
        <v>0.9</v>
      </c>
      <c r="G491" s="52">
        <v>22420</v>
      </c>
      <c r="H491" s="52">
        <v>22725</v>
      </c>
      <c r="I491" s="52">
        <v>23820</v>
      </c>
      <c r="J491" s="52">
        <v>24351</v>
      </c>
      <c r="K491" s="52">
        <v>24486</v>
      </c>
      <c r="L491" s="52">
        <v>23726</v>
      </c>
      <c r="M491" s="52">
        <v>24069</v>
      </c>
      <c r="N491" s="52">
        <v>25250</v>
      </c>
      <c r="O491" s="52">
        <v>24947</v>
      </c>
      <c r="P491" s="52">
        <v>23593</v>
      </c>
      <c r="Q491" s="52">
        <v>23875</v>
      </c>
      <c r="R491" s="52">
        <v>20807</v>
      </c>
      <c r="S491" s="52">
        <v>20460</v>
      </c>
      <c r="T491" s="52">
        <v>18463</v>
      </c>
      <c r="U491" s="52">
        <v>18550</v>
      </c>
      <c r="V491" s="52">
        <v>19460</v>
      </c>
      <c r="W491" s="52">
        <v>21184</v>
      </c>
      <c r="X491" s="120">
        <v>-5.7812588043049562E-2</v>
      </c>
      <c r="Y491" s="79">
        <v>-6.3692362896955901E-2</v>
      </c>
      <c r="Z491" s="79">
        <v>-1.7207460398569241E-2</v>
      </c>
      <c r="AA491" s="79">
        <v>9.4107860086047879E-3</v>
      </c>
    </row>
    <row r="492" spans="1:27" ht="15" x14ac:dyDescent="0.25">
      <c r="A492" s="4">
        <v>260212</v>
      </c>
      <c r="B492" s="18" t="s">
        <v>140</v>
      </c>
      <c r="C492" s="8" t="s">
        <v>23</v>
      </c>
      <c r="D492" s="8" t="s">
        <v>141</v>
      </c>
      <c r="E492" s="8" t="s">
        <v>806</v>
      </c>
      <c r="F492" s="36">
        <v>0.9</v>
      </c>
      <c r="G492" s="52">
        <v>31095</v>
      </c>
      <c r="H492" s="52">
        <v>29712</v>
      </c>
      <c r="I492" s="52">
        <v>29643</v>
      </c>
      <c r="J492" s="52">
        <v>30043</v>
      </c>
      <c r="K492" s="52">
        <v>31343</v>
      </c>
      <c r="L492" s="52">
        <v>30139</v>
      </c>
      <c r="M492" s="52">
        <v>29917</v>
      </c>
      <c r="N492" s="52">
        <v>30350</v>
      </c>
      <c r="O492" s="52">
        <v>32022</v>
      </c>
      <c r="P492" s="52">
        <v>30028</v>
      </c>
      <c r="Q492" s="52">
        <v>29797</v>
      </c>
      <c r="R492" s="52">
        <v>30213</v>
      </c>
      <c r="S492" s="52">
        <v>32298</v>
      </c>
      <c r="T492" s="52">
        <v>30626</v>
      </c>
      <c r="U492" s="52">
        <v>30847</v>
      </c>
      <c r="V492" s="52">
        <v>30709</v>
      </c>
      <c r="W492" s="52">
        <v>33466</v>
      </c>
      <c r="X492" s="120">
        <v>4.8881768244832813E-3</v>
      </c>
      <c r="Y492" s="79">
        <v>8.5411684318414949E-3</v>
      </c>
      <c r="Z492" s="79">
        <v>4.0005161956382373E-3</v>
      </c>
      <c r="AA492" s="79">
        <v>9.3830334190232456E-3</v>
      </c>
    </row>
    <row r="493" spans="1:27" ht="15" x14ac:dyDescent="0.25">
      <c r="A493" s="4">
        <v>260212</v>
      </c>
      <c r="B493" s="18" t="s">
        <v>1152</v>
      </c>
      <c r="C493" s="8" t="s">
        <v>23</v>
      </c>
      <c r="D493" s="8" t="s">
        <v>1153</v>
      </c>
      <c r="E493" s="8" t="s">
        <v>806</v>
      </c>
      <c r="F493" s="36">
        <v>0.8</v>
      </c>
      <c r="G493" s="52">
        <v>483.21</v>
      </c>
      <c r="H493" s="52">
        <v>498.37</v>
      </c>
      <c r="I493" s="52">
        <v>517.92999999999995</v>
      </c>
      <c r="J493" s="52">
        <v>520.41</v>
      </c>
      <c r="K493" s="52">
        <v>524.47</v>
      </c>
      <c r="L493" s="52">
        <v>525.67999999999995</v>
      </c>
      <c r="M493" s="52">
        <v>545.42999999999995</v>
      </c>
      <c r="N493" s="52">
        <v>556.24</v>
      </c>
      <c r="O493" s="52">
        <v>553.65</v>
      </c>
      <c r="P493" s="52">
        <v>606.55999999999995</v>
      </c>
      <c r="Q493" s="52">
        <v>695.5</v>
      </c>
      <c r="R493" s="52">
        <v>700.4</v>
      </c>
      <c r="S493" s="52">
        <v>697.99</v>
      </c>
      <c r="T493" s="52">
        <v>702.89</v>
      </c>
      <c r="U493" s="52">
        <v>694.35</v>
      </c>
      <c r="V493" s="52">
        <v>705.87</v>
      </c>
      <c r="W493" s="52">
        <v>719.4</v>
      </c>
      <c r="X493" s="120">
        <v>3.5671832472365723E-2</v>
      </c>
      <c r="Y493" s="79">
        <v>-4.1118715093768632E-4</v>
      </c>
      <c r="Z493" s="79">
        <v>1.9566251614124841E-3</v>
      </c>
      <c r="AA493" s="79">
        <v>7.6434257970083852E-3</v>
      </c>
    </row>
    <row r="494" spans="1:27" ht="15" x14ac:dyDescent="0.25">
      <c r="A494" s="4">
        <v>260212</v>
      </c>
      <c r="B494" s="18" t="s">
        <v>4588</v>
      </c>
      <c r="C494" s="8" t="s">
        <v>23</v>
      </c>
      <c r="D494" s="8" t="s">
        <v>153</v>
      </c>
      <c r="E494" s="8" t="s">
        <v>806</v>
      </c>
      <c r="F494" s="36">
        <v>0.8</v>
      </c>
      <c r="G494" s="52">
        <v>815.6</v>
      </c>
      <c r="H494" s="52">
        <v>893.4</v>
      </c>
      <c r="I494" s="52">
        <v>906.8</v>
      </c>
      <c r="J494" s="52">
        <v>860.7</v>
      </c>
      <c r="K494" s="52">
        <v>893.3</v>
      </c>
      <c r="L494" s="52">
        <v>897.7</v>
      </c>
      <c r="M494" s="52">
        <v>936.3</v>
      </c>
      <c r="N494" s="52">
        <v>872.9</v>
      </c>
      <c r="O494" s="52">
        <v>863.3</v>
      </c>
      <c r="P494" s="52">
        <v>862.6</v>
      </c>
      <c r="Q494" s="52">
        <v>885.5</v>
      </c>
      <c r="R494" s="52">
        <v>830.7</v>
      </c>
      <c r="S494" s="52">
        <v>829.4</v>
      </c>
      <c r="T494" s="52">
        <v>847.6</v>
      </c>
      <c r="U494" s="52">
        <v>883.7</v>
      </c>
      <c r="V494" s="52">
        <v>855.7</v>
      </c>
      <c r="W494" s="52">
        <v>856.2</v>
      </c>
      <c r="X494" s="120">
        <v>-4.4011501672437392E-3</v>
      </c>
      <c r="Y494" s="79">
        <v>-5.3047271012607311E-4</v>
      </c>
      <c r="Z494" s="79">
        <v>7.3715869552397617E-3</v>
      </c>
      <c r="AA494" s="79">
        <v>7.8445146938297405E-3</v>
      </c>
    </row>
    <row r="495" spans="1:27" ht="15" x14ac:dyDescent="0.25">
      <c r="A495" s="4">
        <v>260212</v>
      </c>
      <c r="B495" s="18" t="s">
        <v>4483</v>
      </c>
      <c r="C495" s="8" t="s">
        <v>23</v>
      </c>
      <c r="D495" s="8" t="s">
        <v>1139</v>
      </c>
      <c r="E495" s="8" t="s">
        <v>806</v>
      </c>
      <c r="F495" s="36">
        <v>0.8</v>
      </c>
      <c r="G495" s="52">
        <v>424.65</v>
      </c>
      <c r="H495" s="52">
        <v>427.25</v>
      </c>
      <c r="I495" s="52">
        <v>427.2</v>
      </c>
      <c r="J495" s="52">
        <v>433.4</v>
      </c>
      <c r="K495" s="52">
        <v>439.83</v>
      </c>
      <c r="L495" s="52">
        <v>442.89</v>
      </c>
      <c r="M495" s="52">
        <v>442.84</v>
      </c>
      <c r="N495" s="52">
        <v>446.07</v>
      </c>
      <c r="O495" s="52">
        <v>451.6</v>
      </c>
      <c r="P495" s="52">
        <v>503.75</v>
      </c>
      <c r="Q495" s="52">
        <v>500.23</v>
      </c>
      <c r="R495" s="52">
        <v>507.63</v>
      </c>
      <c r="S495" s="52">
        <v>525.4</v>
      </c>
      <c r="T495" s="52">
        <v>536.62</v>
      </c>
      <c r="U495" s="52">
        <v>525.17999999999995</v>
      </c>
      <c r="V495" s="52">
        <v>535.86</v>
      </c>
      <c r="W495" s="52">
        <v>542.46</v>
      </c>
      <c r="X495" s="120">
        <v>1.613639599216499E-2</v>
      </c>
      <c r="Y495" s="79">
        <v>1.2053838869886089E-2</v>
      </c>
      <c r="Z495" s="79">
        <v>1.347603385477592E-2</v>
      </c>
      <c r="AA495" s="79">
        <v>8.0355712980320071E-3</v>
      </c>
    </row>
    <row r="496" spans="1:27" ht="15" x14ac:dyDescent="0.25">
      <c r="A496" s="4">
        <v>260212</v>
      </c>
      <c r="B496" s="18" t="s">
        <v>4468</v>
      </c>
      <c r="C496" s="8" t="s">
        <v>23</v>
      </c>
      <c r="D496" s="8" t="s">
        <v>2180</v>
      </c>
      <c r="E496" s="8" t="s">
        <v>806</v>
      </c>
      <c r="F496" s="36">
        <v>0.8</v>
      </c>
      <c r="G496" s="52">
        <v>7639</v>
      </c>
      <c r="H496" s="52">
        <v>7798</v>
      </c>
      <c r="I496" s="52">
        <v>8827</v>
      </c>
      <c r="J496" s="52">
        <v>8917</v>
      </c>
      <c r="K496" s="52">
        <v>8515</v>
      </c>
      <c r="L496" s="52">
        <v>8542</v>
      </c>
      <c r="M496" s="52">
        <v>9013</v>
      </c>
      <c r="N496" s="52">
        <v>9106</v>
      </c>
      <c r="O496" s="52">
        <v>8936</v>
      </c>
      <c r="P496" s="52">
        <v>8949</v>
      </c>
      <c r="Q496" s="52">
        <v>9709</v>
      </c>
      <c r="R496" s="52">
        <v>9728</v>
      </c>
      <c r="S496" s="52">
        <v>9491</v>
      </c>
      <c r="T496" s="52">
        <v>9351</v>
      </c>
      <c r="U496" s="52">
        <v>10082</v>
      </c>
      <c r="V496" s="52">
        <v>10191</v>
      </c>
      <c r="W496" s="52">
        <v>9800</v>
      </c>
      <c r="X496" s="120">
        <v>1.061330094780466E-2</v>
      </c>
      <c r="Y496" s="79">
        <v>9.7442461924293067E-3</v>
      </c>
      <c r="Z496" s="79">
        <v>1.197868156887094E-2</v>
      </c>
      <c r="AA496" s="79">
        <v>7.8997826920619296E-3</v>
      </c>
    </row>
    <row r="497" spans="1:27" ht="15" x14ac:dyDescent="0.25">
      <c r="A497" s="4">
        <v>260212</v>
      </c>
      <c r="B497" s="18" t="s">
        <v>4416</v>
      </c>
      <c r="C497" s="8" t="s">
        <v>23</v>
      </c>
      <c r="D497" s="8" t="s">
        <v>434</v>
      </c>
      <c r="E497" s="8" t="s">
        <v>806</v>
      </c>
      <c r="F497" s="36">
        <v>0.7</v>
      </c>
      <c r="G497" s="52">
        <v>5246</v>
      </c>
      <c r="H497" s="52">
        <v>5798</v>
      </c>
      <c r="I497" s="52">
        <v>5118</v>
      </c>
      <c r="J497" s="52">
        <v>5394</v>
      </c>
      <c r="K497" s="52">
        <v>5370</v>
      </c>
      <c r="L497" s="52">
        <v>6209</v>
      </c>
      <c r="M497" s="52">
        <v>5290</v>
      </c>
      <c r="N497" s="52">
        <v>5888</v>
      </c>
      <c r="O497" s="52">
        <v>7041</v>
      </c>
      <c r="P497" s="52">
        <v>5861</v>
      </c>
      <c r="Q497" s="52">
        <v>5986</v>
      </c>
      <c r="R497" s="52">
        <v>5941</v>
      </c>
      <c r="S497" s="52">
        <v>6631</v>
      </c>
      <c r="T497" s="52">
        <v>5983</v>
      </c>
      <c r="U497" s="52">
        <v>5898</v>
      </c>
      <c r="V497" s="52">
        <v>6250</v>
      </c>
      <c r="W497" s="52">
        <v>6804</v>
      </c>
      <c r="X497" s="120">
        <v>4.9961095867971927E-3</v>
      </c>
      <c r="Y497" s="79">
        <v>-3.585835948005434E-3</v>
      </c>
      <c r="Z497" s="79">
        <v>1.2636486320696919E-2</v>
      </c>
      <c r="AA497" s="79">
        <v>6.9865115903400277E-3</v>
      </c>
    </row>
    <row r="498" spans="1:27" ht="15" x14ac:dyDescent="0.25">
      <c r="A498" s="4">
        <v>260212</v>
      </c>
      <c r="B498" s="18" t="s">
        <v>4394</v>
      </c>
      <c r="C498" s="8" t="s">
        <v>23</v>
      </c>
      <c r="D498" s="8" t="s">
        <v>4349</v>
      </c>
      <c r="E498" s="8" t="s">
        <v>806</v>
      </c>
      <c r="F498" s="36">
        <v>0.7</v>
      </c>
      <c r="G498" s="52">
        <v>946.33</v>
      </c>
      <c r="H498" s="52">
        <v>993.27</v>
      </c>
      <c r="I498" s="52">
        <v>1055</v>
      </c>
      <c r="J498" s="52">
        <v>1096</v>
      </c>
      <c r="K498" s="52">
        <v>1095</v>
      </c>
      <c r="L498" s="52">
        <v>1100</v>
      </c>
      <c r="M498" s="52">
        <v>1129</v>
      </c>
      <c r="N498" s="52">
        <v>1151</v>
      </c>
      <c r="O498" s="52">
        <v>1165</v>
      </c>
      <c r="P498" s="52">
        <v>1163</v>
      </c>
      <c r="Q498" s="52">
        <v>1180</v>
      </c>
      <c r="R498" s="52">
        <v>1191</v>
      </c>
      <c r="S498" s="52">
        <v>1182</v>
      </c>
      <c r="T498" s="52">
        <v>1187</v>
      </c>
      <c r="U498" s="52">
        <v>1199</v>
      </c>
      <c r="V498" s="52">
        <v>1228</v>
      </c>
      <c r="W498" s="52">
        <v>1216</v>
      </c>
      <c r="X498" s="120">
        <v>5.0890585241729616E-3</v>
      </c>
      <c r="Y498" s="79">
        <v>4.0084388185654962E-3</v>
      </c>
      <c r="Z498" s="79">
        <v>7.7747425929817196E-3</v>
      </c>
      <c r="AA498" s="79">
        <v>7.0892410341951706E-3</v>
      </c>
    </row>
    <row r="499" spans="1:27" ht="15" x14ac:dyDescent="0.25">
      <c r="A499" s="4">
        <v>260212</v>
      </c>
      <c r="B499" s="18" t="s">
        <v>4390</v>
      </c>
      <c r="C499" s="8" t="s">
        <v>23</v>
      </c>
      <c r="D499" s="8" t="s">
        <v>113</v>
      </c>
      <c r="E499" s="8" t="s">
        <v>806</v>
      </c>
      <c r="F499" s="36">
        <v>0.7</v>
      </c>
      <c r="G499" s="52">
        <v>1967</v>
      </c>
      <c r="H499" s="52">
        <v>1986</v>
      </c>
      <c r="I499" s="52">
        <v>2052</v>
      </c>
      <c r="J499" s="52">
        <v>2002</v>
      </c>
      <c r="K499" s="52">
        <v>2040</v>
      </c>
      <c r="L499" s="52">
        <v>2000</v>
      </c>
      <c r="M499" s="52">
        <v>2180</v>
      </c>
      <c r="N499" s="52">
        <v>2151</v>
      </c>
      <c r="O499" s="52">
        <v>2213</v>
      </c>
      <c r="P499" s="52">
        <v>2190</v>
      </c>
      <c r="Q499" s="52">
        <v>2361</v>
      </c>
      <c r="R499" s="52">
        <v>2388</v>
      </c>
      <c r="S499" s="52">
        <v>2317</v>
      </c>
      <c r="T499" s="52">
        <v>2220</v>
      </c>
      <c r="U499" s="52">
        <v>2460</v>
      </c>
      <c r="V499" s="52">
        <v>2400</v>
      </c>
      <c r="W499" s="52">
        <v>2387</v>
      </c>
      <c r="X499" s="120">
        <v>3.241140881590221E-3</v>
      </c>
      <c r="Y499" s="79">
        <v>1.066121042429469E-2</v>
      </c>
      <c r="Z499" s="79">
        <v>1.2786361214705E-3</v>
      </c>
      <c r="AA499" s="79">
        <v>7.4491859103968938E-3</v>
      </c>
    </row>
    <row r="500" spans="1:27" ht="15" x14ac:dyDescent="0.25">
      <c r="A500" s="4">
        <v>260212</v>
      </c>
      <c r="B500" s="18" t="s">
        <v>4547</v>
      </c>
      <c r="C500" s="8" t="s">
        <v>23</v>
      </c>
      <c r="D500" s="8" t="s">
        <v>69</v>
      </c>
      <c r="E500" s="8" t="s">
        <v>806</v>
      </c>
      <c r="F500" s="36">
        <v>0.6</v>
      </c>
      <c r="G500" s="52">
        <v>2761</v>
      </c>
      <c r="H500" s="52">
        <v>3016</v>
      </c>
      <c r="I500" s="52">
        <v>3153</v>
      </c>
      <c r="J500" s="52">
        <v>2918</v>
      </c>
      <c r="K500" s="52">
        <v>2651</v>
      </c>
      <c r="L500" s="52">
        <v>2806</v>
      </c>
      <c r="M500" s="52">
        <v>2951</v>
      </c>
      <c r="N500" s="52">
        <v>2766</v>
      </c>
      <c r="O500" s="52">
        <v>2612</v>
      </c>
      <c r="P500" s="52">
        <v>2679</v>
      </c>
      <c r="Q500" s="52">
        <v>2801</v>
      </c>
      <c r="R500" s="52">
        <v>2719</v>
      </c>
      <c r="S500" s="52">
        <v>2637</v>
      </c>
      <c r="T500" s="52">
        <v>2526</v>
      </c>
      <c r="U500" s="52">
        <v>2802</v>
      </c>
      <c r="V500" s="52">
        <v>2758</v>
      </c>
      <c r="W500" s="52">
        <v>2700</v>
      </c>
      <c r="X500" s="120">
        <v>-1.411960132890366E-2</v>
      </c>
      <c r="Y500" s="79">
        <v>9.3606664794521066E-5</v>
      </c>
      <c r="Z500" s="79">
        <v>3.6503182328715411E-3</v>
      </c>
      <c r="AA500" s="79">
        <v>5.8752214865243069E-3</v>
      </c>
    </row>
    <row r="501" spans="1:27" ht="15" x14ac:dyDescent="0.25">
      <c r="A501" s="4">
        <v>260212</v>
      </c>
      <c r="B501" s="18" t="s">
        <v>4685</v>
      </c>
      <c r="C501" s="8" t="s">
        <v>23</v>
      </c>
      <c r="D501" s="8" t="s">
        <v>41</v>
      </c>
      <c r="E501" s="8" t="s">
        <v>806</v>
      </c>
      <c r="F501" s="36">
        <v>0.4</v>
      </c>
      <c r="G501" s="52">
        <v>807</v>
      </c>
      <c r="H501" s="52">
        <v>892.2</v>
      </c>
      <c r="I501" s="52">
        <v>891</v>
      </c>
      <c r="J501" s="52">
        <v>823.3</v>
      </c>
      <c r="K501" s="52">
        <v>0</v>
      </c>
      <c r="L501" s="52">
        <v>845.7</v>
      </c>
      <c r="M501" s="52">
        <v>824.4</v>
      </c>
      <c r="N501" s="52">
        <v>753.7</v>
      </c>
      <c r="O501" s="90">
        <v>719</v>
      </c>
      <c r="P501" s="52">
        <v>829</v>
      </c>
      <c r="Q501" s="52">
        <v>849.7</v>
      </c>
      <c r="R501" s="52">
        <v>815.2</v>
      </c>
      <c r="S501" s="52">
        <v>746.5</v>
      </c>
      <c r="T501" s="52">
        <v>826.6</v>
      </c>
      <c r="U501" s="52">
        <v>866.5</v>
      </c>
      <c r="V501" s="52">
        <v>806.5</v>
      </c>
      <c r="W501" s="52">
        <v>760.6</v>
      </c>
      <c r="X501" s="120">
        <v>-7.4064930255524075E-4</v>
      </c>
      <c r="Y501" s="79">
        <v>5.1883878937617478E-3</v>
      </c>
      <c r="Z501" s="79">
        <v>-2.6729752980214632E-3</v>
      </c>
      <c r="AA501" s="79">
        <v>4.3436739471982566E-3</v>
      </c>
    </row>
    <row r="502" spans="1:27" ht="15" x14ac:dyDescent="0.25">
      <c r="A502" s="4">
        <v>260212</v>
      </c>
      <c r="B502" s="18" t="s">
        <v>4952</v>
      </c>
      <c r="C502" s="8" t="s">
        <v>23</v>
      </c>
      <c r="D502" s="8" t="s">
        <v>79</v>
      </c>
      <c r="E502" s="8" t="s">
        <v>806</v>
      </c>
      <c r="F502" s="36">
        <v>0.4</v>
      </c>
      <c r="G502" s="52">
        <v>601.35</v>
      </c>
      <c r="H502" s="52">
        <v>612.98</v>
      </c>
      <c r="I502" s="52">
        <v>605.91999999999996</v>
      </c>
      <c r="J502" s="52">
        <v>657.15</v>
      </c>
      <c r="K502" s="52">
        <v>649.34</v>
      </c>
      <c r="L502" s="52">
        <v>682.46</v>
      </c>
      <c r="M502" s="52">
        <v>723.74</v>
      </c>
      <c r="N502" s="52">
        <v>736.04</v>
      </c>
      <c r="O502" s="52">
        <v>673.64</v>
      </c>
      <c r="P502" s="52">
        <v>676.43</v>
      </c>
      <c r="Q502" s="52">
        <v>708.36</v>
      </c>
      <c r="R502" s="52">
        <v>685.35</v>
      </c>
      <c r="S502" s="52">
        <v>660.75</v>
      </c>
      <c r="T502" s="52">
        <v>667.07</v>
      </c>
      <c r="U502" s="52">
        <v>705.97</v>
      </c>
      <c r="V502" s="52">
        <v>695.5</v>
      </c>
      <c r="W502" s="52">
        <v>672.37</v>
      </c>
      <c r="X502" s="120">
        <v>-3.4274540534403601E-3</v>
      </c>
      <c r="Y502" s="79">
        <v>-8.7818249293591943E-4</v>
      </c>
      <c r="Z502" s="79">
        <v>3.7327978699146498E-3</v>
      </c>
      <c r="AA502" s="79">
        <v>4.2575175228722886E-3</v>
      </c>
    </row>
    <row r="503" spans="1:27" ht="15" x14ac:dyDescent="0.25">
      <c r="A503" s="4">
        <v>260212</v>
      </c>
      <c r="B503" s="18" t="s">
        <v>4494</v>
      </c>
      <c r="C503" s="8" t="s">
        <v>23</v>
      </c>
      <c r="D503" s="8" t="s">
        <v>117</v>
      </c>
      <c r="E503" s="8" t="s">
        <v>806</v>
      </c>
      <c r="F503" s="36">
        <v>0.4</v>
      </c>
      <c r="G503" s="52">
        <v>1042</v>
      </c>
      <c r="H503" s="52">
        <v>953.33</v>
      </c>
      <c r="I503" s="52">
        <v>908.83</v>
      </c>
      <c r="J503" s="52">
        <v>889.72</v>
      </c>
      <c r="K503" s="52">
        <v>1005</v>
      </c>
      <c r="L503" s="90">
        <v>1424</v>
      </c>
      <c r="M503" s="90">
        <v>1596</v>
      </c>
      <c r="N503" s="90">
        <v>1672</v>
      </c>
      <c r="O503" s="90">
        <v>1840</v>
      </c>
      <c r="P503" s="52">
        <v>1863</v>
      </c>
      <c r="Q503" s="52">
        <v>1733</v>
      </c>
      <c r="R503" s="52">
        <v>1693</v>
      </c>
      <c r="S503" s="52">
        <v>1839</v>
      </c>
      <c r="T503" s="52">
        <v>1700</v>
      </c>
      <c r="U503" s="52">
        <v>1738</v>
      </c>
      <c r="V503" s="52">
        <v>1834</v>
      </c>
      <c r="W503" s="52">
        <v>1866</v>
      </c>
      <c r="X503" s="120">
        <v>-2.2867564534231222E-2</v>
      </c>
      <c r="Y503" s="79">
        <v>7.1787508973431002E-4</v>
      </c>
      <c r="Z503" s="79">
        <v>2.0229555236728869E-2</v>
      </c>
      <c r="AA503" s="79">
        <v>3.7969343270989331E-3</v>
      </c>
    </row>
    <row r="504" spans="1:27" ht="15" x14ac:dyDescent="0.25">
      <c r="A504" s="4">
        <v>260212</v>
      </c>
      <c r="B504" s="18" t="s">
        <v>619</v>
      </c>
      <c r="C504" s="8" t="s">
        <v>23</v>
      </c>
      <c r="D504" s="8" t="s">
        <v>46</v>
      </c>
      <c r="E504" s="8" t="s">
        <v>806</v>
      </c>
      <c r="F504" s="36">
        <v>0.2</v>
      </c>
      <c r="G504" s="52">
        <v>4277</v>
      </c>
      <c r="H504" s="52">
        <v>4284</v>
      </c>
      <c r="I504" s="52">
        <v>5074</v>
      </c>
      <c r="J504" s="52">
        <v>5357</v>
      </c>
      <c r="K504" s="52">
        <v>5582</v>
      </c>
      <c r="L504" s="52">
        <v>5677</v>
      </c>
      <c r="M504" s="52">
        <v>5798</v>
      </c>
      <c r="N504" s="52">
        <v>5804</v>
      </c>
      <c r="O504" s="52">
        <v>5739</v>
      </c>
      <c r="P504" s="52">
        <v>5804</v>
      </c>
      <c r="Q504" s="52">
        <v>5833</v>
      </c>
      <c r="R504" s="52">
        <v>5697</v>
      </c>
      <c r="S504" s="52">
        <v>5610</v>
      </c>
      <c r="T504" s="52">
        <v>5417</v>
      </c>
      <c r="U504" s="52">
        <v>5510</v>
      </c>
      <c r="V504" s="52">
        <v>5600</v>
      </c>
      <c r="W504" s="52">
        <v>5657</v>
      </c>
      <c r="X504" s="120">
        <v>-1.686715481171552E-2</v>
      </c>
      <c r="Y504" s="79">
        <v>-1.4319280046105391E-2</v>
      </c>
      <c r="Z504" s="79">
        <v>-4.3626877754789914E-3</v>
      </c>
      <c r="AA504" s="79">
        <v>2.1231422505307851E-3</v>
      </c>
    </row>
    <row r="505" spans="1:27" ht="15" x14ac:dyDescent="0.25">
      <c r="A505" s="4">
        <v>260212</v>
      </c>
      <c r="B505" s="18" t="s">
        <v>4723</v>
      </c>
      <c r="C505" s="8" t="s">
        <v>23</v>
      </c>
      <c r="D505" s="8" t="s">
        <v>2286</v>
      </c>
      <c r="E505" s="8" t="s">
        <v>806</v>
      </c>
      <c r="F505" s="36">
        <v>0.2</v>
      </c>
      <c r="G505" s="52">
        <v>143.53</v>
      </c>
      <c r="H505" s="52">
        <v>114.5</v>
      </c>
      <c r="I505" s="52">
        <v>114.61</v>
      </c>
      <c r="J505" s="52">
        <v>131.07</v>
      </c>
      <c r="K505" s="52">
        <v>156.22999999999999</v>
      </c>
      <c r="L505" s="52">
        <v>134.29</v>
      </c>
      <c r="M505" s="52">
        <v>146.82</v>
      </c>
      <c r="N505" s="52">
        <v>153.63999999999999</v>
      </c>
      <c r="O505" s="52">
        <v>183.98</v>
      </c>
      <c r="P505" s="52">
        <v>141.01</v>
      </c>
      <c r="Q505" s="52">
        <v>153.1</v>
      </c>
      <c r="R505" s="52">
        <v>151.65</v>
      </c>
      <c r="S505" s="52">
        <v>165.02</v>
      </c>
      <c r="T505" s="52">
        <v>154.88</v>
      </c>
      <c r="U505" s="52">
        <v>172.91</v>
      </c>
      <c r="V505" s="52">
        <v>149</v>
      </c>
      <c r="W505" s="52">
        <v>166.03</v>
      </c>
      <c r="X505" s="120">
        <v>2.2708667605357169E-2</v>
      </c>
      <c r="Y505" s="79">
        <v>3.1713759705435107E-2</v>
      </c>
      <c r="Z505" s="79">
        <v>-4.11196971107608E-3</v>
      </c>
      <c r="AA505" s="79">
        <v>1.573674451940565E-3</v>
      </c>
    </row>
    <row r="506" spans="1:27" ht="15" x14ac:dyDescent="0.25">
      <c r="A506" s="4">
        <v>260212</v>
      </c>
      <c r="B506" s="18" t="s">
        <v>4728</v>
      </c>
      <c r="C506" s="8" t="s">
        <v>23</v>
      </c>
      <c r="D506" s="8" t="s">
        <v>141</v>
      </c>
      <c r="E506" s="8" t="s">
        <v>806</v>
      </c>
      <c r="F506" s="36">
        <v>0</v>
      </c>
      <c r="G506" s="52">
        <v>155.88999999999999</v>
      </c>
      <c r="H506" s="52">
        <v>168.22</v>
      </c>
      <c r="I506" s="52">
        <v>174.92</v>
      </c>
      <c r="J506" s="52">
        <v>184.06</v>
      </c>
      <c r="K506" s="52">
        <v>193.84</v>
      </c>
      <c r="L506" s="52">
        <v>205.27</v>
      </c>
      <c r="M506" s="52">
        <v>193.11</v>
      </c>
      <c r="N506" s="52">
        <v>197.6</v>
      </c>
      <c r="O506" s="52">
        <v>194.74</v>
      </c>
      <c r="P506" s="52">
        <v>203.85</v>
      </c>
      <c r="Q506" s="52">
        <v>201.07</v>
      </c>
      <c r="R506" s="52">
        <v>212.77</v>
      </c>
      <c r="S506" s="52">
        <v>212.99</v>
      </c>
      <c r="T506" s="52">
        <v>214.88</v>
      </c>
      <c r="U506" s="52">
        <v>216.91</v>
      </c>
      <c r="V506" s="52">
        <v>226.94</v>
      </c>
      <c r="W506" s="52">
        <v>212.94</v>
      </c>
      <c r="X506" s="120">
        <v>1.327827803727066E-2</v>
      </c>
      <c r="Y506" s="79">
        <v>1.881883308978138E-2</v>
      </c>
      <c r="Z506" s="79">
        <v>1.652381785318657E-2</v>
      </c>
      <c r="AA506" s="79">
        <v>-5.735786720517666E-5</v>
      </c>
    </row>
    <row r="507" spans="1:27" ht="15" x14ac:dyDescent="0.25">
      <c r="A507" s="4">
        <v>260212</v>
      </c>
      <c r="B507" s="18" t="s">
        <v>4780</v>
      </c>
      <c r="C507" s="8" t="s">
        <v>23</v>
      </c>
      <c r="D507" s="8" t="s">
        <v>673</v>
      </c>
      <c r="E507" s="8" t="s">
        <v>806</v>
      </c>
      <c r="F507" s="36">
        <v>0</v>
      </c>
      <c r="G507" s="52">
        <v>241</v>
      </c>
      <c r="H507" s="52">
        <v>262</v>
      </c>
      <c r="I507" s="52">
        <v>417</v>
      </c>
      <c r="J507" s="52">
        <v>459</v>
      </c>
      <c r="K507" s="52">
        <v>354</v>
      </c>
      <c r="L507" s="52">
        <v>371</v>
      </c>
      <c r="M507" s="52">
        <v>494</v>
      </c>
      <c r="N507" s="52">
        <v>533</v>
      </c>
      <c r="O507" s="52">
        <v>390</v>
      </c>
      <c r="P507" s="52">
        <v>395</v>
      </c>
      <c r="Q507" s="52">
        <v>497</v>
      </c>
      <c r="R507" s="52">
        <v>532</v>
      </c>
      <c r="S507" s="52">
        <v>411</v>
      </c>
      <c r="T507" s="52">
        <v>398</v>
      </c>
      <c r="U507" s="52">
        <v>529</v>
      </c>
      <c r="V507" s="52">
        <v>553</v>
      </c>
      <c r="W507" s="52">
        <v>411</v>
      </c>
      <c r="X507" s="120">
        <v>1.634877384196098E-3</v>
      </c>
      <c r="Y507" s="79">
        <v>1.7410228509249229E-2</v>
      </c>
      <c r="Z507" s="79">
        <v>1.122994652406417E-2</v>
      </c>
      <c r="AA507" s="79">
        <v>0</v>
      </c>
    </row>
    <row r="508" spans="1:27" ht="15" x14ac:dyDescent="0.25">
      <c r="A508" s="4">
        <v>260212</v>
      </c>
      <c r="B508" s="18" t="s">
        <v>4554</v>
      </c>
      <c r="C508" s="8" t="s">
        <v>23</v>
      </c>
      <c r="D508" s="8" t="s">
        <v>101</v>
      </c>
      <c r="E508" s="8" t="s">
        <v>806</v>
      </c>
      <c r="F508" s="36">
        <v>-0.1</v>
      </c>
      <c r="G508" s="52">
        <v>683.5</v>
      </c>
      <c r="H508" s="52">
        <v>595</v>
      </c>
      <c r="I508" s="52">
        <v>588.4</v>
      </c>
      <c r="J508" s="52">
        <v>638.9</v>
      </c>
      <c r="K508" s="52">
        <v>708.4</v>
      </c>
      <c r="L508" s="52">
        <v>685.3</v>
      </c>
      <c r="M508" s="52">
        <v>681.9</v>
      </c>
      <c r="N508" s="52">
        <v>742.8</v>
      </c>
      <c r="O508" s="52">
        <v>854.5</v>
      </c>
      <c r="P508" s="52">
        <v>721.7</v>
      </c>
      <c r="Q508" s="52">
        <v>800.7</v>
      </c>
      <c r="R508" s="52">
        <v>864.4</v>
      </c>
      <c r="S508" s="52">
        <v>979.6</v>
      </c>
      <c r="T508" s="52">
        <v>801.4</v>
      </c>
      <c r="U508" s="52">
        <v>797.4</v>
      </c>
      <c r="V508" s="52">
        <v>860.5</v>
      </c>
      <c r="W508" s="52">
        <v>977.2</v>
      </c>
      <c r="X508" s="120">
        <v>2.367514258555126E-2</v>
      </c>
      <c r="Y508" s="79">
        <v>-9.5760424828061907E-4</v>
      </c>
      <c r="Z508" s="79">
        <v>-1.1327988846288051E-3</v>
      </c>
      <c r="AA508" s="79">
        <v>-6.9789758352967191E-4</v>
      </c>
    </row>
    <row r="509" spans="1:27" ht="15" x14ac:dyDescent="0.25">
      <c r="A509" s="4">
        <v>260212</v>
      </c>
      <c r="B509" s="18" t="s">
        <v>4743</v>
      </c>
      <c r="C509" s="8" t="s">
        <v>23</v>
      </c>
      <c r="D509" s="8" t="s">
        <v>151</v>
      </c>
      <c r="E509" s="8" t="s">
        <v>806</v>
      </c>
      <c r="F509" s="36">
        <v>-0.1</v>
      </c>
      <c r="G509" s="52">
        <v>273.39999999999998</v>
      </c>
      <c r="H509" s="52">
        <v>276.63</v>
      </c>
      <c r="I509" s="52">
        <v>298.88</v>
      </c>
      <c r="J509" s="52">
        <v>308.89</v>
      </c>
      <c r="K509" s="52">
        <v>309.10000000000002</v>
      </c>
      <c r="L509" s="52">
        <v>312.44</v>
      </c>
      <c r="M509" s="52">
        <v>337.13</v>
      </c>
      <c r="N509" s="52">
        <v>345.12</v>
      </c>
      <c r="O509" s="52">
        <v>342.38</v>
      </c>
      <c r="P509" s="52">
        <v>332.75</v>
      </c>
      <c r="Q509" s="52">
        <v>357.02</v>
      </c>
      <c r="R509" s="52">
        <v>360.34</v>
      </c>
      <c r="S509" s="52">
        <v>361.95</v>
      </c>
      <c r="T509" s="52">
        <v>358.53</v>
      </c>
      <c r="U509" s="52">
        <v>370.39</v>
      </c>
      <c r="V509" s="52">
        <v>376.04</v>
      </c>
      <c r="W509" s="52">
        <v>359.99</v>
      </c>
      <c r="X509" s="120">
        <v>1.8257014574451391E-2</v>
      </c>
      <c r="Y509" s="79">
        <v>9.298670227563699E-3</v>
      </c>
      <c r="Z509" s="79">
        <v>1.081855830651657E-2</v>
      </c>
      <c r="AA509" s="79">
        <v>-1.336141958265924E-3</v>
      </c>
    </row>
    <row r="510" spans="1:27" ht="15" x14ac:dyDescent="0.25">
      <c r="A510" s="4">
        <v>260212</v>
      </c>
      <c r="B510" s="18" t="s">
        <v>4398</v>
      </c>
      <c r="C510" s="8" t="s">
        <v>23</v>
      </c>
      <c r="D510" s="8" t="s">
        <v>434</v>
      </c>
      <c r="E510" s="8" t="s">
        <v>806</v>
      </c>
      <c r="F510" s="36">
        <v>-0.2</v>
      </c>
      <c r="G510" s="52">
        <v>0</v>
      </c>
      <c r="H510" s="52">
        <v>5327</v>
      </c>
      <c r="I510" s="52">
        <v>4239</v>
      </c>
      <c r="J510" s="52">
        <v>4845</v>
      </c>
      <c r="K510" s="52">
        <v>0</v>
      </c>
      <c r="L510" s="52">
        <v>5563</v>
      </c>
      <c r="M510" s="52">
        <v>4818</v>
      </c>
      <c r="N510" s="52">
        <v>5980</v>
      </c>
      <c r="O510" s="90">
        <v>5367</v>
      </c>
      <c r="P510" s="52">
        <v>6043</v>
      </c>
      <c r="Q510" s="52">
        <v>5361</v>
      </c>
      <c r="R510" s="52">
        <v>6154</v>
      </c>
      <c r="S510" s="52">
        <v>5471</v>
      </c>
      <c r="T510" s="52">
        <v>6714</v>
      </c>
      <c r="U510" s="52">
        <v>5427</v>
      </c>
      <c r="V510" s="52">
        <v>6705</v>
      </c>
      <c r="W510" s="52">
        <v>5412</v>
      </c>
      <c r="X510" s="120">
        <v>2.91371748664726E-2</v>
      </c>
      <c r="Y510" s="79">
        <v>2.7848101265823821E-3</v>
      </c>
      <c r="Z510" s="79">
        <v>2.3184381048556801E-2</v>
      </c>
      <c r="AA510" s="79">
        <v>-2.42628613727025E-3</v>
      </c>
    </row>
    <row r="511" spans="1:27" ht="15" x14ac:dyDescent="0.25">
      <c r="A511" s="4">
        <v>260212</v>
      </c>
      <c r="B511" s="18" t="s">
        <v>4353</v>
      </c>
      <c r="C511" s="8" t="s">
        <v>23</v>
      </c>
      <c r="D511" s="8" t="s">
        <v>146</v>
      </c>
      <c r="E511" s="8" t="s">
        <v>821</v>
      </c>
      <c r="F511" s="36">
        <v>-0.5</v>
      </c>
      <c r="G511" s="52">
        <v>6271</v>
      </c>
      <c r="H511" s="52">
        <v>6245</v>
      </c>
      <c r="I511" s="52">
        <v>6520</v>
      </c>
      <c r="J511" s="52">
        <v>6749</v>
      </c>
      <c r="K511" s="52">
        <v>6739</v>
      </c>
      <c r="L511" s="52">
        <v>6630</v>
      </c>
      <c r="M511" s="52">
        <v>6425</v>
      </c>
      <c r="N511" s="52">
        <v>6723</v>
      </c>
      <c r="O511" s="52">
        <v>6707</v>
      </c>
      <c r="P511" s="52">
        <v>6646</v>
      </c>
      <c r="Q511" s="52">
        <v>6778</v>
      </c>
      <c r="R511" s="52">
        <v>7045</v>
      </c>
      <c r="S511" s="52">
        <v>7166</v>
      </c>
      <c r="T511" s="52">
        <v>7100</v>
      </c>
      <c r="U511" s="52">
        <v>7302</v>
      </c>
      <c r="V511" s="52">
        <v>6800</v>
      </c>
      <c r="W511" s="52">
        <v>7012</v>
      </c>
      <c r="X511" s="120">
        <v>1.6428442192871321E-2</v>
      </c>
      <c r="Y511" s="79">
        <v>1.8654989497668199E-2</v>
      </c>
      <c r="Z511" s="79">
        <v>-8.5625415021144402E-3</v>
      </c>
      <c r="AA511" s="79">
        <v>-5.4286520022560616E-3</v>
      </c>
    </row>
    <row r="512" spans="1:27" ht="15" x14ac:dyDescent="0.25">
      <c r="A512" s="4">
        <v>260212</v>
      </c>
      <c r="B512" s="18" t="s">
        <v>4572</v>
      </c>
      <c r="C512" s="8" t="s">
        <v>23</v>
      </c>
      <c r="D512" s="8" t="s">
        <v>191</v>
      </c>
      <c r="E512" s="8" t="s">
        <v>806</v>
      </c>
      <c r="F512" s="36">
        <v>-0.6</v>
      </c>
      <c r="G512" s="52">
        <v>0</v>
      </c>
      <c r="H512" s="52">
        <v>1140</v>
      </c>
      <c r="I512" s="52">
        <v>1255</v>
      </c>
      <c r="J512" s="52">
        <v>1196</v>
      </c>
      <c r="K512" s="52">
        <v>0</v>
      </c>
      <c r="L512" s="52">
        <v>1040</v>
      </c>
      <c r="M512" s="52">
        <v>1164</v>
      </c>
      <c r="N512" s="52">
        <v>1261</v>
      </c>
      <c r="O512" s="90">
        <v>1161</v>
      </c>
      <c r="P512" s="52">
        <v>1110</v>
      </c>
      <c r="Q512" s="52">
        <v>1240</v>
      </c>
      <c r="R512" s="52">
        <v>1155</v>
      </c>
      <c r="S512" s="52">
        <v>1104</v>
      </c>
      <c r="T512" s="52">
        <v>1033</v>
      </c>
      <c r="U512" s="52">
        <v>1203</v>
      </c>
      <c r="V512" s="52">
        <v>1149</v>
      </c>
      <c r="W512" s="52">
        <v>1078</v>
      </c>
      <c r="X512" s="120">
        <v>-1.6706443914081159E-2</v>
      </c>
      <c r="Y512" s="79">
        <v>-8.1641659311562087E-3</v>
      </c>
      <c r="Z512" s="79">
        <v>-1.3348164627363661E-3</v>
      </c>
      <c r="AA512" s="79">
        <v>-5.791935843172169E-3</v>
      </c>
    </row>
    <row r="513" spans="1:27" ht="15" x14ac:dyDescent="0.25">
      <c r="A513" s="4">
        <v>260212</v>
      </c>
      <c r="B513" s="18" t="s">
        <v>4636</v>
      </c>
      <c r="C513" s="8" t="s">
        <v>23</v>
      </c>
      <c r="D513" s="8" t="s">
        <v>710</v>
      </c>
      <c r="E513" s="8" t="s">
        <v>806</v>
      </c>
      <c r="F513" s="36">
        <v>-0.7</v>
      </c>
      <c r="G513" s="52">
        <v>8244</v>
      </c>
      <c r="H513" s="52">
        <v>9142</v>
      </c>
      <c r="I513" s="52">
        <v>14078</v>
      </c>
      <c r="J513" s="52">
        <v>12765</v>
      </c>
      <c r="K513" s="52">
        <v>10846</v>
      </c>
      <c r="L513" s="52">
        <v>9295</v>
      </c>
      <c r="M513" s="52">
        <v>9158</v>
      </c>
      <c r="N513" s="52">
        <v>10734</v>
      </c>
      <c r="O513" s="52">
        <v>9139</v>
      </c>
      <c r="P513" s="52">
        <v>8646</v>
      </c>
      <c r="Q513" s="52">
        <v>8736</v>
      </c>
      <c r="R513" s="52">
        <v>8382</v>
      </c>
      <c r="S513" s="52">
        <v>7351</v>
      </c>
      <c r="T513" s="52">
        <v>7066</v>
      </c>
      <c r="U513" s="52">
        <v>7475</v>
      </c>
      <c r="V513" s="52">
        <v>7651</v>
      </c>
      <c r="W513" s="52">
        <v>7140</v>
      </c>
      <c r="X513" s="120">
        <v>-4.7712516986260001E-2</v>
      </c>
      <c r="Y513" s="79">
        <v>-3.9987315680989337E-2</v>
      </c>
      <c r="Z513" s="79">
        <v>-2.41461319944507E-2</v>
      </c>
      <c r="AA513" s="79">
        <v>-7.1421318078732643E-3</v>
      </c>
    </row>
    <row r="514" spans="1:27" ht="15" x14ac:dyDescent="0.25">
      <c r="A514" s="4">
        <v>260212</v>
      </c>
      <c r="B514" s="18" t="s">
        <v>4622</v>
      </c>
      <c r="C514" s="8" t="s">
        <v>23</v>
      </c>
      <c r="D514" s="8" t="s">
        <v>93</v>
      </c>
      <c r="E514" s="8" t="s">
        <v>806</v>
      </c>
      <c r="F514" s="36">
        <v>-0.7</v>
      </c>
      <c r="G514" s="52">
        <v>2464</v>
      </c>
      <c r="H514" s="52">
        <v>2709</v>
      </c>
      <c r="I514" s="52">
        <v>2973</v>
      </c>
      <c r="J514" s="52">
        <v>2895</v>
      </c>
      <c r="K514" s="52">
        <v>2666</v>
      </c>
      <c r="L514" s="52">
        <v>2499</v>
      </c>
      <c r="M514" s="52">
        <v>2393</v>
      </c>
      <c r="N514" s="52">
        <v>2388</v>
      </c>
      <c r="O514" s="52">
        <v>2282</v>
      </c>
      <c r="P514" s="52">
        <v>2191</v>
      </c>
      <c r="Q514" s="52">
        <v>2209</v>
      </c>
      <c r="R514" s="52">
        <v>2218</v>
      </c>
      <c r="S514" s="52">
        <v>2482</v>
      </c>
      <c r="T514" s="52">
        <v>2316</v>
      </c>
      <c r="U514" s="52">
        <v>2480</v>
      </c>
      <c r="V514" s="52">
        <v>2540</v>
      </c>
      <c r="W514" s="52">
        <v>2410</v>
      </c>
      <c r="X514" s="120">
        <v>1.3736263736263689E-2</v>
      </c>
      <c r="Y514" s="79">
        <v>2.9376693766937741E-2</v>
      </c>
      <c r="Z514" s="79">
        <v>3.3909014321819697E-2</v>
      </c>
      <c r="AA514" s="79">
        <v>-7.3334691383173389E-3</v>
      </c>
    </row>
    <row r="515" spans="1:27" ht="15" x14ac:dyDescent="0.25">
      <c r="A515" s="4">
        <v>260212</v>
      </c>
      <c r="B515" s="18" t="s">
        <v>4604</v>
      </c>
      <c r="C515" s="8" t="s">
        <v>23</v>
      </c>
      <c r="D515" s="8" t="s">
        <v>680</v>
      </c>
      <c r="E515" s="8" t="s">
        <v>806</v>
      </c>
      <c r="F515" s="36">
        <v>-0.8</v>
      </c>
      <c r="G515" s="52">
        <v>586.63</v>
      </c>
      <c r="H515" s="52">
        <v>660.15</v>
      </c>
      <c r="I515" s="52">
        <v>964.58</v>
      </c>
      <c r="J515" s="52">
        <v>985.09</v>
      </c>
      <c r="K515" s="90">
        <v>945.16</v>
      </c>
      <c r="L515" s="52">
        <v>884.17</v>
      </c>
      <c r="M515" s="52">
        <v>1072</v>
      </c>
      <c r="N515" s="52">
        <v>1046</v>
      </c>
      <c r="O515" s="52">
        <v>960.1</v>
      </c>
      <c r="P515" s="52">
        <v>938.63</v>
      </c>
      <c r="Q515" s="52">
        <v>1112</v>
      </c>
      <c r="R515" s="52">
        <v>1062</v>
      </c>
      <c r="S515" s="52">
        <v>989.77</v>
      </c>
      <c r="T515" s="52">
        <v>937.33</v>
      </c>
      <c r="U515" s="52">
        <v>1149</v>
      </c>
      <c r="V515" s="52">
        <v>996.3</v>
      </c>
      <c r="W515" s="52">
        <v>957.64</v>
      </c>
      <c r="X515" s="120">
        <v>-3.1688767550686059E-4</v>
      </c>
      <c r="Y515" s="79">
        <v>9.021969715442113E-3</v>
      </c>
      <c r="Z515" s="79">
        <v>-1.587685169522246E-2</v>
      </c>
      <c r="AA515" s="79">
        <v>-7.8896964934682678E-3</v>
      </c>
    </row>
    <row r="516" spans="1:27" ht="15" x14ac:dyDescent="0.25">
      <c r="A516" s="4">
        <v>260212</v>
      </c>
      <c r="B516" s="18" t="s">
        <v>4733</v>
      </c>
      <c r="C516" s="8" t="s">
        <v>23</v>
      </c>
      <c r="D516" s="8" t="s">
        <v>124</v>
      </c>
      <c r="E516" s="8" t="s">
        <v>806</v>
      </c>
      <c r="F516" s="36">
        <v>-0.8</v>
      </c>
      <c r="G516" s="52">
        <v>472.2</v>
      </c>
      <c r="H516" s="52">
        <v>472.7</v>
      </c>
      <c r="I516" s="52">
        <v>416.8</v>
      </c>
      <c r="J516" s="52">
        <v>496.6</v>
      </c>
      <c r="K516" s="52">
        <v>591.20000000000005</v>
      </c>
      <c r="L516" s="52">
        <v>641.70000000000005</v>
      </c>
      <c r="M516" s="90">
        <v>722.4</v>
      </c>
      <c r="N516" s="90">
        <v>821.3</v>
      </c>
      <c r="O516" s="52">
        <v>797.9</v>
      </c>
      <c r="P516" s="52">
        <v>809.6</v>
      </c>
      <c r="Q516" s="52">
        <v>841.4</v>
      </c>
      <c r="R516" s="52">
        <v>798.8</v>
      </c>
      <c r="S516" s="52">
        <v>629.4</v>
      </c>
      <c r="T516" s="52">
        <v>585.4</v>
      </c>
      <c r="U516" s="52">
        <v>506.2</v>
      </c>
      <c r="V516" s="52">
        <v>454.1</v>
      </c>
      <c r="W516" s="52">
        <v>611.20000000000005</v>
      </c>
      <c r="X516" s="120">
        <v>-7.2811119771369115E-2</v>
      </c>
      <c r="Y516" s="79">
        <v>-0.1174080560420316</v>
      </c>
      <c r="Z516" s="79">
        <v>-0.13679657115644089</v>
      </c>
      <c r="AA516" s="79">
        <v>-8.3674313824650959E-3</v>
      </c>
    </row>
    <row r="517" spans="1:27" ht="15" x14ac:dyDescent="0.25">
      <c r="A517" s="4">
        <v>260212</v>
      </c>
      <c r="B517" s="18" t="s">
        <v>4436</v>
      </c>
      <c r="C517" s="8" t="s">
        <v>23</v>
      </c>
      <c r="D517" s="8" t="s">
        <v>640</v>
      </c>
      <c r="E517" s="8" t="s">
        <v>4980</v>
      </c>
      <c r="F517" s="36">
        <v>-1.1000000000000001</v>
      </c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52">
        <v>22992</v>
      </c>
      <c r="T517" s="52">
        <v>19423</v>
      </c>
      <c r="U517" s="52">
        <v>22101</v>
      </c>
      <c r="V517" s="52">
        <v>23436</v>
      </c>
      <c r="W517" s="52">
        <v>21981</v>
      </c>
      <c r="X517" s="155"/>
      <c r="Y517" s="8"/>
      <c r="Z517" s="8"/>
      <c r="AA517" s="79">
        <v>-1.149490631253414E-2</v>
      </c>
    </row>
    <row r="518" spans="1:27" ht="15" x14ac:dyDescent="0.25">
      <c r="A518" s="4">
        <v>260212</v>
      </c>
      <c r="B518" s="18" t="s">
        <v>4552</v>
      </c>
      <c r="C518" s="8" t="s">
        <v>23</v>
      </c>
      <c r="D518" s="8" t="s">
        <v>34</v>
      </c>
      <c r="E518" s="8" t="s">
        <v>806</v>
      </c>
      <c r="F518" s="36">
        <v>-1.2</v>
      </c>
      <c r="G518" s="52">
        <v>5235</v>
      </c>
      <c r="H518" s="52">
        <v>4720</v>
      </c>
      <c r="I518" s="52">
        <v>5577</v>
      </c>
      <c r="J518" s="52">
        <v>4672</v>
      </c>
      <c r="K518" s="52">
        <v>3841</v>
      </c>
      <c r="L518" s="52">
        <v>3819</v>
      </c>
      <c r="M518" s="52">
        <v>2951</v>
      </c>
      <c r="N518" s="52">
        <v>4229</v>
      </c>
      <c r="O518" s="52">
        <v>703</v>
      </c>
      <c r="P518" s="52">
        <v>4116</v>
      </c>
      <c r="Q518" s="90">
        <v>4605</v>
      </c>
      <c r="R518" s="52">
        <v>4201</v>
      </c>
      <c r="S518" s="90">
        <v>5046</v>
      </c>
      <c r="T518" s="52">
        <v>4719</v>
      </c>
      <c r="U518" s="52">
        <v>4068</v>
      </c>
      <c r="V518" s="52">
        <v>4594</v>
      </c>
      <c r="W518" s="52">
        <v>4832</v>
      </c>
      <c r="X518" s="120">
        <v>3.3559661620659043E-2</v>
      </c>
      <c r="Y518" s="79">
        <v>-2.8916051908890239E-2</v>
      </c>
      <c r="Z518" s="79">
        <v>2.179217034490399E-2</v>
      </c>
      <c r="AA518" s="79">
        <v>-1.161339339013401E-2</v>
      </c>
    </row>
    <row r="519" spans="1:27" ht="15" x14ac:dyDescent="0.25">
      <c r="A519" s="4">
        <v>260212</v>
      </c>
      <c r="B519" s="18" t="s">
        <v>4740</v>
      </c>
      <c r="C519" s="8" t="s">
        <v>23</v>
      </c>
      <c r="D519" s="8" t="s">
        <v>1262</v>
      </c>
      <c r="E519" s="8" t="s">
        <v>806</v>
      </c>
      <c r="F519" s="36">
        <v>-1.3</v>
      </c>
      <c r="G519" s="52">
        <v>1603</v>
      </c>
      <c r="H519" s="52">
        <v>1567</v>
      </c>
      <c r="I519" s="52">
        <v>1585</v>
      </c>
      <c r="J519" s="52">
        <v>1537</v>
      </c>
      <c r="K519" s="52">
        <v>1485</v>
      </c>
      <c r="L519" s="52">
        <v>1538</v>
      </c>
      <c r="M519" s="52">
        <v>1608</v>
      </c>
      <c r="N519" s="52">
        <v>1519</v>
      </c>
      <c r="O519" s="52">
        <v>1598</v>
      </c>
      <c r="P519" s="52">
        <v>1622</v>
      </c>
      <c r="Q519" s="52">
        <v>1607</v>
      </c>
      <c r="R519" s="52">
        <v>1582</v>
      </c>
      <c r="S519" s="52">
        <v>1592</v>
      </c>
      <c r="T519" s="52">
        <v>1513</v>
      </c>
      <c r="U519" s="52">
        <v>1594</v>
      </c>
      <c r="V519" s="52">
        <v>1602</v>
      </c>
      <c r="W519" s="52">
        <v>1507</v>
      </c>
      <c r="X519" s="120">
        <v>-1.7023270342027219E-2</v>
      </c>
      <c r="Y519" s="79">
        <v>-2.0654591674610372E-3</v>
      </c>
      <c r="Z519" s="79">
        <v>3.1842063365705719E-3</v>
      </c>
      <c r="AA519" s="79">
        <v>-1.348992223456591E-2</v>
      </c>
    </row>
    <row r="520" spans="1:27" ht="15" x14ac:dyDescent="0.25">
      <c r="A520" s="4">
        <v>260212</v>
      </c>
      <c r="B520" s="18" t="s">
        <v>4688</v>
      </c>
      <c r="C520" s="8" t="s">
        <v>23</v>
      </c>
      <c r="D520" s="8" t="s">
        <v>691</v>
      </c>
      <c r="E520" s="8" t="s">
        <v>806</v>
      </c>
      <c r="F520" s="36">
        <v>-1.8</v>
      </c>
      <c r="G520" s="52">
        <v>1232</v>
      </c>
      <c r="H520" s="52">
        <v>1218</v>
      </c>
      <c r="I520" s="52">
        <v>1200</v>
      </c>
      <c r="J520" s="52">
        <v>1241</v>
      </c>
      <c r="K520" s="52">
        <v>1226</v>
      </c>
      <c r="L520" s="52">
        <v>1246</v>
      </c>
      <c r="M520" s="52">
        <v>1209</v>
      </c>
      <c r="N520" s="52">
        <v>1222</v>
      </c>
      <c r="O520" s="52">
        <v>1245</v>
      </c>
      <c r="P520" s="52">
        <v>1264</v>
      </c>
      <c r="Q520" s="52">
        <v>1226</v>
      </c>
      <c r="R520" s="52">
        <v>1237</v>
      </c>
      <c r="S520" s="52">
        <v>1326</v>
      </c>
      <c r="T520" s="52">
        <v>1274</v>
      </c>
      <c r="U520" s="52">
        <v>1220</v>
      </c>
      <c r="V520" s="52">
        <v>1215</v>
      </c>
      <c r="W520" s="52">
        <v>1234</v>
      </c>
      <c r="X520" s="120">
        <v>1.9790223629527759E-3</v>
      </c>
      <c r="Y520" s="79">
        <v>-1.1850681414181661E-3</v>
      </c>
      <c r="Z520" s="79">
        <v>-4.350405378683031E-3</v>
      </c>
      <c r="AA520" s="79">
        <v>-1.8272095332671271E-2</v>
      </c>
    </row>
    <row r="521" spans="1:27" ht="15" x14ac:dyDescent="0.25">
      <c r="A521" s="4">
        <v>260212</v>
      </c>
      <c r="B521" s="18" t="s">
        <v>4578</v>
      </c>
      <c r="C521" s="8" t="s">
        <v>23</v>
      </c>
      <c r="D521" s="8" t="s">
        <v>1153</v>
      </c>
      <c r="E521" s="8" t="s">
        <v>806</v>
      </c>
      <c r="F521" s="36">
        <v>-2</v>
      </c>
      <c r="G521" s="52">
        <v>135.88999999999999</v>
      </c>
      <c r="H521" s="52">
        <v>142.55000000000001</v>
      </c>
      <c r="I521" s="52">
        <v>144.97999999999999</v>
      </c>
      <c r="J521" s="52">
        <v>306.02999999999997</v>
      </c>
      <c r="K521" s="90">
        <v>338.46</v>
      </c>
      <c r="L521" s="90">
        <v>332.15</v>
      </c>
      <c r="M521" s="90">
        <v>338.13</v>
      </c>
      <c r="N521" s="52">
        <v>341.8</v>
      </c>
      <c r="O521" s="52">
        <v>330.01</v>
      </c>
      <c r="P521" s="52">
        <v>326.38</v>
      </c>
      <c r="Q521" s="52">
        <v>316.18</v>
      </c>
      <c r="R521" s="52">
        <v>315.63</v>
      </c>
      <c r="S521" s="52">
        <v>309.99</v>
      </c>
      <c r="T521" s="52">
        <v>298.98</v>
      </c>
      <c r="U521" s="52">
        <v>297.66000000000003</v>
      </c>
      <c r="V521" s="52">
        <v>298.05</v>
      </c>
      <c r="W521" s="52">
        <v>286.3</v>
      </c>
      <c r="X521" s="120">
        <v>-2.1605765743033412E-2</v>
      </c>
      <c r="Y521" s="79">
        <v>-1.492609487580387E-2</v>
      </c>
      <c r="Z521" s="79">
        <v>-1.4383191792253671E-2</v>
      </c>
      <c r="AA521" s="79">
        <v>-1.966497327091021E-2</v>
      </c>
    </row>
    <row r="522" spans="1:27" ht="15" x14ac:dyDescent="0.25">
      <c r="A522" s="4">
        <v>260212</v>
      </c>
      <c r="B522" s="18" t="s">
        <v>4765</v>
      </c>
      <c r="C522" s="8" t="s">
        <v>23</v>
      </c>
      <c r="D522" s="8" t="s">
        <v>4981</v>
      </c>
      <c r="E522" s="8" t="s">
        <v>806</v>
      </c>
      <c r="F522" s="36">
        <v>-2.2999999999999998</v>
      </c>
      <c r="G522" s="52">
        <v>778</v>
      </c>
      <c r="H522" s="52">
        <v>821</v>
      </c>
      <c r="I522" s="52">
        <v>912</v>
      </c>
      <c r="J522" s="52">
        <v>968</v>
      </c>
      <c r="K522" s="52">
        <v>927</v>
      </c>
      <c r="L522" s="52">
        <v>941</v>
      </c>
      <c r="M522" s="52">
        <v>919</v>
      </c>
      <c r="N522" s="52">
        <v>897</v>
      </c>
      <c r="O522" s="52">
        <v>964</v>
      </c>
      <c r="P522" s="52">
        <v>905</v>
      </c>
      <c r="Q522" s="52">
        <v>933</v>
      </c>
      <c r="R522" s="52">
        <v>965</v>
      </c>
      <c r="S522" s="52">
        <v>970</v>
      </c>
      <c r="T522" s="52">
        <v>821</v>
      </c>
      <c r="U522" s="52">
        <v>794</v>
      </c>
      <c r="V522" s="52">
        <v>846</v>
      </c>
      <c r="W522" s="52">
        <v>890</v>
      </c>
      <c r="X522" s="120">
        <v>-2.2263450834879461E-2</v>
      </c>
      <c r="Y522" s="79">
        <v>-3.7679587964217998E-2</v>
      </c>
      <c r="Z522" s="79">
        <v>-3.3521126760563402E-2</v>
      </c>
      <c r="AA522" s="79">
        <v>-2.3316817254444792E-2</v>
      </c>
    </row>
    <row r="523" spans="1:27" ht="15" x14ac:dyDescent="0.25">
      <c r="A523" s="4">
        <v>260212</v>
      </c>
      <c r="B523" s="18" t="s">
        <v>4628</v>
      </c>
      <c r="C523" s="8" t="s">
        <v>23</v>
      </c>
      <c r="D523" s="8" t="s">
        <v>95</v>
      </c>
      <c r="E523" s="8" t="s">
        <v>806</v>
      </c>
      <c r="F523" s="36">
        <v>-3.7</v>
      </c>
      <c r="G523" s="52">
        <v>29.79</v>
      </c>
      <c r="H523" s="52">
        <v>31.2</v>
      </c>
      <c r="I523" s="52">
        <v>25.91</v>
      </c>
      <c r="J523" s="52">
        <v>33.06</v>
      </c>
      <c r="K523" s="52">
        <v>21.21</v>
      </c>
      <c r="L523" s="52">
        <v>30</v>
      </c>
      <c r="M523" s="52">
        <v>33.630000000000003</v>
      </c>
      <c r="N523" s="52">
        <v>36.76</v>
      </c>
      <c r="O523" s="90">
        <v>36.64</v>
      </c>
      <c r="P523" s="52">
        <v>41.92</v>
      </c>
      <c r="Q523" s="52">
        <v>39.19</v>
      </c>
      <c r="R523" s="52">
        <v>21.33</v>
      </c>
      <c r="S523" s="52">
        <v>37.74</v>
      </c>
      <c r="T523" s="52">
        <v>28.45</v>
      </c>
      <c r="U523" s="52">
        <v>4.9000000000000004</v>
      </c>
      <c r="V523" s="52">
        <v>28.56</v>
      </c>
      <c r="W523" s="52">
        <v>34.04</v>
      </c>
      <c r="X523" s="120">
        <v>-9.6090740476530212E-2</v>
      </c>
      <c r="Y523" s="79">
        <v>-0.27061794649198961</v>
      </c>
      <c r="Z523" s="79">
        <v>7.8229820385198101E-2</v>
      </c>
      <c r="AA523" s="79">
        <v>-3.7129954841946811E-2</v>
      </c>
    </row>
    <row r="524" spans="1:27" ht="15" x14ac:dyDescent="0.25">
      <c r="A524" s="4">
        <v>260212</v>
      </c>
      <c r="B524" s="18" t="s">
        <v>4794</v>
      </c>
      <c r="C524" s="8" t="s">
        <v>23</v>
      </c>
      <c r="D524" s="8" t="s">
        <v>445</v>
      </c>
      <c r="E524" s="8" t="s">
        <v>806</v>
      </c>
      <c r="F524" s="36">
        <v>-3.9</v>
      </c>
      <c r="G524" s="52">
        <v>451.9</v>
      </c>
      <c r="H524" s="52">
        <v>412.81</v>
      </c>
      <c r="I524" s="52">
        <v>312.61</v>
      </c>
      <c r="J524" s="52">
        <v>213.63</v>
      </c>
      <c r="K524" s="52">
        <v>262.29000000000002</v>
      </c>
      <c r="L524" s="52">
        <v>244.2</v>
      </c>
      <c r="M524" s="52">
        <v>235.03</v>
      </c>
      <c r="N524" s="52">
        <v>238.52</v>
      </c>
      <c r="O524" s="52">
        <v>227.68</v>
      </c>
      <c r="P524" s="52">
        <v>207.55</v>
      </c>
      <c r="Q524" s="52">
        <v>239.62</v>
      </c>
      <c r="R524" s="52">
        <v>222.41</v>
      </c>
      <c r="S524" s="52">
        <v>237.22</v>
      </c>
      <c r="T524" s="52">
        <v>215.13</v>
      </c>
      <c r="U524" s="52">
        <v>214.8</v>
      </c>
      <c r="V524" s="52">
        <v>199.16</v>
      </c>
      <c r="W524" s="52">
        <v>203.08</v>
      </c>
      <c r="X524" s="120">
        <v>8.3590648434053172E-3</v>
      </c>
      <c r="Y524" s="79">
        <v>-2.7144075767186578E-2</v>
      </c>
      <c r="Z524" s="79">
        <v>-2.6136516929718079E-2</v>
      </c>
      <c r="AA524" s="79">
        <v>-3.9408525816393543E-2</v>
      </c>
    </row>
    <row r="525" spans="1:27" ht="15" x14ac:dyDescent="0.25">
      <c r="A525" s="4">
        <v>260212</v>
      </c>
      <c r="B525" s="18" t="s">
        <v>4675</v>
      </c>
      <c r="C525" s="8" t="s">
        <v>23</v>
      </c>
      <c r="D525" s="8" t="s">
        <v>4349</v>
      </c>
      <c r="E525" s="8" t="s">
        <v>806</v>
      </c>
      <c r="F525" s="36">
        <v>-3.9</v>
      </c>
      <c r="G525" s="52">
        <v>86.48</v>
      </c>
      <c r="H525" s="52">
        <v>80.28</v>
      </c>
      <c r="I525" s="52">
        <v>79.78</v>
      </c>
      <c r="J525" s="52">
        <v>80.09</v>
      </c>
      <c r="K525" s="52">
        <v>81.099999999999994</v>
      </c>
      <c r="L525" s="52">
        <v>85.08</v>
      </c>
      <c r="M525" s="52">
        <v>87.05</v>
      </c>
      <c r="N525" s="52">
        <v>85.42</v>
      </c>
      <c r="O525" s="52">
        <v>82.96</v>
      </c>
      <c r="P525" s="52">
        <v>86.25</v>
      </c>
      <c r="Q525" s="52">
        <v>85.79</v>
      </c>
      <c r="R525" s="52">
        <v>85.57</v>
      </c>
      <c r="S525" s="52">
        <v>100.85</v>
      </c>
      <c r="T525" s="52">
        <v>88.86</v>
      </c>
      <c r="U525" s="52">
        <v>87.72</v>
      </c>
      <c r="V525" s="52">
        <v>86.9</v>
      </c>
      <c r="W525" s="52">
        <v>86.74</v>
      </c>
      <c r="X525" s="120">
        <v>7.2811471293867669E-3</v>
      </c>
      <c r="Y525" s="79">
        <v>5.3452239177997907E-3</v>
      </c>
      <c r="Z525" s="79">
        <v>3.6639118457300062E-3</v>
      </c>
      <c r="AA525" s="79">
        <v>-3.8728625147530948E-2</v>
      </c>
    </row>
    <row r="526" spans="1:27" ht="15" x14ac:dyDescent="0.25">
      <c r="A526" s="4">
        <v>260212</v>
      </c>
      <c r="B526" s="18" t="s">
        <v>4400</v>
      </c>
      <c r="C526" s="8" t="s">
        <v>23</v>
      </c>
      <c r="D526" s="8" t="s">
        <v>119</v>
      </c>
      <c r="E526" s="8" t="s">
        <v>806</v>
      </c>
      <c r="F526" s="36">
        <v>-6</v>
      </c>
      <c r="G526" s="52">
        <v>2498</v>
      </c>
      <c r="H526" s="52">
        <v>1165</v>
      </c>
      <c r="I526" s="52">
        <v>802.65</v>
      </c>
      <c r="J526" s="52">
        <v>576.38</v>
      </c>
      <c r="K526" s="52">
        <v>605.57000000000005</v>
      </c>
      <c r="L526" s="52">
        <v>736.4</v>
      </c>
      <c r="M526" s="52">
        <v>662.5</v>
      </c>
      <c r="N526" s="52">
        <v>623</v>
      </c>
      <c r="O526" s="90">
        <v>904.64</v>
      </c>
      <c r="P526" s="90">
        <v>1588</v>
      </c>
      <c r="Q526" s="90">
        <v>1380</v>
      </c>
      <c r="R526" s="90">
        <v>1129</v>
      </c>
      <c r="S526" s="90">
        <v>2468</v>
      </c>
      <c r="T526" s="52">
        <v>1960</v>
      </c>
      <c r="U526" s="52">
        <v>1420</v>
      </c>
      <c r="V526" s="52">
        <v>1793</v>
      </c>
      <c r="W526" s="52">
        <v>2008</v>
      </c>
      <c r="X526" s="120">
        <v>5.6664127951256749E-2</v>
      </c>
      <c r="Y526" s="79">
        <v>5.7661813464033873E-3</v>
      </c>
      <c r="Z526" s="79">
        <v>9.5169843772394902E-2</v>
      </c>
      <c r="AA526" s="79">
        <v>-6.0201544300484189E-2</v>
      </c>
    </row>
    <row r="527" spans="1:27" ht="15" x14ac:dyDescent="0.25">
      <c r="A527" s="4">
        <v>260212</v>
      </c>
      <c r="B527" s="18" t="s">
        <v>4444</v>
      </c>
      <c r="C527" s="8" t="s">
        <v>23</v>
      </c>
      <c r="D527" s="8" t="s">
        <v>149</v>
      </c>
      <c r="E527" s="8" t="s">
        <v>806</v>
      </c>
      <c r="F527" s="36">
        <v>-7.7</v>
      </c>
      <c r="G527" s="52">
        <v>54</v>
      </c>
      <c r="H527" s="52">
        <v>95</v>
      </c>
      <c r="I527" s="52">
        <v>364</v>
      </c>
      <c r="J527" s="52">
        <v>536</v>
      </c>
      <c r="K527" s="90">
        <v>663</v>
      </c>
      <c r="L527" s="90">
        <v>661</v>
      </c>
      <c r="M527" s="90">
        <v>1121</v>
      </c>
      <c r="N527" s="90">
        <v>1337</v>
      </c>
      <c r="O527" s="90">
        <v>1315</v>
      </c>
      <c r="P527" s="90">
        <v>1204</v>
      </c>
      <c r="Q527" s="52">
        <v>1158</v>
      </c>
      <c r="R527" s="52">
        <v>874</v>
      </c>
      <c r="S527" s="52">
        <v>1734</v>
      </c>
      <c r="T527" s="52">
        <v>1240</v>
      </c>
      <c r="U527" s="52">
        <v>1303</v>
      </c>
      <c r="V527" s="90">
        <v>1558</v>
      </c>
      <c r="W527" s="52">
        <v>1286</v>
      </c>
      <c r="X527" s="120">
        <v>7.2434607645874838E-3</v>
      </c>
      <c r="Y527" s="79">
        <v>2.8965241709947961E-2</v>
      </c>
      <c r="Z527" s="92">
        <v>0.13278974956319159</v>
      </c>
      <c r="AA527" s="79">
        <v>-7.6778063410454123E-2</v>
      </c>
    </row>
    <row r="528" spans="1:27" ht="15" x14ac:dyDescent="0.25">
      <c r="A528" s="4">
        <v>260212</v>
      </c>
      <c r="B528" s="18" t="s">
        <v>4737</v>
      </c>
      <c r="C528" s="8" t="s">
        <v>23</v>
      </c>
      <c r="D528" s="8" t="s">
        <v>810</v>
      </c>
      <c r="E528" s="8" t="s">
        <v>806</v>
      </c>
      <c r="F528" s="36">
        <v>-14.9</v>
      </c>
      <c r="G528" s="52">
        <v>581.58000000000004</v>
      </c>
      <c r="H528" s="52">
        <v>631.95000000000005</v>
      </c>
      <c r="I528" s="52">
        <v>721.73</v>
      </c>
      <c r="J528" s="52">
        <v>721.25</v>
      </c>
      <c r="K528" s="52">
        <v>714.04</v>
      </c>
      <c r="L528" s="52">
        <v>790.61</v>
      </c>
      <c r="M528" s="52">
        <v>804.66</v>
      </c>
      <c r="N528" s="52">
        <v>807.62</v>
      </c>
      <c r="O528" s="52">
        <v>774.1</v>
      </c>
      <c r="P528" s="52">
        <v>434.45</v>
      </c>
      <c r="Q528" s="52">
        <v>430.18</v>
      </c>
      <c r="R528" s="52">
        <v>397.29</v>
      </c>
      <c r="S528" s="52">
        <v>725.55</v>
      </c>
      <c r="T528" s="52">
        <v>398.31</v>
      </c>
      <c r="U528" s="52">
        <v>377.35</v>
      </c>
      <c r="V528" s="52">
        <v>414</v>
      </c>
      <c r="W528" s="52">
        <v>440.76</v>
      </c>
      <c r="X528" s="120">
        <v>-1.8183922273040661E-2</v>
      </c>
      <c r="Y528" s="79">
        <v>-2.707384194369988E-2</v>
      </c>
      <c r="Z528" s="79">
        <v>8.8016855412167416E-3</v>
      </c>
      <c r="AA528" s="79">
        <v>-0.14869909827120789</v>
      </c>
    </row>
    <row r="529" spans="1:27" ht="15" x14ac:dyDescent="0.25">
      <c r="A529" s="4">
        <v>260212</v>
      </c>
      <c r="B529" s="18" t="s">
        <v>4489</v>
      </c>
      <c r="C529" s="8" t="s">
        <v>23</v>
      </c>
      <c r="D529" s="8" t="s">
        <v>694</v>
      </c>
      <c r="E529" s="8" t="s">
        <v>806</v>
      </c>
      <c r="F529" s="36">
        <v>-18.8</v>
      </c>
      <c r="G529" s="52">
        <v>4945</v>
      </c>
      <c r="H529" s="52">
        <v>278</v>
      </c>
      <c r="I529" s="52">
        <v>1280</v>
      </c>
      <c r="J529" s="52">
        <v>1376</v>
      </c>
      <c r="K529" s="52">
        <v>1375</v>
      </c>
      <c r="L529" s="90">
        <v>1175</v>
      </c>
      <c r="M529" s="90">
        <v>1974</v>
      </c>
      <c r="N529" s="52">
        <v>1534</v>
      </c>
      <c r="O529" s="90">
        <v>2229</v>
      </c>
      <c r="P529" s="90">
        <v>2485</v>
      </c>
      <c r="Q529" s="90">
        <v>2902</v>
      </c>
      <c r="R529" s="90">
        <v>2969</v>
      </c>
      <c r="S529" s="90">
        <v>5747</v>
      </c>
      <c r="T529" s="52">
        <v>2618</v>
      </c>
      <c r="U529" s="52">
        <v>3037</v>
      </c>
      <c r="V529" s="52">
        <v>2926</v>
      </c>
      <c r="W529" s="52">
        <v>3054</v>
      </c>
      <c r="X529" s="120">
        <v>9.4306175990923613E-3</v>
      </c>
      <c r="Y529" s="79">
        <v>9.4830008429334089E-3</v>
      </c>
      <c r="Z529" s="79">
        <v>-2.9921369424535942E-3</v>
      </c>
      <c r="AA529" s="79">
        <v>-0.18795365717476281</v>
      </c>
    </row>
    <row r="530" spans="1:27" ht="15" x14ac:dyDescent="0.25">
      <c r="A530" s="4">
        <v>260212</v>
      </c>
      <c r="B530" s="88" t="s">
        <v>4713</v>
      </c>
      <c r="C530" s="81" t="s">
        <v>23</v>
      </c>
      <c r="D530" s="81" t="s">
        <v>177</v>
      </c>
      <c r="E530" s="81" t="s">
        <v>975</v>
      </c>
      <c r="F530" s="83">
        <v>-37.6</v>
      </c>
      <c r="G530" s="81"/>
      <c r="H530" s="81"/>
      <c r="I530" s="81"/>
      <c r="J530" s="81"/>
      <c r="K530" s="81"/>
      <c r="L530" s="81"/>
      <c r="M530" s="81"/>
      <c r="N530" s="131">
        <v>8.2200000000000006</v>
      </c>
      <c r="O530" s="131">
        <v>3.21</v>
      </c>
      <c r="P530" s="131">
        <v>4.6100000000000003</v>
      </c>
      <c r="Q530" s="131">
        <v>5.16</v>
      </c>
      <c r="R530" s="131">
        <v>4.54</v>
      </c>
      <c r="S530" s="132">
        <v>7.15</v>
      </c>
      <c r="T530" s="131">
        <v>0.89</v>
      </c>
      <c r="U530" s="131">
        <v>1.84</v>
      </c>
      <c r="V530" s="131">
        <v>1.49</v>
      </c>
      <c r="W530" s="131">
        <v>2.87</v>
      </c>
      <c r="X530" s="130">
        <v>-0.1733457595526561</v>
      </c>
      <c r="Y530" s="87">
        <v>-0.18714768883878249</v>
      </c>
      <c r="Z530" s="87">
        <v>-0.211511789181692</v>
      </c>
      <c r="AA530" s="87">
        <v>-0.3764291996481971</v>
      </c>
    </row>
    <row r="531" spans="1:27" ht="15" x14ac:dyDescent="0.25">
      <c r="A531" s="4">
        <v>260212</v>
      </c>
      <c r="B531" s="18" t="s">
        <v>4763</v>
      </c>
      <c r="C531" s="8" t="s">
        <v>164</v>
      </c>
      <c r="D531" s="8" t="s">
        <v>4764</v>
      </c>
      <c r="E531" s="8" t="s">
        <v>806</v>
      </c>
      <c r="F531" s="36">
        <v>3.7</v>
      </c>
      <c r="G531" s="52">
        <v>1497</v>
      </c>
      <c r="H531" s="52">
        <v>1646</v>
      </c>
      <c r="I531" s="52">
        <v>1721</v>
      </c>
      <c r="J531" s="52">
        <v>1711</v>
      </c>
      <c r="K531" s="52">
        <v>1975</v>
      </c>
      <c r="L531" s="52">
        <v>2253</v>
      </c>
      <c r="M531" s="52">
        <v>2345</v>
      </c>
      <c r="N531" s="52">
        <v>2149</v>
      </c>
      <c r="O531" s="52">
        <v>2221</v>
      </c>
      <c r="P531" s="52">
        <v>2225</v>
      </c>
      <c r="Q531" s="52">
        <v>2254</v>
      </c>
      <c r="R531" s="52">
        <v>1949</v>
      </c>
      <c r="S531" s="52">
        <v>2127</v>
      </c>
      <c r="T531" s="52">
        <v>2290</v>
      </c>
      <c r="U531" s="52">
        <v>2344</v>
      </c>
      <c r="V531" s="52">
        <v>2114</v>
      </c>
      <c r="W531" s="52">
        <v>2456</v>
      </c>
      <c r="X531" s="120">
        <v>7.5978959672706736E-3</v>
      </c>
      <c r="Y531" s="79">
        <v>1.0440835266821271E-2</v>
      </c>
      <c r="Z531" s="79">
        <v>1.8943742824339749E-2</v>
      </c>
      <c r="AA531" s="79">
        <v>3.70704225352112E-2</v>
      </c>
    </row>
    <row r="532" spans="1:27" ht="15" x14ac:dyDescent="0.25">
      <c r="A532" s="4">
        <v>260212</v>
      </c>
      <c r="B532" s="18" t="s">
        <v>4875</v>
      </c>
      <c r="C532" s="8" t="s">
        <v>164</v>
      </c>
      <c r="D532" s="8" t="s">
        <v>4876</v>
      </c>
      <c r="E532" s="8" t="s">
        <v>806</v>
      </c>
      <c r="F532" s="36">
        <v>0.2</v>
      </c>
      <c r="G532" s="52">
        <v>0</v>
      </c>
      <c r="H532" s="52">
        <v>1665</v>
      </c>
      <c r="I532" s="52">
        <v>2180</v>
      </c>
      <c r="J532" s="52">
        <v>1977</v>
      </c>
      <c r="K532" s="90">
        <v>1929</v>
      </c>
      <c r="L532" s="52">
        <v>1890</v>
      </c>
      <c r="M532" s="52">
        <v>2251</v>
      </c>
      <c r="N532" s="52">
        <v>1847</v>
      </c>
      <c r="O532" s="52">
        <v>1809</v>
      </c>
      <c r="P532" s="52">
        <v>1747</v>
      </c>
      <c r="Q532" s="52">
        <v>2195</v>
      </c>
      <c r="R532" s="52">
        <v>1917</v>
      </c>
      <c r="S532" s="52">
        <v>2007</v>
      </c>
      <c r="T532" s="52">
        <v>2001</v>
      </c>
      <c r="U532" s="52">
        <v>2317</v>
      </c>
      <c r="V532" s="52">
        <v>2082</v>
      </c>
      <c r="W532" s="52">
        <v>2020</v>
      </c>
      <c r="X532" s="120">
        <v>3.2290872107805679E-2</v>
      </c>
      <c r="Y532" s="79">
        <v>1.502463054187197E-2</v>
      </c>
      <c r="Z532" s="79">
        <v>2.0019412763892189E-2</v>
      </c>
      <c r="AA532" s="79">
        <v>1.5463304389200521E-3</v>
      </c>
    </row>
    <row r="533" spans="1:27" ht="15" x14ac:dyDescent="0.25">
      <c r="A533" s="4">
        <v>260212</v>
      </c>
      <c r="B533" s="88" t="s">
        <v>4940</v>
      </c>
      <c r="C533" s="81" t="s">
        <v>164</v>
      </c>
      <c r="D533" s="81" t="s">
        <v>4941</v>
      </c>
      <c r="E533" s="81" t="s">
        <v>806</v>
      </c>
      <c r="F533" s="83">
        <v>-2</v>
      </c>
      <c r="G533" s="131">
        <v>1152</v>
      </c>
      <c r="H533" s="131">
        <v>1094</v>
      </c>
      <c r="I533" s="131">
        <v>1172</v>
      </c>
      <c r="J533" s="131">
        <v>1398</v>
      </c>
      <c r="K533" s="131">
        <v>1515</v>
      </c>
      <c r="L533" s="131">
        <v>1482</v>
      </c>
      <c r="M533" s="131">
        <v>1631</v>
      </c>
      <c r="N533" s="131">
        <v>1574</v>
      </c>
      <c r="O533" s="131">
        <v>1501</v>
      </c>
      <c r="P533" s="131">
        <v>1397</v>
      </c>
      <c r="Q533" s="131">
        <v>1467</v>
      </c>
      <c r="R533" s="131">
        <v>1416</v>
      </c>
      <c r="S533" s="131">
        <v>1620</v>
      </c>
      <c r="T533" s="131">
        <v>1406</v>
      </c>
      <c r="U533" s="131">
        <v>1439</v>
      </c>
      <c r="V533" s="131">
        <v>1434</v>
      </c>
      <c r="W533" s="131">
        <v>1504</v>
      </c>
      <c r="X533" s="130">
        <v>1.525423728813591E-3</v>
      </c>
      <c r="Y533" s="87">
        <v>-4.7385344389914152E-3</v>
      </c>
      <c r="Z533" s="87">
        <v>3.0607039619112708E-3</v>
      </c>
      <c r="AA533" s="87">
        <v>-1.9664349889811809E-2</v>
      </c>
    </row>
    <row r="534" spans="1:27" ht="15" x14ac:dyDescent="0.25">
      <c r="A534" s="4">
        <v>260212</v>
      </c>
      <c r="B534" s="18">
        <v>8698</v>
      </c>
      <c r="C534" s="8" t="s">
        <v>67</v>
      </c>
      <c r="D534" s="8" t="s">
        <v>4848</v>
      </c>
      <c r="E534" s="8" t="s">
        <v>811</v>
      </c>
      <c r="F534" s="78">
        <v>29.8</v>
      </c>
      <c r="G534" s="52">
        <v>20745</v>
      </c>
      <c r="H534" s="52">
        <v>19161</v>
      </c>
      <c r="I534" s="52">
        <v>21004</v>
      </c>
      <c r="J534" s="52">
        <v>17728</v>
      </c>
      <c r="K534" s="52">
        <v>18568</v>
      </c>
      <c r="L534" s="52">
        <v>18183</v>
      </c>
      <c r="M534" s="52">
        <v>21989</v>
      </c>
      <c r="N534" s="52">
        <v>20222</v>
      </c>
      <c r="O534" s="52">
        <v>0</v>
      </c>
      <c r="P534" s="52">
        <v>14557</v>
      </c>
      <c r="Q534" s="52">
        <v>19869</v>
      </c>
      <c r="R534" s="52">
        <v>16962</v>
      </c>
      <c r="S534" s="52">
        <v>0</v>
      </c>
      <c r="T534" s="52">
        <v>18175</v>
      </c>
      <c r="U534" s="52">
        <v>19975</v>
      </c>
      <c r="V534" s="52">
        <v>18594</v>
      </c>
      <c r="W534" s="90">
        <v>16924</v>
      </c>
      <c r="X534" s="120">
        <v>7.0405542149918343E-2</v>
      </c>
      <c r="Y534" s="79">
        <v>1.927062502272481E-3</v>
      </c>
      <c r="Z534" s="79">
        <v>2.9612425606038609E-2</v>
      </c>
      <c r="AA534" s="92">
        <v>0.29825179754687731</v>
      </c>
    </row>
    <row r="535" spans="1:27" ht="15" x14ac:dyDescent="0.25">
      <c r="A535" s="4">
        <v>260212</v>
      </c>
      <c r="B535" s="18" t="s">
        <v>4982</v>
      </c>
      <c r="C535" s="8" t="s">
        <v>67</v>
      </c>
      <c r="D535" s="8" t="s">
        <v>4762</v>
      </c>
      <c r="E535" s="8" t="s">
        <v>821</v>
      </c>
      <c r="F535" s="78">
        <v>16.2</v>
      </c>
      <c r="G535" s="8"/>
      <c r="H535" s="8"/>
      <c r="I535" s="8"/>
      <c r="J535" s="8"/>
      <c r="K535" s="52">
        <v>168743</v>
      </c>
      <c r="L535" s="52">
        <v>168743</v>
      </c>
      <c r="M535" s="52">
        <v>158996</v>
      </c>
      <c r="N535" s="52">
        <v>158996</v>
      </c>
      <c r="O535" s="52">
        <v>182281</v>
      </c>
      <c r="P535" s="52">
        <v>182281</v>
      </c>
      <c r="Q535" s="52">
        <v>174536</v>
      </c>
      <c r="R535" s="52">
        <v>181343</v>
      </c>
      <c r="S535" s="52">
        <v>195834</v>
      </c>
      <c r="T535" s="52">
        <v>209258</v>
      </c>
      <c r="U535" s="52">
        <v>196296</v>
      </c>
      <c r="V535" s="52">
        <v>206553</v>
      </c>
      <c r="W535" s="90">
        <v>326617</v>
      </c>
      <c r="X535" s="120">
        <v>3.6753706433567679E-2</v>
      </c>
      <c r="Y535" s="79">
        <v>2.8595045014855991E-2</v>
      </c>
      <c r="Z535" s="79">
        <v>3.2207744423052187E-2</v>
      </c>
      <c r="AA535" s="92">
        <v>0.16187196837392831</v>
      </c>
    </row>
    <row r="536" spans="1:27" ht="15" x14ac:dyDescent="0.25">
      <c r="A536" s="4">
        <v>260212</v>
      </c>
      <c r="B536" s="18">
        <v>3076</v>
      </c>
      <c r="C536" s="8" t="s">
        <v>67</v>
      </c>
      <c r="D536" s="8" t="s">
        <v>4864</v>
      </c>
      <c r="E536" s="8" t="s">
        <v>821</v>
      </c>
      <c r="F536" s="78">
        <v>13.7</v>
      </c>
      <c r="G536" s="52">
        <v>11499</v>
      </c>
      <c r="H536" s="52">
        <v>11459</v>
      </c>
      <c r="I536" s="52">
        <v>12125</v>
      </c>
      <c r="J536" s="52">
        <v>11976</v>
      </c>
      <c r="K536" s="52">
        <v>10796</v>
      </c>
      <c r="L536" s="52">
        <v>12522</v>
      </c>
      <c r="M536" s="52">
        <v>12510</v>
      </c>
      <c r="N536" s="52">
        <v>10568</v>
      </c>
      <c r="O536" s="52">
        <v>11973</v>
      </c>
      <c r="P536" s="52">
        <v>12791</v>
      </c>
      <c r="Q536" s="52">
        <v>12952</v>
      </c>
      <c r="R536" s="52">
        <v>12096</v>
      </c>
      <c r="S536" s="52">
        <v>11222</v>
      </c>
      <c r="T536" s="90">
        <v>21097</v>
      </c>
      <c r="U536" s="52">
        <v>18238</v>
      </c>
      <c r="V536" s="52">
        <v>15640</v>
      </c>
      <c r="W536" s="90">
        <v>20270</v>
      </c>
      <c r="X536" s="121">
        <v>0.16929944354986651</v>
      </c>
      <c r="Y536" s="79">
        <v>9.2143566858995607E-2</v>
      </c>
      <c r="Z536" s="79">
        <v>5.6565527588463338E-2</v>
      </c>
      <c r="AA536" s="92">
        <v>0.136682931250661</v>
      </c>
    </row>
    <row r="537" spans="1:27" ht="15" x14ac:dyDescent="0.25">
      <c r="A537" s="4">
        <v>260212</v>
      </c>
      <c r="B537" s="18">
        <v>3993</v>
      </c>
      <c r="C537" s="8" t="s">
        <v>67</v>
      </c>
      <c r="D537" s="8" t="s">
        <v>4923</v>
      </c>
      <c r="E537" s="8" t="s">
        <v>806</v>
      </c>
      <c r="F537" s="36">
        <v>9</v>
      </c>
      <c r="G537" s="52">
        <v>2616</v>
      </c>
      <c r="H537" s="52">
        <v>2657</v>
      </c>
      <c r="I537" s="52">
        <v>3028</v>
      </c>
      <c r="J537" s="52">
        <v>2865</v>
      </c>
      <c r="K537" s="52">
        <v>2959</v>
      </c>
      <c r="L537" s="52">
        <v>3199</v>
      </c>
      <c r="M537" s="52">
        <v>3462</v>
      </c>
      <c r="N537" s="52">
        <v>3478</v>
      </c>
      <c r="O537" s="52">
        <v>3769</v>
      </c>
      <c r="P537" s="52">
        <v>3864</v>
      </c>
      <c r="Q537" s="52">
        <v>4258</v>
      </c>
      <c r="R537" s="52">
        <v>4179</v>
      </c>
      <c r="S537" s="52">
        <v>4591</v>
      </c>
      <c r="T537" s="52">
        <v>4864</v>
      </c>
      <c r="U537" s="52">
        <v>5208</v>
      </c>
      <c r="V537" s="52">
        <v>5316</v>
      </c>
      <c r="W537" s="52">
        <v>6383</v>
      </c>
      <c r="X537" s="120">
        <v>5.9199621122424828E-2</v>
      </c>
      <c r="Y537" s="79">
        <v>5.3096355913257343E-2</v>
      </c>
      <c r="Z537" s="79">
        <v>6.0343912535824273E-2</v>
      </c>
      <c r="AA537" s="79">
        <v>8.9694178887832265E-2</v>
      </c>
    </row>
    <row r="538" spans="1:27" ht="15" x14ac:dyDescent="0.25">
      <c r="A538" s="4">
        <v>260212</v>
      </c>
      <c r="B538" s="18">
        <v>5831</v>
      </c>
      <c r="C538" s="8" t="s">
        <v>67</v>
      </c>
      <c r="D538" s="8" t="s">
        <v>4537</v>
      </c>
      <c r="E538" s="8" t="s">
        <v>811</v>
      </c>
      <c r="F538" s="36">
        <v>7.2</v>
      </c>
      <c r="G538" s="52">
        <v>55795</v>
      </c>
      <c r="H538" s="52">
        <v>55296</v>
      </c>
      <c r="I538" s="52">
        <v>63805</v>
      </c>
      <c r="J538" s="52">
        <v>67158</v>
      </c>
      <c r="K538" s="52">
        <v>56413</v>
      </c>
      <c r="L538" s="52">
        <v>60002</v>
      </c>
      <c r="M538" s="52">
        <v>59166</v>
      </c>
      <c r="N538" s="52">
        <v>61948</v>
      </c>
      <c r="O538" s="52">
        <v>78816</v>
      </c>
      <c r="P538" s="52">
        <v>56762</v>
      </c>
      <c r="Q538" s="52">
        <v>66321</v>
      </c>
      <c r="R538" s="52">
        <v>63845</v>
      </c>
      <c r="S538" s="52">
        <v>58820</v>
      </c>
      <c r="T538" s="52">
        <v>60087</v>
      </c>
      <c r="U538" s="52">
        <v>80080</v>
      </c>
      <c r="V538" s="52">
        <v>71508</v>
      </c>
      <c r="W538" s="52">
        <v>78251</v>
      </c>
      <c r="X538" s="120">
        <v>1.3530120285821351E-2</v>
      </c>
      <c r="Y538" s="79">
        <v>5.5240833008796557E-2</v>
      </c>
      <c r="Z538" s="79">
        <v>2.915550617885199E-2</v>
      </c>
      <c r="AA538" s="79">
        <v>7.1834969223091072E-2</v>
      </c>
    </row>
    <row r="539" spans="1:27" ht="15" x14ac:dyDescent="0.25">
      <c r="A539" s="4">
        <v>260212</v>
      </c>
      <c r="B539" s="18">
        <v>4478</v>
      </c>
      <c r="C539" s="8" t="s">
        <v>67</v>
      </c>
      <c r="D539" s="8" t="s">
        <v>4850</v>
      </c>
      <c r="E539" s="8" t="s">
        <v>821</v>
      </c>
      <c r="F539" s="36">
        <v>7.1</v>
      </c>
      <c r="G539" s="52">
        <v>3392</v>
      </c>
      <c r="H539" s="52">
        <v>3464</v>
      </c>
      <c r="I539" s="52">
        <v>3651</v>
      </c>
      <c r="J539" s="52">
        <v>3873</v>
      </c>
      <c r="K539" s="52">
        <v>4238</v>
      </c>
      <c r="L539" s="52">
        <v>4480</v>
      </c>
      <c r="M539" s="52">
        <v>5095</v>
      </c>
      <c r="N539" s="52">
        <v>5406</v>
      </c>
      <c r="O539" s="52">
        <v>5720</v>
      </c>
      <c r="P539" s="52">
        <v>6051</v>
      </c>
      <c r="Q539" s="52">
        <v>6652</v>
      </c>
      <c r="R539" s="52">
        <v>7007</v>
      </c>
      <c r="S539" s="52">
        <v>7377</v>
      </c>
      <c r="T539" s="52">
        <v>7873</v>
      </c>
      <c r="U539" s="52">
        <v>8600</v>
      </c>
      <c r="V539" s="52">
        <v>9419</v>
      </c>
      <c r="W539" s="52">
        <v>9744</v>
      </c>
      <c r="X539" s="120">
        <v>6.7264739542954199E-2</v>
      </c>
      <c r="Y539" s="79">
        <v>6.7383859697671911E-2</v>
      </c>
      <c r="Z539" s="79">
        <v>7.816702855105806E-2</v>
      </c>
      <c r="AA539" s="79">
        <v>7.1147314316631016E-2</v>
      </c>
    </row>
    <row r="540" spans="1:27" ht="15" x14ac:dyDescent="0.25">
      <c r="A540" s="4">
        <v>260212</v>
      </c>
      <c r="B540" s="18">
        <v>6525</v>
      </c>
      <c r="C540" s="8" t="s">
        <v>67</v>
      </c>
      <c r="D540" s="8" t="s">
        <v>4531</v>
      </c>
      <c r="E540" s="8" t="s">
        <v>811</v>
      </c>
      <c r="F540" s="36">
        <v>7.1</v>
      </c>
      <c r="G540" s="8"/>
      <c r="H540" s="8"/>
      <c r="I540" s="8"/>
      <c r="J540" s="8"/>
      <c r="K540" s="8"/>
      <c r="L540" s="8"/>
      <c r="M540" s="52">
        <v>60085</v>
      </c>
      <c r="N540" s="52">
        <v>32710</v>
      </c>
      <c r="O540" s="52">
        <v>44995</v>
      </c>
      <c r="P540" s="52">
        <v>53956</v>
      </c>
      <c r="Q540" s="52">
        <v>49177</v>
      </c>
      <c r="R540" s="90">
        <v>65224</v>
      </c>
      <c r="S540" s="52">
        <v>49324</v>
      </c>
      <c r="T540" s="52">
        <v>60117</v>
      </c>
      <c r="U540" s="52">
        <v>64268</v>
      </c>
      <c r="V540" s="52">
        <v>51789</v>
      </c>
      <c r="W540" s="52">
        <v>65416</v>
      </c>
      <c r="X540" s="120">
        <v>2.8302883577344898E-2</v>
      </c>
      <c r="Y540" s="79">
        <v>6.7418089545304261E-2</v>
      </c>
      <c r="Z540" s="79">
        <v>-5.6229152105401907E-2</v>
      </c>
      <c r="AA540" s="79">
        <v>7.1362051991591846E-2</v>
      </c>
    </row>
    <row r="541" spans="1:27" ht="15" x14ac:dyDescent="0.25">
      <c r="A541" s="4">
        <v>260212</v>
      </c>
      <c r="B541" s="18">
        <v>8136</v>
      </c>
      <c r="C541" s="8" t="s">
        <v>67</v>
      </c>
      <c r="D541" s="8" t="s">
        <v>4497</v>
      </c>
      <c r="E541" s="8" t="s">
        <v>811</v>
      </c>
      <c r="F541" s="36">
        <v>6.7</v>
      </c>
      <c r="G541" s="52">
        <v>12991</v>
      </c>
      <c r="H541" s="52">
        <v>14769</v>
      </c>
      <c r="I541" s="52">
        <v>14201</v>
      </c>
      <c r="J541" s="52">
        <v>13829</v>
      </c>
      <c r="K541" s="52">
        <v>16801</v>
      </c>
      <c r="L541" s="90">
        <v>20995</v>
      </c>
      <c r="M541" s="90">
        <v>20999</v>
      </c>
      <c r="N541" s="52">
        <v>20315</v>
      </c>
      <c r="O541" s="52">
        <v>23615</v>
      </c>
      <c r="P541" s="52">
        <v>28495</v>
      </c>
      <c r="Q541" s="52">
        <v>27556</v>
      </c>
      <c r="R541" s="52">
        <v>28911</v>
      </c>
      <c r="S541" s="52">
        <v>33896</v>
      </c>
      <c r="T541" s="90">
        <v>41979</v>
      </c>
      <c r="U541" s="52">
        <v>40118</v>
      </c>
      <c r="V541" s="52">
        <v>43097</v>
      </c>
      <c r="W541" s="52">
        <v>44579</v>
      </c>
      <c r="X541" s="121">
        <v>0.11344629726227939</v>
      </c>
      <c r="Y541" s="79">
        <v>9.4920735669704159E-2</v>
      </c>
      <c r="Z541" s="79">
        <v>9.7899298846132687E-2</v>
      </c>
      <c r="AA541" s="79">
        <v>6.715066943239667E-2</v>
      </c>
    </row>
    <row r="542" spans="1:27" ht="15" x14ac:dyDescent="0.25">
      <c r="A542" s="4">
        <v>260212</v>
      </c>
      <c r="B542" s="18" t="s">
        <v>4983</v>
      </c>
      <c r="C542" s="8" t="s">
        <v>67</v>
      </c>
      <c r="D542" s="8" t="s">
        <v>4385</v>
      </c>
      <c r="E542" s="8" t="s">
        <v>817</v>
      </c>
      <c r="F542" s="36">
        <v>5.9</v>
      </c>
      <c r="G542" s="52">
        <v>402700</v>
      </c>
      <c r="H542" s="52">
        <v>393795</v>
      </c>
      <c r="I542" s="52">
        <v>367300</v>
      </c>
      <c r="J542" s="52">
        <v>391400</v>
      </c>
      <c r="K542" s="52">
        <v>278200</v>
      </c>
      <c r="L542" s="52">
        <v>245201</v>
      </c>
      <c r="M542" s="52">
        <v>251100</v>
      </c>
      <c r="N542" s="52">
        <v>241400</v>
      </c>
      <c r="O542" s="52">
        <v>262000</v>
      </c>
      <c r="P542" s="52">
        <v>322084</v>
      </c>
      <c r="Q542" s="90">
        <v>428500</v>
      </c>
      <c r="R542" s="90">
        <v>480908</v>
      </c>
      <c r="S542" s="90">
        <v>449958</v>
      </c>
      <c r="T542" s="52">
        <v>347094</v>
      </c>
      <c r="U542" s="52">
        <v>342799</v>
      </c>
      <c r="V542" s="52">
        <v>448346</v>
      </c>
      <c r="W542" s="52">
        <v>543631</v>
      </c>
      <c r="X542" s="120">
        <v>1.487406702548388E-2</v>
      </c>
      <c r="Y542" s="79">
        <v>-5.0221511198621727E-2</v>
      </c>
      <c r="Z542" s="79">
        <v>-2.009058718785461E-2</v>
      </c>
      <c r="AA542" s="79">
        <v>5.8980718386950848E-2</v>
      </c>
    </row>
    <row r="543" spans="1:27" ht="15" x14ac:dyDescent="0.25">
      <c r="A543" s="4">
        <v>260212</v>
      </c>
      <c r="B543" s="18">
        <v>7222</v>
      </c>
      <c r="C543" s="8" t="s">
        <v>67</v>
      </c>
      <c r="D543" s="8" t="s">
        <v>4874</v>
      </c>
      <c r="E543" s="8" t="s">
        <v>811</v>
      </c>
      <c r="F543" s="36">
        <v>4.4000000000000004</v>
      </c>
      <c r="G543" s="52">
        <v>58574</v>
      </c>
      <c r="H543" s="52">
        <v>30300</v>
      </c>
      <c r="I543" s="52">
        <v>69908</v>
      </c>
      <c r="J543" s="52">
        <v>55063</v>
      </c>
      <c r="K543" s="52">
        <v>75882</v>
      </c>
      <c r="L543" s="90">
        <v>87792</v>
      </c>
      <c r="M543" s="52">
        <v>88784</v>
      </c>
      <c r="N543" s="52">
        <v>70032</v>
      </c>
      <c r="O543" s="52">
        <v>75547</v>
      </c>
      <c r="P543" s="52">
        <v>86522</v>
      </c>
      <c r="Q543" s="52">
        <v>68970</v>
      </c>
      <c r="R543" s="52">
        <v>65097</v>
      </c>
      <c r="S543" s="52">
        <v>81709</v>
      </c>
      <c r="T543" s="52">
        <v>104315</v>
      </c>
      <c r="U543" s="52">
        <v>99387</v>
      </c>
      <c r="V543" s="52">
        <v>87882</v>
      </c>
      <c r="W543" s="52">
        <v>98306</v>
      </c>
      <c r="X543" s="120">
        <v>5.8859138995295927E-2</v>
      </c>
      <c r="Y543" s="79">
        <v>9.5026101952257358E-2</v>
      </c>
      <c r="Z543" s="79">
        <v>6.5005648943818661E-2</v>
      </c>
      <c r="AA543" s="79">
        <v>4.4461053381660072E-2</v>
      </c>
    </row>
    <row r="544" spans="1:27" ht="15" x14ac:dyDescent="0.25">
      <c r="A544" s="4">
        <v>260212</v>
      </c>
      <c r="B544" s="18">
        <v>5741</v>
      </c>
      <c r="C544" s="8" t="s">
        <v>67</v>
      </c>
      <c r="D544" s="8" t="s">
        <v>4730</v>
      </c>
      <c r="E544" s="8" t="s">
        <v>811</v>
      </c>
      <c r="F544" s="36">
        <v>3.8</v>
      </c>
      <c r="G544" s="52">
        <v>191253</v>
      </c>
      <c r="H544" s="52">
        <v>197616</v>
      </c>
      <c r="I544" s="52">
        <v>220259</v>
      </c>
      <c r="J544" s="52">
        <v>247266</v>
      </c>
      <c r="K544" s="52">
        <v>242492</v>
      </c>
      <c r="L544" s="52">
        <v>238568</v>
      </c>
      <c r="M544" s="52">
        <v>234559</v>
      </c>
      <c r="N544" s="52">
        <v>211103</v>
      </c>
      <c r="O544" s="52">
        <v>223840</v>
      </c>
      <c r="P544" s="52">
        <v>225334</v>
      </c>
      <c r="Q544" s="52">
        <v>232504</v>
      </c>
      <c r="R544" s="52">
        <v>247568</v>
      </c>
      <c r="S544" s="52">
        <v>239533</v>
      </c>
      <c r="T544" s="52">
        <v>251260</v>
      </c>
      <c r="U544" s="52">
        <v>260420</v>
      </c>
      <c r="V544" s="52">
        <v>261959</v>
      </c>
      <c r="W544" s="52">
        <v>278166</v>
      </c>
      <c r="X544" s="120">
        <v>2.7436691680627009E-2</v>
      </c>
      <c r="Y544" s="79">
        <v>2.8753740221348911E-2</v>
      </c>
      <c r="Z544" s="79">
        <v>1.4408564039564141E-2</v>
      </c>
      <c r="AA544" s="79">
        <v>3.813074186811316E-2</v>
      </c>
    </row>
    <row r="545" spans="1:27" ht="15" x14ac:dyDescent="0.25">
      <c r="A545" s="4">
        <v>260212</v>
      </c>
      <c r="B545" s="18">
        <v>3465</v>
      </c>
      <c r="C545" s="8" t="s">
        <v>67</v>
      </c>
      <c r="D545" s="8" t="s">
        <v>4927</v>
      </c>
      <c r="E545" s="8" t="s">
        <v>811</v>
      </c>
      <c r="F545" s="36">
        <v>3.7</v>
      </c>
      <c r="G545" s="52">
        <v>48226</v>
      </c>
      <c r="H545" s="52">
        <v>44625</v>
      </c>
      <c r="I545" s="52">
        <v>48276</v>
      </c>
      <c r="J545" s="52">
        <v>50035</v>
      </c>
      <c r="K545" s="52">
        <v>53417</v>
      </c>
      <c r="L545" s="52">
        <v>56757</v>
      </c>
      <c r="M545" s="90">
        <v>81670</v>
      </c>
      <c r="N545" s="52">
        <v>61096</v>
      </c>
      <c r="O545" s="52">
        <v>64388</v>
      </c>
      <c r="P545" s="52">
        <v>72138</v>
      </c>
      <c r="Q545" s="52">
        <v>85462</v>
      </c>
      <c r="R545" s="52">
        <v>67568</v>
      </c>
      <c r="S545" s="52">
        <v>83367</v>
      </c>
      <c r="T545" s="52">
        <v>81899</v>
      </c>
      <c r="U545" s="52">
        <v>109719</v>
      </c>
      <c r="V545" s="52">
        <v>84574</v>
      </c>
      <c r="W545" s="52">
        <v>96616</v>
      </c>
      <c r="X545" s="120">
        <v>3.1636605247378657E-2</v>
      </c>
      <c r="Y545" s="79">
        <v>7.6208937592681103E-2</v>
      </c>
      <c r="Z545" s="79">
        <v>4.9644872472288881E-2</v>
      </c>
      <c r="AA545" s="79">
        <v>3.6847916475460263E-2</v>
      </c>
    </row>
    <row r="546" spans="1:27" ht="15" x14ac:dyDescent="0.25">
      <c r="A546" s="4">
        <v>260212</v>
      </c>
      <c r="B546" s="18">
        <v>4527</v>
      </c>
      <c r="C546" s="8" t="s">
        <v>67</v>
      </c>
      <c r="D546" s="8" t="s">
        <v>4640</v>
      </c>
      <c r="E546" s="8" t="s">
        <v>811</v>
      </c>
      <c r="F546" s="36">
        <v>3.6</v>
      </c>
      <c r="G546" s="52">
        <v>48704</v>
      </c>
      <c r="H546" s="52">
        <v>53003</v>
      </c>
      <c r="I546" s="52">
        <v>55624</v>
      </c>
      <c r="J546" s="52">
        <v>52255</v>
      </c>
      <c r="K546" s="52">
        <v>58058</v>
      </c>
      <c r="L546" s="52">
        <v>65950</v>
      </c>
      <c r="M546" s="52">
        <v>62401</v>
      </c>
      <c r="N546" s="52">
        <v>61171</v>
      </c>
      <c r="O546" s="52">
        <v>66698</v>
      </c>
      <c r="P546" s="52">
        <v>73294</v>
      </c>
      <c r="Q546" s="52">
        <v>69677</v>
      </c>
      <c r="R546" s="52">
        <v>68356</v>
      </c>
      <c r="S546" s="52">
        <v>70726</v>
      </c>
      <c r="T546" s="52">
        <v>86813</v>
      </c>
      <c r="U546" s="52">
        <v>82730</v>
      </c>
      <c r="V546" s="52">
        <v>81964</v>
      </c>
      <c r="W546" s="52">
        <v>82293</v>
      </c>
      <c r="X546" s="120">
        <v>4.7930708058414602E-2</v>
      </c>
      <c r="Y546" s="79">
        <v>4.4161828589988288E-2</v>
      </c>
      <c r="Z546" s="79">
        <v>4.4092345078979411E-2</v>
      </c>
      <c r="AA546" s="79">
        <v>3.5896385534690767E-2</v>
      </c>
    </row>
    <row r="547" spans="1:27" ht="15" x14ac:dyDescent="0.25">
      <c r="A547" s="4">
        <v>260212</v>
      </c>
      <c r="B547" s="18">
        <v>5036</v>
      </c>
      <c r="C547" s="8" t="s">
        <v>67</v>
      </c>
      <c r="D547" s="8" t="s">
        <v>4956</v>
      </c>
      <c r="E547" s="8" t="s">
        <v>806</v>
      </c>
      <c r="F547" s="36">
        <v>3.5</v>
      </c>
      <c r="G547" s="8"/>
      <c r="H547" s="8"/>
      <c r="I547" s="8"/>
      <c r="J547" s="8"/>
      <c r="K547" s="8"/>
      <c r="L547" s="52">
        <v>23154</v>
      </c>
      <c r="M547" s="52">
        <v>23460</v>
      </c>
      <c r="N547" s="52">
        <v>35698</v>
      </c>
      <c r="O547" s="52">
        <v>30488</v>
      </c>
      <c r="P547" s="52">
        <v>25883</v>
      </c>
      <c r="Q547" s="52">
        <v>28054</v>
      </c>
      <c r="R547" s="90">
        <v>52210</v>
      </c>
      <c r="S547" s="52">
        <v>34711</v>
      </c>
      <c r="T547" s="52">
        <v>27920</v>
      </c>
      <c r="U547" s="52">
        <v>34770</v>
      </c>
      <c r="V547" s="90">
        <v>69420</v>
      </c>
      <c r="W547" s="52">
        <v>40470</v>
      </c>
      <c r="X547" s="120">
        <v>1.446137244600942E-2</v>
      </c>
      <c r="Y547" s="79">
        <v>4.6999545120543162E-2</v>
      </c>
      <c r="Z547" s="92">
        <v>0.11503164874240519</v>
      </c>
      <c r="AA547" s="79">
        <v>3.4522032597814389E-2</v>
      </c>
    </row>
    <row r="548" spans="1:27" ht="15" x14ac:dyDescent="0.25">
      <c r="A548" s="4">
        <v>260212</v>
      </c>
      <c r="B548" s="18">
        <v>9031</v>
      </c>
      <c r="C548" s="8" t="s">
        <v>67</v>
      </c>
      <c r="D548" s="8" t="s">
        <v>4815</v>
      </c>
      <c r="E548" s="8" t="s">
        <v>811</v>
      </c>
      <c r="F548" s="36">
        <v>2.7</v>
      </c>
      <c r="G548" s="52">
        <v>98749</v>
      </c>
      <c r="H548" s="52">
        <v>113286</v>
      </c>
      <c r="I548" s="52">
        <v>126146</v>
      </c>
      <c r="J548" s="52">
        <v>119950</v>
      </c>
      <c r="K548" s="52">
        <v>133565</v>
      </c>
      <c r="L548" s="52">
        <v>125600</v>
      </c>
      <c r="M548" s="52">
        <v>115528</v>
      </c>
      <c r="N548" s="52">
        <v>96816</v>
      </c>
      <c r="O548" s="52">
        <v>100340</v>
      </c>
      <c r="P548" s="52">
        <v>106593</v>
      </c>
      <c r="Q548" s="52">
        <v>107900</v>
      </c>
      <c r="R548" s="52">
        <v>101634</v>
      </c>
      <c r="S548" s="52">
        <v>106484</v>
      </c>
      <c r="T548" s="52">
        <v>108616</v>
      </c>
      <c r="U548" s="52">
        <v>126761</v>
      </c>
      <c r="V548" s="52">
        <v>103628</v>
      </c>
      <c r="W548" s="52">
        <v>118630</v>
      </c>
      <c r="X548" s="120">
        <v>4.7869080549252097E-3</v>
      </c>
      <c r="Y548" s="79">
        <v>4.4417074468836582E-2</v>
      </c>
      <c r="Z548" s="79">
        <v>4.4961048038874019E-3</v>
      </c>
      <c r="AA548" s="79">
        <v>2.7264421792681851E-2</v>
      </c>
    </row>
    <row r="549" spans="1:27" ht="15" x14ac:dyDescent="0.25">
      <c r="A549" s="4">
        <v>260212</v>
      </c>
      <c r="B549" s="18">
        <v>9409</v>
      </c>
      <c r="C549" s="8" t="s">
        <v>67</v>
      </c>
      <c r="D549" s="8" t="s">
        <v>4735</v>
      </c>
      <c r="E549" s="8" t="s">
        <v>811</v>
      </c>
      <c r="F549" s="36">
        <v>2.7</v>
      </c>
      <c r="G549" s="52">
        <v>71942</v>
      </c>
      <c r="H549" s="52">
        <v>78605</v>
      </c>
      <c r="I549" s="52">
        <v>76053</v>
      </c>
      <c r="J549" s="52">
        <v>72152</v>
      </c>
      <c r="K549" s="52">
        <v>72623</v>
      </c>
      <c r="L549" s="52">
        <v>81392</v>
      </c>
      <c r="M549" s="52">
        <v>78399</v>
      </c>
      <c r="N549" s="52">
        <v>71589</v>
      </c>
      <c r="O549" s="52">
        <v>75240</v>
      </c>
      <c r="P549" s="52">
        <v>80801</v>
      </c>
      <c r="Q549" s="52">
        <v>80268</v>
      </c>
      <c r="R549" s="52">
        <v>77586</v>
      </c>
      <c r="S549" s="52">
        <v>76249</v>
      </c>
      <c r="T549" s="52">
        <v>84210</v>
      </c>
      <c r="U549" s="52">
        <v>86011</v>
      </c>
      <c r="V549" s="52">
        <v>80478</v>
      </c>
      <c r="W549" s="52">
        <v>85085</v>
      </c>
      <c r="X549" s="120">
        <v>1.082552142875293E-2</v>
      </c>
      <c r="Y549" s="79">
        <v>1.80419901166462E-2</v>
      </c>
      <c r="Z549" s="79">
        <v>8.9243834398993194E-3</v>
      </c>
      <c r="AA549" s="79">
        <v>2.702570439335927E-2</v>
      </c>
    </row>
    <row r="550" spans="1:27" ht="15" x14ac:dyDescent="0.25">
      <c r="A550" s="4">
        <v>260212</v>
      </c>
      <c r="B550" s="18">
        <v>3769</v>
      </c>
      <c r="C550" s="8" t="s">
        <v>67</v>
      </c>
      <c r="D550" s="8" t="s">
        <v>4593</v>
      </c>
      <c r="E550" s="8" t="s">
        <v>806</v>
      </c>
      <c r="F550" s="36">
        <v>2.4</v>
      </c>
      <c r="G550" s="52">
        <v>11132</v>
      </c>
      <c r="H550" s="52">
        <v>11857</v>
      </c>
      <c r="I550" s="52">
        <v>12201</v>
      </c>
      <c r="J550" s="52">
        <v>12897</v>
      </c>
      <c r="K550" s="52">
        <v>13342</v>
      </c>
      <c r="L550" s="52">
        <v>14813</v>
      </c>
      <c r="M550" s="52">
        <v>15641</v>
      </c>
      <c r="N550" s="52">
        <v>16546</v>
      </c>
      <c r="O550" s="52">
        <v>16119</v>
      </c>
      <c r="P550" s="52">
        <v>17785</v>
      </c>
      <c r="Q550" s="52">
        <v>18313</v>
      </c>
      <c r="R550" s="52">
        <v>18097</v>
      </c>
      <c r="S550" s="52">
        <v>19589</v>
      </c>
      <c r="T550" s="52">
        <v>20295</v>
      </c>
      <c r="U550" s="52">
        <v>20462</v>
      </c>
      <c r="V550" s="52">
        <v>20245</v>
      </c>
      <c r="W550" s="52">
        <v>21496</v>
      </c>
      <c r="X550" s="120">
        <v>3.4018215331237167E-2</v>
      </c>
      <c r="Y550" s="79">
        <v>2.816735260964176E-2</v>
      </c>
      <c r="Z550" s="79">
        <v>2.7382940479073969E-2</v>
      </c>
      <c r="AA550" s="79">
        <v>2.366269186385583E-2</v>
      </c>
    </row>
    <row r="551" spans="1:27" ht="15" x14ac:dyDescent="0.25">
      <c r="A551" s="4">
        <v>260212</v>
      </c>
      <c r="B551" s="18">
        <v>1762</v>
      </c>
      <c r="C551" s="8" t="s">
        <v>67</v>
      </c>
      <c r="D551" s="8" t="s">
        <v>4873</v>
      </c>
      <c r="E551" s="8" t="s">
        <v>811</v>
      </c>
      <c r="F551" s="36">
        <v>2.2999999999999998</v>
      </c>
      <c r="G551" s="52">
        <v>64603</v>
      </c>
      <c r="H551" s="52">
        <v>64659</v>
      </c>
      <c r="I551" s="52">
        <v>73268</v>
      </c>
      <c r="J551" s="52">
        <v>60427</v>
      </c>
      <c r="K551" s="52">
        <v>68380</v>
      </c>
      <c r="L551" s="52">
        <v>74840</v>
      </c>
      <c r="M551" s="52">
        <v>78848</v>
      </c>
      <c r="N551" s="52">
        <v>65613</v>
      </c>
      <c r="O551" s="52">
        <v>77685</v>
      </c>
      <c r="P551" s="52">
        <v>80411</v>
      </c>
      <c r="Q551" s="52">
        <v>88971</v>
      </c>
      <c r="R551" s="52">
        <v>78130</v>
      </c>
      <c r="S551" s="52">
        <v>84003</v>
      </c>
      <c r="T551" s="52">
        <v>85630</v>
      </c>
      <c r="U551" s="52">
        <v>98922</v>
      </c>
      <c r="V551" s="52">
        <v>79081</v>
      </c>
      <c r="W551" s="52">
        <v>91831</v>
      </c>
      <c r="X551" s="120">
        <v>1.574287739619629E-2</v>
      </c>
      <c r="Y551" s="79">
        <v>2.9551515439486309E-2</v>
      </c>
      <c r="Z551" s="79">
        <v>2.743124161703081E-3</v>
      </c>
      <c r="AA551" s="79">
        <v>2.251780598096853E-2</v>
      </c>
    </row>
    <row r="552" spans="1:27" ht="15" x14ac:dyDescent="0.25">
      <c r="A552" s="4">
        <v>260212</v>
      </c>
      <c r="B552" s="18">
        <v>8061</v>
      </c>
      <c r="C552" s="8" t="s">
        <v>67</v>
      </c>
      <c r="D552" s="8" t="s">
        <v>4954</v>
      </c>
      <c r="E552" s="8" t="s">
        <v>811</v>
      </c>
      <c r="F552" s="36">
        <v>2.2999999999999998</v>
      </c>
      <c r="G552" s="52">
        <v>20731</v>
      </c>
      <c r="H552" s="52">
        <v>20803</v>
      </c>
      <c r="I552" s="52">
        <v>24052</v>
      </c>
      <c r="J552" s="52">
        <v>20597</v>
      </c>
      <c r="K552" s="52">
        <v>19855</v>
      </c>
      <c r="L552" s="52">
        <v>23069</v>
      </c>
      <c r="M552" s="52">
        <v>29790</v>
      </c>
      <c r="N552" s="52">
        <v>19053</v>
      </c>
      <c r="O552" s="52">
        <v>20990</v>
      </c>
      <c r="P552" s="52">
        <v>20587</v>
      </c>
      <c r="Q552" s="52">
        <v>26155</v>
      </c>
      <c r="R552" s="52">
        <v>20487</v>
      </c>
      <c r="S552" s="52">
        <v>24027</v>
      </c>
      <c r="T552" s="52">
        <v>23221</v>
      </c>
      <c r="U552" s="52">
        <v>25999</v>
      </c>
      <c r="V552" s="52">
        <v>25569</v>
      </c>
      <c r="W552" s="52">
        <v>26266</v>
      </c>
      <c r="X552" s="120">
        <v>2.886385552730775E-2</v>
      </c>
      <c r="Y552" s="79">
        <v>-1.661518798594108E-3</v>
      </c>
      <c r="Z552" s="79">
        <v>5.4217253077858629E-2</v>
      </c>
      <c r="AA552" s="79">
        <v>2.2658273963730661E-2</v>
      </c>
    </row>
    <row r="553" spans="1:27" ht="15" x14ac:dyDescent="0.25">
      <c r="A553" s="4">
        <v>260212</v>
      </c>
      <c r="B553" s="18">
        <v>9984</v>
      </c>
      <c r="C553" s="8" t="s">
        <v>67</v>
      </c>
      <c r="D553" s="8" t="s">
        <v>4367</v>
      </c>
      <c r="E553" s="8" t="s">
        <v>817</v>
      </c>
      <c r="F553" s="36">
        <v>2</v>
      </c>
      <c r="G553" s="52">
        <v>1597336</v>
      </c>
      <c r="H553" s="52">
        <v>1640694</v>
      </c>
      <c r="I553" s="52">
        <v>1572030</v>
      </c>
      <c r="J553" s="52">
        <v>1610447</v>
      </c>
      <c r="K553" s="52">
        <v>1693296</v>
      </c>
      <c r="L553" s="52">
        <v>1694666</v>
      </c>
      <c r="M553" s="52">
        <v>1557507</v>
      </c>
      <c r="N553" s="52">
        <v>1669553</v>
      </c>
      <c r="O553" s="52">
        <v>1774841</v>
      </c>
      <c r="P553" s="52">
        <v>1754599</v>
      </c>
      <c r="Q553" s="52">
        <v>1701747</v>
      </c>
      <c r="R553" s="52">
        <v>1768175</v>
      </c>
      <c r="S553" s="52">
        <v>1832654</v>
      </c>
      <c r="T553" s="52">
        <v>1941176</v>
      </c>
      <c r="U553" s="52">
        <v>1820341</v>
      </c>
      <c r="V553" s="52">
        <v>1916502</v>
      </c>
      <c r="W553" s="52">
        <v>1982404</v>
      </c>
      <c r="X553" s="120">
        <v>2.6437916021637479E-2</v>
      </c>
      <c r="Y553" s="79">
        <v>1.6371902295937209E-2</v>
      </c>
      <c r="Z553" s="79">
        <v>2.0146703238342889E-2</v>
      </c>
      <c r="AA553" s="79">
        <v>1.9938293146299909E-2</v>
      </c>
    </row>
    <row r="554" spans="1:27" ht="15" x14ac:dyDescent="0.25">
      <c r="A554" s="4">
        <v>260212</v>
      </c>
      <c r="B554" s="18">
        <v>6005</v>
      </c>
      <c r="C554" s="8" t="s">
        <v>67</v>
      </c>
      <c r="D554" s="8" t="s">
        <v>4721</v>
      </c>
      <c r="E554" s="8" t="s">
        <v>811</v>
      </c>
      <c r="F554" s="36">
        <v>1.8</v>
      </c>
      <c r="G554" s="52">
        <v>38777</v>
      </c>
      <c r="H554" s="52">
        <v>33676</v>
      </c>
      <c r="I554" s="52">
        <v>43650</v>
      </c>
      <c r="J554" s="52">
        <v>29256</v>
      </c>
      <c r="K554" s="52">
        <v>39978</v>
      </c>
      <c r="L554" s="52">
        <v>36491</v>
      </c>
      <c r="M554" s="52">
        <v>52652</v>
      </c>
      <c r="N554" s="52">
        <v>29714</v>
      </c>
      <c r="O554" s="52">
        <v>40434</v>
      </c>
      <c r="P554" s="52">
        <v>37809</v>
      </c>
      <c r="Q554" s="52">
        <v>51738</v>
      </c>
      <c r="R554" s="52">
        <v>44509</v>
      </c>
      <c r="S554" s="90">
        <v>66865</v>
      </c>
      <c r="T554" s="90">
        <v>63846</v>
      </c>
      <c r="U554" s="90">
        <v>76121</v>
      </c>
      <c r="V554" s="52">
        <v>52514</v>
      </c>
      <c r="W554" s="52">
        <v>71412</v>
      </c>
      <c r="X554" s="121">
        <v>0.12958824612658709</v>
      </c>
      <c r="Y554" s="92">
        <v>0.1074339745679818</v>
      </c>
      <c r="Z554" s="79">
        <v>3.1849161099860357E-2</v>
      </c>
      <c r="AA554" s="79">
        <v>1.753256267688719E-2</v>
      </c>
    </row>
    <row r="555" spans="1:27" ht="15" x14ac:dyDescent="0.25">
      <c r="A555" s="4">
        <v>260212</v>
      </c>
      <c r="B555" s="18">
        <v>1808</v>
      </c>
      <c r="C555" s="8" t="s">
        <v>67</v>
      </c>
      <c r="D555" s="8" t="s">
        <v>4611</v>
      </c>
      <c r="E555" s="8" t="s">
        <v>817</v>
      </c>
      <c r="F555" s="36">
        <v>1.6</v>
      </c>
      <c r="G555" s="52">
        <v>211228</v>
      </c>
      <c r="H555" s="52">
        <v>283656</v>
      </c>
      <c r="I555" s="52">
        <v>234088</v>
      </c>
      <c r="J555" s="52">
        <v>212360</v>
      </c>
      <c r="K555" s="52">
        <v>260074</v>
      </c>
      <c r="L555" s="52">
        <v>320755</v>
      </c>
      <c r="M555" s="52">
        <v>263919</v>
      </c>
      <c r="N555" s="52">
        <v>259087</v>
      </c>
      <c r="O555" s="52">
        <v>245846</v>
      </c>
      <c r="P555" s="52">
        <v>325569</v>
      </c>
      <c r="Q555" s="52">
        <v>284774</v>
      </c>
      <c r="R555" s="52">
        <v>273980</v>
      </c>
      <c r="S555" s="52">
        <v>277984</v>
      </c>
      <c r="T555" s="52">
        <v>340614</v>
      </c>
      <c r="U555" s="52">
        <v>285906</v>
      </c>
      <c r="V555" s="52">
        <v>309560</v>
      </c>
      <c r="W555" s="52">
        <v>297630</v>
      </c>
      <c r="X555" s="120">
        <v>1.2944084480262189E-2</v>
      </c>
      <c r="Y555" s="79">
        <v>9.6147965943904623E-4</v>
      </c>
      <c r="Z555" s="79">
        <v>3.0191330556885051E-2</v>
      </c>
      <c r="AA555" s="79">
        <v>1.618201346881221E-2</v>
      </c>
    </row>
    <row r="556" spans="1:27" ht="15" x14ac:dyDescent="0.25">
      <c r="A556" s="4">
        <v>260212</v>
      </c>
      <c r="B556" s="18">
        <v>7202</v>
      </c>
      <c r="C556" s="8" t="s">
        <v>67</v>
      </c>
      <c r="D556" s="8" t="s">
        <v>4532</v>
      </c>
      <c r="E556" s="8" t="s">
        <v>817</v>
      </c>
      <c r="F556" s="36">
        <v>1.6</v>
      </c>
      <c r="G556" s="52">
        <v>638751</v>
      </c>
      <c r="H556" s="52">
        <v>730490</v>
      </c>
      <c r="I556" s="52">
        <v>688201</v>
      </c>
      <c r="J556" s="52">
        <v>805131</v>
      </c>
      <c r="K556" s="52">
        <v>850652</v>
      </c>
      <c r="L556" s="52">
        <v>851553</v>
      </c>
      <c r="M556" s="52">
        <v>775466</v>
      </c>
      <c r="N556" s="52">
        <v>862513</v>
      </c>
      <c r="O556" s="52">
        <v>903553</v>
      </c>
      <c r="P556" s="52">
        <v>845144</v>
      </c>
      <c r="Q556" s="52">
        <v>747953</v>
      </c>
      <c r="R556" s="52">
        <v>788352</v>
      </c>
      <c r="S556" s="52">
        <v>819467</v>
      </c>
      <c r="T556" s="52">
        <v>879876</v>
      </c>
      <c r="U556" s="52">
        <v>779854</v>
      </c>
      <c r="V556" s="52">
        <v>857455</v>
      </c>
      <c r="W556" s="52">
        <v>874212</v>
      </c>
      <c r="X556" s="120">
        <v>1.0850644003154161E-2</v>
      </c>
      <c r="Y556" s="79">
        <v>9.8592306703324528E-3</v>
      </c>
      <c r="Z556" s="79">
        <v>2.114826740165188E-2</v>
      </c>
      <c r="AA556" s="79">
        <v>1.6407165026499641E-2</v>
      </c>
    </row>
    <row r="557" spans="1:27" ht="15" x14ac:dyDescent="0.25">
      <c r="A557" s="4">
        <v>260212</v>
      </c>
      <c r="B557" s="18">
        <v>6113</v>
      </c>
      <c r="C557" s="8" t="s">
        <v>67</v>
      </c>
      <c r="D557" s="8" t="s">
        <v>4635</v>
      </c>
      <c r="E557" s="8" t="s">
        <v>811</v>
      </c>
      <c r="F557" s="36">
        <v>1.4</v>
      </c>
      <c r="G557" s="52">
        <v>79716</v>
      </c>
      <c r="H557" s="52">
        <v>75262</v>
      </c>
      <c r="I557" s="52">
        <v>95500</v>
      </c>
      <c r="J557" s="52">
        <v>74031</v>
      </c>
      <c r="K557" s="52">
        <v>95372</v>
      </c>
      <c r="L557" s="52">
        <v>89502</v>
      </c>
      <c r="M557" s="52">
        <v>106782</v>
      </c>
      <c r="N557" s="52">
        <v>86522</v>
      </c>
      <c r="O557" s="52">
        <v>100528</v>
      </c>
      <c r="P557" s="52">
        <v>98166</v>
      </c>
      <c r="Q557" s="52">
        <v>118283</v>
      </c>
      <c r="R557" s="52">
        <v>83093</v>
      </c>
      <c r="S557" s="52">
        <v>101440</v>
      </c>
      <c r="T557" s="52">
        <v>90298</v>
      </c>
      <c r="U557" s="52">
        <v>121839</v>
      </c>
      <c r="V557" s="52">
        <v>77273</v>
      </c>
      <c r="W557" s="52">
        <v>107007</v>
      </c>
      <c r="X557" s="120">
        <v>-1.9621828411250371E-2</v>
      </c>
      <c r="Y557" s="79">
        <v>9.0457221060558091E-3</v>
      </c>
      <c r="Z557" s="79">
        <v>-1.467214561222174E-2</v>
      </c>
      <c r="AA557" s="79">
        <v>1.424331585007033E-2</v>
      </c>
    </row>
    <row r="558" spans="1:27" ht="15" x14ac:dyDescent="0.25">
      <c r="A558" s="4">
        <v>260212</v>
      </c>
      <c r="B558" s="18">
        <v>1820</v>
      </c>
      <c r="C558" s="8" t="s">
        <v>67</v>
      </c>
      <c r="D558" s="8" t="s">
        <v>4797</v>
      </c>
      <c r="E558" s="8" t="s">
        <v>811</v>
      </c>
      <c r="F558" s="36">
        <v>1.3</v>
      </c>
      <c r="G558" s="52">
        <v>79820</v>
      </c>
      <c r="H558" s="52">
        <v>82449</v>
      </c>
      <c r="I558" s="52">
        <v>88345</v>
      </c>
      <c r="J558" s="52">
        <v>69722</v>
      </c>
      <c r="K558" s="52">
        <v>87551</v>
      </c>
      <c r="L558" s="52">
        <v>87792</v>
      </c>
      <c r="M558" s="52">
        <v>94692</v>
      </c>
      <c r="N558" s="52">
        <v>84194</v>
      </c>
      <c r="O558" s="52">
        <v>106770</v>
      </c>
      <c r="P558" s="52">
        <v>103879</v>
      </c>
      <c r="Q558" s="52">
        <v>106790</v>
      </c>
      <c r="R558" s="52">
        <v>84141</v>
      </c>
      <c r="S558" s="52">
        <v>89732</v>
      </c>
      <c r="T558" s="52">
        <v>90857</v>
      </c>
      <c r="U558" s="52">
        <v>102081</v>
      </c>
      <c r="V558" s="52">
        <v>82907</v>
      </c>
      <c r="W558" s="52">
        <v>94411</v>
      </c>
      <c r="X558" s="120">
        <v>-3.3863661186554372E-2</v>
      </c>
      <c r="Y558" s="79">
        <v>-1.267495693367782E-2</v>
      </c>
      <c r="Z558" s="79">
        <v>-3.364130301435897E-3</v>
      </c>
      <c r="AA558" s="79">
        <v>1.27989452290489E-2</v>
      </c>
    </row>
    <row r="559" spans="1:27" ht="15" x14ac:dyDescent="0.25">
      <c r="A559" s="4">
        <v>260212</v>
      </c>
      <c r="B559" s="18">
        <v>6287</v>
      </c>
      <c r="C559" s="8" t="s">
        <v>67</v>
      </c>
      <c r="D559" s="8" t="s">
        <v>3866</v>
      </c>
      <c r="E559" s="8" t="s">
        <v>811</v>
      </c>
      <c r="F559" s="36">
        <v>1.3</v>
      </c>
      <c r="G559" s="52">
        <v>30084</v>
      </c>
      <c r="H559" s="52">
        <v>32127</v>
      </c>
      <c r="I559" s="52">
        <v>32395</v>
      </c>
      <c r="J559" s="52">
        <v>33686</v>
      </c>
      <c r="K559" s="52">
        <v>36777</v>
      </c>
      <c r="L559" s="52">
        <v>37871</v>
      </c>
      <c r="M559" s="52">
        <v>34490</v>
      </c>
      <c r="N559" s="52">
        <v>33989</v>
      </c>
      <c r="O559" s="52">
        <v>35797</v>
      </c>
      <c r="P559" s="52">
        <v>37629</v>
      </c>
      <c r="Q559" s="52">
        <v>36031</v>
      </c>
      <c r="R559" s="52">
        <v>37674</v>
      </c>
      <c r="S559" s="52">
        <v>38416</v>
      </c>
      <c r="T559" s="52">
        <v>40121</v>
      </c>
      <c r="U559" s="52">
        <v>38596</v>
      </c>
      <c r="V559" s="52">
        <v>37829</v>
      </c>
      <c r="W559" s="52">
        <v>40419</v>
      </c>
      <c r="X559" s="120">
        <v>1.6641068447412311E-2</v>
      </c>
      <c r="Y559" s="79">
        <v>1.6848175930426649E-2</v>
      </c>
      <c r="Z559" s="79">
        <v>1.0012467136499841E-3</v>
      </c>
      <c r="AA559" s="79">
        <v>1.29257495385966E-2</v>
      </c>
    </row>
    <row r="560" spans="1:27" ht="15" x14ac:dyDescent="0.25">
      <c r="A560" s="4">
        <v>260212</v>
      </c>
      <c r="B560" s="18">
        <v>8876</v>
      </c>
      <c r="C560" s="8" t="s">
        <v>67</v>
      </c>
      <c r="D560" s="8" t="s">
        <v>4772</v>
      </c>
      <c r="E560" s="8" t="s">
        <v>811</v>
      </c>
      <c r="F560" s="36">
        <v>1.2</v>
      </c>
      <c r="G560" s="52">
        <v>37950</v>
      </c>
      <c r="H560" s="52">
        <v>39740</v>
      </c>
      <c r="I560" s="52">
        <v>40568</v>
      </c>
      <c r="J560" s="52">
        <v>28352</v>
      </c>
      <c r="K560" s="52">
        <v>30722</v>
      </c>
      <c r="L560" s="52">
        <v>30007</v>
      </c>
      <c r="M560" s="52">
        <v>34616</v>
      </c>
      <c r="N560" s="52">
        <v>30675</v>
      </c>
      <c r="O560" s="52">
        <v>32513</v>
      </c>
      <c r="P560" s="52">
        <v>31240</v>
      </c>
      <c r="Q560" s="52">
        <v>38151</v>
      </c>
      <c r="R560" s="52">
        <v>34626</v>
      </c>
      <c r="S560" s="52">
        <v>35447</v>
      </c>
      <c r="T560" s="52">
        <v>34745</v>
      </c>
      <c r="U560" s="52">
        <v>38089</v>
      </c>
      <c r="V560" s="52">
        <v>35745</v>
      </c>
      <c r="W560" s="52">
        <v>37184</v>
      </c>
      <c r="X560" s="120">
        <v>2.513193368898059E-2</v>
      </c>
      <c r="Y560" s="79">
        <v>-4.3366044387249669E-4</v>
      </c>
      <c r="Z560" s="79">
        <v>7.8302672367343007E-3</v>
      </c>
      <c r="AA560" s="79">
        <v>1.206032244178123E-2</v>
      </c>
    </row>
    <row r="561" spans="1:27" ht="15" x14ac:dyDescent="0.25">
      <c r="A561" s="4">
        <v>260212</v>
      </c>
      <c r="B561" s="18">
        <v>9025</v>
      </c>
      <c r="C561" s="8" t="s">
        <v>67</v>
      </c>
      <c r="D561" s="8" t="s">
        <v>4858</v>
      </c>
      <c r="E561" s="8" t="s">
        <v>811</v>
      </c>
      <c r="F561" s="36">
        <v>1.2</v>
      </c>
      <c r="G561" s="52">
        <v>73489</v>
      </c>
      <c r="H561" s="52">
        <v>77857</v>
      </c>
      <c r="I561" s="52">
        <v>78118</v>
      </c>
      <c r="J561" s="52">
        <v>76471</v>
      </c>
      <c r="K561" s="52">
        <v>79089</v>
      </c>
      <c r="L561" s="52">
        <v>81559</v>
      </c>
      <c r="M561" s="52">
        <v>74721</v>
      </c>
      <c r="N561" s="52">
        <v>76923</v>
      </c>
      <c r="O561" s="52">
        <v>78619</v>
      </c>
      <c r="P561" s="52">
        <v>80333</v>
      </c>
      <c r="Q561" s="52">
        <v>79154</v>
      </c>
      <c r="R561" s="52">
        <v>83706</v>
      </c>
      <c r="S561" s="52">
        <v>85983</v>
      </c>
      <c r="T561" s="52">
        <v>88731</v>
      </c>
      <c r="U561" s="52">
        <v>86567</v>
      </c>
      <c r="V561" s="52">
        <v>89290</v>
      </c>
      <c r="W561" s="52">
        <v>90032</v>
      </c>
      <c r="X561" s="120">
        <v>2.5512188008846248E-2</v>
      </c>
      <c r="Y561" s="79">
        <v>2.1959629592326339E-2</v>
      </c>
      <c r="Z561" s="79">
        <v>1.6186117158037749E-2</v>
      </c>
      <c r="AA561" s="79">
        <v>1.1549728870899219E-2</v>
      </c>
    </row>
    <row r="562" spans="1:27" ht="15" x14ac:dyDescent="0.25">
      <c r="A562" s="4">
        <v>260212</v>
      </c>
      <c r="B562" s="18">
        <v>9989</v>
      </c>
      <c r="C562" s="8" t="s">
        <v>67</v>
      </c>
      <c r="D562" s="8" t="s">
        <v>4660</v>
      </c>
      <c r="E562" s="8" t="s">
        <v>811</v>
      </c>
      <c r="F562" s="36">
        <v>1.2</v>
      </c>
      <c r="G562" s="52">
        <v>162557</v>
      </c>
      <c r="H562" s="52">
        <v>164905</v>
      </c>
      <c r="I562" s="52">
        <v>157075</v>
      </c>
      <c r="J562" s="52">
        <v>166455</v>
      </c>
      <c r="K562" s="52">
        <v>172768</v>
      </c>
      <c r="L562" s="52">
        <v>180330</v>
      </c>
      <c r="M562" s="52">
        <v>170909</v>
      </c>
      <c r="N562" s="52">
        <v>182146</v>
      </c>
      <c r="O562" s="52">
        <v>189561</v>
      </c>
      <c r="P562" s="52">
        <v>194265</v>
      </c>
      <c r="Q562" s="52">
        <v>185805</v>
      </c>
      <c r="R562" s="52">
        <v>194565</v>
      </c>
      <c r="S562" s="52">
        <v>201020</v>
      </c>
      <c r="T562" s="52">
        <v>208009</v>
      </c>
      <c r="U562" s="52">
        <v>198217</v>
      </c>
      <c r="V562" s="52">
        <v>207698</v>
      </c>
      <c r="W562" s="52">
        <v>210739</v>
      </c>
      <c r="X562" s="120">
        <v>1.771921795127995E-2</v>
      </c>
      <c r="Y562" s="79">
        <v>1.5723354095964041E-2</v>
      </c>
      <c r="Z562" s="79">
        <v>1.6379171650176879E-2</v>
      </c>
      <c r="AA562" s="79">
        <v>1.19259728275809E-2</v>
      </c>
    </row>
    <row r="563" spans="1:27" ht="15" x14ac:dyDescent="0.25">
      <c r="A563" s="4">
        <v>260212</v>
      </c>
      <c r="B563" s="18">
        <v>2587</v>
      </c>
      <c r="C563" s="8" t="s">
        <v>67</v>
      </c>
      <c r="D563" s="8" t="s">
        <v>4526</v>
      </c>
      <c r="E563" s="8" t="s">
        <v>806</v>
      </c>
      <c r="F563" s="36">
        <v>1.1000000000000001</v>
      </c>
      <c r="G563" s="52">
        <v>327096</v>
      </c>
      <c r="H563" s="52">
        <v>296010</v>
      </c>
      <c r="I563" s="52">
        <v>382999</v>
      </c>
      <c r="J563" s="52">
        <v>402384</v>
      </c>
      <c r="K563" s="52">
        <v>369003</v>
      </c>
      <c r="L563" s="52">
        <v>337217</v>
      </c>
      <c r="M563" s="52">
        <v>411918</v>
      </c>
      <c r="N563" s="52">
        <v>444265</v>
      </c>
      <c r="O563" s="52">
        <v>398321</v>
      </c>
      <c r="P563" s="52">
        <v>371657</v>
      </c>
      <c r="Q563" s="52">
        <v>445703</v>
      </c>
      <c r="R563" s="52">
        <v>460304</v>
      </c>
      <c r="S563" s="52">
        <v>419101</v>
      </c>
      <c r="T563" s="52">
        <v>365782</v>
      </c>
      <c r="U563" s="52">
        <v>440629</v>
      </c>
      <c r="V563" s="52">
        <v>471669</v>
      </c>
      <c r="W563" s="52">
        <v>437358</v>
      </c>
      <c r="X563" s="120">
        <v>-3.462471232020925E-3</v>
      </c>
      <c r="Y563" s="79">
        <v>-3.000786568020386E-3</v>
      </c>
      <c r="Z563" s="79">
        <v>6.7415423747312353E-3</v>
      </c>
      <c r="AA563" s="79">
        <v>1.075724981601844E-2</v>
      </c>
    </row>
    <row r="564" spans="1:27" ht="15" x14ac:dyDescent="0.25">
      <c r="A564" s="4">
        <v>260212</v>
      </c>
      <c r="B564" s="18">
        <v>7762</v>
      </c>
      <c r="C564" s="8" t="s">
        <v>67</v>
      </c>
      <c r="D564" s="8" t="s">
        <v>4753</v>
      </c>
      <c r="E564" s="8" t="s">
        <v>811</v>
      </c>
      <c r="F564" s="36">
        <v>1.1000000000000001</v>
      </c>
      <c r="G564" s="52">
        <v>69978</v>
      </c>
      <c r="H564" s="52">
        <v>79871</v>
      </c>
      <c r="I564" s="52">
        <v>65809</v>
      </c>
      <c r="J564" s="52">
        <v>71358</v>
      </c>
      <c r="K564" s="52">
        <v>76337</v>
      </c>
      <c r="L564" s="52">
        <v>82483</v>
      </c>
      <c r="M564" s="52">
        <v>71188</v>
      </c>
      <c r="N564" s="52">
        <v>72695</v>
      </c>
      <c r="O564" s="52">
        <v>80229</v>
      </c>
      <c r="P564" s="52">
        <v>85970</v>
      </c>
      <c r="Q564" s="52">
        <v>73936</v>
      </c>
      <c r="R564" s="52">
        <v>75888</v>
      </c>
      <c r="S564" s="52">
        <v>80628</v>
      </c>
      <c r="T564" s="52">
        <v>85193</v>
      </c>
      <c r="U564" s="52">
        <v>75176</v>
      </c>
      <c r="V564" s="52">
        <v>75282</v>
      </c>
      <c r="W564" s="52">
        <v>83968</v>
      </c>
      <c r="X564" s="120">
        <v>-2.4555814703149941E-3</v>
      </c>
      <c r="Y564" s="79">
        <v>3.9284639389187692E-3</v>
      </c>
      <c r="Z564" s="79">
        <v>-1.912365684712092E-3</v>
      </c>
      <c r="AA564" s="79">
        <v>1.056029644712431E-2</v>
      </c>
    </row>
    <row r="565" spans="1:27" ht="15" x14ac:dyDescent="0.25">
      <c r="A565" s="4">
        <v>260212</v>
      </c>
      <c r="B565" s="18">
        <v>9435</v>
      </c>
      <c r="C565" s="8" t="s">
        <v>67</v>
      </c>
      <c r="D565" s="8" t="s">
        <v>4496</v>
      </c>
      <c r="E565" s="8" t="s">
        <v>817</v>
      </c>
      <c r="F565" s="36">
        <v>1.1000000000000001</v>
      </c>
      <c r="G565" s="52">
        <v>143477</v>
      </c>
      <c r="H565" s="52">
        <v>160880</v>
      </c>
      <c r="I565" s="52">
        <v>143469</v>
      </c>
      <c r="J565" s="52">
        <v>166533</v>
      </c>
      <c r="K565" s="52">
        <v>160512</v>
      </c>
      <c r="L565" s="52">
        <v>173470</v>
      </c>
      <c r="M565" s="52">
        <v>140140</v>
      </c>
      <c r="N565" s="52">
        <v>156339</v>
      </c>
      <c r="O565" s="52">
        <v>150209</v>
      </c>
      <c r="P565" s="52">
        <v>155260</v>
      </c>
      <c r="Q565" s="52">
        <v>146154</v>
      </c>
      <c r="R565" s="52">
        <v>179629</v>
      </c>
      <c r="S565" s="52">
        <v>173031</v>
      </c>
      <c r="T565" s="52">
        <v>187739</v>
      </c>
      <c r="U565" s="52">
        <v>167172</v>
      </c>
      <c r="V565" s="52">
        <v>194523</v>
      </c>
      <c r="W565" s="52">
        <v>180805</v>
      </c>
      <c r="X565" s="120">
        <v>4.9656460889746512E-2</v>
      </c>
      <c r="Y565" s="79">
        <v>3.061380548916115E-2</v>
      </c>
      <c r="Z565" s="79">
        <v>2.1049477720257E-2</v>
      </c>
      <c r="AA565" s="79">
        <v>1.076038285591685E-2</v>
      </c>
    </row>
    <row r="566" spans="1:27" ht="15" x14ac:dyDescent="0.25">
      <c r="A566" s="4">
        <v>260212</v>
      </c>
      <c r="B566" s="18">
        <v>1719</v>
      </c>
      <c r="C566" s="8" t="s">
        <v>67</v>
      </c>
      <c r="D566" s="8" t="s">
        <v>4777</v>
      </c>
      <c r="E566" s="8" t="s">
        <v>811</v>
      </c>
      <c r="F566" s="36">
        <v>1</v>
      </c>
      <c r="G566" s="52">
        <v>85174</v>
      </c>
      <c r="H566" s="52">
        <v>86243</v>
      </c>
      <c r="I566" s="52">
        <v>95148</v>
      </c>
      <c r="J566" s="52">
        <v>72444</v>
      </c>
      <c r="K566" s="52">
        <v>91859</v>
      </c>
      <c r="L566" s="52">
        <v>94735</v>
      </c>
      <c r="M566" s="52">
        <v>113108</v>
      </c>
      <c r="N566" s="52">
        <v>81794</v>
      </c>
      <c r="O566" s="52">
        <v>97944</v>
      </c>
      <c r="P566" s="52">
        <v>100188</v>
      </c>
      <c r="Q566" s="52">
        <v>114202</v>
      </c>
      <c r="R566" s="52">
        <v>83705</v>
      </c>
      <c r="S566" s="52">
        <v>103160</v>
      </c>
      <c r="T566" s="52">
        <v>109019</v>
      </c>
      <c r="U566" s="52">
        <v>129276</v>
      </c>
      <c r="V566" s="52">
        <v>93489</v>
      </c>
      <c r="W566" s="52">
        <v>107534</v>
      </c>
      <c r="X566" s="120">
        <v>2.2008448492853772E-2</v>
      </c>
      <c r="Y566" s="79">
        <v>3.6758143413820443E-2</v>
      </c>
      <c r="Z566" s="79">
        <v>2.3012512936306351E-2</v>
      </c>
      <c r="AA566" s="79">
        <v>1.005646703943497E-2</v>
      </c>
    </row>
    <row r="567" spans="1:27" ht="15" x14ac:dyDescent="0.25">
      <c r="A567" s="4">
        <v>260212</v>
      </c>
      <c r="B567" s="18">
        <v>7532</v>
      </c>
      <c r="C567" s="8" t="s">
        <v>67</v>
      </c>
      <c r="D567" s="8" t="s">
        <v>4453</v>
      </c>
      <c r="E567" s="8" t="s">
        <v>821</v>
      </c>
      <c r="F567" s="36">
        <v>1</v>
      </c>
      <c r="G567" s="52">
        <v>445474</v>
      </c>
      <c r="H567" s="52">
        <v>472206</v>
      </c>
      <c r="I567" s="52">
        <v>452799</v>
      </c>
      <c r="J567" s="52">
        <v>460801</v>
      </c>
      <c r="K567" s="52">
        <v>473694</v>
      </c>
      <c r="L567" s="52">
        <v>504755</v>
      </c>
      <c r="M567" s="52">
        <v>478755</v>
      </c>
      <c r="N567" s="52">
        <v>479579</v>
      </c>
      <c r="O567" s="52">
        <v>509329</v>
      </c>
      <c r="P567" s="52">
        <v>538265</v>
      </c>
      <c r="Q567" s="52">
        <v>519780</v>
      </c>
      <c r="R567" s="52">
        <v>527703</v>
      </c>
      <c r="S567" s="52">
        <v>550591</v>
      </c>
      <c r="T567" s="52">
        <v>578023</v>
      </c>
      <c r="U567" s="52">
        <v>559593</v>
      </c>
      <c r="V567" s="52">
        <v>558551</v>
      </c>
      <c r="W567" s="52">
        <v>573283</v>
      </c>
      <c r="X567" s="120">
        <v>1.8610342272457722E-2</v>
      </c>
      <c r="Y567" s="79">
        <v>1.829559987445406E-2</v>
      </c>
      <c r="Z567" s="79">
        <v>1.3921143006710549E-2</v>
      </c>
      <c r="AA567" s="79">
        <v>1.0099886147061589E-2</v>
      </c>
    </row>
    <row r="568" spans="1:27" ht="15" x14ac:dyDescent="0.25">
      <c r="A568" s="4">
        <v>260212</v>
      </c>
      <c r="B568" s="18">
        <v>8129</v>
      </c>
      <c r="C568" s="8" t="s">
        <v>67</v>
      </c>
      <c r="D568" s="8" t="s">
        <v>4739</v>
      </c>
      <c r="E568" s="8" t="s">
        <v>811</v>
      </c>
      <c r="F568" s="36">
        <v>0.7</v>
      </c>
      <c r="G568" s="52">
        <v>312017</v>
      </c>
      <c r="H568" s="52">
        <v>329374</v>
      </c>
      <c r="I568" s="52">
        <v>315952</v>
      </c>
      <c r="J568" s="52">
        <v>323397</v>
      </c>
      <c r="K568" s="52">
        <v>356322</v>
      </c>
      <c r="L568" s="52">
        <v>378095</v>
      </c>
      <c r="M568" s="52">
        <v>330751</v>
      </c>
      <c r="N568" s="52">
        <v>351179</v>
      </c>
      <c r="O568" s="52">
        <v>383667</v>
      </c>
      <c r="P568" s="52">
        <v>384703</v>
      </c>
      <c r="Q568" s="52">
        <v>357163</v>
      </c>
      <c r="R568" s="52">
        <v>373044</v>
      </c>
      <c r="S568" s="52">
        <v>381930</v>
      </c>
      <c r="T568" s="52">
        <v>407078</v>
      </c>
      <c r="U568" s="52">
        <v>356443</v>
      </c>
      <c r="V568" s="52">
        <v>375813</v>
      </c>
      <c r="W568" s="52">
        <v>392086</v>
      </c>
      <c r="X568" s="120">
        <v>1.4948157451698311E-2</v>
      </c>
      <c r="Y568" s="79">
        <v>-4.7392896989562061E-4</v>
      </c>
      <c r="Z568" s="79">
        <v>1.8235160471387071E-3</v>
      </c>
      <c r="AA568" s="79">
        <v>6.6760273036106099E-3</v>
      </c>
    </row>
    <row r="569" spans="1:27" ht="15" x14ac:dyDescent="0.25">
      <c r="A569" s="4">
        <v>260212</v>
      </c>
      <c r="B569" s="18">
        <v>6744</v>
      </c>
      <c r="C569" s="8" t="s">
        <v>67</v>
      </c>
      <c r="D569" s="8" t="s">
        <v>4796</v>
      </c>
      <c r="E569" s="8" t="s">
        <v>811</v>
      </c>
      <c r="F569" s="36">
        <v>0.6</v>
      </c>
      <c r="G569" s="52">
        <v>26422</v>
      </c>
      <c r="H569" s="52">
        <v>27741</v>
      </c>
      <c r="I569" s="52">
        <v>35173</v>
      </c>
      <c r="J569" s="52">
        <v>20302</v>
      </c>
      <c r="K569" s="52">
        <v>23616</v>
      </c>
      <c r="L569" s="52">
        <v>26928</v>
      </c>
      <c r="M569" s="52">
        <v>34691</v>
      </c>
      <c r="N569" s="52">
        <v>21666</v>
      </c>
      <c r="O569" s="52">
        <v>27066</v>
      </c>
      <c r="P569" s="52">
        <v>30145</v>
      </c>
      <c r="Q569" s="52">
        <v>39629</v>
      </c>
      <c r="R569" s="52">
        <v>24067</v>
      </c>
      <c r="S569" s="52">
        <v>30471</v>
      </c>
      <c r="T569" s="52">
        <v>33980</v>
      </c>
      <c r="U569" s="52">
        <v>45178</v>
      </c>
      <c r="V569" s="52">
        <v>25678</v>
      </c>
      <c r="W569" s="52">
        <v>31342</v>
      </c>
      <c r="X569" s="120">
        <v>3.0849797284252519E-2</v>
      </c>
      <c r="Y569" s="79">
        <v>4.3301833051105458E-2</v>
      </c>
      <c r="Z569" s="79">
        <v>1.204972474868349E-2</v>
      </c>
      <c r="AA569" s="79">
        <v>6.4372131523129372E-3</v>
      </c>
    </row>
    <row r="570" spans="1:27" ht="15" x14ac:dyDescent="0.25">
      <c r="A570" s="4">
        <v>260212</v>
      </c>
      <c r="B570" s="18">
        <v>8051</v>
      </c>
      <c r="C570" s="8" t="s">
        <v>67</v>
      </c>
      <c r="D570" s="8" t="s">
        <v>4893</v>
      </c>
      <c r="E570" s="8" t="s">
        <v>811</v>
      </c>
      <c r="F570" s="36">
        <v>0.6</v>
      </c>
      <c r="G570" s="52">
        <v>121983</v>
      </c>
      <c r="H570" s="52">
        <v>129748</v>
      </c>
      <c r="I570" s="52">
        <v>133572</v>
      </c>
      <c r="J570" s="52">
        <v>126863</v>
      </c>
      <c r="K570" s="52">
        <v>134954</v>
      </c>
      <c r="L570" s="52">
        <v>132174</v>
      </c>
      <c r="M570" s="52">
        <v>133272</v>
      </c>
      <c r="N570" s="52">
        <v>119957</v>
      </c>
      <c r="O570" s="52">
        <v>128723</v>
      </c>
      <c r="P570" s="52">
        <v>129450</v>
      </c>
      <c r="Q570" s="52">
        <v>128736</v>
      </c>
      <c r="R570" s="52">
        <v>118577</v>
      </c>
      <c r="S570" s="52">
        <v>130347</v>
      </c>
      <c r="T570" s="52">
        <v>133655</v>
      </c>
      <c r="U570" s="52">
        <v>133547</v>
      </c>
      <c r="V570" s="52">
        <v>126136</v>
      </c>
      <c r="W570" s="52">
        <v>133708</v>
      </c>
      <c r="X570" s="120">
        <v>8.2920865295497137E-3</v>
      </c>
      <c r="Y570" s="79">
        <v>9.4090726851354667E-3</v>
      </c>
      <c r="Z570" s="79">
        <v>1.4645648543185169E-2</v>
      </c>
      <c r="AA570" s="79">
        <v>6.4179802744015468E-3</v>
      </c>
    </row>
    <row r="571" spans="1:27" ht="15" x14ac:dyDescent="0.25">
      <c r="A571" s="4">
        <v>260212</v>
      </c>
      <c r="B571" s="18">
        <v>8066</v>
      </c>
      <c r="C571" s="8" t="s">
        <v>67</v>
      </c>
      <c r="D571" s="8" t="s">
        <v>4837</v>
      </c>
      <c r="E571" s="8" t="s">
        <v>811</v>
      </c>
      <c r="F571" s="36">
        <v>0.5</v>
      </c>
      <c r="G571" s="52">
        <v>68248</v>
      </c>
      <c r="H571" s="52">
        <v>78785</v>
      </c>
      <c r="I571" s="52">
        <v>87374</v>
      </c>
      <c r="J571" s="52">
        <v>73177</v>
      </c>
      <c r="K571" s="52">
        <v>77098</v>
      </c>
      <c r="L571" s="52">
        <v>85457</v>
      </c>
      <c r="M571" s="52">
        <v>84549</v>
      </c>
      <c r="N571" s="52">
        <v>75277</v>
      </c>
      <c r="O571" s="52">
        <v>81377</v>
      </c>
      <c r="P571" s="52">
        <v>84522</v>
      </c>
      <c r="Q571" s="52">
        <v>83595</v>
      </c>
      <c r="R571" s="52">
        <v>76749</v>
      </c>
      <c r="S571" s="52">
        <v>81296</v>
      </c>
      <c r="T571" s="52">
        <v>88301</v>
      </c>
      <c r="U571" s="52">
        <v>92659</v>
      </c>
      <c r="V571" s="52">
        <v>76820</v>
      </c>
      <c r="W571" s="52">
        <v>82970</v>
      </c>
      <c r="X571" s="120">
        <v>1.158626694709985E-2</v>
      </c>
      <c r="Y571" s="79">
        <v>2.74715782518693E-2</v>
      </c>
      <c r="Z571" s="79">
        <v>2.0943643899062889E-4</v>
      </c>
      <c r="AA571" s="79">
        <v>4.936946289327393E-3</v>
      </c>
    </row>
    <row r="572" spans="1:27" ht="15" x14ac:dyDescent="0.25">
      <c r="A572" s="4">
        <v>260212</v>
      </c>
      <c r="B572" s="18">
        <v>8117</v>
      </c>
      <c r="C572" s="8" t="s">
        <v>67</v>
      </c>
      <c r="D572" s="8" t="s">
        <v>3836</v>
      </c>
      <c r="E572" s="8" t="s">
        <v>811</v>
      </c>
      <c r="F572" s="36">
        <v>0.5</v>
      </c>
      <c r="G572" s="52">
        <v>7293</v>
      </c>
      <c r="H572" s="52">
        <v>7796</v>
      </c>
      <c r="I572" s="52">
        <v>8518</v>
      </c>
      <c r="J572" s="52">
        <v>7224</v>
      </c>
      <c r="K572" s="52">
        <v>8932</v>
      </c>
      <c r="L572" s="52">
        <v>9754</v>
      </c>
      <c r="M572" s="52">
        <v>9968</v>
      </c>
      <c r="N572" s="52">
        <v>8927</v>
      </c>
      <c r="O572" s="52">
        <v>10325</v>
      </c>
      <c r="P572" s="52">
        <v>10243</v>
      </c>
      <c r="Q572" s="52">
        <v>9836</v>
      </c>
      <c r="R572" s="52">
        <v>8993</v>
      </c>
      <c r="S572" s="52">
        <v>10446</v>
      </c>
      <c r="T572" s="52">
        <v>10923</v>
      </c>
      <c r="U572" s="52">
        <v>11196</v>
      </c>
      <c r="V572" s="52">
        <v>9795</v>
      </c>
      <c r="W572" s="52">
        <v>10654</v>
      </c>
      <c r="X572" s="120">
        <v>1.720734855002792E-2</v>
      </c>
      <c r="Y572" s="79">
        <v>3.3832528981541321E-2</v>
      </c>
      <c r="Z572" s="79">
        <v>1.929833004475667E-2</v>
      </c>
      <c r="AA572" s="79">
        <v>4.9102927289896847E-3</v>
      </c>
    </row>
    <row r="573" spans="1:27" ht="15" x14ac:dyDescent="0.25">
      <c r="A573" s="4">
        <v>260212</v>
      </c>
      <c r="B573" s="18">
        <v>9006</v>
      </c>
      <c r="C573" s="8" t="s">
        <v>67</v>
      </c>
      <c r="D573" s="8" t="s">
        <v>4704</v>
      </c>
      <c r="E573" s="8" t="s">
        <v>811</v>
      </c>
      <c r="F573" s="36">
        <v>0.5</v>
      </c>
      <c r="G573" s="52">
        <v>53472</v>
      </c>
      <c r="H573" s="52">
        <v>65428</v>
      </c>
      <c r="I573" s="52">
        <v>93624</v>
      </c>
      <c r="J573" s="52">
        <v>59512</v>
      </c>
      <c r="K573" s="52">
        <v>60883</v>
      </c>
      <c r="L573" s="52">
        <v>65804</v>
      </c>
      <c r="M573" s="52">
        <v>66806</v>
      </c>
      <c r="N573" s="52">
        <v>62041</v>
      </c>
      <c r="O573" s="52">
        <v>65985</v>
      </c>
      <c r="P573" s="52">
        <v>72511</v>
      </c>
      <c r="Q573" s="52">
        <v>80087</v>
      </c>
      <c r="R573" s="52">
        <v>72860</v>
      </c>
      <c r="S573" s="52">
        <v>68097</v>
      </c>
      <c r="T573" s="52">
        <v>70228</v>
      </c>
      <c r="U573" s="52">
        <v>82675</v>
      </c>
      <c r="V573" s="52">
        <v>73118</v>
      </c>
      <c r="W573" s="52">
        <v>69447</v>
      </c>
      <c r="X573" s="120">
        <v>-7.7770775493518629E-3</v>
      </c>
      <c r="Y573" s="79">
        <v>8.8851657557198482E-3</v>
      </c>
      <c r="Z573" s="79">
        <v>8.7796910093240754E-4</v>
      </c>
      <c r="AA573" s="79">
        <v>4.5899944920066993E-3</v>
      </c>
    </row>
    <row r="574" spans="1:27" ht="15" x14ac:dyDescent="0.25">
      <c r="A574" s="4">
        <v>260212</v>
      </c>
      <c r="B574" s="18">
        <v>9987</v>
      </c>
      <c r="C574" s="8" t="s">
        <v>67</v>
      </c>
      <c r="D574" s="8" t="s">
        <v>4694</v>
      </c>
      <c r="E574" s="8" t="s">
        <v>811</v>
      </c>
      <c r="F574" s="36">
        <v>0.5</v>
      </c>
      <c r="G574" s="52">
        <v>558428</v>
      </c>
      <c r="H574" s="52">
        <v>586548</v>
      </c>
      <c r="I574" s="52">
        <v>548655</v>
      </c>
      <c r="J574" s="52">
        <v>553754</v>
      </c>
      <c r="K574" s="52">
        <v>584556</v>
      </c>
      <c r="L574" s="52">
        <v>619615</v>
      </c>
      <c r="M574" s="52">
        <v>556903</v>
      </c>
      <c r="N574" s="52">
        <v>573644</v>
      </c>
      <c r="O574" s="52">
        <v>620828</v>
      </c>
      <c r="P574" s="52">
        <v>619850</v>
      </c>
      <c r="Q574" s="52">
        <v>572171</v>
      </c>
      <c r="R574" s="52">
        <v>582196</v>
      </c>
      <c r="S574" s="52">
        <v>615127</v>
      </c>
      <c r="T574" s="52">
        <v>641347</v>
      </c>
      <c r="U574" s="52">
        <v>561282</v>
      </c>
      <c r="V574" s="52">
        <v>592872</v>
      </c>
      <c r="W574" s="52">
        <v>626568</v>
      </c>
      <c r="X574" s="120">
        <v>8.9970301471868908E-3</v>
      </c>
      <c r="Y574" s="79">
        <v>-4.5166811083766634E-3</v>
      </c>
      <c r="Z574" s="79">
        <v>4.4484223017793312E-3</v>
      </c>
      <c r="AA574" s="79">
        <v>4.7460661703091489E-3</v>
      </c>
    </row>
    <row r="575" spans="1:27" ht="15" x14ac:dyDescent="0.25">
      <c r="A575" s="4">
        <v>260212</v>
      </c>
      <c r="B575" s="18">
        <v>6523</v>
      </c>
      <c r="C575" s="8" t="s">
        <v>67</v>
      </c>
      <c r="D575" s="8" t="s">
        <v>4867</v>
      </c>
      <c r="E575" s="8" t="s">
        <v>811</v>
      </c>
      <c r="F575" s="36">
        <v>0.2</v>
      </c>
      <c r="G575" s="52">
        <v>85142</v>
      </c>
      <c r="H575" s="52">
        <v>86317</v>
      </c>
      <c r="I575" s="52">
        <v>88084</v>
      </c>
      <c r="J575" s="52">
        <v>81502</v>
      </c>
      <c r="K575" s="52">
        <v>89081</v>
      </c>
      <c r="L575" s="52">
        <v>94517</v>
      </c>
      <c r="M575" s="52">
        <v>91332</v>
      </c>
      <c r="N575" s="52">
        <v>81325</v>
      </c>
      <c r="O575" s="52">
        <v>85493</v>
      </c>
      <c r="P575" s="52">
        <v>89864</v>
      </c>
      <c r="Q575" s="52">
        <v>97217</v>
      </c>
      <c r="R575" s="52">
        <v>85187</v>
      </c>
      <c r="S575" s="52">
        <v>88676</v>
      </c>
      <c r="T575" s="52">
        <v>93047</v>
      </c>
      <c r="U575" s="52">
        <v>94683</v>
      </c>
      <c r="V575" s="52">
        <v>83856</v>
      </c>
      <c r="W575" s="52">
        <v>89519</v>
      </c>
      <c r="X575" s="120">
        <v>8.8185424885853791E-3</v>
      </c>
      <c r="Y575" s="79">
        <v>-6.9591104202654241E-3</v>
      </c>
      <c r="Z575" s="79">
        <v>-3.6809340888789288E-3</v>
      </c>
      <c r="AA575" s="79">
        <v>2.3399636930900858E-3</v>
      </c>
    </row>
    <row r="576" spans="1:27" ht="15" x14ac:dyDescent="0.25">
      <c r="A576" s="4">
        <v>260212</v>
      </c>
      <c r="B576" s="18">
        <v>2269</v>
      </c>
      <c r="C576" s="8" t="s">
        <v>67</v>
      </c>
      <c r="D576" s="8" t="s">
        <v>4575</v>
      </c>
      <c r="E576" s="8" t="s">
        <v>817</v>
      </c>
      <c r="F576" s="36">
        <v>0.1</v>
      </c>
      <c r="G576" s="52">
        <v>269247</v>
      </c>
      <c r="H576" s="52">
        <v>243133</v>
      </c>
      <c r="I576" s="52">
        <v>247131</v>
      </c>
      <c r="J576" s="52">
        <v>270389</v>
      </c>
      <c r="K576" s="52">
        <v>280563</v>
      </c>
      <c r="L576" s="52">
        <v>264074</v>
      </c>
      <c r="M576" s="52">
        <v>262734</v>
      </c>
      <c r="N576" s="52">
        <v>283313</v>
      </c>
      <c r="O576" s="52">
        <v>286956</v>
      </c>
      <c r="P576" s="52">
        <v>272491</v>
      </c>
      <c r="Q576" s="52">
        <v>278704</v>
      </c>
      <c r="R576" s="52">
        <v>290302</v>
      </c>
      <c r="S576" s="52">
        <v>306020</v>
      </c>
      <c r="T576" s="52">
        <v>279048</v>
      </c>
      <c r="U576" s="52">
        <v>273569</v>
      </c>
      <c r="V576" s="52">
        <v>301316</v>
      </c>
      <c r="W576" s="52">
        <v>307442</v>
      </c>
      <c r="X576" s="120">
        <v>5.7140765670573579E-3</v>
      </c>
      <c r="Y576" s="79">
        <v>-4.4494547143424379E-3</v>
      </c>
      <c r="Z576" s="79">
        <v>9.5862356487159683E-3</v>
      </c>
      <c r="AA576" s="79">
        <v>1.225911739527463E-3</v>
      </c>
    </row>
    <row r="577" spans="1:27" ht="15" x14ac:dyDescent="0.25">
      <c r="A577" s="4">
        <v>260212</v>
      </c>
      <c r="B577" s="18">
        <v>9024</v>
      </c>
      <c r="C577" s="8" t="s">
        <v>67</v>
      </c>
      <c r="D577" s="8" t="s">
        <v>4521</v>
      </c>
      <c r="E577" s="8" t="s">
        <v>817</v>
      </c>
      <c r="F577" s="36">
        <v>0</v>
      </c>
      <c r="G577" s="52">
        <v>105374</v>
      </c>
      <c r="H577" s="52">
        <v>96574</v>
      </c>
      <c r="I577" s="52">
        <v>103432</v>
      </c>
      <c r="J577" s="52">
        <v>109163</v>
      </c>
      <c r="K577" s="52">
        <v>107928</v>
      </c>
      <c r="L577" s="52">
        <v>107964</v>
      </c>
      <c r="M577" s="52">
        <v>116212</v>
      </c>
      <c r="N577" s="52">
        <v>122670</v>
      </c>
      <c r="O577" s="52">
        <v>121594</v>
      </c>
      <c r="P577" s="52">
        <v>117122</v>
      </c>
      <c r="Q577" s="52">
        <v>125412</v>
      </c>
      <c r="R577" s="52">
        <v>126857</v>
      </c>
      <c r="S577" s="52">
        <v>128813</v>
      </c>
      <c r="T577" s="90">
        <v>520049</v>
      </c>
      <c r="U577" s="52">
        <v>132399</v>
      </c>
      <c r="V577" s="52">
        <v>127188</v>
      </c>
      <c r="W577" s="52">
        <v>128631</v>
      </c>
      <c r="X577" s="121">
        <v>0.80875906255268926</v>
      </c>
      <c r="Y577" s="79">
        <v>7.7535896556659711E-3</v>
      </c>
      <c r="Z577" s="79">
        <v>3.6449007728078803E-4</v>
      </c>
      <c r="AA577" s="79">
        <v>-2.0034146110570189E-4</v>
      </c>
    </row>
    <row r="578" spans="1:27" ht="15" x14ac:dyDescent="0.25">
      <c r="A578" s="4">
        <v>260212</v>
      </c>
      <c r="B578" s="18">
        <v>2264</v>
      </c>
      <c r="C578" s="8" t="s">
        <v>67</v>
      </c>
      <c r="D578" s="8" t="s">
        <v>4756</v>
      </c>
      <c r="E578" s="8" t="s">
        <v>811</v>
      </c>
      <c r="F578" s="36">
        <v>-0.1</v>
      </c>
      <c r="G578" s="52">
        <v>133151</v>
      </c>
      <c r="H578" s="52">
        <v>127072</v>
      </c>
      <c r="I578" s="52">
        <v>114936</v>
      </c>
      <c r="J578" s="52">
        <v>130300</v>
      </c>
      <c r="K578" s="52">
        <v>139662</v>
      </c>
      <c r="L578" s="52">
        <v>135262</v>
      </c>
      <c r="M578" s="52">
        <v>120379</v>
      </c>
      <c r="N578" s="52">
        <v>139738</v>
      </c>
      <c r="O578" s="52">
        <v>146842</v>
      </c>
      <c r="P578" s="52">
        <v>136661</v>
      </c>
      <c r="Q578" s="52">
        <v>123818</v>
      </c>
      <c r="R578" s="52">
        <v>140637</v>
      </c>
      <c r="S578" s="52">
        <v>149962</v>
      </c>
      <c r="T578" s="52">
        <v>135287</v>
      </c>
      <c r="U578" s="52">
        <v>130452</v>
      </c>
      <c r="V578" s="52">
        <v>143678</v>
      </c>
      <c r="W578" s="52">
        <v>149652</v>
      </c>
      <c r="X578" s="120">
        <v>-2.4932949600601222E-3</v>
      </c>
      <c r="Y578" s="79">
        <v>1.206831312851997E-2</v>
      </c>
      <c r="Z578" s="79">
        <v>5.4661015425874204E-3</v>
      </c>
      <c r="AA578" s="79">
        <v>-5.5418598123990748E-4</v>
      </c>
    </row>
    <row r="579" spans="1:27" ht="15" x14ac:dyDescent="0.25">
      <c r="A579" s="4">
        <v>260212</v>
      </c>
      <c r="B579" s="18">
        <v>5947</v>
      </c>
      <c r="C579" s="8" t="s">
        <v>67</v>
      </c>
      <c r="D579" s="8" t="s">
        <v>4645</v>
      </c>
      <c r="E579" s="8" t="s">
        <v>811</v>
      </c>
      <c r="F579" s="36">
        <v>-0.1</v>
      </c>
      <c r="G579" s="52">
        <v>95214</v>
      </c>
      <c r="H579" s="52">
        <v>94042</v>
      </c>
      <c r="I579" s="52">
        <v>92422</v>
      </c>
      <c r="J579" s="52">
        <v>95006</v>
      </c>
      <c r="K579" s="52">
        <v>99341</v>
      </c>
      <c r="L579" s="52">
        <v>119746</v>
      </c>
      <c r="M579" s="52">
        <v>111136</v>
      </c>
      <c r="N579" s="52">
        <v>89853</v>
      </c>
      <c r="O579" s="52">
        <v>102841</v>
      </c>
      <c r="P579" s="52">
        <v>117468</v>
      </c>
      <c r="Q579" s="52">
        <v>120024</v>
      </c>
      <c r="R579" s="52">
        <v>98185</v>
      </c>
      <c r="S579" s="52">
        <v>113939</v>
      </c>
      <c r="T579" s="52">
        <v>120195</v>
      </c>
      <c r="U579" s="52">
        <v>128000</v>
      </c>
      <c r="V579" s="52">
        <v>102749</v>
      </c>
      <c r="W579" s="52">
        <v>113666</v>
      </c>
      <c r="X579" s="120">
        <v>6.0651756165261972E-3</v>
      </c>
      <c r="Y579" s="79">
        <v>1.7632637180192919E-2</v>
      </c>
      <c r="Z579" s="79">
        <v>9.9148633882155668E-3</v>
      </c>
      <c r="AA579" s="79">
        <v>-5.8724453249525688E-4</v>
      </c>
    </row>
    <row r="580" spans="1:27" ht="15" x14ac:dyDescent="0.25">
      <c r="A580" s="4">
        <v>260212</v>
      </c>
      <c r="B580" s="18">
        <v>4041</v>
      </c>
      <c r="C580" s="8" t="s">
        <v>67</v>
      </c>
      <c r="D580" s="8" t="s">
        <v>4256</v>
      </c>
      <c r="E580" s="8" t="s">
        <v>811</v>
      </c>
      <c r="F580" s="36">
        <v>-0.3</v>
      </c>
      <c r="G580" s="52">
        <v>32608</v>
      </c>
      <c r="H580" s="52">
        <v>36169</v>
      </c>
      <c r="I580" s="52">
        <v>51933</v>
      </c>
      <c r="J580" s="52">
        <v>40441</v>
      </c>
      <c r="K580" s="52">
        <v>40301</v>
      </c>
      <c r="L580" s="52">
        <v>43511</v>
      </c>
      <c r="M580" s="52">
        <v>48558</v>
      </c>
      <c r="N580" s="52">
        <v>35892</v>
      </c>
      <c r="O580" s="52">
        <v>33010</v>
      </c>
      <c r="P580" s="52">
        <v>36453</v>
      </c>
      <c r="Q580" s="52">
        <v>49074</v>
      </c>
      <c r="R580" s="52">
        <v>32195</v>
      </c>
      <c r="S580" s="52">
        <v>34884</v>
      </c>
      <c r="T580" s="52">
        <v>44060</v>
      </c>
      <c r="U580" s="52">
        <v>47895</v>
      </c>
      <c r="V580" s="52">
        <v>32639</v>
      </c>
      <c r="W580" s="52">
        <v>34430</v>
      </c>
      <c r="X580" s="120">
        <v>4.9847319240396759E-2</v>
      </c>
      <c r="Y580" s="79">
        <v>-7.3589533932951756E-3</v>
      </c>
      <c r="Z580" s="79">
        <v>2.7918558295709768E-3</v>
      </c>
      <c r="AA580" s="79">
        <v>-2.846787644690818E-3</v>
      </c>
    </row>
    <row r="581" spans="1:27" ht="15" x14ac:dyDescent="0.25">
      <c r="A581" s="4">
        <v>260212</v>
      </c>
      <c r="B581" s="18">
        <v>5991</v>
      </c>
      <c r="C581" s="8" t="s">
        <v>67</v>
      </c>
      <c r="D581" s="8" t="s">
        <v>4656</v>
      </c>
      <c r="E581" s="8" t="s">
        <v>811</v>
      </c>
      <c r="F581" s="36">
        <v>-0.4</v>
      </c>
      <c r="G581" s="52">
        <v>137265</v>
      </c>
      <c r="H581" s="52">
        <v>148844</v>
      </c>
      <c r="I581" s="52">
        <v>159132</v>
      </c>
      <c r="J581" s="52">
        <v>155036</v>
      </c>
      <c r="K581" s="52">
        <v>177576</v>
      </c>
      <c r="L581" s="52">
        <v>178720</v>
      </c>
      <c r="M581" s="52">
        <v>181914</v>
      </c>
      <c r="N581" s="52">
        <v>179293</v>
      </c>
      <c r="O581" s="52">
        <v>182902</v>
      </c>
      <c r="P581" s="52">
        <v>200093</v>
      </c>
      <c r="Q581" s="52">
        <v>204646</v>
      </c>
      <c r="R581" s="52">
        <v>193783</v>
      </c>
      <c r="S581" s="52">
        <v>197447</v>
      </c>
      <c r="T581" s="52">
        <v>201443</v>
      </c>
      <c r="U581" s="52">
        <v>209025</v>
      </c>
      <c r="V581" s="52">
        <v>199953</v>
      </c>
      <c r="W581" s="52">
        <v>193977</v>
      </c>
      <c r="X581" s="120">
        <v>1.696045951538272E-3</v>
      </c>
      <c r="Y581" s="79">
        <v>5.49215558640892E-3</v>
      </c>
      <c r="Z581" s="79">
        <v>7.6961648900208957E-3</v>
      </c>
      <c r="AA581" s="79">
        <v>-4.2952561557085822E-3</v>
      </c>
    </row>
    <row r="582" spans="1:27" ht="15" x14ac:dyDescent="0.25">
      <c r="A582" s="4">
        <v>260212</v>
      </c>
      <c r="B582" s="18">
        <v>9468</v>
      </c>
      <c r="C582" s="8" t="s">
        <v>67</v>
      </c>
      <c r="D582" s="8" t="s">
        <v>4665</v>
      </c>
      <c r="E582" s="8" t="s">
        <v>811</v>
      </c>
      <c r="F582" s="36">
        <v>-0.5</v>
      </c>
      <c r="G582" s="52">
        <v>52777</v>
      </c>
      <c r="H582" s="52">
        <v>52830</v>
      </c>
      <c r="I582" s="52">
        <v>63567</v>
      </c>
      <c r="J582" s="52">
        <v>64264</v>
      </c>
      <c r="K582" s="52">
        <v>58375</v>
      </c>
      <c r="L582" s="52">
        <v>67088</v>
      </c>
      <c r="M582" s="52">
        <v>65702</v>
      </c>
      <c r="N582" s="52">
        <v>58835</v>
      </c>
      <c r="O582" s="52">
        <v>65372</v>
      </c>
      <c r="P582" s="52">
        <v>62817</v>
      </c>
      <c r="Q582" s="52">
        <v>71085</v>
      </c>
      <c r="R582" s="52">
        <v>65860</v>
      </c>
      <c r="S582" s="52">
        <v>70460</v>
      </c>
      <c r="T582" s="52">
        <v>70267</v>
      </c>
      <c r="U582" s="52">
        <v>71328</v>
      </c>
      <c r="V582" s="52">
        <v>64844</v>
      </c>
      <c r="W582" s="52">
        <v>69089</v>
      </c>
      <c r="X582" s="120">
        <v>2.7569923988424391E-2</v>
      </c>
      <c r="Y582" s="79">
        <v>8.7513325074195514E-4</v>
      </c>
      <c r="Z582" s="79">
        <v>-3.6557940377454079E-3</v>
      </c>
      <c r="AA582" s="79">
        <v>-4.9512638182153124E-3</v>
      </c>
    </row>
    <row r="583" spans="1:27" ht="15" x14ac:dyDescent="0.25">
      <c r="A583" s="4">
        <v>260212</v>
      </c>
      <c r="B583" s="18">
        <v>6869</v>
      </c>
      <c r="C583" s="8" t="s">
        <v>67</v>
      </c>
      <c r="D583" s="8" t="s">
        <v>4574</v>
      </c>
      <c r="E583" s="8" t="s">
        <v>811</v>
      </c>
      <c r="F583" s="36">
        <v>-0.7</v>
      </c>
      <c r="G583" s="52">
        <v>89390</v>
      </c>
      <c r="H583" s="52">
        <v>90148</v>
      </c>
      <c r="I583" s="52">
        <v>104879</v>
      </c>
      <c r="J583" s="52">
        <v>86029</v>
      </c>
      <c r="K583" s="52">
        <v>107992</v>
      </c>
      <c r="L583" s="52">
        <v>104721</v>
      </c>
      <c r="M583" s="52">
        <v>111759</v>
      </c>
      <c r="N583" s="52">
        <v>95351</v>
      </c>
      <c r="O583" s="52">
        <v>117347</v>
      </c>
      <c r="P583" s="52">
        <v>113826</v>
      </c>
      <c r="Q583" s="52">
        <v>134985</v>
      </c>
      <c r="R583" s="52">
        <v>111946</v>
      </c>
      <c r="S583" s="52">
        <v>130533</v>
      </c>
      <c r="T583" s="52">
        <v>124387</v>
      </c>
      <c r="U583" s="52">
        <v>141777</v>
      </c>
      <c r="V583" s="52">
        <v>105731</v>
      </c>
      <c r="W583" s="52">
        <v>126796</v>
      </c>
      <c r="X583" s="120">
        <v>2.1496468480937999E-2</v>
      </c>
      <c r="Y583" s="79">
        <v>1.3533897511412761E-2</v>
      </c>
      <c r="Z583" s="79">
        <v>-1.221878606409599E-2</v>
      </c>
      <c r="AA583" s="79">
        <v>-7.4378816467235431E-3</v>
      </c>
    </row>
    <row r="584" spans="1:27" ht="15" x14ac:dyDescent="0.25">
      <c r="A584" s="4">
        <v>260212</v>
      </c>
      <c r="B584" s="18">
        <v>7201</v>
      </c>
      <c r="C584" s="8" t="s">
        <v>67</v>
      </c>
      <c r="D584" s="8" t="s">
        <v>4538</v>
      </c>
      <c r="E584" s="8" t="s">
        <v>811</v>
      </c>
      <c r="F584" s="36">
        <v>-0.9</v>
      </c>
      <c r="G584" s="52">
        <v>1938750</v>
      </c>
      <c r="H584" s="52">
        <v>2207034</v>
      </c>
      <c r="I584" s="52">
        <v>2270554</v>
      </c>
      <c r="J584" s="52">
        <v>2137311</v>
      </c>
      <c r="K584" s="52">
        <v>2524939</v>
      </c>
      <c r="L584" s="52">
        <v>2837441</v>
      </c>
      <c r="M584" s="52">
        <v>3097004</v>
      </c>
      <c r="N584" s="52">
        <v>2917660</v>
      </c>
      <c r="O584" s="52">
        <v>3145686</v>
      </c>
      <c r="P584" s="52">
        <v>3108060</v>
      </c>
      <c r="Q584" s="52">
        <v>3514310</v>
      </c>
      <c r="R584" s="52">
        <v>2998395</v>
      </c>
      <c r="S584" s="52">
        <v>2985826</v>
      </c>
      <c r="T584" s="52">
        <v>3158986</v>
      </c>
      <c r="U584" s="52">
        <v>3490007</v>
      </c>
      <c r="V584" s="52">
        <v>2706906</v>
      </c>
      <c r="W584" s="52">
        <v>2871781</v>
      </c>
      <c r="X584" s="120">
        <v>4.0396329190024449E-3</v>
      </c>
      <c r="Y584" s="79">
        <v>-1.9200448239571339E-3</v>
      </c>
      <c r="Z584" s="79">
        <v>-2.307322586318894E-2</v>
      </c>
      <c r="AA584" s="79">
        <v>-9.2406045346172805E-3</v>
      </c>
    </row>
    <row r="585" spans="1:27" ht="15" x14ac:dyDescent="0.25">
      <c r="A585" s="4">
        <v>260212</v>
      </c>
      <c r="B585" s="18">
        <v>5970</v>
      </c>
      <c r="C585" s="8" t="s">
        <v>67</v>
      </c>
      <c r="D585" s="8" t="s">
        <v>4955</v>
      </c>
      <c r="E585" s="8" t="s">
        <v>811</v>
      </c>
      <c r="F585" s="36">
        <v>-1</v>
      </c>
      <c r="G585" s="52">
        <v>49398</v>
      </c>
      <c r="H585" s="52">
        <v>61756</v>
      </c>
      <c r="I585" s="52">
        <v>69610</v>
      </c>
      <c r="J585" s="52">
        <v>67454</v>
      </c>
      <c r="K585" s="90">
        <v>87342</v>
      </c>
      <c r="L585" s="52">
        <v>80913</v>
      </c>
      <c r="M585" s="52">
        <v>78603</v>
      </c>
      <c r="N585" s="52">
        <v>78818</v>
      </c>
      <c r="O585" s="52">
        <v>86419</v>
      </c>
      <c r="P585" s="52">
        <v>94725</v>
      </c>
      <c r="Q585" s="52">
        <v>84639</v>
      </c>
      <c r="R585" s="52">
        <v>86837</v>
      </c>
      <c r="S585" s="52">
        <v>80558</v>
      </c>
      <c r="T585" s="52">
        <v>87238</v>
      </c>
      <c r="U585" s="52">
        <v>84600</v>
      </c>
      <c r="V585" s="52">
        <v>77329</v>
      </c>
      <c r="W585" s="52">
        <v>77181</v>
      </c>
      <c r="X585" s="120">
        <v>-2.159136460769584E-2</v>
      </c>
      <c r="Y585" s="79">
        <v>-1.149520149025252E-4</v>
      </c>
      <c r="Z585" s="79">
        <v>-2.8027933603157699E-2</v>
      </c>
      <c r="AA585" s="79">
        <v>-1.0241868223519581E-2</v>
      </c>
    </row>
    <row r="586" spans="1:27" ht="15" x14ac:dyDescent="0.25">
      <c r="A586" s="4">
        <v>260212</v>
      </c>
      <c r="B586" s="18">
        <v>8795</v>
      </c>
      <c r="C586" s="8" t="s">
        <v>67</v>
      </c>
      <c r="D586" s="8" t="s">
        <v>4500</v>
      </c>
      <c r="E586" s="8" t="s">
        <v>811</v>
      </c>
      <c r="F586" s="36">
        <v>-1.2</v>
      </c>
      <c r="G586" s="52">
        <v>533802</v>
      </c>
      <c r="H586" s="52">
        <v>568045</v>
      </c>
      <c r="I586" s="52">
        <v>80624</v>
      </c>
      <c r="J586" s="52">
        <v>624454</v>
      </c>
      <c r="K586" s="52">
        <v>614478</v>
      </c>
      <c r="L586" s="52">
        <v>499211</v>
      </c>
      <c r="M586" s="90">
        <v>501376</v>
      </c>
      <c r="N586" s="52">
        <v>592834</v>
      </c>
      <c r="O586" s="52">
        <v>545948</v>
      </c>
      <c r="P586" s="52">
        <v>681324</v>
      </c>
      <c r="Q586" s="52">
        <v>672780</v>
      </c>
      <c r="R586" s="52">
        <v>776945</v>
      </c>
      <c r="S586" s="52">
        <v>609411</v>
      </c>
      <c r="T586" s="52">
        <v>687485</v>
      </c>
      <c r="U586" s="52">
        <v>435872</v>
      </c>
      <c r="V586" s="52">
        <v>851115</v>
      </c>
      <c r="W586" s="52">
        <v>578645</v>
      </c>
      <c r="X586" s="120">
        <v>2.2481627172079581E-3</v>
      </c>
      <c r="Y586" s="79">
        <v>-8.6254346704550788E-2</v>
      </c>
      <c r="Z586" s="79">
        <v>2.9553179985121861E-2</v>
      </c>
      <c r="AA586" s="79">
        <v>-1.190688587679856E-2</v>
      </c>
    </row>
    <row r="587" spans="1:27" ht="15" x14ac:dyDescent="0.25">
      <c r="A587" s="4">
        <v>260212</v>
      </c>
      <c r="B587" s="18">
        <v>1605</v>
      </c>
      <c r="C587" s="8" t="s">
        <v>67</v>
      </c>
      <c r="D587" s="8" t="s">
        <v>4438</v>
      </c>
      <c r="E587" s="8" t="s">
        <v>806</v>
      </c>
      <c r="F587" s="36">
        <v>-1.4</v>
      </c>
      <c r="G587" s="52">
        <v>395155</v>
      </c>
      <c r="H587" s="52">
        <v>485391</v>
      </c>
      <c r="I587" s="52">
        <v>613085</v>
      </c>
      <c r="J587" s="52">
        <v>600267</v>
      </c>
      <c r="K587" s="90">
        <v>625917</v>
      </c>
      <c r="L587" s="52">
        <v>578476</v>
      </c>
      <c r="M587" s="52">
        <v>500313</v>
      </c>
      <c r="N587" s="52">
        <v>523046</v>
      </c>
      <c r="O587" s="52">
        <v>562681</v>
      </c>
      <c r="P587" s="52">
        <v>596800</v>
      </c>
      <c r="Q587" s="52">
        <v>594061</v>
      </c>
      <c r="R587" s="52">
        <v>556696</v>
      </c>
      <c r="S587" s="52">
        <v>518280</v>
      </c>
      <c r="T587" s="52">
        <v>536899</v>
      </c>
      <c r="U587" s="52">
        <v>511968</v>
      </c>
      <c r="V587" s="52">
        <v>471780</v>
      </c>
      <c r="W587" s="52">
        <v>490704</v>
      </c>
      <c r="X587" s="120">
        <v>-2.6436588333582641E-2</v>
      </c>
      <c r="Y587" s="79">
        <v>-3.721458827454649E-2</v>
      </c>
      <c r="Z587" s="79">
        <v>-3.9982239741826457E-2</v>
      </c>
      <c r="AA587" s="79">
        <v>-1.3524760817822281E-2</v>
      </c>
    </row>
    <row r="588" spans="1:27" ht="15" x14ac:dyDescent="0.25">
      <c r="A588" s="4">
        <v>260212</v>
      </c>
      <c r="B588" s="18">
        <v>3105</v>
      </c>
      <c r="C588" s="8" t="s">
        <v>67</v>
      </c>
      <c r="D588" s="8" t="s">
        <v>4716</v>
      </c>
      <c r="E588" s="8" t="s">
        <v>806</v>
      </c>
      <c r="F588" s="36">
        <v>-1.4</v>
      </c>
      <c r="G588" s="52">
        <v>129563</v>
      </c>
      <c r="H588" s="52">
        <v>138909</v>
      </c>
      <c r="I588" s="52">
        <v>117956</v>
      </c>
      <c r="J588" s="52">
        <v>124950</v>
      </c>
      <c r="K588" s="52">
        <v>134270</v>
      </c>
      <c r="L588" s="52">
        <v>144004</v>
      </c>
      <c r="M588" s="52">
        <v>125363</v>
      </c>
      <c r="N588" s="52">
        <v>128645</v>
      </c>
      <c r="O588" s="52">
        <v>143199</v>
      </c>
      <c r="P588" s="52">
        <v>130754</v>
      </c>
      <c r="Q588" s="52">
        <v>109268</v>
      </c>
      <c r="R588" s="52">
        <v>109782</v>
      </c>
      <c r="S588" s="52">
        <v>144942</v>
      </c>
      <c r="T588" s="52">
        <v>151164</v>
      </c>
      <c r="U588" s="52">
        <v>103557</v>
      </c>
      <c r="V588" s="52">
        <v>109847</v>
      </c>
      <c r="W588" s="52">
        <v>137771</v>
      </c>
      <c r="X588" s="120">
        <v>4.1253491690685713E-2</v>
      </c>
      <c r="Y588" s="79">
        <v>-1.108596231044578E-2</v>
      </c>
      <c r="Z588" s="79">
        <v>1.2758982814631281E-4</v>
      </c>
      <c r="AA588" s="79">
        <v>-1.4074306686816749E-2</v>
      </c>
    </row>
    <row r="589" spans="1:27" ht="15" x14ac:dyDescent="0.25">
      <c r="A589" s="4">
        <v>260212</v>
      </c>
      <c r="B589" s="18">
        <v>7014</v>
      </c>
      <c r="C589" s="8" t="s">
        <v>67</v>
      </c>
      <c r="D589" s="8" t="s">
        <v>4742</v>
      </c>
      <c r="E589" s="8" t="s">
        <v>811</v>
      </c>
      <c r="F589" s="36">
        <v>-1.5</v>
      </c>
      <c r="G589" s="52">
        <v>16153</v>
      </c>
      <c r="H589" s="52">
        <v>19668</v>
      </c>
      <c r="I589" s="52">
        <v>26576</v>
      </c>
      <c r="J589" s="52">
        <v>36133</v>
      </c>
      <c r="K589" s="90">
        <v>30270</v>
      </c>
      <c r="L589" s="52">
        <v>26542</v>
      </c>
      <c r="M589" s="52">
        <v>31135</v>
      </c>
      <c r="N589" s="52">
        <v>29813</v>
      </c>
      <c r="O589" s="52">
        <v>30806</v>
      </c>
      <c r="P589" s="52">
        <v>36336</v>
      </c>
      <c r="Q589" s="52">
        <v>38051</v>
      </c>
      <c r="R589" s="52">
        <v>39760</v>
      </c>
      <c r="S589" s="52">
        <v>38521</v>
      </c>
      <c r="T589" s="52">
        <v>42440</v>
      </c>
      <c r="U589" s="52">
        <v>38506</v>
      </c>
      <c r="V589" s="52">
        <v>36487</v>
      </c>
      <c r="W589" s="52">
        <v>36123</v>
      </c>
      <c r="X589" s="120">
        <v>3.9982183561715567E-2</v>
      </c>
      <c r="Y589" s="79">
        <v>2.8657445897262161E-3</v>
      </c>
      <c r="Z589" s="79">
        <v>-2.0555559044634349E-2</v>
      </c>
      <c r="AA589" s="79">
        <v>-1.537632891750129E-2</v>
      </c>
    </row>
    <row r="590" spans="1:27" ht="15" x14ac:dyDescent="0.25">
      <c r="A590" s="4">
        <v>260212</v>
      </c>
      <c r="B590" s="18">
        <v>2146</v>
      </c>
      <c r="C590" s="8" t="s">
        <v>67</v>
      </c>
      <c r="D590" s="8" t="s">
        <v>4894</v>
      </c>
      <c r="E590" s="8" t="s">
        <v>811</v>
      </c>
      <c r="F590" s="36">
        <v>-1.9</v>
      </c>
      <c r="G590" s="52">
        <v>37363</v>
      </c>
      <c r="H590" s="52">
        <v>41417</v>
      </c>
      <c r="I590" s="52">
        <v>42774</v>
      </c>
      <c r="J590" s="52">
        <v>41567</v>
      </c>
      <c r="K590" s="52">
        <v>42717</v>
      </c>
      <c r="L590" s="52">
        <v>43808</v>
      </c>
      <c r="M590" s="52">
        <v>42539</v>
      </c>
      <c r="N590" s="52">
        <v>41220</v>
      </c>
      <c r="O590" s="52">
        <v>40983</v>
      </c>
      <c r="P590" s="52">
        <v>42921</v>
      </c>
      <c r="Q590" s="52">
        <v>41906</v>
      </c>
      <c r="R590" s="52">
        <v>44164</v>
      </c>
      <c r="S590" s="52">
        <v>45233</v>
      </c>
      <c r="T590" s="52">
        <v>47485</v>
      </c>
      <c r="U590" s="52">
        <v>57866</v>
      </c>
      <c r="V590" s="52">
        <v>41756</v>
      </c>
      <c r="W590" s="52">
        <v>41539</v>
      </c>
      <c r="X590" s="120">
        <v>2.619616126366053E-2</v>
      </c>
      <c r="Y590" s="79">
        <v>8.9267736089670535E-2</v>
      </c>
      <c r="Z590" s="79">
        <v>-1.2364696941688741E-2</v>
      </c>
      <c r="AA590" s="79">
        <v>-1.920557346365814E-2</v>
      </c>
    </row>
    <row r="591" spans="1:27" ht="15" x14ac:dyDescent="0.25">
      <c r="A591" s="4">
        <v>260212</v>
      </c>
      <c r="B591" s="18">
        <v>1879</v>
      </c>
      <c r="C591" s="8" t="s">
        <v>67</v>
      </c>
      <c r="D591" s="8" t="s">
        <v>4900</v>
      </c>
      <c r="E591" s="8" t="s">
        <v>811</v>
      </c>
      <c r="F591" s="36">
        <v>-2.1</v>
      </c>
      <c r="G591" s="52">
        <v>24858</v>
      </c>
      <c r="H591" s="52">
        <v>28544</v>
      </c>
      <c r="I591" s="52">
        <v>37390</v>
      </c>
      <c r="J591" s="52">
        <v>16971</v>
      </c>
      <c r="K591" s="52">
        <v>28037</v>
      </c>
      <c r="L591" s="52">
        <v>25281</v>
      </c>
      <c r="M591" s="52">
        <v>43436</v>
      </c>
      <c r="N591" s="52">
        <v>20424</v>
      </c>
      <c r="O591" s="52">
        <v>29124</v>
      </c>
      <c r="P591" s="52">
        <v>30981</v>
      </c>
      <c r="Q591" s="52">
        <v>52988</v>
      </c>
      <c r="R591" s="52">
        <v>21347</v>
      </c>
      <c r="S591" s="52">
        <v>33272</v>
      </c>
      <c r="T591" s="52">
        <v>29292</v>
      </c>
      <c r="U591" s="52">
        <v>47751</v>
      </c>
      <c r="V591" s="52">
        <v>25609</v>
      </c>
      <c r="W591" s="52">
        <v>30401</v>
      </c>
      <c r="X591" s="120">
        <v>-1.218720235518223E-2</v>
      </c>
      <c r="Y591" s="79">
        <v>-3.8254479579836187E-2</v>
      </c>
      <c r="Z591" s="79">
        <v>3.2370767571508807E-2</v>
      </c>
      <c r="AA591" s="79">
        <v>-2.1122097642800371E-2</v>
      </c>
    </row>
    <row r="592" spans="1:27" ht="15" x14ac:dyDescent="0.25">
      <c r="A592" s="4">
        <v>260212</v>
      </c>
      <c r="B592" s="18">
        <v>5161</v>
      </c>
      <c r="C592" s="8" t="s">
        <v>67</v>
      </c>
      <c r="D592" s="8" t="s">
        <v>4870</v>
      </c>
      <c r="E592" s="8" t="s">
        <v>811</v>
      </c>
      <c r="F592" s="36">
        <v>-2.2000000000000002</v>
      </c>
      <c r="G592" s="52">
        <v>18664</v>
      </c>
      <c r="H592" s="52">
        <v>19917</v>
      </c>
      <c r="I592" s="52">
        <v>23632</v>
      </c>
      <c r="J592" s="52">
        <v>22478</v>
      </c>
      <c r="K592" s="52">
        <v>23659</v>
      </c>
      <c r="L592" s="52">
        <v>27567</v>
      </c>
      <c r="M592" s="52">
        <v>24463</v>
      </c>
      <c r="N592" s="52">
        <v>27309</v>
      </c>
      <c r="O592" s="52">
        <v>29839</v>
      </c>
      <c r="P592" s="52">
        <v>32805</v>
      </c>
      <c r="Q592" s="52">
        <v>27951</v>
      </c>
      <c r="R592" s="52">
        <v>30164</v>
      </c>
      <c r="S592" s="52">
        <v>31052</v>
      </c>
      <c r="T592" s="52">
        <v>25194</v>
      </c>
      <c r="U592" s="52">
        <v>34229</v>
      </c>
      <c r="V592" s="52">
        <v>28943</v>
      </c>
      <c r="W592" s="52">
        <v>28406</v>
      </c>
      <c r="X592" s="120">
        <v>-6.2399567113763821E-2</v>
      </c>
      <c r="Y592" s="79">
        <v>5.4896337037976251E-2</v>
      </c>
      <c r="Z592" s="79">
        <v>-1.012110511526121E-2</v>
      </c>
      <c r="AA592" s="79">
        <v>-2.2157463698939891E-2</v>
      </c>
    </row>
    <row r="593" spans="1:27" ht="15" x14ac:dyDescent="0.25">
      <c r="A593" s="4">
        <v>260212</v>
      </c>
      <c r="B593" s="18">
        <v>5711</v>
      </c>
      <c r="C593" s="8" t="s">
        <v>67</v>
      </c>
      <c r="D593" s="8" t="s">
        <v>4715</v>
      </c>
      <c r="E593" s="8" t="s">
        <v>817</v>
      </c>
      <c r="F593" s="36">
        <v>-2.2000000000000002</v>
      </c>
      <c r="G593" s="52">
        <v>453999</v>
      </c>
      <c r="H593" s="52">
        <v>497734</v>
      </c>
      <c r="I593" s="52">
        <v>422628</v>
      </c>
      <c r="J593" s="52">
        <v>409353</v>
      </c>
      <c r="K593" s="52">
        <v>411584</v>
      </c>
      <c r="L593" s="52">
        <v>382368</v>
      </c>
      <c r="M593" s="52">
        <v>362660</v>
      </c>
      <c r="N593" s="52">
        <v>353539</v>
      </c>
      <c r="O593" s="52">
        <v>365386</v>
      </c>
      <c r="P593" s="52">
        <v>459057</v>
      </c>
      <c r="Q593" s="52">
        <v>513701</v>
      </c>
      <c r="R593" s="52">
        <v>475891</v>
      </c>
      <c r="S593" s="52">
        <v>494103</v>
      </c>
      <c r="T593" s="52">
        <v>478381</v>
      </c>
      <c r="U593" s="52">
        <v>431402</v>
      </c>
      <c r="V593" s="52">
        <v>398512</v>
      </c>
      <c r="W593" s="52">
        <v>454566</v>
      </c>
      <c r="X593" s="120">
        <v>9.9467147633871544E-3</v>
      </c>
      <c r="Y593" s="79">
        <v>-4.1944858405077112E-2</v>
      </c>
      <c r="Z593" s="79">
        <v>-4.1163925295394033E-2</v>
      </c>
      <c r="AA593" s="79">
        <v>-2.1935776670857329E-2</v>
      </c>
    </row>
    <row r="594" spans="1:27" ht="15" x14ac:dyDescent="0.25">
      <c r="A594" s="4">
        <v>260212</v>
      </c>
      <c r="B594" s="18">
        <v>1662</v>
      </c>
      <c r="C594" s="8" t="s">
        <v>67</v>
      </c>
      <c r="D594" s="8" t="s">
        <v>4666</v>
      </c>
      <c r="E594" s="8" t="s">
        <v>811</v>
      </c>
      <c r="F594" s="36">
        <v>-2.2999999999999998</v>
      </c>
      <c r="G594" s="52">
        <v>68424</v>
      </c>
      <c r="H594" s="52">
        <v>52857</v>
      </c>
      <c r="I594" s="52">
        <v>77776</v>
      </c>
      <c r="J594" s="52">
        <v>58617</v>
      </c>
      <c r="K594" s="52">
        <v>62091</v>
      </c>
      <c r="L594" s="90">
        <v>104397</v>
      </c>
      <c r="M594" s="90">
        <v>111387</v>
      </c>
      <c r="N594" s="52">
        <v>61321</v>
      </c>
      <c r="O594" s="52">
        <v>89387</v>
      </c>
      <c r="P594" s="52">
        <v>79230</v>
      </c>
      <c r="Q594" s="52">
        <v>95925</v>
      </c>
      <c r="R594" s="52">
        <v>89465</v>
      </c>
      <c r="S594" s="52">
        <v>94141</v>
      </c>
      <c r="T594" s="52">
        <v>91214</v>
      </c>
      <c r="U594" s="52">
        <v>114262</v>
      </c>
      <c r="V594" s="52">
        <v>82844</v>
      </c>
      <c r="W594" s="52">
        <v>85296</v>
      </c>
      <c r="X594" s="120">
        <v>3.3403853819116369E-2</v>
      </c>
      <c r="Y594" s="79">
        <v>4.9459871340139523E-2</v>
      </c>
      <c r="Z594" s="79">
        <v>-1.7016978426141579E-2</v>
      </c>
      <c r="AA594" s="79">
        <v>-2.312654100679545E-2</v>
      </c>
    </row>
    <row r="595" spans="1:27" ht="15" x14ac:dyDescent="0.25">
      <c r="A595" s="4">
        <v>260212</v>
      </c>
      <c r="B595" s="18">
        <v>2433</v>
      </c>
      <c r="C595" s="8" t="s">
        <v>67</v>
      </c>
      <c r="D595" s="8" t="s">
        <v>4697</v>
      </c>
      <c r="E595" s="8" t="s">
        <v>811</v>
      </c>
      <c r="F595" s="36">
        <v>-3.4</v>
      </c>
      <c r="G595" s="52">
        <v>198524</v>
      </c>
      <c r="H595" s="52">
        <v>211700</v>
      </c>
      <c r="I595" s="52">
        <v>312478</v>
      </c>
      <c r="J595" s="52">
        <v>195636</v>
      </c>
      <c r="K595" s="52">
        <v>223746</v>
      </c>
      <c r="L595" s="52">
        <v>233650</v>
      </c>
      <c r="M595" s="52">
        <v>338105</v>
      </c>
      <c r="N595" s="52">
        <v>201466</v>
      </c>
      <c r="O595" s="52">
        <v>198092</v>
      </c>
      <c r="P595" s="52">
        <v>246751</v>
      </c>
      <c r="Q595" s="52">
        <v>300467</v>
      </c>
      <c r="R595" s="52">
        <v>200361</v>
      </c>
      <c r="S595" s="52">
        <v>227492</v>
      </c>
      <c r="T595" s="52">
        <v>231659</v>
      </c>
      <c r="U595" s="52">
        <v>293804</v>
      </c>
      <c r="V595" s="52">
        <v>169820</v>
      </c>
      <c r="W595" s="52">
        <v>196311</v>
      </c>
      <c r="X595" s="120">
        <v>-1.547784725419998E-2</v>
      </c>
      <c r="Y595" s="79">
        <v>-6.9407768294931227E-3</v>
      </c>
      <c r="Z595" s="79">
        <v>-3.2036596469586121E-2</v>
      </c>
      <c r="AA595" s="79">
        <v>-3.3790468965890892E-2</v>
      </c>
    </row>
    <row r="596" spans="1:27" ht="15" x14ac:dyDescent="0.25">
      <c r="A596" s="4">
        <v>260212</v>
      </c>
      <c r="B596" s="88">
        <v>6740</v>
      </c>
      <c r="C596" s="81" t="s">
        <v>67</v>
      </c>
      <c r="D596" s="81" t="s">
        <v>4305</v>
      </c>
      <c r="E596" s="81" t="s">
        <v>811</v>
      </c>
      <c r="F596" s="83">
        <v>-7.9</v>
      </c>
      <c r="G596" s="131">
        <v>71898</v>
      </c>
      <c r="H596" s="131">
        <v>71657</v>
      </c>
      <c r="I596" s="131">
        <v>86428</v>
      </c>
      <c r="J596" s="131">
        <v>57099</v>
      </c>
      <c r="K596" s="131">
        <v>81196</v>
      </c>
      <c r="L596" s="131">
        <v>69735</v>
      </c>
      <c r="M596" s="131">
        <v>62714</v>
      </c>
      <c r="N596" s="131">
        <v>52996</v>
      </c>
      <c r="O596" s="131">
        <v>66886</v>
      </c>
      <c r="P596" s="131">
        <v>60492</v>
      </c>
      <c r="Q596" s="131">
        <v>58779</v>
      </c>
      <c r="R596" s="131">
        <v>55917</v>
      </c>
      <c r="S596" s="131">
        <v>46996</v>
      </c>
      <c r="T596" s="131">
        <v>40547</v>
      </c>
      <c r="U596" s="131">
        <v>44552</v>
      </c>
      <c r="V596" s="131">
        <v>32443</v>
      </c>
      <c r="W596" s="131">
        <v>33987</v>
      </c>
      <c r="X596" s="130">
        <v>-8.9767940085694775E-2</v>
      </c>
      <c r="Y596" s="87">
        <v>-7.0347460183248556E-2</v>
      </c>
      <c r="Z596" s="87">
        <v>-0.12485373274046339</v>
      </c>
      <c r="AA596" s="87">
        <v>-7.9063802890517731E-2</v>
      </c>
    </row>
    <row r="597" spans="1:27" ht="15" x14ac:dyDescent="0.25">
      <c r="A597" s="4">
        <v>260212</v>
      </c>
      <c r="B597" s="18" t="s">
        <v>4576</v>
      </c>
      <c r="C597" s="8" t="s">
        <v>31</v>
      </c>
      <c r="D597" s="8" t="s">
        <v>4577</v>
      </c>
      <c r="E597" s="8" t="s">
        <v>817</v>
      </c>
      <c r="F597" s="36">
        <v>6.1</v>
      </c>
      <c r="G597" s="52">
        <v>5402</v>
      </c>
      <c r="H597" s="52">
        <v>6901</v>
      </c>
      <c r="I597" s="52">
        <v>8526</v>
      </c>
      <c r="J597" s="52">
        <v>8058</v>
      </c>
      <c r="K597" s="90">
        <v>9181</v>
      </c>
      <c r="L597" s="52">
        <v>9650</v>
      </c>
      <c r="M597" s="52">
        <v>10018</v>
      </c>
      <c r="N597" s="52">
        <v>9953</v>
      </c>
      <c r="O597" s="52">
        <v>11183</v>
      </c>
      <c r="P597" s="52">
        <v>11448</v>
      </c>
      <c r="Q597" s="52">
        <v>11202</v>
      </c>
      <c r="R597" s="52">
        <v>10640</v>
      </c>
      <c r="S597" s="52">
        <v>12247</v>
      </c>
      <c r="T597" s="52">
        <v>12685</v>
      </c>
      <c r="U597" s="52">
        <v>11597</v>
      </c>
      <c r="V597" s="52">
        <v>11460</v>
      </c>
      <c r="W597" s="52">
        <v>15192</v>
      </c>
      <c r="X597" s="120">
        <v>2.7164723192129481E-2</v>
      </c>
      <c r="Y597" s="79">
        <v>8.4448625304656133E-3</v>
      </c>
      <c r="Z597" s="79">
        <v>1.7384299009942868E-2</v>
      </c>
      <c r="AA597" s="79">
        <v>6.136823021942539E-2</v>
      </c>
    </row>
    <row r="598" spans="1:27" ht="15" x14ac:dyDescent="0.25">
      <c r="A598" s="4">
        <v>260212</v>
      </c>
      <c r="B598" s="18" t="s">
        <v>4773</v>
      </c>
      <c r="C598" s="8" t="s">
        <v>31</v>
      </c>
      <c r="D598" s="8" t="s">
        <v>4774</v>
      </c>
      <c r="E598" s="8" t="s">
        <v>817</v>
      </c>
      <c r="F598" s="36">
        <v>5.3</v>
      </c>
      <c r="G598" s="52">
        <v>5605</v>
      </c>
      <c r="H598" s="52">
        <v>5982</v>
      </c>
      <c r="I598" s="52">
        <v>8846</v>
      </c>
      <c r="J598" s="52">
        <v>4321</v>
      </c>
      <c r="K598" s="52">
        <v>4925</v>
      </c>
      <c r="L598" s="90">
        <v>8993</v>
      </c>
      <c r="M598" s="52">
        <v>11405</v>
      </c>
      <c r="N598" s="90">
        <v>10314</v>
      </c>
      <c r="O598" s="52">
        <v>7586</v>
      </c>
      <c r="P598" s="52">
        <v>10715</v>
      </c>
      <c r="Q598" s="52">
        <v>13626</v>
      </c>
      <c r="R598" s="52">
        <v>13711</v>
      </c>
      <c r="S598" s="52">
        <v>4748</v>
      </c>
      <c r="T598" s="52">
        <v>12234</v>
      </c>
      <c r="U598" s="52">
        <v>13289</v>
      </c>
      <c r="V598" s="52">
        <v>13630</v>
      </c>
      <c r="W598" s="52">
        <v>7054</v>
      </c>
      <c r="X598" s="120">
        <v>3.5490654205607493E-2</v>
      </c>
      <c r="Y598" s="79">
        <v>-7.6039621832622029E-3</v>
      </c>
      <c r="Z598" s="79">
        <v>-1.84166249829476E-3</v>
      </c>
      <c r="AA598" s="79">
        <v>5.252727728297768E-2</v>
      </c>
    </row>
    <row r="599" spans="1:27" ht="15" x14ac:dyDescent="0.25">
      <c r="A599" s="4">
        <v>260212</v>
      </c>
      <c r="B599" s="18" t="s">
        <v>4418</v>
      </c>
      <c r="C599" s="8" t="s">
        <v>31</v>
      </c>
      <c r="D599" s="8" t="s">
        <v>4419</v>
      </c>
      <c r="E599" s="8" t="s">
        <v>817</v>
      </c>
      <c r="F599" s="36">
        <v>3.6</v>
      </c>
      <c r="G599" s="52">
        <v>259910</v>
      </c>
      <c r="H599" s="52">
        <v>391383</v>
      </c>
      <c r="I599" s="52">
        <v>324980</v>
      </c>
      <c r="J599" s="52">
        <v>275386</v>
      </c>
      <c r="K599" s="52">
        <v>324295</v>
      </c>
      <c r="L599" s="52">
        <v>396439</v>
      </c>
      <c r="M599" s="52">
        <v>330726</v>
      </c>
      <c r="N599" s="52">
        <v>299780</v>
      </c>
      <c r="O599" s="52">
        <v>330111</v>
      </c>
      <c r="P599" s="52">
        <v>392097</v>
      </c>
      <c r="Q599" s="52">
        <v>331701</v>
      </c>
      <c r="R599" s="52">
        <v>272713</v>
      </c>
      <c r="S599" s="52">
        <v>323590</v>
      </c>
      <c r="T599" s="52">
        <v>399951</v>
      </c>
      <c r="U599" s="52">
        <v>318800</v>
      </c>
      <c r="V599" s="52">
        <v>323272</v>
      </c>
      <c r="W599" s="52">
        <v>373158</v>
      </c>
      <c r="X599" s="120">
        <v>5.9495447696804593E-3</v>
      </c>
      <c r="Y599" s="79">
        <v>-9.7149376296636891E-3</v>
      </c>
      <c r="Z599" s="79">
        <v>3.8446329960594827E-2</v>
      </c>
      <c r="AA599" s="79">
        <v>3.6297252589130302E-2</v>
      </c>
    </row>
    <row r="600" spans="1:27" ht="15" x14ac:dyDescent="0.25">
      <c r="A600" s="4">
        <v>260212</v>
      </c>
      <c r="B600" s="18" t="s">
        <v>4586</v>
      </c>
      <c r="C600" s="8" t="s">
        <v>31</v>
      </c>
      <c r="D600" s="8" t="s">
        <v>4587</v>
      </c>
      <c r="E600" s="8" t="s">
        <v>817</v>
      </c>
      <c r="F600" s="36">
        <v>2.8</v>
      </c>
      <c r="G600" s="52">
        <v>21742</v>
      </c>
      <c r="H600" s="52">
        <v>24088</v>
      </c>
      <c r="I600" s="52">
        <v>21395</v>
      </c>
      <c r="J600" s="52">
        <v>23197</v>
      </c>
      <c r="K600" s="52">
        <v>29411</v>
      </c>
      <c r="L600" s="90">
        <v>37739</v>
      </c>
      <c r="M600" s="90">
        <v>34226</v>
      </c>
      <c r="N600" s="52">
        <v>34623</v>
      </c>
      <c r="O600" s="52">
        <v>39537</v>
      </c>
      <c r="P600" s="52">
        <v>39171</v>
      </c>
      <c r="Q600" s="52">
        <v>34329</v>
      </c>
      <c r="R600" s="52">
        <v>35904</v>
      </c>
      <c r="S600" s="52">
        <v>38214</v>
      </c>
      <c r="T600" s="52">
        <v>44170</v>
      </c>
      <c r="U600" s="52">
        <v>39419</v>
      </c>
      <c r="V600" s="52">
        <v>42955</v>
      </c>
      <c r="W600" s="52">
        <v>42903</v>
      </c>
      <c r="X600" s="120">
        <v>3.3864433876627409E-2</v>
      </c>
      <c r="Y600" s="79">
        <v>3.3351461501667679E-2</v>
      </c>
      <c r="Z600" s="79">
        <v>4.4709492920415712E-2</v>
      </c>
      <c r="AA600" s="79">
        <v>2.845992303863842E-2</v>
      </c>
    </row>
    <row r="601" spans="1:27" ht="15" x14ac:dyDescent="0.25">
      <c r="A601" s="4">
        <v>260212</v>
      </c>
      <c r="B601" s="18" t="s">
        <v>4608</v>
      </c>
      <c r="C601" s="8" t="s">
        <v>31</v>
      </c>
      <c r="D601" s="8" t="s">
        <v>4609</v>
      </c>
      <c r="E601" s="8" t="s">
        <v>811</v>
      </c>
      <c r="F601" s="36">
        <v>0.5</v>
      </c>
      <c r="G601" s="52">
        <v>9640</v>
      </c>
      <c r="H601" s="52">
        <v>10075</v>
      </c>
      <c r="I601" s="52">
        <v>10702</v>
      </c>
      <c r="J601" s="52">
        <v>13340</v>
      </c>
      <c r="K601" s="90">
        <v>14613</v>
      </c>
      <c r="L601" s="52">
        <v>14179</v>
      </c>
      <c r="M601" s="52">
        <v>14714</v>
      </c>
      <c r="N601" s="52">
        <v>12093</v>
      </c>
      <c r="O601" s="52">
        <v>9468</v>
      </c>
      <c r="P601" s="52">
        <v>9917</v>
      </c>
      <c r="Q601" s="52">
        <v>11330</v>
      </c>
      <c r="R601" s="52">
        <v>11750</v>
      </c>
      <c r="S601" s="52">
        <v>11880</v>
      </c>
      <c r="T601" s="52">
        <v>11480</v>
      </c>
      <c r="U601" s="52">
        <v>12255</v>
      </c>
      <c r="V601" s="52">
        <v>12810</v>
      </c>
      <c r="W601" s="52">
        <v>12100</v>
      </c>
      <c r="X601" s="120">
        <v>3.4828531318938483E-2</v>
      </c>
      <c r="Y601" s="79">
        <v>1.991817398794149E-2</v>
      </c>
      <c r="Z601" s="79">
        <v>2.2379394067349349E-2</v>
      </c>
      <c r="AA601" s="79">
        <v>4.5431078988125151E-3</v>
      </c>
    </row>
    <row r="602" spans="1:27" ht="15" x14ac:dyDescent="0.25">
      <c r="A602" s="4">
        <v>260212</v>
      </c>
      <c r="B602" s="18" t="s">
        <v>4826</v>
      </c>
      <c r="C602" s="8" t="s">
        <v>31</v>
      </c>
      <c r="D602" s="8" t="s">
        <v>4827</v>
      </c>
      <c r="E602" s="8" t="s">
        <v>811</v>
      </c>
      <c r="F602" s="36">
        <v>0</v>
      </c>
      <c r="G602" s="52">
        <v>2489</v>
      </c>
      <c r="H602" s="52">
        <v>2450</v>
      </c>
      <c r="I602" s="52">
        <v>2218</v>
      </c>
      <c r="J602" s="52">
        <v>2732</v>
      </c>
      <c r="K602" s="52">
        <v>2539</v>
      </c>
      <c r="L602" s="52">
        <v>3192</v>
      </c>
      <c r="M602" s="52">
        <v>3044</v>
      </c>
      <c r="N602" s="52">
        <v>3045</v>
      </c>
      <c r="O602" s="52">
        <v>2763</v>
      </c>
      <c r="P602" s="52">
        <v>3292</v>
      </c>
      <c r="Q602" s="52">
        <v>2881</v>
      </c>
      <c r="R602" s="52">
        <v>3177</v>
      </c>
      <c r="S602" s="52">
        <v>3221</v>
      </c>
      <c r="T602" s="52">
        <v>3853</v>
      </c>
      <c r="U602" s="52">
        <v>3111</v>
      </c>
      <c r="V602" s="52">
        <v>3153</v>
      </c>
      <c r="W602" s="52">
        <v>3219</v>
      </c>
      <c r="X602" s="120">
        <v>4.4626521358682718E-2</v>
      </c>
      <c r="Y602" s="79">
        <v>1.7514468473956771E-2</v>
      </c>
      <c r="Z602" s="79">
        <v>-1.7961383026493529E-3</v>
      </c>
      <c r="AA602" s="79">
        <v>-1.499475183686094E-4</v>
      </c>
    </row>
    <row r="603" spans="1:27" ht="15" x14ac:dyDescent="0.25">
      <c r="A603" s="80">
        <v>260212</v>
      </c>
      <c r="B603" s="88" t="s">
        <v>4596</v>
      </c>
      <c r="C603" s="81" t="s">
        <v>31</v>
      </c>
      <c r="D603" s="81" t="s">
        <v>4597</v>
      </c>
      <c r="E603" s="81" t="s">
        <v>817</v>
      </c>
      <c r="F603" s="83">
        <v>-1.8</v>
      </c>
      <c r="G603" s="131">
        <v>125972</v>
      </c>
      <c r="H603" s="131">
        <v>111604</v>
      </c>
      <c r="I603" s="131">
        <v>142638</v>
      </c>
      <c r="J603" s="131">
        <v>159857</v>
      </c>
      <c r="K603" s="131">
        <v>157759</v>
      </c>
      <c r="L603" s="131">
        <v>138739</v>
      </c>
      <c r="M603" s="131">
        <v>116564</v>
      </c>
      <c r="N603" s="131">
        <v>125326</v>
      </c>
      <c r="O603" s="131">
        <v>147472</v>
      </c>
      <c r="P603" s="131">
        <v>137932</v>
      </c>
      <c r="Q603" s="131">
        <v>134151</v>
      </c>
      <c r="R603" s="131">
        <v>130243</v>
      </c>
      <c r="S603" s="131">
        <v>122269</v>
      </c>
      <c r="T603" s="131">
        <v>123158</v>
      </c>
      <c r="U603" s="131">
        <v>118799</v>
      </c>
      <c r="V603" s="131">
        <v>110091</v>
      </c>
      <c r="W603" s="131">
        <v>113774</v>
      </c>
      <c r="X603" s="130">
        <v>-2.816267787531335E-2</v>
      </c>
      <c r="Y603" s="87">
        <v>-3.0112529691793791E-2</v>
      </c>
      <c r="Z603" s="87">
        <v>-4.0754829928670973E-2</v>
      </c>
      <c r="AA603" s="87">
        <v>-1.7909963168092239E-2</v>
      </c>
    </row>
    <row r="604" spans="1:27" ht="15" x14ac:dyDescent="0.25">
      <c r="A604" s="4">
        <v>260211</v>
      </c>
      <c r="B604" s="18" t="s">
        <v>4042</v>
      </c>
      <c r="C604" s="8" t="s">
        <v>23</v>
      </c>
      <c r="D604" s="8" t="s">
        <v>144</v>
      </c>
      <c r="E604" s="8" t="s">
        <v>806</v>
      </c>
      <c r="F604" s="78">
        <v>50</v>
      </c>
      <c r="G604" s="52">
        <v>26.4</v>
      </c>
      <c r="H604" s="52">
        <v>42</v>
      </c>
      <c r="I604" s="52">
        <v>21</v>
      </c>
      <c r="J604" s="52">
        <v>3</v>
      </c>
      <c r="K604" s="52">
        <v>2</v>
      </c>
      <c r="L604" s="52">
        <v>0</v>
      </c>
      <c r="M604" s="52">
        <v>0</v>
      </c>
      <c r="N604" s="52">
        <v>0</v>
      </c>
      <c r="O604" s="52">
        <v>0</v>
      </c>
      <c r="P604" s="52">
        <v>0</v>
      </c>
      <c r="Q604" s="52">
        <v>0</v>
      </c>
      <c r="R604" s="52">
        <v>0</v>
      </c>
      <c r="S604" s="52">
        <v>0</v>
      </c>
      <c r="T604" s="52">
        <v>0</v>
      </c>
      <c r="U604" s="52">
        <v>1</v>
      </c>
      <c r="V604" s="90">
        <v>1</v>
      </c>
      <c r="W604" s="90">
        <v>1</v>
      </c>
      <c r="X604" s="155"/>
      <c r="Y604" s="8"/>
      <c r="Z604" s="92">
        <v>1</v>
      </c>
      <c r="AA604" s="92">
        <v>0.5</v>
      </c>
    </row>
    <row r="605" spans="1:27" ht="15" x14ac:dyDescent="0.25">
      <c r="A605" s="4">
        <v>260211</v>
      </c>
      <c r="B605" s="18" t="s">
        <v>4313</v>
      </c>
      <c r="C605" s="8" t="s">
        <v>23</v>
      </c>
      <c r="D605" s="8" t="s">
        <v>182</v>
      </c>
      <c r="E605" s="8" t="s">
        <v>806</v>
      </c>
      <c r="F605" s="78">
        <v>46.6</v>
      </c>
      <c r="G605" s="52">
        <v>99.82</v>
      </c>
      <c r="H605" s="52">
        <v>71.86</v>
      </c>
      <c r="I605" s="52">
        <v>-70.5</v>
      </c>
      <c r="J605" s="52">
        <v>-2.2000000000000002</v>
      </c>
      <c r="K605" s="52">
        <v>-21.27</v>
      </c>
      <c r="L605" s="90">
        <v>46.64</v>
      </c>
      <c r="M605" s="52">
        <v>43.27</v>
      </c>
      <c r="N605" s="90">
        <v>10.76</v>
      </c>
      <c r="O605" s="90">
        <v>57.04</v>
      </c>
      <c r="P605" s="90">
        <v>74.55</v>
      </c>
      <c r="Q605" s="90">
        <v>67.45</v>
      </c>
      <c r="R605" s="90">
        <v>69.72</v>
      </c>
      <c r="S605" s="52">
        <v>30.88</v>
      </c>
      <c r="T605" s="52">
        <v>73.849999999999994</v>
      </c>
      <c r="U605" s="52">
        <v>-38.1</v>
      </c>
      <c r="V605" s="52">
        <v>54.37</v>
      </c>
      <c r="W605" s="90">
        <v>87.3</v>
      </c>
      <c r="X605" s="120">
        <v>-2.8854080791426151E-3</v>
      </c>
      <c r="Y605" s="79">
        <v>-0.43633732947498971</v>
      </c>
      <c r="Z605" s="79">
        <v>-0.1125779244591126</v>
      </c>
      <c r="AA605" s="92">
        <v>0.46628099173553728</v>
      </c>
    </row>
    <row r="606" spans="1:27" ht="15" x14ac:dyDescent="0.25">
      <c r="A606" s="4">
        <v>260211</v>
      </c>
      <c r="B606" s="18" t="s">
        <v>2051</v>
      </c>
      <c r="C606" s="8" t="s">
        <v>23</v>
      </c>
      <c r="D606" s="8" t="s">
        <v>1150</v>
      </c>
      <c r="E606" s="8" t="s">
        <v>806</v>
      </c>
      <c r="F606" s="78">
        <v>17</v>
      </c>
      <c r="G606" s="52">
        <v>16683</v>
      </c>
      <c r="H606" s="52">
        <v>15880</v>
      </c>
      <c r="I606" s="52">
        <v>17933</v>
      </c>
      <c r="J606" s="52">
        <v>16759</v>
      </c>
      <c r="K606" s="52">
        <v>16660</v>
      </c>
      <c r="L606" s="52">
        <v>15328</v>
      </c>
      <c r="M606" s="52">
        <v>15049</v>
      </c>
      <c r="N606" s="52">
        <v>14227</v>
      </c>
      <c r="O606" s="52">
        <v>14936</v>
      </c>
      <c r="P606" s="52">
        <v>13417</v>
      </c>
      <c r="Q606" s="52">
        <v>13241</v>
      </c>
      <c r="R606" s="52">
        <v>12908</v>
      </c>
      <c r="S606" s="52">
        <v>13542</v>
      </c>
      <c r="T606" s="52">
        <v>11643</v>
      </c>
      <c r="U606" s="52">
        <v>12769</v>
      </c>
      <c r="V606" s="90">
        <v>22155</v>
      </c>
      <c r="W606" s="90">
        <v>23762</v>
      </c>
      <c r="X606" s="120">
        <v>-3.3403630338178843E-2</v>
      </c>
      <c r="Y606" s="79">
        <v>-9.194685783301515E-3</v>
      </c>
      <c r="Z606" s="92">
        <v>0.1818056702449766</v>
      </c>
      <c r="AA606" s="92">
        <v>0.17002445557237689</v>
      </c>
    </row>
    <row r="607" spans="1:27" ht="15" x14ac:dyDescent="0.25">
      <c r="A607" s="4">
        <v>260211</v>
      </c>
      <c r="B607" s="18" t="s">
        <v>4149</v>
      </c>
      <c r="C607" s="8" t="s">
        <v>23</v>
      </c>
      <c r="D607" s="8" t="s">
        <v>136</v>
      </c>
      <c r="E607" s="8" t="s">
        <v>806</v>
      </c>
      <c r="F607" s="78">
        <v>12.5</v>
      </c>
      <c r="G607" s="52">
        <v>73.17</v>
      </c>
      <c r="H607" s="52">
        <v>78.11</v>
      </c>
      <c r="I607" s="52">
        <v>79.66</v>
      </c>
      <c r="J607" s="52">
        <v>80.69</v>
      </c>
      <c r="K607" s="52">
        <v>88.63</v>
      </c>
      <c r="L607" s="52">
        <v>89.2</v>
      </c>
      <c r="M607" s="52">
        <v>90.4</v>
      </c>
      <c r="N607" s="52">
        <v>90.94</v>
      </c>
      <c r="O607" s="52">
        <v>105.39</v>
      </c>
      <c r="P607" s="52">
        <v>118.54</v>
      </c>
      <c r="Q607" s="90">
        <v>131.07</v>
      </c>
      <c r="R607" s="90">
        <v>148.5</v>
      </c>
      <c r="S607" s="90">
        <v>155.76</v>
      </c>
      <c r="T607" s="90">
        <v>174.63</v>
      </c>
      <c r="U607" s="90">
        <v>203.31</v>
      </c>
      <c r="V607" s="90">
        <v>244.66</v>
      </c>
      <c r="W607" s="90">
        <v>253.36</v>
      </c>
      <c r="X607" s="121">
        <v>0.1012692509072526</v>
      </c>
      <c r="Y607" s="92">
        <v>0.1184339956718474</v>
      </c>
      <c r="Z607" s="92">
        <v>0.14095573145705059</v>
      </c>
      <c r="AA607" s="92">
        <v>0.12539184952978061</v>
      </c>
    </row>
    <row r="608" spans="1:27" ht="15" x14ac:dyDescent="0.25">
      <c r="A608" s="4">
        <v>260211</v>
      </c>
      <c r="B608" s="18" t="s">
        <v>4151</v>
      </c>
      <c r="C608" s="8" t="s">
        <v>23</v>
      </c>
      <c r="D608" s="8" t="s">
        <v>182</v>
      </c>
      <c r="E608" s="8" t="s">
        <v>806</v>
      </c>
      <c r="F608" s="78">
        <v>11.9</v>
      </c>
      <c r="G608" s="52">
        <v>164.37</v>
      </c>
      <c r="H608" s="52">
        <v>136.26</v>
      </c>
      <c r="I608" s="52">
        <v>134.09</v>
      </c>
      <c r="J608" s="52">
        <v>143.93</v>
      </c>
      <c r="K608" s="52">
        <v>2.27</v>
      </c>
      <c r="L608" s="52">
        <v>164.36</v>
      </c>
      <c r="M608" s="52">
        <v>149.54</v>
      </c>
      <c r="N608" s="52">
        <v>68.47</v>
      </c>
      <c r="O608" s="52">
        <v>38.51</v>
      </c>
      <c r="P608" s="52">
        <v>-92.48</v>
      </c>
      <c r="Q608" s="52">
        <v>-25.64</v>
      </c>
      <c r="R608" s="90">
        <v>-22.91</v>
      </c>
      <c r="S608" s="52">
        <v>94.33</v>
      </c>
      <c r="T608" s="52">
        <v>77.349999999999994</v>
      </c>
      <c r="U608" s="90">
        <v>88.03</v>
      </c>
      <c r="V608" s="90">
        <v>133.62</v>
      </c>
      <c r="W608" s="90">
        <v>140.94</v>
      </c>
      <c r="X608" s="120">
        <v>-3.6366167023554601</v>
      </c>
      <c r="Y608" s="92">
        <v>0.92317063266466337</v>
      </c>
      <c r="Z608" s="92">
        <v>0.66102195945945952</v>
      </c>
      <c r="AA608" s="92">
        <v>0.1185010042457988</v>
      </c>
    </row>
    <row r="609" spans="1:27" ht="15" x14ac:dyDescent="0.25">
      <c r="A609" s="4">
        <v>260211</v>
      </c>
      <c r="B609" s="18" t="s">
        <v>4308</v>
      </c>
      <c r="C609" s="8" t="s">
        <v>23</v>
      </c>
      <c r="D609" s="8" t="s">
        <v>182</v>
      </c>
      <c r="E609" s="8" t="s">
        <v>806</v>
      </c>
      <c r="F609" s="78">
        <v>11.5</v>
      </c>
      <c r="G609" s="52">
        <v>62.57</v>
      </c>
      <c r="H609" s="52">
        <v>84.29</v>
      </c>
      <c r="I609" s="52">
        <v>27.63</v>
      </c>
      <c r="J609" s="52">
        <v>51.12</v>
      </c>
      <c r="K609" s="52">
        <v>51.22</v>
      </c>
      <c r="L609" s="52">
        <v>58.12</v>
      </c>
      <c r="M609" s="90">
        <v>63.42</v>
      </c>
      <c r="N609" s="52">
        <v>60.01</v>
      </c>
      <c r="O609" s="52">
        <v>49.97</v>
      </c>
      <c r="P609" s="52">
        <v>51.07</v>
      </c>
      <c r="Q609" s="52">
        <v>26.21</v>
      </c>
      <c r="R609" s="52">
        <v>54.3</v>
      </c>
      <c r="S609" s="52">
        <v>55.04</v>
      </c>
      <c r="T609" s="52">
        <v>52.01</v>
      </c>
      <c r="U609" s="90">
        <v>55.75</v>
      </c>
      <c r="V609" s="90">
        <v>90.12</v>
      </c>
      <c r="W609" s="90">
        <v>84.04</v>
      </c>
      <c r="X609" s="120">
        <v>5.036973529096489E-3</v>
      </c>
      <c r="Y609" s="92">
        <v>0.15749626786095111</v>
      </c>
      <c r="Z609" s="92">
        <v>0.16499309074159371</v>
      </c>
      <c r="AA609" s="92">
        <v>0.1146607622963782</v>
      </c>
    </row>
    <row r="610" spans="1:27" ht="15" x14ac:dyDescent="0.25">
      <c r="A610" s="4">
        <v>260211</v>
      </c>
      <c r="B610" s="18" t="s">
        <v>3997</v>
      </c>
      <c r="C610" s="8" t="s">
        <v>23</v>
      </c>
      <c r="D610" s="8" t="s">
        <v>835</v>
      </c>
      <c r="E610" s="8" t="s">
        <v>806</v>
      </c>
      <c r="F610" s="78">
        <v>11.4</v>
      </c>
      <c r="G610" s="52">
        <v>4.9000000000000004</v>
      </c>
      <c r="H610" s="52">
        <v>6.83</v>
      </c>
      <c r="I610" s="52">
        <v>6.16</v>
      </c>
      <c r="J610" s="52">
        <v>15.29</v>
      </c>
      <c r="K610" s="90">
        <v>22.9</v>
      </c>
      <c r="L610" s="90">
        <v>33.590000000000003</v>
      </c>
      <c r="M610" s="90">
        <v>47.39</v>
      </c>
      <c r="N610" s="90">
        <v>48.03</v>
      </c>
      <c r="O610" s="90">
        <v>137.69999999999999</v>
      </c>
      <c r="P610" s="90">
        <v>95.89</v>
      </c>
      <c r="Q610" s="52">
        <v>36</v>
      </c>
      <c r="R610" s="52">
        <v>57.83</v>
      </c>
      <c r="S610" s="90">
        <v>173.92</v>
      </c>
      <c r="T610" s="52">
        <v>100.95</v>
      </c>
      <c r="U610" s="90">
        <v>158.05000000000001</v>
      </c>
      <c r="V610" s="90">
        <v>213.63</v>
      </c>
      <c r="W610" s="90">
        <v>247.5</v>
      </c>
      <c r="X610" s="120">
        <v>1.391486085139149E-2</v>
      </c>
      <c r="Y610" s="92">
        <v>0.33102793599132091</v>
      </c>
      <c r="Z610" s="92">
        <v>0.31747325522159953</v>
      </c>
      <c r="AA610" s="92">
        <v>0.1138040368107649</v>
      </c>
    </row>
    <row r="611" spans="1:27" ht="15" x14ac:dyDescent="0.25">
      <c r="A611" s="4">
        <v>260211</v>
      </c>
      <c r="B611" s="18" t="s">
        <v>3884</v>
      </c>
      <c r="C611" s="8" t="s">
        <v>23</v>
      </c>
      <c r="D611" s="8" t="s">
        <v>115</v>
      </c>
      <c r="E611" s="8" t="s">
        <v>806</v>
      </c>
      <c r="F611" s="36">
        <v>8</v>
      </c>
      <c r="G611" s="52">
        <v>1380</v>
      </c>
      <c r="H611" s="52">
        <v>1204</v>
      </c>
      <c r="I611" s="52">
        <v>1295</v>
      </c>
      <c r="J611" s="52">
        <v>1366</v>
      </c>
      <c r="K611" s="52">
        <v>1735</v>
      </c>
      <c r="L611" s="52">
        <v>1508</v>
      </c>
      <c r="M611" s="52">
        <v>1694</v>
      </c>
      <c r="N611" s="52">
        <v>1714</v>
      </c>
      <c r="O611" s="52">
        <v>2144</v>
      </c>
      <c r="P611" s="52">
        <v>1861</v>
      </c>
      <c r="Q611" s="52">
        <v>2045</v>
      </c>
      <c r="R611" s="52">
        <v>2162</v>
      </c>
      <c r="S611" s="52">
        <v>2812</v>
      </c>
      <c r="T611" s="52">
        <v>2360</v>
      </c>
      <c r="U611" s="52">
        <v>2680</v>
      </c>
      <c r="V611" s="52">
        <v>2844</v>
      </c>
      <c r="W611" s="52">
        <v>3672</v>
      </c>
      <c r="X611" s="120">
        <v>5.6193693693693758E-2</v>
      </c>
      <c r="Y611" s="79">
        <v>6.7704446102996085E-2</v>
      </c>
      <c r="Z611" s="79">
        <v>6.8104653485120847E-2</v>
      </c>
      <c r="AA611" s="79">
        <v>8.0403889304412779E-2</v>
      </c>
    </row>
    <row r="612" spans="1:27" ht="15" x14ac:dyDescent="0.25">
      <c r="A612" s="4">
        <v>260211</v>
      </c>
      <c r="B612" s="18" t="s">
        <v>3989</v>
      </c>
      <c r="C612" s="8" t="s">
        <v>23</v>
      </c>
      <c r="D612" s="8" t="s">
        <v>113</v>
      </c>
      <c r="E612" s="8" t="s">
        <v>806</v>
      </c>
      <c r="F612" s="36">
        <v>6.6</v>
      </c>
      <c r="G612" s="52">
        <v>312</v>
      </c>
      <c r="H612" s="52">
        <v>310.60000000000002</v>
      </c>
      <c r="I612" s="52">
        <v>378.2</v>
      </c>
      <c r="J612" s="52">
        <v>387.9</v>
      </c>
      <c r="K612" s="52">
        <v>412</v>
      </c>
      <c r="L612" s="52">
        <v>420.4</v>
      </c>
      <c r="M612" s="52">
        <v>452.7</v>
      </c>
      <c r="N612" s="52">
        <v>498.8</v>
      </c>
      <c r="O612" s="52">
        <v>515.20000000000005</v>
      </c>
      <c r="P612" s="52">
        <v>515.29999999999995</v>
      </c>
      <c r="Q612" s="52">
        <v>590.20000000000005</v>
      </c>
      <c r="R612" s="52">
        <v>622.1</v>
      </c>
      <c r="S612" s="52">
        <v>627.70000000000005</v>
      </c>
      <c r="T612" s="52">
        <v>572.6</v>
      </c>
      <c r="U612" s="52">
        <v>687.5</v>
      </c>
      <c r="V612" s="52">
        <v>794.9</v>
      </c>
      <c r="W612" s="52">
        <v>805.5</v>
      </c>
      <c r="X612" s="120">
        <v>2.4328111068653731E-2</v>
      </c>
      <c r="Y612" s="79">
        <v>4.0329934510486387E-2</v>
      </c>
      <c r="Z612" s="79">
        <v>6.884736443683015E-2</v>
      </c>
      <c r="AA612" s="79">
        <v>6.6276512468781634E-2</v>
      </c>
    </row>
    <row r="613" spans="1:27" ht="15" x14ac:dyDescent="0.25">
      <c r="A613" s="4">
        <v>260211</v>
      </c>
      <c r="B613" s="18" t="s">
        <v>4124</v>
      </c>
      <c r="C613" s="8" t="s">
        <v>23</v>
      </c>
      <c r="D613" s="8" t="s">
        <v>29</v>
      </c>
      <c r="E613" s="8" t="s">
        <v>806</v>
      </c>
      <c r="F613" s="36">
        <v>6.3</v>
      </c>
      <c r="G613" s="52">
        <v>547.66999999999996</v>
      </c>
      <c r="H613" s="52">
        <v>520.58000000000004</v>
      </c>
      <c r="I613" s="52">
        <v>634.55999999999995</v>
      </c>
      <c r="J613" s="52">
        <v>587.19000000000005</v>
      </c>
      <c r="K613" s="52">
        <v>737.14</v>
      </c>
      <c r="L613" s="52">
        <v>673.43</v>
      </c>
      <c r="M613" s="52">
        <v>751.47</v>
      </c>
      <c r="N613" s="52">
        <v>857.6</v>
      </c>
      <c r="O613" s="52">
        <v>928.49</v>
      </c>
      <c r="P613" s="52">
        <v>989.89</v>
      </c>
      <c r="Q613" s="52">
        <v>1057</v>
      </c>
      <c r="R613" s="52">
        <v>1205</v>
      </c>
      <c r="S613" s="90">
        <v>1349</v>
      </c>
      <c r="T613" s="52">
        <v>1324</v>
      </c>
      <c r="U613" s="52">
        <v>1434</v>
      </c>
      <c r="V613" s="52">
        <v>1521</v>
      </c>
      <c r="W613" s="52">
        <v>1705</v>
      </c>
      <c r="X613" s="120">
        <v>7.261855858323063E-2</v>
      </c>
      <c r="Y613" s="79">
        <v>7.6393110435663658E-2</v>
      </c>
      <c r="Z613" s="79">
        <v>5.9487951807228878E-2</v>
      </c>
      <c r="AA613" s="79">
        <v>6.325515280739169E-2</v>
      </c>
    </row>
    <row r="614" spans="1:27" ht="15" x14ac:dyDescent="0.25">
      <c r="A614" s="4">
        <v>260211</v>
      </c>
      <c r="B614" s="18" t="s">
        <v>4196</v>
      </c>
      <c r="C614" s="8" t="s">
        <v>23</v>
      </c>
      <c r="D614" s="8" t="s">
        <v>1142</v>
      </c>
      <c r="E614" s="8" t="s">
        <v>806</v>
      </c>
      <c r="F614" s="36">
        <v>6</v>
      </c>
      <c r="G614" s="52">
        <v>472.13</v>
      </c>
      <c r="H614" s="52">
        <v>452.99</v>
      </c>
      <c r="I614" s="52">
        <v>456.7</v>
      </c>
      <c r="J614" s="52">
        <v>464.21</v>
      </c>
      <c r="K614" s="52">
        <v>471.43</v>
      </c>
      <c r="L614" s="52">
        <v>458</v>
      </c>
      <c r="M614" s="52">
        <v>463.68</v>
      </c>
      <c r="N614" s="52">
        <v>483.71</v>
      </c>
      <c r="O614" s="52">
        <v>491.25</v>
      </c>
      <c r="P614" s="52">
        <v>500.69</v>
      </c>
      <c r="Q614" s="52">
        <v>490.11</v>
      </c>
      <c r="R614" s="52">
        <v>491.56</v>
      </c>
      <c r="S614" s="52">
        <v>479.29</v>
      </c>
      <c r="T614" s="52">
        <v>488.63</v>
      </c>
      <c r="U614" s="52">
        <v>538.16999999999996</v>
      </c>
      <c r="V614" s="52">
        <v>580.44000000000005</v>
      </c>
      <c r="W614" s="52">
        <v>603.95000000000005</v>
      </c>
      <c r="X614" s="120">
        <v>-6.1478857084596994E-3</v>
      </c>
      <c r="Y614" s="79">
        <v>2.4651336947768551E-2</v>
      </c>
      <c r="Z614" s="79">
        <v>4.4492278427151977E-2</v>
      </c>
      <c r="AA614" s="79">
        <v>5.974512707701285E-2</v>
      </c>
    </row>
    <row r="615" spans="1:27" ht="15" x14ac:dyDescent="0.25">
      <c r="A615" s="4">
        <v>260211</v>
      </c>
      <c r="B615" s="18" t="s">
        <v>4080</v>
      </c>
      <c r="C615" s="8" t="s">
        <v>23</v>
      </c>
      <c r="D615" s="8" t="s">
        <v>1139</v>
      </c>
      <c r="E615" s="8" t="s">
        <v>806</v>
      </c>
      <c r="F615" s="36">
        <v>5.7</v>
      </c>
      <c r="G615" s="52">
        <v>63.82</v>
      </c>
      <c r="H615" s="52">
        <v>70.12</v>
      </c>
      <c r="I615" s="52">
        <v>71.45</v>
      </c>
      <c r="J615" s="52">
        <v>70.66</v>
      </c>
      <c r="K615" s="52">
        <v>74.28</v>
      </c>
      <c r="L615" s="52">
        <v>83.69</v>
      </c>
      <c r="M615" s="52">
        <v>86.52</v>
      </c>
      <c r="N615" s="52">
        <v>91.66</v>
      </c>
      <c r="O615" s="52">
        <v>98.63</v>
      </c>
      <c r="P615" s="52">
        <v>103.5</v>
      </c>
      <c r="Q615" s="52">
        <v>109.27</v>
      </c>
      <c r="R615" s="52">
        <v>117.13</v>
      </c>
      <c r="S615" s="52">
        <v>119.71</v>
      </c>
      <c r="T615" s="52">
        <v>129.35</v>
      </c>
      <c r="U615" s="52">
        <v>137.06</v>
      </c>
      <c r="V615" s="52">
        <v>144.93</v>
      </c>
      <c r="W615" s="52">
        <v>149.87</v>
      </c>
      <c r="X615" s="120">
        <v>5.7494272814216707E-2</v>
      </c>
      <c r="Y615" s="79">
        <v>5.8448660244815542E-2</v>
      </c>
      <c r="Z615" s="79">
        <v>5.5240933929458391E-2</v>
      </c>
      <c r="AA615" s="79">
        <v>5.6793145654834953E-2</v>
      </c>
    </row>
    <row r="616" spans="1:27" ht="15" x14ac:dyDescent="0.25">
      <c r="A616" s="4">
        <v>260211</v>
      </c>
      <c r="B616" s="18" t="s">
        <v>3892</v>
      </c>
      <c r="C616" s="8" t="s">
        <v>23</v>
      </c>
      <c r="D616" s="8" t="s">
        <v>1254</v>
      </c>
      <c r="E616" s="8" t="s">
        <v>806</v>
      </c>
      <c r="F616" s="36">
        <v>5.5</v>
      </c>
      <c r="G616" s="52">
        <v>1411</v>
      </c>
      <c r="H616" s="52">
        <v>1156</v>
      </c>
      <c r="I616" s="52">
        <v>1399</v>
      </c>
      <c r="J616" s="52">
        <v>1481</v>
      </c>
      <c r="K616" s="52">
        <v>1655</v>
      </c>
      <c r="L616" s="52">
        <v>1521</v>
      </c>
      <c r="M616" s="52">
        <v>1734</v>
      </c>
      <c r="N616" s="52">
        <v>1743</v>
      </c>
      <c r="O616" s="52">
        <v>1865</v>
      </c>
      <c r="P616" s="52">
        <v>1639</v>
      </c>
      <c r="Q616" s="52">
        <v>1953</v>
      </c>
      <c r="R616" s="52">
        <v>2074</v>
      </c>
      <c r="S616" s="52">
        <v>2346</v>
      </c>
      <c r="T616" s="52">
        <v>2036</v>
      </c>
      <c r="U616" s="52">
        <v>2638</v>
      </c>
      <c r="V616" s="52">
        <v>2676</v>
      </c>
      <c r="W616" s="52">
        <v>2880</v>
      </c>
      <c r="X616" s="120">
        <v>4.955067398901658E-2</v>
      </c>
      <c r="Y616" s="79">
        <v>8.1460340111785046E-2</v>
      </c>
      <c r="Z616" s="79">
        <v>6.6197492852430262E-2</v>
      </c>
      <c r="AA616" s="79">
        <v>5.5074257425742568E-2</v>
      </c>
    </row>
    <row r="617" spans="1:27" ht="15" x14ac:dyDescent="0.25">
      <c r="A617" s="4">
        <v>260211</v>
      </c>
      <c r="B617" s="18" t="s">
        <v>3887</v>
      </c>
      <c r="C617" s="8" t="s">
        <v>23</v>
      </c>
      <c r="D617" s="8" t="s">
        <v>2295</v>
      </c>
      <c r="E617" s="8" t="s">
        <v>806</v>
      </c>
      <c r="F617" s="36">
        <v>5.5</v>
      </c>
      <c r="G617" s="52">
        <v>793.47</v>
      </c>
      <c r="H617" s="52">
        <v>625.41999999999996</v>
      </c>
      <c r="I617" s="52">
        <v>776.23</v>
      </c>
      <c r="J617" s="52">
        <v>713.1</v>
      </c>
      <c r="K617" s="52">
        <v>702.31</v>
      </c>
      <c r="L617" s="52">
        <v>715.41</v>
      </c>
      <c r="M617" s="52">
        <v>750.17</v>
      </c>
      <c r="N617" s="52">
        <v>864.26</v>
      </c>
      <c r="O617" s="52">
        <v>953.26</v>
      </c>
      <c r="P617" s="52">
        <v>678.37</v>
      </c>
      <c r="Q617" s="52">
        <v>711.02</v>
      </c>
      <c r="R617" s="52">
        <v>835.19</v>
      </c>
      <c r="S617" s="90">
        <v>1373</v>
      </c>
      <c r="T617" s="90">
        <v>1159</v>
      </c>
      <c r="U617" s="90">
        <v>1259</v>
      </c>
      <c r="V617" s="90">
        <v>1405</v>
      </c>
      <c r="W617" s="52">
        <v>1658</v>
      </c>
      <c r="X617" s="121">
        <v>0.13359814097254261</v>
      </c>
      <c r="Y617" s="92">
        <v>0.13436777409696909</v>
      </c>
      <c r="Z617" s="92">
        <v>0.12317047073293549</v>
      </c>
      <c r="AA617" s="79">
        <v>5.4849884526558812E-2</v>
      </c>
    </row>
    <row r="618" spans="1:27" ht="15" x14ac:dyDescent="0.25">
      <c r="A618" s="4">
        <v>260211</v>
      </c>
      <c r="B618" s="18" t="s">
        <v>4245</v>
      </c>
      <c r="C618" s="8" t="s">
        <v>23</v>
      </c>
      <c r="D618" s="8" t="s">
        <v>115</v>
      </c>
      <c r="E618" s="8" t="s">
        <v>806</v>
      </c>
      <c r="F618" s="36">
        <v>5.4</v>
      </c>
      <c r="G618" s="52">
        <v>97.72</v>
      </c>
      <c r="H618" s="52">
        <v>102.38</v>
      </c>
      <c r="I618" s="52">
        <v>102.52</v>
      </c>
      <c r="J618" s="52">
        <v>108.5</v>
      </c>
      <c r="K618" s="52">
        <v>119.32</v>
      </c>
      <c r="L618" s="52">
        <v>117.56</v>
      </c>
      <c r="M618" s="52">
        <v>122.83</v>
      </c>
      <c r="N618" s="52">
        <v>127.82</v>
      </c>
      <c r="O618" s="52">
        <v>137.78</v>
      </c>
      <c r="P618" s="52">
        <v>133.52000000000001</v>
      </c>
      <c r="Q618" s="52">
        <v>132.37</v>
      </c>
      <c r="R618" s="52">
        <v>137.21</v>
      </c>
      <c r="S618" s="52">
        <v>140.58000000000001</v>
      </c>
      <c r="T618" s="52">
        <v>144.47</v>
      </c>
      <c r="U618" s="52">
        <v>148.71</v>
      </c>
      <c r="V618" s="52">
        <v>158.22</v>
      </c>
      <c r="W618" s="52">
        <v>172.61</v>
      </c>
      <c r="X618" s="120">
        <v>2.0140523837551379E-2</v>
      </c>
      <c r="Y618" s="79">
        <v>2.9461082162883349E-2</v>
      </c>
      <c r="Z618" s="79">
        <v>3.6797029616266963E-2</v>
      </c>
      <c r="AA618" s="79">
        <v>5.4106557653974763E-2</v>
      </c>
    </row>
    <row r="619" spans="1:27" ht="15" x14ac:dyDescent="0.25">
      <c r="A619" s="4">
        <v>260211</v>
      </c>
      <c r="B619" s="18" t="s">
        <v>4286</v>
      </c>
      <c r="C619" s="8" t="s">
        <v>23</v>
      </c>
      <c r="D619" s="8" t="s">
        <v>115</v>
      </c>
      <c r="E619" s="8" t="s">
        <v>806</v>
      </c>
      <c r="F619" s="36">
        <v>5.4</v>
      </c>
      <c r="G619" s="52">
        <v>51.58</v>
      </c>
      <c r="H619" s="52">
        <v>63.57</v>
      </c>
      <c r="I619" s="52">
        <v>70.92</v>
      </c>
      <c r="J619" s="52">
        <v>77.349999999999994</v>
      </c>
      <c r="K619" s="52">
        <v>64.11</v>
      </c>
      <c r="L619" s="52">
        <v>87.37</v>
      </c>
      <c r="M619" s="52">
        <v>98.77</v>
      </c>
      <c r="N619" s="90">
        <v>129.56</v>
      </c>
      <c r="O619" s="90">
        <v>114.61</v>
      </c>
      <c r="P619" s="52">
        <v>115.44</v>
      </c>
      <c r="Q619" s="52">
        <v>110.84</v>
      </c>
      <c r="R619" s="52">
        <v>111.2</v>
      </c>
      <c r="S619" s="52">
        <v>100.36</v>
      </c>
      <c r="T619" s="52">
        <v>104.75</v>
      </c>
      <c r="U619" s="52">
        <v>119.3</v>
      </c>
      <c r="V619" s="52">
        <v>118.08</v>
      </c>
      <c r="W619" s="52">
        <v>124.3</v>
      </c>
      <c r="X619" s="120">
        <v>-2.4415311529325859E-2</v>
      </c>
      <c r="Y619" s="79">
        <v>1.9805688868079319E-2</v>
      </c>
      <c r="Z619" s="79">
        <v>1.5793944124331331E-2</v>
      </c>
      <c r="AA619" s="79">
        <v>5.4102917580058252E-2</v>
      </c>
    </row>
    <row r="620" spans="1:27" ht="15" x14ac:dyDescent="0.25">
      <c r="A620" s="4">
        <v>260211</v>
      </c>
      <c r="B620" s="18" t="s">
        <v>3987</v>
      </c>
      <c r="C620" s="8" t="s">
        <v>23</v>
      </c>
      <c r="D620" s="8" t="s">
        <v>69</v>
      </c>
      <c r="E620" s="8" t="s">
        <v>806</v>
      </c>
      <c r="F620" s="36">
        <v>5.2</v>
      </c>
      <c r="G620" s="8"/>
      <c r="H620" s="52">
        <v>809.63</v>
      </c>
      <c r="I620" s="52">
        <v>778.2</v>
      </c>
      <c r="J620" s="52">
        <v>946.9</v>
      </c>
      <c r="K620" s="52">
        <v>1183</v>
      </c>
      <c r="L620" s="52">
        <v>855.28</v>
      </c>
      <c r="M620" s="52">
        <v>950.31</v>
      </c>
      <c r="N620" s="52">
        <v>1071</v>
      </c>
      <c r="O620" s="52">
        <v>1377</v>
      </c>
      <c r="P620" s="52">
        <v>1066</v>
      </c>
      <c r="Q620" s="52">
        <v>1249</v>
      </c>
      <c r="R620" s="52">
        <v>1427</v>
      </c>
      <c r="S620" s="52">
        <v>1787</v>
      </c>
      <c r="T620" s="52">
        <v>1223</v>
      </c>
      <c r="U620" s="52">
        <v>1445</v>
      </c>
      <c r="V620" s="52">
        <v>1630</v>
      </c>
      <c r="W620" s="52">
        <v>2101</v>
      </c>
      <c r="X620" s="120">
        <v>2.8395731597033791E-2</v>
      </c>
      <c r="Y620" s="79">
        <v>3.4470629616602189E-2</v>
      </c>
      <c r="Z620" s="79">
        <v>3.4512070724243449E-2</v>
      </c>
      <c r="AA620" s="79">
        <v>5.1602300739523432E-2</v>
      </c>
    </row>
    <row r="621" spans="1:27" ht="15" x14ac:dyDescent="0.25">
      <c r="A621" s="4">
        <v>260211</v>
      </c>
      <c r="B621" s="18" t="s">
        <v>4078</v>
      </c>
      <c r="C621" s="8" t="s">
        <v>23</v>
      </c>
      <c r="D621" s="8" t="s">
        <v>705</v>
      </c>
      <c r="E621" s="8" t="s">
        <v>806</v>
      </c>
      <c r="F621" s="36">
        <v>5</v>
      </c>
      <c r="G621" s="52">
        <v>1310</v>
      </c>
      <c r="H621" s="52">
        <v>1366</v>
      </c>
      <c r="I621" s="52">
        <v>1650</v>
      </c>
      <c r="J621" s="52">
        <v>1748</v>
      </c>
      <c r="K621" s="52">
        <v>1768</v>
      </c>
      <c r="L621" s="52">
        <v>1791</v>
      </c>
      <c r="M621" s="52">
        <v>1758</v>
      </c>
      <c r="N621" s="52">
        <v>1625</v>
      </c>
      <c r="O621" s="52">
        <v>1614</v>
      </c>
      <c r="P621" s="52">
        <v>1420</v>
      </c>
      <c r="Q621" s="52">
        <v>1455</v>
      </c>
      <c r="R621" s="52">
        <v>1422</v>
      </c>
      <c r="S621" s="52">
        <v>1418</v>
      </c>
      <c r="T621" s="52">
        <v>1381</v>
      </c>
      <c r="U621" s="52">
        <v>1482</v>
      </c>
      <c r="V621" s="52">
        <v>1564</v>
      </c>
      <c r="W621" s="52">
        <v>1710</v>
      </c>
      <c r="X621" s="120">
        <v>-6.8241469816272549E-3</v>
      </c>
      <c r="Y621" s="79">
        <v>4.7568710359409128E-3</v>
      </c>
      <c r="Z621" s="79">
        <v>2.4899175872347801E-2</v>
      </c>
      <c r="AA621" s="79">
        <v>4.9957228400342217E-2</v>
      </c>
    </row>
    <row r="622" spans="1:27" ht="15" x14ac:dyDescent="0.25">
      <c r="A622" s="4">
        <v>260211</v>
      </c>
      <c r="B622" s="18" t="s">
        <v>3944</v>
      </c>
      <c r="C622" s="8" t="s">
        <v>23</v>
      </c>
      <c r="D622" s="8" t="s">
        <v>1134</v>
      </c>
      <c r="E622" s="8" t="s">
        <v>806</v>
      </c>
      <c r="F622" s="36">
        <v>5</v>
      </c>
      <c r="G622" s="52">
        <v>1409</v>
      </c>
      <c r="H622" s="52">
        <v>1873</v>
      </c>
      <c r="I622" s="52">
        <v>1183</v>
      </c>
      <c r="J622" s="52">
        <v>1090</v>
      </c>
      <c r="K622" s="52">
        <v>1705</v>
      </c>
      <c r="L622" s="52">
        <v>1966</v>
      </c>
      <c r="M622" s="52">
        <v>1090</v>
      </c>
      <c r="N622" s="52">
        <v>1027</v>
      </c>
      <c r="O622" s="52">
        <v>1422</v>
      </c>
      <c r="P622" s="52">
        <v>1706</v>
      </c>
      <c r="Q622" s="52">
        <v>1085</v>
      </c>
      <c r="R622" s="52">
        <v>1076</v>
      </c>
      <c r="S622" s="52">
        <v>1588</v>
      </c>
      <c r="T622" s="52">
        <v>2183</v>
      </c>
      <c r="U622" s="52">
        <v>1283</v>
      </c>
      <c r="V622" s="52">
        <v>1273</v>
      </c>
      <c r="W622" s="52">
        <v>1903</v>
      </c>
      <c r="X622" s="120">
        <v>8.7442713107241055E-2</v>
      </c>
      <c r="Y622" s="79">
        <v>3.3378287255563022E-2</v>
      </c>
      <c r="Z622" s="79">
        <v>3.2137030995106119E-2</v>
      </c>
      <c r="AA622" s="79">
        <v>4.9786628733997203E-2</v>
      </c>
    </row>
    <row r="623" spans="1:27" ht="15" x14ac:dyDescent="0.25">
      <c r="A623" s="4">
        <v>260211</v>
      </c>
      <c r="B623" s="18" t="s">
        <v>4140</v>
      </c>
      <c r="C623" s="8" t="s">
        <v>23</v>
      </c>
      <c r="D623" s="8" t="s">
        <v>153</v>
      </c>
      <c r="E623" s="8" t="s">
        <v>806</v>
      </c>
      <c r="F623" s="36">
        <v>4.9000000000000004</v>
      </c>
      <c r="G623" s="8"/>
      <c r="H623" s="52">
        <v>332.6</v>
      </c>
      <c r="I623" s="52">
        <v>334</v>
      </c>
      <c r="J623" s="52">
        <v>335.1</v>
      </c>
      <c r="K623" s="52">
        <v>338.2</v>
      </c>
      <c r="L623" s="52">
        <v>329.1</v>
      </c>
      <c r="M623" s="52">
        <v>352.4</v>
      </c>
      <c r="N623" s="52">
        <v>352.9</v>
      </c>
      <c r="O623" s="52">
        <v>356.9</v>
      </c>
      <c r="P623" s="52">
        <v>313.60000000000002</v>
      </c>
      <c r="Q623" s="52">
        <v>370.6</v>
      </c>
      <c r="R623" s="52">
        <v>403.5</v>
      </c>
      <c r="S623" s="52">
        <v>399.1</v>
      </c>
      <c r="T623" s="52">
        <v>330.3</v>
      </c>
      <c r="U623" s="52">
        <v>404.4</v>
      </c>
      <c r="V623" s="52">
        <v>445.1</v>
      </c>
      <c r="W623" s="52">
        <v>476.9</v>
      </c>
      <c r="X623" s="120">
        <v>1.1232176486413611E-2</v>
      </c>
      <c r="Y623" s="79">
        <v>2.2480877951446491E-2</v>
      </c>
      <c r="Z623" s="79">
        <v>2.7060430625122089E-2</v>
      </c>
      <c r="AA623" s="79">
        <v>4.9274811577680662E-2</v>
      </c>
    </row>
    <row r="624" spans="1:27" ht="15" x14ac:dyDescent="0.25">
      <c r="A624" s="4">
        <v>260211</v>
      </c>
      <c r="B624" s="18" t="s">
        <v>4036</v>
      </c>
      <c r="C624" s="8" t="s">
        <v>23</v>
      </c>
      <c r="D624" s="8" t="s">
        <v>24</v>
      </c>
      <c r="E624" s="8" t="s">
        <v>806</v>
      </c>
      <c r="F624" s="36">
        <v>4.8</v>
      </c>
      <c r="G624" s="52">
        <v>119.93</v>
      </c>
      <c r="H624" s="52">
        <v>126.14</v>
      </c>
      <c r="I624" s="52">
        <v>139.41</v>
      </c>
      <c r="J624" s="52">
        <v>151.72999999999999</v>
      </c>
      <c r="K624" s="52">
        <v>168.67</v>
      </c>
      <c r="L624" s="52">
        <v>174.3</v>
      </c>
      <c r="M624" s="52">
        <v>189.29</v>
      </c>
      <c r="N624" s="52">
        <v>200.18</v>
      </c>
      <c r="O624" s="52">
        <v>213.18</v>
      </c>
      <c r="P624" s="52">
        <v>217.24</v>
      </c>
      <c r="Q624" s="52">
        <v>234.99</v>
      </c>
      <c r="R624" s="52">
        <v>250.2</v>
      </c>
      <c r="S624" s="52">
        <v>261.22000000000003</v>
      </c>
      <c r="T624" s="52">
        <v>271.12</v>
      </c>
      <c r="U624" s="52">
        <v>282.29000000000002</v>
      </c>
      <c r="V624" s="52">
        <v>298.52</v>
      </c>
      <c r="W624" s="52">
        <v>314.82</v>
      </c>
      <c r="X624" s="120">
        <v>5.5912416333731008E-2</v>
      </c>
      <c r="Y624" s="79">
        <v>4.6485115917958231E-2</v>
      </c>
      <c r="Z624" s="79">
        <v>4.5378135477024628E-2</v>
      </c>
      <c r="AA624" s="79">
        <v>4.815164173741171E-2</v>
      </c>
    </row>
    <row r="625" spans="1:27" ht="15" x14ac:dyDescent="0.25">
      <c r="A625" s="4">
        <v>260211</v>
      </c>
      <c r="B625" s="18" t="s">
        <v>3965</v>
      </c>
      <c r="C625" s="8" t="s">
        <v>23</v>
      </c>
      <c r="D625" s="8" t="s">
        <v>115</v>
      </c>
      <c r="E625" s="8" t="s">
        <v>806</v>
      </c>
      <c r="F625" s="36">
        <v>4.8</v>
      </c>
      <c r="G625" s="52">
        <v>369.31</v>
      </c>
      <c r="H625" s="52">
        <v>395.6</v>
      </c>
      <c r="I625" s="52">
        <v>421.76</v>
      </c>
      <c r="J625" s="52">
        <v>443.96</v>
      </c>
      <c r="K625" s="52">
        <v>469.66</v>
      </c>
      <c r="L625" s="52">
        <v>501.62</v>
      </c>
      <c r="M625" s="52">
        <v>529.14</v>
      </c>
      <c r="N625" s="52">
        <v>557.55999999999995</v>
      </c>
      <c r="O625" s="52">
        <v>581.91999999999996</v>
      </c>
      <c r="P625" s="52">
        <v>617.41</v>
      </c>
      <c r="Q625" s="52">
        <v>637.23</v>
      </c>
      <c r="R625" s="52">
        <v>669.72</v>
      </c>
      <c r="S625" s="52">
        <v>703.18</v>
      </c>
      <c r="T625" s="52">
        <v>714.14</v>
      </c>
      <c r="U625" s="52">
        <v>760.87</v>
      </c>
      <c r="V625" s="52">
        <v>809.52</v>
      </c>
      <c r="W625" s="52">
        <v>846.75</v>
      </c>
      <c r="X625" s="120">
        <v>3.6813901976753938E-2</v>
      </c>
      <c r="Y625" s="79">
        <v>4.5384635149966712E-2</v>
      </c>
      <c r="Z625" s="79">
        <v>4.9088629907546373E-2</v>
      </c>
      <c r="AA625" s="79">
        <v>4.8053525944619757E-2</v>
      </c>
    </row>
    <row r="626" spans="1:27" ht="15" x14ac:dyDescent="0.25">
      <c r="A626" s="4">
        <v>260211</v>
      </c>
      <c r="B626" s="18" t="s">
        <v>4010</v>
      </c>
      <c r="C626" s="8" t="s">
        <v>23</v>
      </c>
      <c r="D626" s="8" t="s">
        <v>63</v>
      </c>
      <c r="E626" s="8" t="s">
        <v>806</v>
      </c>
      <c r="F626" s="36">
        <v>4.8</v>
      </c>
      <c r="G626" s="52">
        <v>2059</v>
      </c>
      <c r="H626" s="52">
        <v>1789</v>
      </c>
      <c r="I626" s="52">
        <v>2458</v>
      </c>
      <c r="J626" s="52">
        <v>2586</v>
      </c>
      <c r="K626" s="52">
        <v>1884</v>
      </c>
      <c r="L626" s="52">
        <v>1275</v>
      </c>
      <c r="M626" s="52">
        <v>937.4</v>
      </c>
      <c r="N626" s="52">
        <v>1115</v>
      </c>
      <c r="O626" s="52">
        <v>1158</v>
      </c>
      <c r="P626" s="52">
        <v>1106</v>
      </c>
      <c r="Q626" s="52">
        <v>977.5</v>
      </c>
      <c r="R626" s="52">
        <v>1031</v>
      </c>
      <c r="S626" s="52">
        <v>1211</v>
      </c>
      <c r="T626" s="52">
        <v>1418</v>
      </c>
      <c r="U626" s="52">
        <v>1238</v>
      </c>
      <c r="V626" s="52">
        <v>1168</v>
      </c>
      <c r="W626" s="52">
        <v>1452</v>
      </c>
      <c r="X626" s="120">
        <v>7.2130389550340901E-2</v>
      </c>
      <c r="Y626" s="79">
        <v>5.617250673854457E-2</v>
      </c>
      <c r="Z626" s="79">
        <v>2.7970600244997978E-2</v>
      </c>
      <c r="AA626" s="79">
        <v>4.7864945382323658E-2</v>
      </c>
    </row>
    <row r="627" spans="1:27" ht="15" x14ac:dyDescent="0.25">
      <c r="A627" s="4">
        <v>260211</v>
      </c>
      <c r="B627" s="18" t="s">
        <v>3959</v>
      </c>
      <c r="C627" s="8" t="s">
        <v>23</v>
      </c>
      <c r="D627" s="8" t="s">
        <v>115</v>
      </c>
      <c r="E627" s="8" t="s">
        <v>806</v>
      </c>
      <c r="F627" s="36">
        <v>4.4000000000000004</v>
      </c>
      <c r="G627" s="52">
        <v>122</v>
      </c>
      <c r="H627" s="52">
        <v>228</v>
      </c>
      <c r="I627" s="52">
        <v>321</v>
      </c>
      <c r="J627" s="52">
        <v>382</v>
      </c>
      <c r="K627" s="90">
        <v>502</v>
      </c>
      <c r="L627" s="90">
        <v>525</v>
      </c>
      <c r="M627" s="90">
        <v>567</v>
      </c>
      <c r="N627" s="90">
        <v>615</v>
      </c>
      <c r="O627" s="52">
        <v>653</v>
      </c>
      <c r="P627" s="52">
        <v>653</v>
      </c>
      <c r="Q627" s="52">
        <v>664</v>
      </c>
      <c r="R627" s="52">
        <v>716</v>
      </c>
      <c r="S627" s="52">
        <v>764</v>
      </c>
      <c r="T627" s="52">
        <v>773</v>
      </c>
      <c r="U627" s="52">
        <v>819</v>
      </c>
      <c r="V627" s="52">
        <v>873</v>
      </c>
      <c r="W627" s="52">
        <v>906</v>
      </c>
      <c r="X627" s="120">
        <v>4.2903110475509543E-2</v>
      </c>
      <c r="Y627" s="79">
        <v>5.31367843675008E-2</v>
      </c>
      <c r="Z627" s="79">
        <v>5.1106770833333259E-2</v>
      </c>
      <c r="AA627" s="79">
        <v>4.3976463301331759E-2</v>
      </c>
    </row>
    <row r="628" spans="1:27" ht="15" x14ac:dyDescent="0.25">
      <c r="A628" s="4">
        <v>260211</v>
      </c>
      <c r="B628" s="18" t="s">
        <v>4110</v>
      </c>
      <c r="C628" s="8" t="s">
        <v>23</v>
      </c>
      <c r="D628" s="8" t="s">
        <v>24</v>
      </c>
      <c r="E628" s="8" t="s">
        <v>806</v>
      </c>
      <c r="F628" s="36">
        <v>4.3</v>
      </c>
      <c r="G628" s="52">
        <v>67.91</v>
      </c>
      <c r="H628" s="52">
        <v>62.39</v>
      </c>
      <c r="I628" s="52">
        <v>62.57</v>
      </c>
      <c r="J628" s="52">
        <v>71.680000000000007</v>
      </c>
      <c r="K628" s="52">
        <v>74.02</v>
      </c>
      <c r="L628" s="52">
        <v>71.23</v>
      </c>
      <c r="M628" s="52">
        <v>76.680000000000007</v>
      </c>
      <c r="N628" s="52">
        <v>84.18</v>
      </c>
      <c r="O628" s="52">
        <v>93.01</v>
      </c>
      <c r="P628" s="52">
        <v>89.58</v>
      </c>
      <c r="Q628" s="52">
        <v>95.71</v>
      </c>
      <c r="R628" s="52">
        <v>106.86</v>
      </c>
      <c r="S628" s="52">
        <v>109.05</v>
      </c>
      <c r="T628" s="52">
        <v>107.55</v>
      </c>
      <c r="U628" s="52">
        <v>113.28</v>
      </c>
      <c r="V628" s="52">
        <v>126.03</v>
      </c>
      <c r="W628" s="52">
        <v>128.82</v>
      </c>
      <c r="X628" s="120">
        <v>4.4790628115652931E-2</v>
      </c>
      <c r="Y628" s="79">
        <v>4.1916167664670878E-2</v>
      </c>
      <c r="Z628" s="79">
        <v>4.3893391949443528E-2</v>
      </c>
      <c r="AA628" s="79">
        <v>4.3363821806935647E-2</v>
      </c>
    </row>
    <row r="629" spans="1:27" ht="15" x14ac:dyDescent="0.25">
      <c r="A629" s="4">
        <v>260211</v>
      </c>
      <c r="B629" s="18" t="s">
        <v>4007</v>
      </c>
      <c r="C629" s="8" t="s">
        <v>23</v>
      </c>
      <c r="D629" s="8" t="s">
        <v>41</v>
      </c>
      <c r="E629" s="8" t="s">
        <v>806</v>
      </c>
      <c r="F629" s="36">
        <v>4</v>
      </c>
      <c r="G629" s="52">
        <v>894.2</v>
      </c>
      <c r="H629" s="52">
        <v>1128</v>
      </c>
      <c r="I629" s="52">
        <v>1480</v>
      </c>
      <c r="J629" s="52">
        <v>2092</v>
      </c>
      <c r="K629" s="90">
        <v>2621</v>
      </c>
      <c r="L629" s="90">
        <v>2580</v>
      </c>
      <c r="M629" s="90">
        <v>2370</v>
      </c>
      <c r="N629" s="52">
        <v>2311</v>
      </c>
      <c r="O629" s="52">
        <v>2356</v>
      </c>
      <c r="P629" s="52">
        <v>1361</v>
      </c>
      <c r="Q629" s="52">
        <v>1430</v>
      </c>
      <c r="R629" s="52">
        <v>1355</v>
      </c>
      <c r="S629" s="52">
        <v>1232</v>
      </c>
      <c r="T629" s="52">
        <v>1077</v>
      </c>
      <c r="U629" s="52">
        <v>1330</v>
      </c>
      <c r="V629" s="52">
        <v>1308</v>
      </c>
      <c r="W629" s="52">
        <v>1428</v>
      </c>
      <c r="X629" s="120">
        <v>-5.2807735217552998E-2</v>
      </c>
      <c r="Y629" s="79">
        <v>-1.9630938358853541E-2</v>
      </c>
      <c r="Z629" s="79">
        <v>-9.4112935522626673E-3</v>
      </c>
      <c r="AA629" s="79">
        <v>3.9619971700020302E-2</v>
      </c>
    </row>
    <row r="630" spans="1:27" ht="15" x14ac:dyDescent="0.25">
      <c r="A630" s="4">
        <v>260211</v>
      </c>
      <c r="B630" s="18" t="s">
        <v>4273</v>
      </c>
      <c r="C630" s="8" t="s">
        <v>23</v>
      </c>
      <c r="D630" s="8" t="s">
        <v>52</v>
      </c>
      <c r="E630" s="8" t="s">
        <v>806</v>
      </c>
      <c r="F630" s="36">
        <v>4</v>
      </c>
      <c r="G630" s="52">
        <v>1049</v>
      </c>
      <c r="H630" s="52">
        <v>1201</v>
      </c>
      <c r="I630" s="52">
        <v>956.23</v>
      </c>
      <c r="J630" s="52">
        <v>1402</v>
      </c>
      <c r="K630" s="52">
        <v>1454</v>
      </c>
      <c r="L630" s="52">
        <v>1163</v>
      </c>
      <c r="M630" s="52">
        <v>1207</v>
      </c>
      <c r="N630" s="52">
        <v>1539</v>
      </c>
      <c r="O630" s="52">
        <v>1481</v>
      </c>
      <c r="P630" s="52">
        <v>1392</v>
      </c>
      <c r="Q630" s="52">
        <v>1322</v>
      </c>
      <c r="R630" s="52">
        <v>1573</v>
      </c>
      <c r="S630" s="52">
        <v>1340</v>
      </c>
      <c r="T630" s="52">
        <v>1298</v>
      </c>
      <c r="U630" s="52">
        <v>1418</v>
      </c>
      <c r="V630" s="52">
        <v>1629</v>
      </c>
      <c r="W630" s="52">
        <v>1565</v>
      </c>
      <c r="X630" s="120">
        <v>-1.6705171494579729E-2</v>
      </c>
      <c r="Y630" s="79">
        <v>1.735044279775888E-2</v>
      </c>
      <c r="Z630" s="79">
        <v>9.9484810801206969E-3</v>
      </c>
      <c r="AA630" s="79">
        <v>3.9577836411609502E-2</v>
      </c>
    </row>
    <row r="631" spans="1:27" ht="15" x14ac:dyDescent="0.25">
      <c r="A631" s="4">
        <v>260211</v>
      </c>
      <c r="B631" s="18" t="s">
        <v>3950</v>
      </c>
      <c r="C631" s="8" t="s">
        <v>23</v>
      </c>
      <c r="D631" s="8" t="s">
        <v>131</v>
      </c>
      <c r="E631" s="8" t="s">
        <v>806</v>
      </c>
      <c r="F631" s="36">
        <v>3.6</v>
      </c>
      <c r="G631" s="52">
        <v>666.76</v>
      </c>
      <c r="H631" s="52">
        <v>559.46</v>
      </c>
      <c r="I631" s="52">
        <v>609.36</v>
      </c>
      <c r="J631" s="52">
        <v>630.54</v>
      </c>
      <c r="K631" s="52">
        <v>757.67</v>
      </c>
      <c r="L631" s="52">
        <v>630.86</v>
      </c>
      <c r="M631" s="52">
        <v>704.4</v>
      </c>
      <c r="N631" s="52">
        <v>724.33</v>
      </c>
      <c r="O631" s="52">
        <v>785.79</v>
      </c>
      <c r="P631" s="52">
        <v>713.17</v>
      </c>
      <c r="Q631" s="52">
        <v>784.79</v>
      </c>
      <c r="R631" s="52">
        <v>798.92</v>
      </c>
      <c r="S631" s="52">
        <v>824.31</v>
      </c>
      <c r="T631" s="52">
        <v>805.65</v>
      </c>
      <c r="U631" s="52">
        <v>876.58</v>
      </c>
      <c r="V631" s="52">
        <v>869.17</v>
      </c>
      <c r="W631" s="52">
        <v>946.98</v>
      </c>
      <c r="X631" s="120">
        <v>2.9629724560183979E-2</v>
      </c>
      <c r="Y631" s="79">
        <v>2.8562360167658781E-2</v>
      </c>
      <c r="Z631" s="79">
        <v>2.125271520454031E-2</v>
      </c>
      <c r="AA631" s="79">
        <v>3.6339022013146982E-2</v>
      </c>
    </row>
    <row r="632" spans="1:27" ht="15" x14ac:dyDescent="0.25">
      <c r="A632" s="4">
        <v>260211</v>
      </c>
      <c r="B632" s="18" t="s">
        <v>4026</v>
      </c>
      <c r="C632" s="8" t="s">
        <v>23</v>
      </c>
      <c r="D632" s="8" t="s">
        <v>153</v>
      </c>
      <c r="E632" s="8" t="s">
        <v>806</v>
      </c>
      <c r="F632" s="36">
        <v>3.6</v>
      </c>
      <c r="G632" s="52">
        <v>473.9</v>
      </c>
      <c r="H632" s="52">
        <v>463.2</v>
      </c>
      <c r="I632" s="52">
        <v>526.6</v>
      </c>
      <c r="J632" s="52">
        <v>487.8</v>
      </c>
      <c r="K632" s="52">
        <v>501.9</v>
      </c>
      <c r="L632" s="52">
        <v>471.7</v>
      </c>
      <c r="M632" s="52">
        <v>532.79999999999995</v>
      </c>
      <c r="N632" s="52">
        <v>504.3</v>
      </c>
      <c r="O632" s="52">
        <v>547.5</v>
      </c>
      <c r="P632" s="52">
        <v>570.9</v>
      </c>
      <c r="Q632" s="52">
        <v>597.29999999999995</v>
      </c>
      <c r="R632" s="52">
        <v>543.6</v>
      </c>
      <c r="S632" s="52">
        <v>540.4</v>
      </c>
      <c r="T632" s="52">
        <v>558</v>
      </c>
      <c r="U632" s="52">
        <v>643.70000000000005</v>
      </c>
      <c r="V632" s="52">
        <v>611.70000000000005</v>
      </c>
      <c r="W632" s="52">
        <v>625.1</v>
      </c>
      <c r="X632" s="120">
        <v>-5.7277328834027808E-3</v>
      </c>
      <c r="Y632" s="79">
        <v>2.0720760952082969E-2</v>
      </c>
      <c r="Z632" s="79">
        <v>2.9793936212101579E-2</v>
      </c>
      <c r="AA632" s="79">
        <v>3.5984365706517092E-2</v>
      </c>
    </row>
    <row r="633" spans="1:27" ht="15" x14ac:dyDescent="0.25">
      <c r="A633" s="4">
        <v>260211</v>
      </c>
      <c r="B633" s="18" t="s">
        <v>3910</v>
      </c>
      <c r="C633" s="8" t="s">
        <v>23</v>
      </c>
      <c r="D633" s="8" t="s">
        <v>124</v>
      </c>
      <c r="E633" s="8" t="s">
        <v>806</v>
      </c>
      <c r="F633" s="36">
        <v>3.5</v>
      </c>
      <c r="G633" s="52">
        <v>2073</v>
      </c>
      <c r="H633" s="52">
        <v>1927</v>
      </c>
      <c r="I633" s="52">
        <v>2048</v>
      </c>
      <c r="J633" s="52">
        <v>2081</v>
      </c>
      <c r="K633" s="52">
        <v>2306</v>
      </c>
      <c r="L633" s="52">
        <v>2194</v>
      </c>
      <c r="M633" s="52">
        <v>2407</v>
      </c>
      <c r="N633" s="52">
        <v>2550</v>
      </c>
      <c r="O633" s="52">
        <v>2526</v>
      </c>
      <c r="P633" s="52">
        <v>2497</v>
      </c>
      <c r="Q633" s="52">
        <v>2644</v>
      </c>
      <c r="R633" s="52">
        <v>2663</v>
      </c>
      <c r="S633" s="52">
        <v>2583</v>
      </c>
      <c r="T633" s="52">
        <v>2610</v>
      </c>
      <c r="U633" s="52">
        <v>2706</v>
      </c>
      <c r="V633" s="52">
        <v>2886</v>
      </c>
      <c r="W633" s="52">
        <v>2965</v>
      </c>
      <c r="X633" s="120">
        <v>1.087898334456527E-2</v>
      </c>
      <c r="Y633" s="79">
        <v>5.9047619047618571E-3</v>
      </c>
      <c r="Z633" s="79">
        <v>2.1113425487597089E-2</v>
      </c>
      <c r="AA633" s="79">
        <v>3.5419564209550281E-2</v>
      </c>
    </row>
    <row r="634" spans="1:27" ht="15" x14ac:dyDescent="0.25">
      <c r="A634" s="4">
        <v>260211</v>
      </c>
      <c r="B634" s="18" t="s">
        <v>4227</v>
      </c>
      <c r="C634" s="8" t="s">
        <v>23</v>
      </c>
      <c r="D634" s="8" t="s">
        <v>1139</v>
      </c>
      <c r="E634" s="8" t="s">
        <v>806</v>
      </c>
      <c r="F634" s="36">
        <v>3.5</v>
      </c>
      <c r="G634" s="52">
        <v>39.35</v>
      </c>
      <c r="H634" s="52">
        <v>39.32</v>
      </c>
      <c r="I634" s="52">
        <v>41.18</v>
      </c>
      <c r="J634" s="52">
        <v>41.97</v>
      </c>
      <c r="K634" s="52">
        <v>43.12</v>
      </c>
      <c r="L634" s="52">
        <v>43.02</v>
      </c>
      <c r="M634" s="52">
        <v>44.7</v>
      </c>
      <c r="N634" s="52">
        <v>50.49</v>
      </c>
      <c r="O634" s="52">
        <v>47.64</v>
      </c>
      <c r="P634" s="52">
        <v>48.97</v>
      </c>
      <c r="Q634" s="52">
        <v>49.94</v>
      </c>
      <c r="R634" s="52">
        <v>51.47</v>
      </c>
      <c r="S634" s="52">
        <v>53.02</v>
      </c>
      <c r="T634" s="52">
        <v>52.33</v>
      </c>
      <c r="U634" s="52">
        <v>53.26</v>
      </c>
      <c r="V634" s="52">
        <v>55.59</v>
      </c>
      <c r="W634" s="52">
        <v>60.55</v>
      </c>
      <c r="X634" s="120">
        <v>1.6519174041297768E-2</v>
      </c>
      <c r="Y634" s="79">
        <v>1.605726446121114E-2</v>
      </c>
      <c r="Z634" s="79">
        <v>1.961157654226953E-2</v>
      </c>
      <c r="AA634" s="79">
        <v>3.5154061624649957E-2</v>
      </c>
    </row>
    <row r="635" spans="1:27" ht="15" x14ac:dyDescent="0.25">
      <c r="A635" s="4">
        <v>260211</v>
      </c>
      <c r="B635" s="18" t="s">
        <v>4044</v>
      </c>
      <c r="C635" s="8" t="s">
        <v>23</v>
      </c>
      <c r="D635" s="8" t="s">
        <v>445</v>
      </c>
      <c r="E635" s="8" t="s">
        <v>806</v>
      </c>
      <c r="F635" s="36">
        <v>3.5</v>
      </c>
      <c r="G635" s="52">
        <v>412.11</v>
      </c>
      <c r="H635" s="52">
        <v>421.13</v>
      </c>
      <c r="I635" s="52">
        <v>426.17</v>
      </c>
      <c r="J635" s="52">
        <v>427.09</v>
      </c>
      <c r="K635" s="52">
        <v>403.23</v>
      </c>
      <c r="L635" s="52">
        <v>355.61</v>
      </c>
      <c r="M635" s="52">
        <v>357.19</v>
      </c>
      <c r="N635" s="52">
        <v>358.17</v>
      </c>
      <c r="O635" s="52">
        <v>351.71</v>
      </c>
      <c r="P635" s="52">
        <v>327.24</v>
      </c>
      <c r="Q635" s="52">
        <v>351.18</v>
      </c>
      <c r="R635" s="52">
        <v>370.51</v>
      </c>
      <c r="S635" s="52">
        <v>387.19</v>
      </c>
      <c r="T635" s="52">
        <v>358.17</v>
      </c>
      <c r="U635" s="52">
        <v>372.06</v>
      </c>
      <c r="V635" s="52">
        <v>395.67</v>
      </c>
      <c r="W635" s="52">
        <v>440.21</v>
      </c>
      <c r="X635" s="120">
        <v>2.1537197448681319E-2</v>
      </c>
      <c r="Y635" s="79">
        <v>1.423264374084043E-2</v>
      </c>
      <c r="Z635" s="79">
        <v>1.690939761951182E-2</v>
      </c>
      <c r="AA635" s="79">
        <v>3.5040876616724732E-2</v>
      </c>
    </row>
    <row r="636" spans="1:27" ht="15" x14ac:dyDescent="0.25">
      <c r="A636" s="4">
        <v>260211</v>
      </c>
      <c r="B636" s="18" t="s">
        <v>4128</v>
      </c>
      <c r="C636" s="8" t="s">
        <v>23</v>
      </c>
      <c r="D636" s="8" t="s">
        <v>101</v>
      </c>
      <c r="E636" s="8" t="s">
        <v>806</v>
      </c>
      <c r="F636" s="36">
        <v>3.3</v>
      </c>
      <c r="G636" s="52">
        <v>78.400000000000006</v>
      </c>
      <c r="H636" s="52">
        <v>69.38</v>
      </c>
      <c r="I636" s="52">
        <v>91.39</v>
      </c>
      <c r="J636" s="52">
        <v>109.19</v>
      </c>
      <c r="K636" s="90">
        <v>137.9</v>
      </c>
      <c r="L636" s="90">
        <v>127.9</v>
      </c>
      <c r="M636" s="90">
        <v>151.09</v>
      </c>
      <c r="N636" s="52">
        <v>153.30000000000001</v>
      </c>
      <c r="O636" s="52">
        <v>192.51</v>
      </c>
      <c r="P636" s="52">
        <v>164.01</v>
      </c>
      <c r="Q636" s="52">
        <v>195.89</v>
      </c>
      <c r="R636" s="52">
        <v>203.19</v>
      </c>
      <c r="S636" s="52">
        <v>239.72</v>
      </c>
      <c r="T636" s="52">
        <v>201.32</v>
      </c>
      <c r="U636" s="52">
        <v>217.09</v>
      </c>
      <c r="V636" s="52">
        <v>224.5</v>
      </c>
      <c r="W636" s="52">
        <v>269.08</v>
      </c>
      <c r="X636" s="120">
        <v>4.6474259164684062E-2</v>
      </c>
      <c r="Y636" s="79">
        <v>2.523449031090785E-2</v>
      </c>
      <c r="Z636" s="79">
        <v>2.4741095063391061E-2</v>
      </c>
      <c r="AA636" s="79">
        <v>3.3264221701052588E-2</v>
      </c>
    </row>
    <row r="637" spans="1:27" ht="15" x14ac:dyDescent="0.25">
      <c r="A637" s="4">
        <v>260211</v>
      </c>
      <c r="B637" s="18" t="s">
        <v>4106</v>
      </c>
      <c r="C637" s="8" t="s">
        <v>23</v>
      </c>
      <c r="D637" s="8" t="s">
        <v>115</v>
      </c>
      <c r="E637" s="8" t="s">
        <v>806</v>
      </c>
      <c r="F637" s="36">
        <v>3.3</v>
      </c>
      <c r="G637" s="52">
        <v>131.88999999999999</v>
      </c>
      <c r="H637" s="52">
        <v>134.07</v>
      </c>
      <c r="I637" s="52">
        <v>140.31</v>
      </c>
      <c r="J637" s="52">
        <v>144.75</v>
      </c>
      <c r="K637" s="52">
        <v>146.54</v>
      </c>
      <c r="L637" s="52">
        <v>153.01</v>
      </c>
      <c r="M637" s="52">
        <v>154.53</v>
      </c>
      <c r="N637" s="52">
        <v>154.97</v>
      </c>
      <c r="O637" s="52">
        <v>162.12</v>
      </c>
      <c r="P637" s="52">
        <v>165.51</v>
      </c>
      <c r="Q637" s="52">
        <v>172.89</v>
      </c>
      <c r="R637" s="52">
        <v>175.02</v>
      </c>
      <c r="S637" s="52">
        <v>183.05</v>
      </c>
      <c r="T637" s="52">
        <v>189.74</v>
      </c>
      <c r="U637" s="52">
        <v>195.15</v>
      </c>
      <c r="V637" s="52">
        <v>201.7</v>
      </c>
      <c r="W637" s="52">
        <v>208.22</v>
      </c>
      <c r="X637" s="120">
        <v>3.4789725329160033E-2</v>
      </c>
      <c r="Y637" s="79">
        <v>3.0886637990842129E-2</v>
      </c>
      <c r="Z637" s="79">
        <v>3.5910412404436258E-2</v>
      </c>
      <c r="AA637" s="79">
        <v>3.2703601683904182E-2</v>
      </c>
    </row>
    <row r="638" spans="1:27" ht="15" x14ac:dyDescent="0.25">
      <c r="A638" s="4">
        <v>260211</v>
      </c>
      <c r="B638" s="18" t="s">
        <v>3896</v>
      </c>
      <c r="C638" s="8" t="s">
        <v>23</v>
      </c>
      <c r="D638" s="8" t="s">
        <v>37</v>
      </c>
      <c r="E638" s="8" t="s">
        <v>806</v>
      </c>
      <c r="F638" s="36">
        <v>3.3</v>
      </c>
      <c r="G638" s="52">
        <v>2320</v>
      </c>
      <c r="H638" s="52">
        <v>1892</v>
      </c>
      <c r="I638" s="52">
        <v>2140</v>
      </c>
      <c r="J638" s="52">
        <v>2373</v>
      </c>
      <c r="K638" s="52">
        <v>2707</v>
      </c>
      <c r="L638" s="52">
        <v>2171</v>
      </c>
      <c r="M638" s="52">
        <v>2403</v>
      </c>
      <c r="N638" s="52">
        <v>2556</v>
      </c>
      <c r="O638" s="52">
        <v>2849</v>
      </c>
      <c r="P638" s="52">
        <v>2389</v>
      </c>
      <c r="Q638" s="52">
        <v>2628</v>
      </c>
      <c r="R638" s="52">
        <v>2790</v>
      </c>
      <c r="S638" s="52">
        <v>3011</v>
      </c>
      <c r="T638" s="52">
        <v>2528</v>
      </c>
      <c r="U638" s="52">
        <v>2765</v>
      </c>
      <c r="V638" s="52">
        <v>3009</v>
      </c>
      <c r="W638" s="52">
        <v>3380</v>
      </c>
      <c r="X638" s="120">
        <v>1.2848955444629381E-2</v>
      </c>
      <c r="Y638" s="79">
        <v>1.250342246965408E-2</v>
      </c>
      <c r="Z638" s="79">
        <v>1.974040021633305E-2</v>
      </c>
      <c r="AA638" s="79">
        <v>3.2617342879872613E-2</v>
      </c>
    </row>
    <row r="639" spans="1:27" ht="15" x14ac:dyDescent="0.25">
      <c r="A639" s="4">
        <v>260211</v>
      </c>
      <c r="B639" s="18" t="s">
        <v>3879</v>
      </c>
      <c r="C639" s="8" t="s">
        <v>23</v>
      </c>
      <c r="D639" s="8" t="s">
        <v>141</v>
      </c>
      <c r="E639" s="8" t="s">
        <v>806</v>
      </c>
      <c r="F639" s="36">
        <v>2.9</v>
      </c>
      <c r="G639" s="52">
        <v>20785</v>
      </c>
      <c r="H639" s="52">
        <v>20120</v>
      </c>
      <c r="I639" s="52">
        <v>19701</v>
      </c>
      <c r="J639" s="52">
        <v>19477</v>
      </c>
      <c r="K639" s="52">
        <v>20273</v>
      </c>
      <c r="L639" s="52">
        <v>19632</v>
      </c>
      <c r="M639" s="52">
        <v>19196</v>
      </c>
      <c r="N639" s="52">
        <v>19252</v>
      </c>
      <c r="O639" s="52">
        <v>20478</v>
      </c>
      <c r="P639" s="52">
        <v>19594</v>
      </c>
      <c r="Q639" s="52">
        <v>19772</v>
      </c>
      <c r="R639" s="52">
        <v>20162</v>
      </c>
      <c r="S639" s="52">
        <v>21872</v>
      </c>
      <c r="T639" s="52">
        <v>20886</v>
      </c>
      <c r="U639" s="52">
        <v>21132</v>
      </c>
      <c r="V639" s="52">
        <v>21957</v>
      </c>
      <c r="W639" s="52">
        <v>24334</v>
      </c>
      <c r="X639" s="120">
        <v>1.5872235872235851E-2</v>
      </c>
      <c r="Y639" s="79">
        <v>1.644657282445694E-2</v>
      </c>
      <c r="Z639" s="79">
        <v>2.1355827344976989E-2</v>
      </c>
      <c r="AA639" s="79">
        <v>2.867892879192047E-2</v>
      </c>
    </row>
    <row r="640" spans="1:27" ht="15" x14ac:dyDescent="0.25">
      <c r="A640" s="4">
        <v>260211</v>
      </c>
      <c r="B640" s="18" t="s">
        <v>4190</v>
      </c>
      <c r="C640" s="8" t="s">
        <v>23</v>
      </c>
      <c r="D640" s="8" t="s">
        <v>2180</v>
      </c>
      <c r="E640" s="8" t="s">
        <v>806</v>
      </c>
      <c r="F640" s="36">
        <v>2.7</v>
      </c>
      <c r="G640" s="52">
        <v>558.25</v>
      </c>
      <c r="H640" s="52">
        <v>512.1</v>
      </c>
      <c r="I640" s="52">
        <v>648.1</v>
      </c>
      <c r="J640" s="52">
        <v>661.86</v>
      </c>
      <c r="K640" s="52">
        <v>791.34</v>
      </c>
      <c r="L640" s="52">
        <v>719.65</v>
      </c>
      <c r="M640" s="52">
        <v>881.82</v>
      </c>
      <c r="N640" s="52">
        <v>881.83</v>
      </c>
      <c r="O640" s="52">
        <v>950.47</v>
      </c>
      <c r="P640" s="52">
        <v>874.49</v>
      </c>
      <c r="Q640" s="52">
        <v>954.7</v>
      </c>
      <c r="R640" s="52">
        <v>931.45</v>
      </c>
      <c r="S640" s="52">
        <v>1034</v>
      </c>
      <c r="T640" s="52">
        <v>950.75</v>
      </c>
      <c r="U640" s="52">
        <v>1035</v>
      </c>
      <c r="V640" s="52">
        <v>1021</v>
      </c>
      <c r="W640" s="52">
        <v>1143</v>
      </c>
      <c r="X640" s="120">
        <v>2.0096768072860541E-2</v>
      </c>
      <c r="Y640" s="79">
        <v>2.074452969593632E-2</v>
      </c>
      <c r="Z640" s="79">
        <v>2.2664000809880621E-2</v>
      </c>
      <c r="AA640" s="79">
        <v>2.697519024933492E-2</v>
      </c>
    </row>
    <row r="641" spans="1:27" ht="15" x14ac:dyDescent="0.25">
      <c r="A641" s="4">
        <v>260211</v>
      </c>
      <c r="B641" s="18" t="s">
        <v>4064</v>
      </c>
      <c r="C641" s="8" t="s">
        <v>23</v>
      </c>
      <c r="D641" s="8" t="s">
        <v>4349</v>
      </c>
      <c r="E641" s="8" t="s">
        <v>806</v>
      </c>
      <c r="F641" s="36">
        <v>2.6</v>
      </c>
      <c r="G641" s="52">
        <v>147.62</v>
      </c>
      <c r="H641" s="52">
        <v>159.21</v>
      </c>
      <c r="I641" s="52">
        <v>161.5</v>
      </c>
      <c r="J641" s="52">
        <v>166.31</v>
      </c>
      <c r="K641" s="52">
        <v>170.33</v>
      </c>
      <c r="L641" s="52">
        <v>173.55</v>
      </c>
      <c r="M641" s="52">
        <v>171.69</v>
      </c>
      <c r="N641" s="52">
        <v>179.28</v>
      </c>
      <c r="O641" s="52">
        <v>183.31</v>
      </c>
      <c r="P641" s="52">
        <v>187.54</v>
      </c>
      <c r="Q641" s="52">
        <v>189.78</v>
      </c>
      <c r="R641" s="52">
        <v>190.74</v>
      </c>
      <c r="S641" s="52">
        <v>199.33</v>
      </c>
      <c r="T641" s="52">
        <v>205.57</v>
      </c>
      <c r="U641" s="52">
        <v>207.59</v>
      </c>
      <c r="V641" s="52">
        <v>211.12</v>
      </c>
      <c r="W641" s="52">
        <v>220.9</v>
      </c>
      <c r="X641" s="120">
        <v>2.3495224071202529E-2</v>
      </c>
      <c r="Y641" s="79">
        <v>2.2675765832293578E-2</v>
      </c>
      <c r="Z641" s="79">
        <v>2.5372558295880369E-2</v>
      </c>
      <c r="AA641" s="79">
        <v>2.6189580019669641E-2</v>
      </c>
    </row>
    <row r="642" spans="1:27" ht="15" x14ac:dyDescent="0.25">
      <c r="A642" s="4">
        <v>260211</v>
      </c>
      <c r="B642" s="18" t="s">
        <v>3936</v>
      </c>
      <c r="C642" s="8" t="s">
        <v>23</v>
      </c>
      <c r="D642" s="8" t="s">
        <v>127</v>
      </c>
      <c r="E642" s="8" t="s">
        <v>806</v>
      </c>
      <c r="F642" s="36">
        <v>2.6</v>
      </c>
      <c r="G642" s="52">
        <v>21054</v>
      </c>
      <c r="H642" s="52">
        <v>23970</v>
      </c>
      <c r="I642" s="52">
        <v>23662</v>
      </c>
      <c r="J642" s="52">
        <v>22799</v>
      </c>
      <c r="K642" s="52">
        <v>22439</v>
      </c>
      <c r="L642" s="52">
        <v>26742</v>
      </c>
      <c r="M642" s="52">
        <v>26747</v>
      </c>
      <c r="N642" s="52">
        <v>26423</v>
      </c>
      <c r="O642" s="52">
        <v>26462</v>
      </c>
      <c r="P642" s="52">
        <v>29611</v>
      </c>
      <c r="Q642" s="52">
        <v>29540</v>
      </c>
      <c r="R642" s="52">
        <v>29397</v>
      </c>
      <c r="S642" s="52">
        <v>29213</v>
      </c>
      <c r="T642" s="52">
        <v>32112</v>
      </c>
      <c r="U642" s="52">
        <v>32388</v>
      </c>
      <c r="V642" s="52">
        <v>32649</v>
      </c>
      <c r="W642" s="52">
        <v>32515</v>
      </c>
      <c r="X642" s="120">
        <v>2.12379310637647E-2</v>
      </c>
      <c r="Y642" s="79">
        <v>2.3681628444562671E-2</v>
      </c>
      <c r="Z642" s="79">
        <v>2.6415400861018679E-2</v>
      </c>
      <c r="AA642" s="79">
        <v>2.6131273642392431E-2</v>
      </c>
    </row>
    <row r="643" spans="1:27" ht="15" x14ac:dyDescent="0.25">
      <c r="A643" s="4">
        <v>260211</v>
      </c>
      <c r="B643" s="18" t="s">
        <v>4120</v>
      </c>
      <c r="C643" s="8" t="s">
        <v>23</v>
      </c>
      <c r="D643" s="8" t="s">
        <v>434</v>
      </c>
      <c r="E643" s="8" t="s">
        <v>806</v>
      </c>
      <c r="F643" s="36">
        <v>2.6</v>
      </c>
      <c r="G643" s="52">
        <v>347.34</v>
      </c>
      <c r="H643" s="52">
        <v>394.48</v>
      </c>
      <c r="I643" s="52">
        <v>323</v>
      </c>
      <c r="J643" s="52">
        <v>335.07</v>
      </c>
      <c r="K643" s="52">
        <v>425.28</v>
      </c>
      <c r="L643" s="52">
        <v>454.54</v>
      </c>
      <c r="M643" s="52">
        <v>290.5</v>
      </c>
      <c r="N643" s="52">
        <v>321.08999999999997</v>
      </c>
      <c r="O643" s="52">
        <v>356.01</v>
      </c>
      <c r="P643" s="52">
        <v>475.34</v>
      </c>
      <c r="Q643" s="52">
        <v>319.93</v>
      </c>
      <c r="R643" s="52">
        <v>345.16</v>
      </c>
      <c r="S643" s="52">
        <v>373.47</v>
      </c>
      <c r="T643" s="52">
        <v>466.63</v>
      </c>
      <c r="U643" s="52">
        <v>342.71</v>
      </c>
      <c r="V643" s="52">
        <v>386.95</v>
      </c>
      <c r="W643" s="52">
        <v>414.31</v>
      </c>
      <c r="X643" s="120">
        <v>-5.7533522689742211E-3</v>
      </c>
      <c r="Y643" s="79">
        <v>1.5134301981809539E-2</v>
      </c>
      <c r="Z643" s="79">
        <v>2.7350013416493679E-2</v>
      </c>
      <c r="AA643" s="79">
        <v>2.6016715931097781E-2</v>
      </c>
    </row>
    <row r="644" spans="1:27" ht="15" x14ac:dyDescent="0.25">
      <c r="A644" s="4">
        <v>260211</v>
      </c>
      <c r="B644" s="18" t="s">
        <v>3969</v>
      </c>
      <c r="C644" s="8" t="s">
        <v>23</v>
      </c>
      <c r="D644" s="8" t="s">
        <v>115</v>
      </c>
      <c r="E644" s="8" t="s">
        <v>806</v>
      </c>
      <c r="F644" s="36">
        <v>2.5</v>
      </c>
      <c r="G644" s="52">
        <v>315.86</v>
      </c>
      <c r="H644" s="52">
        <v>320.13</v>
      </c>
      <c r="I644" s="52">
        <v>297.04000000000002</v>
      </c>
      <c r="J644" s="52">
        <v>322.88</v>
      </c>
      <c r="K644" s="90">
        <v>450.97</v>
      </c>
      <c r="L644" s="90">
        <v>500.36</v>
      </c>
      <c r="M644" s="90">
        <v>533.48</v>
      </c>
      <c r="N644" s="90">
        <v>544.21</v>
      </c>
      <c r="O644" s="52">
        <v>609.27</v>
      </c>
      <c r="P644" s="52">
        <v>460.38</v>
      </c>
      <c r="Q644" s="52">
        <v>449.26</v>
      </c>
      <c r="R644" s="52">
        <v>446.52</v>
      </c>
      <c r="S644" s="52">
        <v>457.1</v>
      </c>
      <c r="T644" s="52">
        <v>435</v>
      </c>
      <c r="U644" s="52">
        <v>440.94</v>
      </c>
      <c r="V644" s="52">
        <v>470.62</v>
      </c>
      <c r="W644" s="52">
        <v>503.09</v>
      </c>
      <c r="X644" s="120">
        <v>-1.399688958009326E-2</v>
      </c>
      <c r="Y644" s="79">
        <v>-4.6535561670806302E-3</v>
      </c>
      <c r="Z644" s="79">
        <v>1.35426734698465E-2</v>
      </c>
      <c r="AA644" s="79">
        <v>2.5498153754033529E-2</v>
      </c>
    </row>
    <row r="645" spans="1:27" ht="15" x14ac:dyDescent="0.25">
      <c r="A645" s="4">
        <v>260211</v>
      </c>
      <c r="B645" s="18" t="s">
        <v>4002</v>
      </c>
      <c r="C645" s="8" t="s">
        <v>23</v>
      </c>
      <c r="D645" s="8" t="s">
        <v>115</v>
      </c>
      <c r="E645" s="8" t="s">
        <v>806</v>
      </c>
      <c r="F645" s="36">
        <v>2.5</v>
      </c>
      <c r="G645" s="52">
        <v>284.99</v>
      </c>
      <c r="H645" s="52">
        <v>353.52</v>
      </c>
      <c r="I645" s="52">
        <v>316.92</v>
      </c>
      <c r="J645" s="52">
        <v>334.17</v>
      </c>
      <c r="K645" s="52">
        <v>370.61</v>
      </c>
      <c r="L645" s="52">
        <v>451.64</v>
      </c>
      <c r="M645" s="52">
        <v>401.14</v>
      </c>
      <c r="N645" s="52">
        <v>406.3</v>
      </c>
      <c r="O645" s="52">
        <v>434.62</v>
      </c>
      <c r="P645" s="52">
        <v>499.9</v>
      </c>
      <c r="Q645" s="52">
        <v>437.5</v>
      </c>
      <c r="R645" s="52">
        <v>451.9</v>
      </c>
      <c r="S645" s="52">
        <v>493.87</v>
      </c>
      <c r="T645" s="52">
        <v>530.5</v>
      </c>
      <c r="U645" s="52">
        <v>483.6</v>
      </c>
      <c r="V645" s="52">
        <v>493.3</v>
      </c>
      <c r="W645" s="52">
        <v>544.29999999999995</v>
      </c>
      <c r="X645" s="120">
        <v>1.6249196832999638E-2</v>
      </c>
      <c r="Y645" s="79">
        <v>2.408857908735107E-2</v>
      </c>
      <c r="Z645" s="79">
        <v>2.1123850051278929E-2</v>
      </c>
      <c r="AA645" s="79">
        <v>2.5198998635866051E-2</v>
      </c>
    </row>
    <row r="646" spans="1:27" ht="15" x14ac:dyDescent="0.25">
      <c r="A646" s="4">
        <v>260211</v>
      </c>
      <c r="B646" s="18" t="s">
        <v>4281</v>
      </c>
      <c r="C646" s="8" t="s">
        <v>23</v>
      </c>
      <c r="D646" s="8" t="s">
        <v>24</v>
      </c>
      <c r="E646" s="8" t="s">
        <v>806</v>
      </c>
      <c r="F646" s="36">
        <v>2.5</v>
      </c>
      <c r="G646" s="52">
        <v>76.64</v>
      </c>
      <c r="H646" s="52">
        <v>73.709999999999994</v>
      </c>
      <c r="I646" s="52">
        <v>75.11</v>
      </c>
      <c r="J646" s="52">
        <v>70.52</v>
      </c>
      <c r="K646" s="52">
        <v>74.08</v>
      </c>
      <c r="L646" s="52">
        <v>69.040000000000006</v>
      </c>
      <c r="M646" s="52">
        <v>65.61</v>
      </c>
      <c r="N646" s="52">
        <v>61.61</v>
      </c>
      <c r="O646" s="52">
        <v>65.03</v>
      </c>
      <c r="P646" s="52">
        <v>65.09</v>
      </c>
      <c r="Q646" s="52">
        <v>67.28</v>
      </c>
      <c r="R646" s="52">
        <v>69.489999999999995</v>
      </c>
      <c r="S646" s="52">
        <v>73.03</v>
      </c>
      <c r="T646" s="52">
        <v>72.08</v>
      </c>
      <c r="U646" s="52">
        <v>74.22</v>
      </c>
      <c r="V646" s="52">
        <v>75.31</v>
      </c>
      <c r="W646" s="52">
        <v>80.25</v>
      </c>
      <c r="X646" s="120">
        <v>2.542835315944569E-2</v>
      </c>
      <c r="Y646" s="79">
        <v>2.4620405846459411E-2</v>
      </c>
      <c r="Z646" s="79">
        <v>2.0150959074856312E-2</v>
      </c>
      <c r="AA646" s="79">
        <v>2.4504480043442859E-2</v>
      </c>
    </row>
    <row r="647" spans="1:27" ht="15" x14ac:dyDescent="0.25">
      <c r="A647" s="4">
        <v>260211</v>
      </c>
      <c r="B647" s="18" t="s">
        <v>4310</v>
      </c>
      <c r="C647" s="8" t="s">
        <v>23</v>
      </c>
      <c r="D647" s="8" t="s">
        <v>2173</v>
      </c>
      <c r="E647" s="8" t="s">
        <v>806</v>
      </c>
      <c r="F647" s="36">
        <v>2.4</v>
      </c>
      <c r="G647" s="52">
        <v>543.54</v>
      </c>
      <c r="H647" s="52">
        <v>568.54</v>
      </c>
      <c r="I647" s="52">
        <v>630.94000000000005</v>
      </c>
      <c r="J647" s="52">
        <v>694.14</v>
      </c>
      <c r="K647" s="52">
        <v>760.15</v>
      </c>
      <c r="L647" s="52">
        <v>779.14</v>
      </c>
      <c r="M647" s="52">
        <v>767.07</v>
      </c>
      <c r="N647" s="52">
        <v>733.97</v>
      </c>
      <c r="O647" s="52">
        <v>725.8</v>
      </c>
      <c r="P647" s="52">
        <v>733.7</v>
      </c>
      <c r="Q647" s="52">
        <v>734.8</v>
      </c>
      <c r="R647" s="52">
        <v>731.81</v>
      </c>
      <c r="S647" s="52">
        <v>729.82</v>
      </c>
      <c r="T647" s="52">
        <v>736.19</v>
      </c>
      <c r="U647" s="52">
        <v>832.79</v>
      </c>
      <c r="V647" s="52">
        <v>818.19</v>
      </c>
      <c r="W647" s="52">
        <v>805.13</v>
      </c>
      <c r="X647" s="120">
        <v>8.4979164746945557E-4</v>
      </c>
      <c r="Y647" s="79">
        <v>3.3413807448629651E-2</v>
      </c>
      <c r="Z647" s="79">
        <v>2.8502512695463889E-2</v>
      </c>
      <c r="AA647" s="79">
        <v>2.416112980792362E-2</v>
      </c>
    </row>
    <row r="648" spans="1:27" ht="15" x14ac:dyDescent="0.25">
      <c r="A648" s="4">
        <v>260211</v>
      </c>
      <c r="B648" s="18" t="s">
        <v>3877</v>
      </c>
      <c r="C648" s="8" t="s">
        <v>23</v>
      </c>
      <c r="D648" s="8" t="s">
        <v>106</v>
      </c>
      <c r="E648" s="8" t="s">
        <v>806</v>
      </c>
      <c r="F648" s="36">
        <v>2.4</v>
      </c>
      <c r="G648" s="52">
        <v>6009</v>
      </c>
      <c r="H648" s="52">
        <v>5666</v>
      </c>
      <c r="I648" s="52">
        <v>5718</v>
      </c>
      <c r="J648" s="52">
        <v>5872</v>
      </c>
      <c r="K648" s="52">
        <v>5927</v>
      </c>
      <c r="L648" s="52">
        <v>5898</v>
      </c>
      <c r="M648" s="52">
        <v>6497</v>
      </c>
      <c r="N648" s="52">
        <v>6692</v>
      </c>
      <c r="O648" s="52">
        <v>6407</v>
      </c>
      <c r="P648" s="52">
        <v>6169</v>
      </c>
      <c r="Q648" s="52">
        <v>6490</v>
      </c>
      <c r="R648" s="52">
        <v>6873</v>
      </c>
      <c r="S648" s="52">
        <v>6388</v>
      </c>
      <c r="T648" s="52">
        <v>5956</v>
      </c>
      <c r="U648" s="52">
        <v>6843</v>
      </c>
      <c r="V648" s="52">
        <v>7078</v>
      </c>
      <c r="W648" s="52">
        <v>7009</v>
      </c>
      <c r="X648" s="120">
        <v>-8.2175925925925819E-3</v>
      </c>
      <c r="Y648" s="79">
        <v>1.373166841716267E-2</v>
      </c>
      <c r="Z648" s="79">
        <v>7.8664620107444794E-3</v>
      </c>
      <c r="AA648" s="79">
        <v>2.3643632210165629E-2</v>
      </c>
    </row>
    <row r="649" spans="1:27" ht="15" x14ac:dyDescent="0.25">
      <c r="A649" s="4">
        <v>260211</v>
      </c>
      <c r="B649" s="18" t="s">
        <v>3874</v>
      </c>
      <c r="C649" s="8" t="s">
        <v>23</v>
      </c>
      <c r="D649" s="8" t="s">
        <v>37</v>
      </c>
      <c r="E649" s="8" t="s">
        <v>811</v>
      </c>
      <c r="F649" s="36">
        <v>2.4</v>
      </c>
      <c r="G649" s="52">
        <v>12720</v>
      </c>
      <c r="H649" s="52">
        <v>12835</v>
      </c>
      <c r="I649" s="52">
        <v>13102</v>
      </c>
      <c r="J649" s="52">
        <v>13632</v>
      </c>
      <c r="K649" s="52">
        <v>13592</v>
      </c>
      <c r="L649" s="52">
        <v>14571</v>
      </c>
      <c r="M649" s="52">
        <v>15203</v>
      </c>
      <c r="N649" s="52">
        <v>14668</v>
      </c>
      <c r="O649" s="52">
        <v>12791</v>
      </c>
      <c r="P649" s="52">
        <v>12702</v>
      </c>
      <c r="Q649" s="52">
        <v>13642</v>
      </c>
      <c r="R649" s="52">
        <v>13841</v>
      </c>
      <c r="S649" s="52">
        <v>13991</v>
      </c>
      <c r="T649" s="52">
        <v>14149</v>
      </c>
      <c r="U649" s="52">
        <v>14673</v>
      </c>
      <c r="V649" s="52">
        <v>14883</v>
      </c>
      <c r="W649" s="52">
        <v>15349</v>
      </c>
      <c r="X649" s="120">
        <v>2.670924394565866E-2</v>
      </c>
      <c r="Y649" s="79">
        <v>1.853549790554276E-2</v>
      </c>
      <c r="Z649" s="79">
        <v>1.839234652451727E-2</v>
      </c>
      <c r="AA649" s="79">
        <v>2.353716028840824E-2</v>
      </c>
    </row>
    <row r="650" spans="1:27" ht="15" x14ac:dyDescent="0.25">
      <c r="A650" s="4">
        <v>260211</v>
      </c>
      <c r="B650" s="18" t="s">
        <v>4052</v>
      </c>
      <c r="C650" s="8" t="s">
        <v>23</v>
      </c>
      <c r="D650" s="8" t="s">
        <v>111</v>
      </c>
      <c r="E650" s="8" t="s">
        <v>806</v>
      </c>
      <c r="F650" s="36">
        <v>2.2999999999999998</v>
      </c>
      <c r="G650" s="52">
        <v>244.07</v>
      </c>
      <c r="H650" s="52">
        <v>282.41000000000003</v>
      </c>
      <c r="I650" s="52">
        <v>274.63</v>
      </c>
      <c r="J650" s="52">
        <v>209.62</v>
      </c>
      <c r="K650" s="52">
        <v>239.43</v>
      </c>
      <c r="L650" s="52">
        <v>201.12</v>
      </c>
      <c r="M650" s="52">
        <v>242.51</v>
      </c>
      <c r="N650" s="52">
        <v>197.24</v>
      </c>
      <c r="O650" s="52">
        <v>196.67</v>
      </c>
      <c r="P650" s="52">
        <v>210.8</v>
      </c>
      <c r="Q650" s="52">
        <v>239.29</v>
      </c>
      <c r="R650" s="52">
        <v>234.74</v>
      </c>
      <c r="S650" s="52">
        <v>229.68</v>
      </c>
      <c r="T650" s="52">
        <v>216.04</v>
      </c>
      <c r="U650" s="52">
        <v>249.09</v>
      </c>
      <c r="V650" s="52">
        <v>276.89</v>
      </c>
      <c r="W650" s="52">
        <v>252.34</v>
      </c>
      <c r="X650" s="120">
        <v>5.7298443975462021E-3</v>
      </c>
      <c r="Y650" s="79">
        <v>1.065506931231308E-2</v>
      </c>
      <c r="Z650" s="79">
        <v>4.5344521542681981E-2</v>
      </c>
      <c r="AA650" s="79">
        <v>2.3319954718534541E-2</v>
      </c>
    </row>
    <row r="651" spans="1:27" ht="15" x14ac:dyDescent="0.25">
      <c r="A651" s="4">
        <v>260211</v>
      </c>
      <c r="B651" s="18" t="s">
        <v>4147</v>
      </c>
      <c r="C651" s="8" t="s">
        <v>23</v>
      </c>
      <c r="D651" s="8" t="s">
        <v>115</v>
      </c>
      <c r="E651" s="8" t="s">
        <v>806</v>
      </c>
      <c r="F651" s="36">
        <v>2.2000000000000002</v>
      </c>
      <c r="G651" s="52">
        <v>111.66</v>
      </c>
      <c r="H651" s="52">
        <v>114.98</v>
      </c>
      <c r="I651" s="52">
        <v>119.28</v>
      </c>
      <c r="J651" s="52">
        <v>126.24</v>
      </c>
      <c r="K651" s="52">
        <v>131.13</v>
      </c>
      <c r="L651" s="52">
        <v>132.75</v>
      </c>
      <c r="M651" s="52">
        <v>139.69999999999999</v>
      </c>
      <c r="N651" s="52">
        <v>145.03</v>
      </c>
      <c r="O651" s="52">
        <v>154.91</v>
      </c>
      <c r="P651" s="52">
        <v>156.78</v>
      </c>
      <c r="Q651" s="52">
        <v>161.1</v>
      </c>
      <c r="R651" s="52">
        <v>170.44</v>
      </c>
      <c r="S651" s="52">
        <v>178.46</v>
      </c>
      <c r="T651" s="52">
        <v>177.06</v>
      </c>
      <c r="U651" s="52">
        <v>184.56</v>
      </c>
      <c r="V651" s="52">
        <v>192.11</v>
      </c>
      <c r="W651" s="52">
        <v>194.71</v>
      </c>
      <c r="X651" s="120">
        <v>3.0414829478988551E-2</v>
      </c>
      <c r="Y651" s="79">
        <v>3.4145489476901547E-2</v>
      </c>
      <c r="Z651" s="79">
        <v>3.049878961887087E-2</v>
      </c>
      <c r="AA651" s="79">
        <v>2.2193692893921039E-2</v>
      </c>
    </row>
    <row r="652" spans="1:27" ht="15" x14ac:dyDescent="0.25">
      <c r="A652" s="4">
        <v>260211</v>
      </c>
      <c r="B652" s="18" t="s">
        <v>4046</v>
      </c>
      <c r="C652" s="8" t="s">
        <v>23</v>
      </c>
      <c r="D652" s="8" t="s">
        <v>1139</v>
      </c>
      <c r="E652" s="8" t="s">
        <v>806</v>
      </c>
      <c r="F652" s="36">
        <v>2.2000000000000002</v>
      </c>
      <c r="G652" s="52">
        <v>187.26</v>
      </c>
      <c r="H652" s="52">
        <v>190.28</v>
      </c>
      <c r="I652" s="52">
        <v>190.78</v>
      </c>
      <c r="J652" s="52">
        <v>193.47</v>
      </c>
      <c r="K652" s="52">
        <v>198.52</v>
      </c>
      <c r="L652" s="52">
        <v>204.11</v>
      </c>
      <c r="M652" s="52">
        <v>202.64</v>
      </c>
      <c r="N652" s="52">
        <v>205.13</v>
      </c>
      <c r="O652" s="52">
        <v>216.23</v>
      </c>
      <c r="P652" s="52">
        <v>215.41</v>
      </c>
      <c r="Q652" s="52">
        <v>216.81</v>
      </c>
      <c r="R652" s="52">
        <v>218.56</v>
      </c>
      <c r="S652" s="52">
        <v>218.48</v>
      </c>
      <c r="T652" s="52">
        <v>230.85</v>
      </c>
      <c r="U652" s="52">
        <v>226.8</v>
      </c>
      <c r="V652" s="52">
        <v>230.16</v>
      </c>
      <c r="W652" s="52">
        <v>238.4</v>
      </c>
      <c r="X652" s="120">
        <v>1.7762234544325128E-2</v>
      </c>
      <c r="Y652" s="79">
        <v>1.1291963377416E-2</v>
      </c>
      <c r="Z652" s="79">
        <v>1.2965384658373271E-2</v>
      </c>
      <c r="AA652" s="79">
        <v>2.1979719515828441E-2</v>
      </c>
    </row>
    <row r="653" spans="1:27" ht="15" x14ac:dyDescent="0.25">
      <c r="A653" s="4">
        <v>260211</v>
      </c>
      <c r="B653" s="18" t="s">
        <v>3924</v>
      </c>
      <c r="C653" s="8" t="s">
        <v>23</v>
      </c>
      <c r="D653" s="8" t="s">
        <v>1292</v>
      </c>
      <c r="E653" s="8" t="s">
        <v>806</v>
      </c>
      <c r="F653" s="36">
        <v>2.2000000000000002</v>
      </c>
      <c r="G653" s="52">
        <v>600.34</v>
      </c>
      <c r="H653" s="52">
        <v>590.67999999999995</v>
      </c>
      <c r="I653" s="52">
        <v>714.05</v>
      </c>
      <c r="J653" s="52">
        <v>729.7</v>
      </c>
      <c r="K653" s="52">
        <v>661.39</v>
      </c>
      <c r="L653" s="52">
        <v>658.02</v>
      </c>
      <c r="M653" s="52">
        <v>820.75</v>
      </c>
      <c r="N653" s="52">
        <v>840.43</v>
      </c>
      <c r="O653" s="52">
        <v>754.09</v>
      </c>
      <c r="P653" s="52">
        <v>748.35</v>
      </c>
      <c r="Q653" s="52">
        <v>891.92</v>
      </c>
      <c r="R653" s="52">
        <v>916.27</v>
      </c>
      <c r="S653" s="52">
        <v>832.17</v>
      </c>
      <c r="T653" s="52">
        <v>822.5</v>
      </c>
      <c r="U653" s="52">
        <v>999.53</v>
      </c>
      <c r="V653" s="52">
        <v>1026</v>
      </c>
      <c r="W653" s="52">
        <v>912.91</v>
      </c>
      <c r="X653" s="120">
        <v>2.1881482924180459E-2</v>
      </c>
      <c r="Y653" s="79">
        <v>3.107546940967865E-2</v>
      </c>
      <c r="Z653" s="79">
        <v>3.0732648642895821E-2</v>
      </c>
      <c r="AA653" s="79">
        <v>2.1939025052986279E-2</v>
      </c>
    </row>
    <row r="654" spans="1:27" ht="15" x14ac:dyDescent="0.25">
      <c r="A654" s="4">
        <v>260211</v>
      </c>
      <c r="B654" s="18" t="s">
        <v>3957</v>
      </c>
      <c r="C654" s="8" t="s">
        <v>23</v>
      </c>
      <c r="D654" s="8" t="s">
        <v>459</v>
      </c>
      <c r="E654" s="8" t="s">
        <v>806</v>
      </c>
      <c r="F654" s="36">
        <v>2.2000000000000002</v>
      </c>
      <c r="G654" s="52">
        <v>0</v>
      </c>
      <c r="H654" s="52">
        <v>4745</v>
      </c>
      <c r="I654" s="52">
        <v>4638</v>
      </c>
      <c r="J654" s="52">
        <v>4801</v>
      </c>
      <c r="K654" s="90">
        <v>4990</v>
      </c>
      <c r="L654" s="52">
        <v>5021</v>
      </c>
      <c r="M654" s="52">
        <v>5082</v>
      </c>
      <c r="N654" s="52">
        <v>5066</v>
      </c>
      <c r="O654" s="52">
        <v>5379</v>
      </c>
      <c r="P654" s="52">
        <v>5368</v>
      </c>
      <c r="Q654" s="52">
        <v>5108</v>
      </c>
      <c r="R654" s="52">
        <v>5126</v>
      </c>
      <c r="S654" s="52">
        <v>5072</v>
      </c>
      <c r="T654" s="52">
        <v>5223</v>
      </c>
      <c r="U654" s="52">
        <v>5271</v>
      </c>
      <c r="V654" s="52">
        <v>5289</v>
      </c>
      <c r="W654" s="52">
        <v>5527</v>
      </c>
      <c r="X654" s="120">
        <v>-7.0136403211763509E-3</v>
      </c>
      <c r="Y654" s="79">
        <v>7.9399873349894623E-3</v>
      </c>
      <c r="Z654" s="79">
        <v>7.8774405567370032E-3</v>
      </c>
      <c r="AA654" s="79">
        <v>2.1817309997602449E-2</v>
      </c>
    </row>
    <row r="655" spans="1:27" ht="15" x14ac:dyDescent="0.25">
      <c r="A655" s="4">
        <v>260211</v>
      </c>
      <c r="B655" s="18" t="s">
        <v>684</v>
      </c>
      <c r="C655" s="8" t="s">
        <v>23</v>
      </c>
      <c r="D655" s="8" t="s">
        <v>95</v>
      </c>
      <c r="E655" s="8" t="s">
        <v>806</v>
      </c>
      <c r="F655" s="36">
        <v>2.1</v>
      </c>
      <c r="G655" s="52">
        <v>3762</v>
      </c>
      <c r="H655" s="52">
        <v>3627</v>
      </c>
      <c r="I655" s="52">
        <v>3489</v>
      </c>
      <c r="J655" s="52">
        <v>3499</v>
      </c>
      <c r="K655" s="52">
        <v>3719</v>
      </c>
      <c r="L655" s="52">
        <v>3845</v>
      </c>
      <c r="M655" s="52">
        <v>4007</v>
      </c>
      <c r="N655" s="52">
        <v>4076</v>
      </c>
      <c r="O655" s="52">
        <v>4168</v>
      </c>
      <c r="P655" s="52">
        <v>4325</v>
      </c>
      <c r="Q655" s="52">
        <v>4392</v>
      </c>
      <c r="R655" s="52">
        <v>4560</v>
      </c>
      <c r="S655" s="52">
        <v>4649</v>
      </c>
      <c r="T655" s="52">
        <v>4481</v>
      </c>
      <c r="U655" s="52">
        <v>4490</v>
      </c>
      <c r="V655" s="52">
        <v>4893</v>
      </c>
      <c r="W655" s="52">
        <v>5047</v>
      </c>
      <c r="X655" s="120">
        <v>8.7024433783331467E-3</v>
      </c>
      <c r="Y655" s="79">
        <v>5.4197544519412064E-3</v>
      </c>
      <c r="Z655" s="79">
        <v>1.831683168316833E-2</v>
      </c>
      <c r="AA655" s="79">
        <v>2.149840652514445E-2</v>
      </c>
    </row>
    <row r="656" spans="1:27" ht="15" x14ac:dyDescent="0.25">
      <c r="A656" s="4">
        <v>260211</v>
      </c>
      <c r="B656" s="18" t="s">
        <v>3894</v>
      </c>
      <c r="C656" s="8" t="s">
        <v>23</v>
      </c>
      <c r="D656" s="8" t="s">
        <v>3867</v>
      </c>
      <c r="E656" s="8" t="s">
        <v>806</v>
      </c>
      <c r="F656" s="36">
        <v>1.7</v>
      </c>
      <c r="G656" s="52">
        <v>774</v>
      </c>
      <c r="H656" s="52">
        <v>670</v>
      </c>
      <c r="I656" s="52">
        <v>973</v>
      </c>
      <c r="J656" s="52">
        <v>1024</v>
      </c>
      <c r="K656" s="52">
        <v>1069</v>
      </c>
      <c r="L656" s="52">
        <v>936</v>
      </c>
      <c r="M656" s="52">
        <v>1160</v>
      </c>
      <c r="N656" s="52">
        <v>1167</v>
      </c>
      <c r="O656" s="52">
        <v>1145</v>
      </c>
      <c r="P656" s="52">
        <v>1052</v>
      </c>
      <c r="Q656" s="52">
        <v>1258</v>
      </c>
      <c r="R656" s="52">
        <v>1240</v>
      </c>
      <c r="S656" s="52">
        <v>1196</v>
      </c>
      <c r="T656" s="52">
        <v>1065</v>
      </c>
      <c r="U656" s="52">
        <v>1326</v>
      </c>
      <c r="V656" s="52">
        <v>1283</v>
      </c>
      <c r="W656" s="52">
        <v>1280</v>
      </c>
      <c r="X656" s="120">
        <v>2.7391487568477761E-3</v>
      </c>
      <c r="Y656" s="79">
        <v>1.4288716116831249E-2</v>
      </c>
      <c r="Z656" s="79">
        <v>8.9082245701264107E-3</v>
      </c>
      <c r="AA656" s="79">
        <v>1.7248459958932209E-2</v>
      </c>
    </row>
    <row r="657" spans="1:27" ht="15" x14ac:dyDescent="0.25">
      <c r="A657" s="4">
        <v>260211</v>
      </c>
      <c r="B657" s="18" t="s">
        <v>2299</v>
      </c>
      <c r="C657" s="8" t="s">
        <v>23</v>
      </c>
      <c r="D657" s="8" t="s">
        <v>1254</v>
      </c>
      <c r="E657" s="8" t="s">
        <v>821</v>
      </c>
      <c r="F657" s="36">
        <v>1.6</v>
      </c>
      <c r="G657" s="52">
        <v>846.3</v>
      </c>
      <c r="H657" s="52">
        <v>685.4</v>
      </c>
      <c r="I657" s="52">
        <v>728</v>
      </c>
      <c r="J657" s="52">
        <v>790.4</v>
      </c>
      <c r="K657" s="52">
        <v>765.1</v>
      </c>
      <c r="L657" s="52">
        <v>684.1</v>
      </c>
      <c r="M657" s="52">
        <v>699.4</v>
      </c>
      <c r="N657" s="52">
        <v>811.1</v>
      </c>
      <c r="O657" s="52">
        <v>716.6</v>
      </c>
      <c r="P657" s="52">
        <v>663.3</v>
      </c>
      <c r="Q657" s="52">
        <v>701.4</v>
      </c>
      <c r="R657" s="52">
        <v>805.7</v>
      </c>
      <c r="S657" s="52">
        <v>731.7</v>
      </c>
      <c r="T657" s="52">
        <v>662.9</v>
      </c>
      <c r="U657" s="52">
        <v>725.3</v>
      </c>
      <c r="V657" s="52">
        <v>832.8</v>
      </c>
      <c r="W657" s="52">
        <v>778.9</v>
      </c>
      <c r="X657" s="120">
        <v>-1.3783122566424219E-4</v>
      </c>
      <c r="Y657" s="79">
        <v>8.2365509873523202E-3</v>
      </c>
      <c r="Z657" s="79">
        <v>9.2630571506699955E-3</v>
      </c>
      <c r="AA657" s="79">
        <v>1.5985369322992549E-2</v>
      </c>
    </row>
    <row r="658" spans="1:27" ht="15" x14ac:dyDescent="0.25">
      <c r="A658" s="4">
        <v>260211</v>
      </c>
      <c r="B658" s="18" t="s">
        <v>4032</v>
      </c>
      <c r="C658" s="8" t="s">
        <v>23</v>
      </c>
      <c r="D658" s="8" t="s">
        <v>34</v>
      </c>
      <c r="E658" s="8" t="s">
        <v>806</v>
      </c>
      <c r="F658" s="36">
        <v>1.5</v>
      </c>
      <c r="G658" s="52">
        <v>739.92</v>
      </c>
      <c r="H658" s="52">
        <v>706.74</v>
      </c>
      <c r="I658" s="52">
        <v>684.5</v>
      </c>
      <c r="J658" s="52">
        <v>689.57</v>
      </c>
      <c r="K658" s="52">
        <v>703.25</v>
      </c>
      <c r="L658" s="52">
        <v>706.47</v>
      </c>
      <c r="M658" s="52">
        <v>0</v>
      </c>
      <c r="N658" s="52">
        <v>713.8</v>
      </c>
      <c r="O658" s="52">
        <v>722.32</v>
      </c>
      <c r="P658" s="52">
        <v>751.74</v>
      </c>
      <c r="Q658" s="90">
        <v>756.61</v>
      </c>
      <c r="R658" s="52">
        <v>790.04</v>
      </c>
      <c r="S658" s="52">
        <v>803.41</v>
      </c>
      <c r="T658" s="52">
        <v>819.51</v>
      </c>
      <c r="U658" s="52">
        <v>807.96</v>
      </c>
      <c r="V658" s="52">
        <v>854.33</v>
      </c>
      <c r="W658" s="52">
        <v>853.68</v>
      </c>
      <c r="X658" s="120">
        <v>2.1848604036365901E-2</v>
      </c>
      <c r="Y658" s="79">
        <v>1.620093577362236E-2</v>
      </c>
      <c r="Z658" s="79">
        <v>1.9960135613427129E-2</v>
      </c>
      <c r="AA658" s="79">
        <v>1.530191372849843E-2</v>
      </c>
    </row>
    <row r="659" spans="1:27" ht="15" x14ac:dyDescent="0.25">
      <c r="A659" s="4">
        <v>260211</v>
      </c>
      <c r="B659" s="18" t="s">
        <v>3954</v>
      </c>
      <c r="C659" s="8" t="s">
        <v>23</v>
      </c>
      <c r="D659" s="8" t="s">
        <v>115</v>
      </c>
      <c r="E659" s="8" t="s">
        <v>806</v>
      </c>
      <c r="F659" s="36">
        <v>1.5</v>
      </c>
      <c r="G659" s="52">
        <v>433.54</v>
      </c>
      <c r="H659" s="52">
        <v>456.11</v>
      </c>
      <c r="I659" s="52">
        <v>468.69</v>
      </c>
      <c r="J659" s="52">
        <v>473.19</v>
      </c>
      <c r="K659" s="52">
        <v>452.22</v>
      </c>
      <c r="L659" s="52">
        <v>471.85</v>
      </c>
      <c r="M659" s="52">
        <v>504.28</v>
      </c>
      <c r="N659" s="52">
        <v>494.68</v>
      </c>
      <c r="O659" s="52">
        <v>480.93</v>
      </c>
      <c r="P659" s="52">
        <v>512.36</v>
      </c>
      <c r="Q659" s="52">
        <v>540.98</v>
      </c>
      <c r="R659" s="52">
        <v>543.34</v>
      </c>
      <c r="S659" s="52">
        <v>541.13</v>
      </c>
      <c r="T659" s="52">
        <v>565.16999999999996</v>
      </c>
      <c r="U659" s="52">
        <v>596.12</v>
      </c>
      <c r="V659" s="52">
        <v>595.88</v>
      </c>
      <c r="W659" s="52">
        <v>575.17999999999995</v>
      </c>
      <c r="X659" s="120">
        <v>2.470285011296602E-2</v>
      </c>
      <c r="Y659" s="79">
        <v>2.5170956167660519E-2</v>
      </c>
      <c r="Z659" s="79">
        <v>2.3395198062125869E-2</v>
      </c>
      <c r="AA659" s="79">
        <v>1.481529826393402E-2</v>
      </c>
    </row>
    <row r="660" spans="1:27" ht="15" x14ac:dyDescent="0.25">
      <c r="A660" s="4">
        <v>260211</v>
      </c>
      <c r="B660" s="18" t="s">
        <v>4136</v>
      </c>
      <c r="C660" s="8" t="s">
        <v>23</v>
      </c>
      <c r="D660" s="8" t="s">
        <v>474</v>
      </c>
      <c r="E660" s="8" t="s">
        <v>806</v>
      </c>
      <c r="F660" s="36">
        <v>1.4</v>
      </c>
      <c r="G660" s="52">
        <v>990.1</v>
      </c>
      <c r="H660" s="52">
        <v>1003</v>
      </c>
      <c r="I660" s="52">
        <v>1077</v>
      </c>
      <c r="J660" s="52">
        <v>1121</v>
      </c>
      <c r="K660" s="52">
        <v>1218</v>
      </c>
      <c r="L660" s="52">
        <v>1236</v>
      </c>
      <c r="M660" s="52">
        <v>1403</v>
      </c>
      <c r="N660" s="52">
        <v>1290</v>
      </c>
      <c r="O660" s="52">
        <v>1223</v>
      </c>
      <c r="P660" s="52">
        <v>1292</v>
      </c>
      <c r="Q660" s="52">
        <v>1382</v>
      </c>
      <c r="R660" s="52">
        <v>1212</v>
      </c>
      <c r="S660" s="52">
        <v>1241</v>
      </c>
      <c r="T660" s="52">
        <v>1229</v>
      </c>
      <c r="U660" s="52">
        <v>1487</v>
      </c>
      <c r="V660" s="52">
        <v>1387</v>
      </c>
      <c r="W660" s="52">
        <v>1318</v>
      </c>
      <c r="X660" s="120">
        <v>-1.228788765359856E-2</v>
      </c>
      <c r="Y660" s="79">
        <v>2.0734597156398141E-2</v>
      </c>
      <c r="Z660" s="79">
        <v>3.3855678080866758E-2</v>
      </c>
      <c r="AA660" s="79">
        <v>1.44086826347305E-2</v>
      </c>
    </row>
    <row r="661" spans="1:27" ht="15" x14ac:dyDescent="0.25">
      <c r="A661" s="4">
        <v>260211</v>
      </c>
      <c r="B661" s="18" t="s">
        <v>3889</v>
      </c>
      <c r="C661" s="8" t="s">
        <v>23</v>
      </c>
      <c r="D661" s="8" t="s">
        <v>738</v>
      </c>
      <c r="E661" s="8" t="s">
        <v>806</v>
      </c>
      <c r="F661" s="36">
        <v>1.4</v>
      </c>
      <c r="G661" s="52">
        <v>1601</v>
      </c>
      <c r="H661" s="52">
        <v>1734</v>
      </c>
      <c r="I661" s="52">
        <v>1580</v>
      </c>
      <c r="J661" s="52">
        <v>1694</v>
      </c>
      <c r="K661" s="52">
        <v>1715</v>
      </c>
      <c r="L661" s="52">
        <v>1986</v>
      </c>
      <c r="M661" s="52">
        <v>2025</v>
      </c>
      <c r="N661" s="52">
        <v>2073</v>
      </c>
      <c r="O661" s="52">
        <v>2113</v>
      </c>
      <c r="P661" s="52">
        <v>2130</v>
      </c>
      <c r="Q661" s="52">
        <v>2151</v>
      </c>
      <c r="R661" s="52">
        <v>2198</v>
      </c>
      <c r="S661" s="52">
        <v>2269</v>
      </c>
      <c r="T661" s="52">
        <v>2207</v>
      </c>
      <c r="U661" s="52">
        <v>2268</v>
      </c>
      <c r="V661" s="52">
        <v>2343</v>
      </c>
      <c r="W661" s="52">
        <v>2399</v>
      </c>
      <c r="X661" s="120">
        <v>8.802011888431549E-3</v>
      </c>
      <c r="Y661" s="79">
        <v>1.3257790368272021E-2</v>
      </c>
      <c r="Z661" s="79">
        <v>1.6215611719973211E-2</v>
      </c>
      <c r="AA661" s="79">
        <v>1.430615164520743E-2</v>
      </c>
    </row>
    <row r="662" spans="1:27" ht="15" x14ac:dyDescent="0.25">
      <c r="A662" s="4">
        <v>260211</v>
      </c>
      <c r="B662" s="18" t="s">
        <v>3908</v>
      </c>
      <c r="C662" s="8" t="s">
        <v>23</v>
      </c>
      <c r="D662" s="8" t="s">
        <v>129</v>
      </c>
      <c r="E662" s="8" t="s">
        <v>806</v>
      </c>
      <c r="F662" s="36">
        <v>1.2</v>
      </c>
      <c r="G662" s="52">
        <v>1624</v>
      </c>
      <c r="H662" s="52">
        <v>1646</v>
      </c>
      <c r="I662" s="52">
        <v>1816</v>
      </c>
      <c r="J662" s="52">
        <v>1880</v>
      </c>
      <c r="K662" s="52">
        <v>1869</v>
      </c>
      <c r="L662" s="52">
        <v>1901</v>
      </c>
      <c r="M662" s="52">
        <v>2021</v>
      </c>
      <c r="N662" s="52">
        <v>2065</v>
      </c>
      <c r="O662" s="52">
        <v>2036</v>
      </c>
      <c r="P662" s="52">
        <v>2073</v>
      </c>
      <c r="Q662" s="52">
        <v>2248</v>
      </c>
      <c r="R662" s="52">
        <v>2338</v>
      </c>
      <c r="S662" s="52">
        <v>2260</v>
      </c>
      <c r="T662" s="52">
        <v>2228</v>
      </c>
      <c r="U662" s="52">
        <v>2407</v>
      </c>
      <c r="V662" s="52">
        <v>2458</v>
      </c>
      <c r="W662" s="52">
        <v>2373</v>
      </c>
      <c r="X662" s="120">
        <v>1.7378629891243499E-2</v>
      </c>
      <c r="Y662" s="79">
        <v>1.752259202115947E-2</v>
      </c>
      <c r="Z662" s="79">
        <v>1.2996859092385901E-2</v>
      </c>
      <c r="AA662" s="79">
        <v>1.2081685020848941E-2</v>
      </c>
    </row>
    <row r="663" spans="1:27" ht="15" x14ac:dyDescent="0.25">
      <c r="A663" s="4">
        <v>260211</v>
      </c>
      <c r="B663" s="18" t="s">
        <v>3977</v>
      </c>
      <c r="C663" s="8" t="s">
        <v>23</v>
      </c>
      <c r="D663" s="8" t="s">
        <v>835</v>
      </c>
      <c r="E663" s="8" t="s">
        <v>806</v>
      </c>
      <c r="F663" s="36">
        <v>1.2</v>
      </c>
      <c r="G663" s="52">
        <v>575.70000000000005</v>
      </c>
      <c r="H663" s="52">
        <v>562.04999999999995</v>
      </c>
      <c r="I663" s="52">
        <v>535.96</v>
      </c>
      <c r="J663" s="52">
        <v>573.46</v>
      </c>
      <c r="K663" s="52">
        <v>565.75</v>
      </c>
      <c r="L663" s="52">
        <v>683.97</v>
      </c>
      <c r="M663" s="52">
        <v>538.20000000000005</v>
      </c>
      <c r="N663" s="52">
        <v>536.30999999999995</v>
      </c>
      <c r="O663" s="52">
        <v>596.07000000000005</v>
      </c>
      <c r="P663" s="52">
        <v>567.98</v>
      </c>
      <c r="Q663" s="52">
        <v>537.27</v>
      </c>
      <c r="R663" s="52">
        <v>564.69000000000005</v>
      </c>
      <c r="S663" s="52">
        <v>593.64</v>
      </c>
      <c r="T663" s="52">
        <v>568.25</v>
      </c>
      <c r="U663" s="52">
        <v>578.66999999999996</v>
      </c>
      <c r="V663" s="52">
        <v>609.29</v>
      </c>
      <c r="W663" s="52">
        <v>622</v>
      </c>
      <c r="X663" s="120">
        <v>1.1928007845973811E-4</v>
      </c>
      <c r="Y663" s="79">
        <v>1.828743070433125E-2</v>
      </c>
      <c r="Z663" s="79">
        <v>1.9347142392365239E-2</v>
      </c>
      <c r="AA663" s="79">
        <v>1.206885545885905E-2</v>
      </c>
    </row>
    <row r="664" spans="1:27" ht="15" x14ac:dyDescent="0.25">
      <c r="A664" s="4">
        <v>260211</v>
      </c>
      <c r="B664" s="18" t="s">
        <v>4298</v>
      </c>
      <c r="C664" s="8" t="s">
        <v>23</v>
      </c>
      <c r="D664" s="8" t="s">
        <v>115</v>
      </c>
      <c r="E664" s="8" t="s">
        <v>817</v>
      </c>
      <c r="F664" s="36">
        <v>1.2</v>
      </c>
      <c r="G664" s="52">
        <v>71.760000000000005</v>
      </c>
      <c r="H664" s="52">
        <v>78.510000000000005</v>
      </c>
      <c r="I664" s="52">
        <v>85.37</v>
      </c>
      <c r="J664" s="52">
        <v>90.25</v>
      </c>
      <c r="K664" s="52">
        <v>94.2</v>
      </c>
      <c r="L664" s="52">
        <v>100.97</v>
      </c>
      <c r="M664" s="52">
        <v>103.25</v>
      </c>
      <c r="N664" s="52">
        <v>107.62</v>
      </c>
      <c r="O664" s="52">
        <v>108.72</v>
      </c>
      <c r="P664" s="52">
        <v>111.12</v>
      </c>
      <c r="Q664" s="52">
        <v>111.17</v>
      </c>
      <c r="R664" s="52">
        <v>115.94</v>
      </c>
      <c r="S664" s="52">
        <v>118.95</v>
      </c>
      <c r="T664" s="52">
        <v>121.45</v>
      </c>
      <c r="U664" s="52">
        <v>119.81</v>
      </c>
      <c r="V664" s="52">
        <v>123.41</v>
      </c>
      <c r="W664" s="52">
        <v>124.55</v>
      </c>
      <c r="X664" s="120">
        <v>2.2595039153068711E-2</v>
      </c>
      <c r="Y664" s="79">
        <v>1.8480888109345232E-2</v>
      </c>
      <c r="Z664" s="79">
        <v>1.5688333508348199E-2</v>
      </c>
      <c r="AA664" s="79">
        <v>1.1579339150572739E-2</v>
      </c>
    </row>
    <row r="665" spans="1:27" ht="15" x14ac:dyDescent="0.25">
      <c r="A665" s="4">
        <v>260211</v>
      </c>
      <c r="B665" s="18" t="s">
        <v>4020</v>
      </c>
      <c r="C665" s="8" t="s">
        <v>23</v>
      </c>
      <c r="D665" s="8" t="s">
        <v>79</v>
      </c>
      <c r="E665" s="8" t="s">
        <v>806</v>
      </c>
      <c r="F665" s="36">
        <v>0.9</v>
      </c>
      <c r="G665" s="52">
        <v>3655</v>
      </c>
      <c r="H665" s="52">
        <v>3874</v>
      </c>
      <c r="I665" s="52">
        <v>0</v>
      </c>
      <c r="J665" s="52">
        <v>3226</v>
      </c>
      <c r="K665" s="52">
        <v>3317</v>
      </c>
      <c r="L665" s="52">
        <v>3383</v>
      </c>
      <c r="M665" s="90">
        <v>3671</v>
      </c>
      <c r="N665" s="52">
        <v>3622</v>
      </c>
      <c r="O665" s="52">
        <v>3522</v>
      </c>
      <c r="P665" s="52">
        <v>3595</v>
      </c>
      <c r="Q665" s="52">
        <v>3603</v>
      </c>
      <c r="R665" s="52">
        <v>3449</v>
      </c>
      <c r="S665" s="52">
        <v>3439</v>
      </c>
      <c r="T665" s="52">
        <v>3515</v>
      </c>
      <c r="U665" s="52">
        <v>3638</v>
      </c>
      <c r="V665" s="52">
        <v>3591</v>
      </c>
      <c r="W665" s="52">
        <v>3572</v>
      </c>
      <c r="X665" s="120">
        <v>-5.6793979838136721E-3</v>
      </c>
      <c r="Y665" s="79">
        <v>2.498929030415598E-3</v>
      </c>
      <c r="Z665" s="79">
        <v>1.0113239797735259E-2</v>
      </c>
      <c r="AA665" s="79">
        <v>9.3774236762320662E-3</v>
      </c>
    </row>
    <row r="666" spans="1:27" ht="15" x14ac:dyDescent="0.25">
      <c r="A666" s="4">
        <v>260211</v>
      </c>
      <c r="B666" s="18" t="s">
        <v>3920</v>
      </c>
      <c r="C666" s="8" t="s">
        <v>23</v>
      </c>
      <c r="D666" s="8" t="s">
        <v>694</v>
      </c>
      <c r="E666" s="8" t="s">
        <v>806</v>
      </c>
      <c r="F666" s="36">
        <v>0.9</v>
      </c>
      <c r="G666" s="52">
        <v>12995</v>
      </c>
      <c r="H666" s="52">
        <v>6310</v>
      </c>
      <c r="I666" s="52">
        <v>6835</v>
      </c>
      <c r="J666" s="52">
        <v>6818</v>
      </c>
      <c r="K666" s="52">
        <v>7804</v>
      </c>
      <c r="L666" s="52">
        <v>7604</v>
      </c>
      <c r="M666" s="52">
        <v>7473</v>
      </c>
      <c r="N666" s="52">
        <v>7966</v>
      </c>
      <c r="O666" s="52">
        <v>7807</v>
      </c>
      <c r="P666" s="52">
        <v>8161</v>
      </c>
      <c r="Q666" s="52">
        <v>8014</v>
      </c>
      <c r="R666" s="52">
        <v>8577</v>
      </c>
      <c r="S666" s="52">
        <v>8400</v>
      </c>
      <c r="T666" s="52">
        <v>8742</v>
      </c>
      <c r="U666" s="52">
        <v>8466</v>
      </c>
      <c r="V666" s="52">
        <v>8928</v>
      </c>
      <c r="W666" s="52">
        <v>8723</v>
      </c>
      <c r="X666" s="120">
        <v>1.752533783783794E-2</v>
      </c>
      <c r="Y666" s="79">
        <v>1.339934189073011E-2</v>
      </c>
      <c r="Z666" s="79">
        <v>1.0267661254936391E-2</v>
      </c>
      <c r="AA666" s="79">
        <v>9.3525596479036022E-3</v>
      </c>
    </row>
    <row r="667" spans="1:27" ht="15" x14ac:dyDescent="0.25">
      <c r="A667" s="4">
        <v>260211</v>
      </c>
      <c r="B667" s="18" t="s">
        <v>4145</v>
      </c>
      <c r="C667" s="8" t="s">
        <v>23</v>
      </c>
      <c r="D667" s="8" t="s">
        <v>52</v>
      </c>
      <c r="E667" s="8" t="s">
        <v>817</v>
      </c>
      <c r="F667" s="36">
        <v>0.8</v>
      </c>
      <c r="G667" s="52">
        <v>437.63</v>
      </c>
      <c r="H667" s="52">
        <v>585.42999999999995</v>
      </c>
      <c r="I667" s="52">
        <v>403.27</v>
      </c>
      <c r="J667" s="52">
        <v>363.89</v>
      </c>
      <c r="K667" s="52">
        <v>511.09</v>
      </c>
      <c r="L667" s="52">
        <v>628.75</v>
      </c>
      <c r="M667" s="52">
        <v>407.12</v>
      </c>
      <c r="N667" s="52">
        <v>400.81</v>
      </c>
      <c r="O667" s="52">
        <v>501.12</v>
      </c>
      <c r="P667" s="52">
        <v>419.31</v>
      </c>
      <c r="Q667" s="52">
        <v>522.95000000000005</v>
      </c>
      <c r="R667" s="90">
        <v>688.59</v>
      </c>
      <c r="S667" s="52">
        <v>416.49</v>
      </c>
      <c r="T667" s="52">
        <v>473.26</v>
      </c>
      <c r="U667" s="52">
        <v>535.71</v>
      </c>
      <c r="V667" s="52">
        <v>669.19</v>
      </c>
      <c r="W667" s="52">
        <v>434.16</v>
      </c>
      <c r="X667" s="120">
        <v>2.6351265544560128E-2</v>
      </c>
      <c r="Y667" s="79">
        <v>6.0724602506081471E-3</v>
      </c>
      <c r="Z667" s="79">
        <v>-9.1766987535772948E-3</v>
      </c>
      <c r="AA667" s="79">
        <v>8.4357768600960004E-3</v>
      </c>
    </row>
    <row r="668" spans="1:27" ht="15" x14ac:dyDescent="0.25">
      <c r="A668" s="4">
        <v>260211</v>
      </c>
      <c r="B668" s="18" t="s">
        <v>4030</v>
      </c>
      <c r="C668" s="8" t="s">
        <v>23</v>
      </c>
      <c r="D668" s="8" t="s">
        <v>810</v>
      </c>
      <c r="E668" s="8" t="s">
        <v>806</v>
      </c>
      <c r="F668" s="36">
        <v>0.8</v>
      </c>
      <c r="G668" s="52">
        <v>234.16</v>
      </c>
      <c r="H668" s="52">
        <v>236.16</v>
      </c>
      <c r="I668" s="52">
        <v>246.58</v>
      </c>
      <c r="J668" s="52">
        <v>248.7</v>
      </c>
      <c r="K668" s="52">
        <v>259.22000000000003</v>
      </c>
      <c r="L668" s="52">
        <v>277.14</v>
      </c>
      <c r="M668" s="52">
        <v>275.95999999999998</v>
      </c>
      <c r="N668" s="52">
        <v>281.51</v>
      </c>
      <c r="O668" s="52">
        <v>277.83999999999997</v>
      </c>
      <c r="P668" s="52">
        <v>296.72000000000003</v>
      </c>
      <c r="Q668" s="52">
        <v>287.45999999999998</v>
      </c>
      <c r="R668" s="52">
        <v>287.54000000000002</v>
      </c>
      <c r="S668" s="52">
        <v>234.47</v>
      </c>
      <c r="T668" s="52">
        <v>308.8</v>
      </c>
      <c r="U668" s="52">
        <v>323.14</v>
      </c>
      <c r="V668" s="52">
        <v>312.49</v>
      </c>
      <c r="W668" s="52">
        <v>244</v>
      </c>
      <c r="X668" s="120">
        <v>1.0920366302353161E-2</v>
      </c>
      <c r="Y668" s="79">
        <v>3.1906426891537887E-2</v>
      </c>
      <c r="Z668" s="79">
        <v>2.162138740846653E-2</v>
      </c>
      <c r="AA668" s="79">
        <v>8.0838069386717226E-3</v>
      </c>
    </row>
    <row r="669" spans="1:27" ht="15" x14ac:dyDescent="0.25">
      <c r="A669" s="4">
        <v>260211</v>
      </c>
      <c r="B669" s="18" t="s">
        <v>4030</v>
      </c>
      <c r="C669" s="8" t="s">
        <v>23</v>
      </c>
      <c r="D669" s="8" t="s">
        <v>810</v>
      </c>
      <c r="E669" s="8" t="s">
        <v>806</v>
      </c>
      <c r="F669" s="36">
        <v>0.8</v>
      </c>
      <c r="G669" s="52">
        <v>234.16</v>
      </c>
      <c r="H669" s="52">
        <v>236.16</v>
      </c>
      <c r="I669" s="52">
        <v>246.58</v>
      </c>
      <c r="J669" s="52">
        <v>248.7</v>
      </c>
      <c r="K669" s="52">
        <v>259.22000000000003</v>
      </c>
      <c r="L669" s="52">
        <v>277.14</v>
      </c>
      <c r="M669" s="52">
        <v>275.95999999999998</v>
      </c>
      <c r="N669" s="52">
        <v>281.51</v>
      </c>
      <c r="O669" s="52">
        <v>277.83999999999997</v>
      </c>
      <c r="P669" s="52">
        <v>296.72000000000003</v>
      </c>
      <c r="Q669" s="52">
        <v>287.45999999999998</v>
      </c>
      <c r="R669" s="52">
        <v>287.54000000000002</v>
      </c>
      <c r="S669" s="52">
        <v>234.47</v>
      </c>
      <c r="T669" s="52">
        <v>308.8</v>
      </c>
      <c r="U669" s="52">
        <v>323.14</v>
      </c>
      <c r="V669" s="52">
        <v>312.49</v>
      </c>
      <c r="W669" s="52">
        <v>244</v>
      </c>
      <c r="X669" s="120">
        <v>1.0920366302353161E-2</v>
      </c>
      <c r="Y669" s="79">
        <v>3.1906426891537887E-2</v>
      </c>
      <c r="Z669" s="79">
        <v>2.162138740846653E-2</v>
      </c>
      <c r="AA669" s="79">
        <v>8.0838069386717226E-3</v>
      </c>
    </row>
    <row r="670" spans="1:27" ht="15" x14ac:dyDescent="0.25">
      <c r="A670" s="4">
        <v>260211</v>
      </c>
      <c r="B670" s="18" t="s">
        <v>4022</v>
      </c>
      <c r="C670" s="8" t="s">
        <v>23</v>
      </c>
      <c r="D670" s="8" t="s">
        <v>705</v>
      </c>
      <c r="E670" s="8" t="s">
        <v>806</v>
      </c>
      <c r="F670" s="36">
        <v>0.8</v>
      </c>
      <c r="G670" s="52">
        <v>4039</v>
      </c>
      <c r="H670" s="52">
        <v>4240</v>
      </c>
      <c r="I670" s="52">
        <v>4632</v>
      </c>
      <c r="J670" s="52">
        <v>4469</v>
      </c>
      <c r="K670" s="52">
        <v>4127</v>
      </c>
      <c r="L670" s="52">
        <v>4166</v>
      </c>
      <c r="M670" s="52">
        <v>4308</v>
      </c>
      <c r="N670" s="52">
        <v>4360</v>
      </c>
      <c r="O670" s="52">
        <v>4528</v>
      </c>
      <c r="P670" s="52">
        <v>4362</v>
      </c>
      <c r="Q670" s="52">
        <v>4559</v>
      </c>
      <c r="R670" s="52">
        <v>4585</v>
      </c>
      <c r="S670" s="52">
        <v>4372</v>
      </c>
      <c r="T670" s="52">
        <v>4463</v>
      </c>
      <c r="U670" s="52">
        <v>4757</v>
      </c>
      <c r="V670" s="52">
        <v>4759</v>
      </c>
      <c r="W670" s="52">
        <v>4518</v>
      </c>
      <c r="X670" s="120">
        <v>5.6494014990491337E-3</v>
      </c>
      <c r="Y670" s="79">
        <v>1.101284832304361E-2</v>
      </c>
      <c r="Z670" s="79">
        <v>9.5725367222314617E-3</v>
      </c>
      <c r="AA670" s="79">
        <v>7.955969701923582E-3</v>
      </c>
    </row>
    <row r="671" spans="1:27" ht="15" x14ac:dyDescent="0.25">
      <c r="A671" s="4">
        <v>260211</v>
      </c>
      <c r="B671" s="18" t="s">
        <v>4082</v>
      </c>
      <c r="C671" s="8" t="s">
        <v>23</v>
      </c>
      <c r="D671" s="8" t="s">
        <v>454</v>
      </c>
      <c r="E671" s="8" t="s">
        <v>806</v>
      </c>
      <c r="F671" s="36">
        <v>0.7</v>
      </c>
      <c r="G671" s="52">
        <v>805.2</v>
      </c>
      <c r="H671" s="52">
        <v>805.3</v>
      </c>
      <c r="I671" s="52">
        <v>1217</v>
      </c>
      <c r="J671" s="52">
        <v>1103</v>
      </c>
      <c r="K671" s="52">
        <v>890</v>
      </c>
      <c r="L671" s="52">
        <v>837.4</v>
      </c>
      <c r="M671" s="52">
        <v>1354</v>
      </c>
      <c r="N671" s="52">
        <v>1145</v>
      </c>
      <c r="O671" s="52">
        <v>965</v>
      </c>
      <c r="P671" s="52">
        <v>904.8</v>
      </c>
      <c r="Q671" s="52">
        <v>1414</v>
      </c>
      <c r="R671" s="52">
        <v>1209</v>
      </c>
      <c r="S671" s="52">
        <v>1013</v>
      </c>
      <c r="T671" s="52">
        <v>939.4</v>
      </c>
      <c r="U671" s="52">
        <v>1462</v>
      </c>
      <c r="V671" s="52">
        <v>1258</v>
      </c>
      <c r="W671" s="52">
        <v>1046</v>
      </c>
      <c r="X671" s="120">
        <v>7.6198026779421557E-3</v>
      </c>
      <c r="Y671" s="79">
        <v>1.049088604275039E-2</v>
      </c>
      <c r="Z671" s="79">
        <v>1.0598261020028589E-2</v>
      </c>
      <c r="AA671" s="79">
        <v>7.0627514767571684E-3</v>
      </c>
    </row>
    <row r="672" spans="1:27" ht="15" x14ac:dyDescent="0.25">
      <c r="A672" s="4">
        <v>260211</v>
      </c>
      <c r="B672" s="18" t="s">
        <v>4174</v>
      </c>
      <c r="C672" s="8" t="s">
        <v>23</v>
      </c>
      <c r="D672" s="8" t="s">
        <v>1139</v>
      </c>
      <c r="E672" s="8" t="s">
        <v>806</v>
      </c>
      <c r="F672" s="36">
        <v>0.7</v>
      </c>
      <c r="G672" s="52">
        <v>128.58000000000001</v>
      </c>
      <c r="H672" s="52">
        <v>100.2</v>
      </c>
      <c r="I672" s="52">
        <v>97.85</v>
      </c>
      <c r="J672" s="52">
        <v>98.29</v>
      </c>
      <c r="K672" s="52">
        <v>101.59</v>
      </c>
      <c r="L672" s="52">
        <v>99.44</v>
      </c>
      <c r="M672" s="52">
        <v>99.07</v>
      </c>
      <c r="N672" s="52">
        <v>101.83</v>
      </c>
      <c r="O672" s="52">
        <v>106.58</v>
      </c>
      <c r="P672" s="52">
        <v>109.63</v>
      </c>
      <c r="Q672" s="52">
        <v>106.55</v>
      </c>
      <c r="R672" s="52">
        <v>112.43</v>
      </c>
      <c r="S672" s="52">
        <v>116.37</v>
      </c>
      <c r="T672" s="52">
        <v>118.17</v>
      </c>
      <c r="U672" s="52">
        <v>114.08</v>
      </c>
      <c r="V672" s="52">
        <v>120.13</v>
      </c>
      <c r="W672" s="52">
        <v>119.56</v>
      </c>
      <c r="X672" s="120">
        <v>1.9191873792080431E-2</v>
      </c>
      <c r="Y672" s="79">
        <v>1.6603457399894331E-2</v>
      </c>
      <c r="Z672" s="79">
        <v>1.6701008567400422E-2</v>
      </c>
      <c r="AA672" s="79">
        <v>6.8053333333333299E-3</v>
      </c>
    </row>
    <row r="673" spans="1:27" ht="15" x14ac:dyDescent="0.25">
      <c r="A673" s="4">
        <v>260211</v>
      </c>
      <c r="B673" s="18" t="s">
        <v>4074</v>
      </c>
      <c r="C673" s="8" t="s">
        <v>23</v>
      </c>
      <c r="D673" s="8" t="s">
        <v>1142</v>
      </c>
      <c r="E673" s="8" t="s">
        <v>806</v>
      </c>
      <c r="F673" s="36">
        <v>0.6</v>
      </c>
      <c r="G673" s="52">
        <v>410.27</v>
      </c>
      <c r="H673" s="52">
        <v>330.69</v>
      </c>
      <c r="I673" s="52">
        <v>372.31</v>
      </c>
      <c r="J673" s="52">
        <v>381.69</v>
      </c>
      <c r="K673" s="52">
        <v>443.25</v>
      </c>
      <c r="L673" s="52">
        <v>398.26</v>
      </c>
      <c r="M673" s="52">
        <v>447.3</v>
      </c>
      <c r="N673" s="52">
        <v>446.73</v>
      </c>
      <c r="O673" s="52">
        <v>495.36</v>
      </c>
      <c r="P673" s="52">
        <v>413.3</v>
      </c>
      <c r="Q673" s="52">
        <v>462.46</v>
      </c>
      <c r="R673" s="52">
        <v>432.68</v>
      </c>
      <c r="S673" s="52">
        <v>499.7</v>
      </c>
      <c r="T673" s="52">
        <v>421.34</v>
      </c>
      <c r="U673" s="52">
        <v>474.12</v>
      </c>
      <c r="V673" s="52">
        <v>468.45</v>
      </c>
      <c r="W673" s="52">
        <v>510.91</v>
      </c>
      <c r="X673" s="120">
        <v>4.4465583417212518E-3</v>
      </c>
      <c r="Y673" s="79">
        <v>6.4200684954134326E-3</v>
      </c>
      <c r="Z673" s="79">
        <v>1.956954656862742E-2</v>
      </c>
      <c r="AA673" s="79">
        <v>6.0152070443924011E-3</v>
      </c>
    </row>
    <row r="674" spans="1:27" ht="15" x14ac:dyDescent="0.25">
      <c r="A674" s="4">
        <v>260211</v>
      </c>
      <c r="B674" s="18" t="s">
        <v>4208</v>
      </c>
      <c r="C674" s="8" t="s">
        <v>23</v>
      </c>
      <c r="D674" s="8" t="s">
        <v>101</v>
      </c>
      <c r="E674" s="8" t="s">
        <v>806</v>
      </c>
      <c r="F674" s="36">
        <v>0.6</v>
      </c>
      <c r="G674" s="52">
        <v>636.9</v>
      </c>
      <c r="H674" s="52">
        <v>1002</v>
      </c>
      <c r="I674" s="52">
        <v>613.4</v>
      </c>
      <c r="J674" s="52">
        <v>783.8</v>
      </c>
      <c r="K674" s="52">
        <v>866.5</v>
      </c>
      <c r="L674" s="52">
        <v>846.1</v>
      </c>
      <c r="M674" s="52">
        <v>665.1</v>
      </c>
      <c r="N674" s="52">
        <v>744</v>
      </c>
      <c r="O674" s="52">
        <v>742.6</v>
      </c>
      <c r="P674" s="52">
        <v>711</v>
      </c>
      <c r="Q674" s="52">
        <v>637</v>
      </c>
      <c r="R674" s="52">
        <v>727.1</v>
      </c>
      <c r="S674" s="52">
        <v>707.8</v>
      </c>
      <c r="T674" s="52">
        <v>692.8</v>
      </c>
      <c r="U674" s="52">
        <v>613.9</v>
      </c>
      <c r="V674" s="52">
        <v>699.9</v>
      </c>
      <c r="W674" s="52">
        <v>723.6</v>
      </c>
      <c r="X674" s="120">
        <v>-6.5399403499947217E-3</v>
      </c>
      <c r="Y674" s="79">
        <v>-8.3553369262487909E-3</v>
      </c>
      <c r="Z674" s="79">
        <v>-9.9212138896995761E-3</v>
      </c>
      <c r="AA674" s="79">
        <v>5.8208075449455174E-3</v>
      </c>
    </row>
    <row r="675" spans="1:27" ht="15" x14ac:dyDescent="0.25">
      <c r="A675" s="4">
        <v>260211</v>
      </c>
      <c r="B675" s="18" t="s">
        <v>4122</v>
      </c>
      <c r="C675" s="8" t="s">
        <v>23</v>
      </c>
      <c r="D675" s="8" t="s">
        <v>179</v>
      </c>
      <c r="E675" s="8" t="s">
        <v>806</v>
      </c>
      <c r="F675" s="36">
        <v>0.5</v>
      </c>
      <c r="G675" s="52">
        <v>76.92</v>
      </c>
      <c r="H675" s="52">
        <v>150.30000000000001</v>
      </c>
      <c r="I675" s="52">
        <v>154.76</v>
      </c>
      <c r="J675" s="52">
        <v>159.12</v>
      </c>
      <c r="K675" s="90">
        <v>163.04</v>
      </c>
      <c r="L675" s="52">
        <v>160.6</v>
      </c>
      <c r="M675" s="52">
        <v>162.75</v>
      </c>
      <c r="N675" s="52">
        <v>167.43</v>
      </c>
      <c r="O675" s="52">
        <v>165.72</v>
      </c>
      <c r="P675" s="52">
        <v>159.71</v>
      </c>
      <c r="Q675" s="52">
        <v>157.55000000000001</v>
      </c>
      <c r="R675" s="52">
        <v>159.43</v>
      </c>
      <c r="S675" s="52">
        <v>163.69</v>
      </c>
      <c r="T675" s="52">
        <v>160.65</v>
      </c>
      <c r="U675" s="52">
        <v>161.63</v>
      </c>
      <c r="V675" s="52">
        <v>176.95</v>
      </c>
      <c r="W675" s="52">
        <v>167.13</v>
      </c>
      <c r="X675" s="120">
        <v>1.4678784471720001E-3</v>
      </c>
      <c r="Y675" s="79">
        <v>6.3618786253352164E-3</v>
      </c>
      <c r="Z675" s="79">
        <v>2.7145955996281449E-2</v>
      </c>
      <c r="AA675" s="79">
        <v>5.189163096603E-3</v>
      </c>
    </row>
    <row r="676" spans="1:27" ht="15" x14ac:dyDescent="0.25">
      <c r="A676" s="4">
        <v>260211</v>
      </c>
      <c r="B676" s="18" t="s">
        <v>2718</v>
      </c>
      <c r="C676" s="8" t="s">
        <v>23</v>
      </c>
      <c r="D676" s="8" t="s">
        <v>1292</v>
      </c>
      <c r="E676" s="8" t="s">
        <v>806</v>
      </c>
      <c r="F676" s="36">
        <v>0.4</v>
      </c>
      <c r="G676" s="52">
        <v>1043</v>
      </c>
      <c r="H676" s="52">
        <v>1112</v>
      </c>
      <c r="I676" s="52">
        <v>990.86</v>
      </c>
      <c r="J676" s="52">
        <v>977.72</v>
      </c>
      <c r="K676" s="52">
        <v>1028</v>
      </c>
      <c r="L676" s="52">
        <v>1029</v>
      </c>
      <c r="M676" s="52">
        <v>1013</v>
      </c>
      <c r="N676" s="52">
        <v>1002</v>
      </c>
      <c r="O676" s="52">
        <v>1056</v>
      </c>
      <c r="P676" s="52">
        <v>1045</v>
      </c>
      <c r="Q676" s="52">
        <v>1034</v>
      </c>
      <c r="R676" s="52">
        <v>1014</v>
      </c>
      <c r="S676" s="52">
        <v>1093</v>
      </c>
      <c r="T676" s="52">
        <v>1074</v>
      </c>
      <c r="U676" s="52">
        <v>1065</v>
      </c>
      <c r="V676" s="52">
        <v>1058</v>
      </c>
      <c r="W676" s="52">
        <v>1112</v>
      </c>
      <c r="X676" s="120">
        <v>6.9278547539417534E-3</v>
      </c>
      <c r="Y676" s="79">
        <v>7.3546856465005472E-3</v>
      </c>
      <c r="Z676" s="79">
        <v>1.036269430051817E-2</v>
      </c>
      <c r="AA676" s="79">
        <v>4.4289044289045343E-3</v>
      </c>
    </row>
    <row r="677" spans="1:27" ht="15" x14ac:dyDescent="0.25">
      <c r="A677" s="4">
        <v>260211</v>
      </c>
      <c r="B677" s="18" t="s">
        <v>4000</v>
      </c>
      <c r="C677" s="8" t="s">
        <v>23</v>
      </c>
      <c r="D677" s="8" t="s">
        <v>722</v>
      </c>
      <c r="E677" s="8" t="s">
        <v>806</v>
      </c>
      <c r="F677" s="36">
        <v>0.2</v>
      </c>
      <c r="G677" s="52">
        <v>6296</v>
      </c>
      <c r="H677" s="52">
        <v>6975</v>
      </c>
      <c r="I677" s="52">
        <v>6907</v>
      </c>
      <c r="J677" s="52">
        <v>6921</v>
      </c>
      <c r="K677" s="52">
        <v>7012</v>
      </c>
      <c r="L677" s="52">
        <v>7339</v>
      </c>
      <c r="M677" s="52">
        <v>7469</v>
      </c>
      <c r="N677" s="52">
        <v>7448</v>
      </c>
      <c r="O677" s="52">
        <v>7272</v>
      </c>
      <c r="P677" s="52">
        <v>7448</v>
      </c>
      <c r="Q677" s="52">
        <v>7697</v>
      </c>
      <c r="R677" s="52">
        <v>7591</v>
      </c>
      <c r="S677" s="52">
        <v>7720</v>
      </c>
      <c r="T677" s="52">
        <v>7605</v>
      </c>
      <c r="U677" s="52">
        <v>7662</v>
      </c>
      <c r="V677" s="52">
        <v>7695</v>
      </c>
      <c r="W677" s="52">
        <v>7769</v>
      </c>
      <c r="X677" s="120">
        <v>5.1549776727082266E-3</v>
      </c>
      <c r="Y677" s="79">
        <v>-1.143305131806716E-3</v>
      </c>
      <c r="Z677" s="79">
        <v>3.4011380731244771E-3</v>
      </c>
      <c r="AA677" s="79">
        <v>1.5970275731700401E-3</v>
      </c>
    </row>
    <row r="678" spans="1:27" ht="15" x14ac:dyDescent="0.25">
      <c r="A678" s="4">
        <v>260211</v>
      </c>
      <c r="B678" s="18" t="s">
        <v>3942</v>
      </c>
      <c r="C678" s="8" t="s">
        <v>23</v>
      </c>
      <c r="D678" s="8" t="s">
        <v>443</v>
      </c>
      <c r="E678" s="8" t="s">
        <v>806</v>
      </c>
      <c r="F678" s="36">
        <v>0.1</v>
      </c>
      <c r="G678" s="52">
        <v>3525</v>
      </c>
      <c r="H678" s="52">
        <v>3546</v>
      </c>
      <c r="I678" s="52">
        <v>3337</v>
      </c>
      <c r="J678" s="52">
        <v>3624</v>
      </c>
      <c r="K678" s="52">
        <v>3624</v>
      </c>
      <c r="L678" s="52">
        <v>3240</v>
      </c>
      <c r="M678" s="52">
        <v>3076</v>
      </c>
      <c r="N678" s="52">
        <v>2915</v>
      </c>
      <c r="O678" s="52">
        <v>2862</v>
      </c>
      <c r="P678" s="52">
        <v>2930</v>
      </c>
      <c r="Q678" s="52">
        <v>2969</v>
      </c>
      <c r="R678" s="90">
        <v>7671</v>
      </c>
      <c r="S678" s="90">
        <v>7539</v>
      </c>
      <c r="T678" s="90">
        <v>7656</v>
      </c>
      <c r="U678" s="90">
        <v>7940</v>
      </c>
      <c r="V678" s="52">
        <v>8003</v>
      </c>
      <c r="W678" s="52">
        <v>7580</v>
      </c>
      <c r="X678" s="121">
        <v>0.22388554644938191</v>
      </c>
      <c r="Y678" s="92">
        <v>0.19241339268434299</v>
      </c>
      <c r="Z678" s="79">
        <v>1.077712133999875E-2</v>
      </c>
      <c r="AA678" s="79">
        <v>1.3167191213308001E-3</v>
      </c>
    </row>
    <row r="679" spans="1:27" ht="15" x14ac:dyDescent="0.25">
      <c r="A679" s="4">
        <v>260211</v>
      </c>
      <c r="B679" s="18" t="s">
        <v>4040</v>
      </c>
      <c r="C679" s="8" t="s">
        <v>23</v>
      </c>
      <c r="D679" s="8" t="s">
        <v>722</v>
      </c>
      <c r="E679" s="8" t="s">
        <v>806</v>
      </c>
      <c r="F679" s="36">
        <v>0.1</v>
      </c>
      <c r="G679" s="52">
        <v>6310</v>
      </c>
      <c r="H679" s="52">
        <v>6705</v>
      </c>
      <c r="I679" s="52">
        <v>7240</v>
      </c>
      <c r="J679" s="52">
        <v>7296</v>
      </c>
      <c r="K679" s="52">
        <v>6947</v>
      </c>
      <c r="L679" s="52">
        <v>6980</v>
      </c>
      <c r="M679" s="52">
        <v>8112</v>
      </c>
      <c r="N679" s="52">
        <v>8277</v>
      </c>
      <c r="O679" s="52">
        <v>7674</v>
      </c>
      <c r="P679" s="52">
        <v>8562</v>
      </c>
      <c r="Q679" s="52">
        <v>9232</v>
      </c>
      <c r="R679" s="52">
        <v>9221</v>
      </c>
      <c r="S679" s="52">
        <v>9174</v>
      </c>
      <c r="T679" s="52">
        <v>9178</v>
      </c>
      <c r="U679" s="52">
        <v>9583</v>
      </c>
      <c r="V679" s="52">
        <v>9676</v>
      </c>
      <c r="W679" s="52">
        <v>9198</v>
      </c>
      <c r="X679" s="120">
        <v>1.702174693967784E-2</v>
      </c>
      <c r="Y679" s="79">
        <v>9.5367477244938659E-3</v>
      </c>
      <c r="Z679" s="79">
        <v>1.2245666917859889E-2</v>
      </c>
      <c r="AA679" s="79">
        <v>6.3811119087509027E-4</v>
      </c>
    </row>
    <row r="680" spans="1:27" ht="15" x14ac:dyDescent="0.25">
      <c r="A680" s="4">
        <v>260211</v>
      </c>
      <c r="B680" s="18" t="s">
        <v>3938</v>
      </c>
      <c r="C680" s="8" t="s">
        <v>23</v>
      </c>
      <c r="D680" s="8" t="s">
        <v>445</v>
      </c>
      <c r="E680" s="8" t="s">
        <v>806</v>
      </c>
      <c r="F680" s="36">
        <v>0</v>
      </c>
      <c r="G680" s="52">
        <v>1847</v>
      </c>
      <c r="H680" s="52">
        <v>1940</v>
      </c>
      <c r="I680" s="52">
        <v>1993</v>
      </c>
      <c r="J680" s="52">
        <v>2074</v>
      </c>
      <c r="K680" s="52">
        <v>2101</v>
      </c>
      <c r="L680" s="52">
        <v>1841</v>
      </c>
      <c r="M680" s="52">
        <v>1845</v>
      </c>
      <c r="N680" s="52">
        <v>1852</v>
      </c>
      <c r="O680" s="52">
        <v>1854</v>
      </c>
      <c r="P680" s="52">
        <v>1549</v>
      </c>
      <c r="Q680" s="52">
        <v>1632</v>
      </c>
      <c r="R680" s="52">
        <v>1739</v>
      </c>
      <c r="S680" s="52">
        <v>1830</v>
      </c>
      <c r="T680" s="52">
        <v>1585</v>
      </c>
      <c r="U680" s="52">
        <v>1688</v>
      </c>
      <c r="V680" s="52">
        <v>1688</v>
      </c>
      <c r="W680" s="52">
        <v>1830</v>
      </c>
      <c r="X680" s="120">
        <v>5.3333333333334121E-3</v>
      </c>
      <c r="Y680" s="79">
        <v>8.2522841143530812E-3</v>
      </c>
      <c r="Z680" s="79">
        <v>-7.4539608301665838E-3</v>
      </c>
      <c r="AA680" s="79">
        <v>0</v>
      </c>
    </row>
    <row r="681" spans="1:27" ht="15" x14ac:dyDescent="0.25">
      <c r="A681" s="4">
        <v>260211</v>
      </c>
      <c r="B681" s="18" t="s">
        <v>4050</v>
      </c>
      <c r="C681" s="8" t="s">
        <v>23</v>
      </c>
      <c r="D681" s="8" t="s">
        <v>122</v>
      </c>
      <c r="E681" s="8" t="s">
        <v>806</v>
      </c>
      <c r="F681" s="36">
        <v>-0.1</v>
      </c>
      <c r="G681" s="52">
        <v>2600</v>
      </c>
      <c r="H681" s="52">
        <v>2854</v>
      </c>
      <c r="I681" s="52">
        <v>3034</v>
      </c>
      <c r="J681" s="52">
        <v>3035</v>
      </c>
      <c r="K681" s="52">
        <v>3088</v>
      </c>
      <c r="L681" s="52">
        <v>2952</v>
      </c>
      <c r="M681" s="52">
        <v>2884</v>
      </c>
      <c r="N681" s="52">
        <v>2924</v>
      </c>
      <c r="O681" s="52">
        <v>3023</v>
      </c>
      <c r="P681" s="52">
        <v>3098</v>
      </c>
      <c r="Q681" s="52">
        <v>3182</v>
      </c>
      <c r="R681" s="52">
        <v>3168</v>
      </c>
      <c r="S681" s="52">
        <v>3189</v>
      </c>
      <c r="T681" s="52">
        <v>3131</v>
      </c>
      <c r="U681" s="52">
        <v>3189</v>
      </c>
      <c r="V681" s="52">
        <v>3171</v>
      </c>
      <c r="W681" s="52">
        <v>3175</v>
      </c>
      <c r="X681" s="120">
        <v>2.6113792830577691E-3</v>
      </c>
      <c r="Y681" s="79">
        <v>5.5248618784520254E-4</v>
      </c>
      <c r="Z681" s="79">
        <v>2.366490494596363E-4</v>
      </c>
      <c r="AA681" s="79">
        <v>-1.1041009463722551E-3</v>
      </c>
    </row>
    <row r="682" spans="1:27" ht="15" x14ac:dyDescent="0.25">
      <c r="A682" s="4">
        <v>260211</v>
      </c>
      <c r="B682" s="18" t="s">
        <v>4014</v>
      </c>
      <c r="C682" s="8" t="s">
        <v>23</v>
      </c>
      <c r="D682" s="8" t="s">
        <v>676</v>
      </c>
      <c r="E682" s="8" t="s">
        <v>806</v>
      </c>
      <c r="F682" s="36">
        <v>-0.3</v>
      </c>
      <c r="G682" s="52">
        <v>1908</v>
      </c>
      <c r="H682" s="52">
        <v>1950</v>
      </c>
      <c r="I682" s="52">
        <v>1911</v>
      </c>
      <c r="J682" s="52">
        <v>1857</v>
      </c>
      <c r="K682" s="52">
        <v>1795</v>
      </c>
      <c r="L682" s="52">
        <v>1780</v>
      </c>
      <c r="M682" s="52">
        <v>1744</v>
      </c>
      <c r="N682" s="52">
        <v>1720</v>
      </c>
      <c r="O682" s="52">
        <v>1723</v>
      </c>
      <c r="P682" s="52">
        <v>1680</v>
      </c>
      <c r="Q682" s="52">
        <v>1703</v>
      </c>
      <c r="R682" s="52">
        <v>1714</v>
      </c>
      <c r="S682" s="52">
        <v>1687</v>
      </c>
      <c r="T682" s="52">
        <v>1581</v>
      </c>
      <c r="U682" s="52">
        <v>1683</v>
      </c>
      <c r="V682" s="52">
        <v>1624</v>
      </c>
      <c r="W682" s="52">
        <v>1664</v>
      </c>
      <c r="X682" s="120">
        <v>-1.459316037735847E-2</v>
      </c>
      <c r="Y682" s="79">
        <v>-2.9917726252804981E-3</v>
      </c>
      <c r="Z682" s="79">
        <v>-1.3503375843961E-2</v>
      </c>
      <c r="AA682" s="79">
        <v>-3.4980988593156241E-3</v>
      </c>
    </row>
    <row r="683" spans="1:27" ht="15" x14ac:dyDescent="0.25">
      <c r="A683" s="4">
        <v>260211</v>
      </c>
      <c r="B683" s="18" t="s">
        <v>4277</v>
      </c>
      <c r="C683" s="8" t="s">
        <v>23</v>
      </c>
      <c r="D683" s="8" t="s">
        <v>2295</v>
      </c>
      <c r="E683" s="8" t="s">
        <v>806</v>
      </c>
      <c r="F683" s="36">
        <v>-0.6</v>
      </c>
      <c r="G683" s="52">
        <v>653.27</v>
      </c>
      <c r="H683" s="52">
        <v>510.57</v>
      </c>
      <c r="I683" s="52">
        <v>495.09</v>
      </c>
      <c r="J683" s="52">
        <v>446.92</v>
      </c>
      <c r="K683" s="52">
        <v>564.42999999999995</v>
      </c>
      <c r="L683" s="52">
        <v>445.02</v>
      </c>
      <c r="M683" s="52">
        <v>468.93</v>
      </c>
      <c r="N683" s="52">
        <v>469.19</v>
      </c>
      <c r="O683" s="52">
        <v>566.29999999999995</v>
      </c>
      <c r="P683" s="52">
        <v>450.06</v>
      </c>
      <c r="Q683" s="52">
        <v>471.31</v>
      </c>
      <c r="R683" s="52">
        <v>458.89</v>
      </c>
      <c r="S683" s="52">
        <v>553.04</v>
      </c>
      <c r="T683" s="52">
        <v>451.43</v>
      </c>
      <c r="U683" s="52">
        <v>482.67</v>
      </c>
      <c r="V683" s="52">
        <v>469.66</v>
      </c>
      <c r="W683" s="52">
        <v>541.14</v>
      </c>
      <c r="X683" s="120">
        <v>7.0863290746392416E-4</v>
      </c>
      <c r="Y683" s="79">
        <v>5.871802426253625E-3</v>
      </c>
      <c r="Z683" s="79">
        <v>5.5343442804067777E-3</v>
      </c>
      <c r="AA683" s="79">
        <v>-6.0813573180702463E-3</v>
      </c>
    </row>
    <row r="684" spans="1:27" ht="15" x14ac:dyDescent="0.25">
      <c r="A684" s="4">
        <v>260211</v>
      </c>
      <c r="B684" s="18" t="s">
        <v>3881</v>
      </c>
      <c r="C684" s="8" t="s">
        <v>23</v>
      </c>
      <c r="D684" s="8" t="s">
        <v>166</v>
      </c>
      <c r="E684" s="8" t="s">
        <v>806</v>
      </c>
      <c r="F684" s="36">
        <v>-0.6</v>
      </c>
      <c r="G684" s="52">
        <v>55298</v>
      </c>
      <c r="H684" s="52">
        <v>63950</v>
      </c>
      <c r="I684" s="52">
        <v>70445</v>
      </c>
      <c r="J684" s="52">
        <v>64962</v>
      </c>
      <c r="K684" s="52">
        <v>63953</v>
      </c>
      <c r="L684" s="52">
        <v>58233</v>
      </c>
      <c r="M684" s="52">
        <v>51534</v>
      </c>
      <c r="N684" s="52">
        <v>54413</v>
      </c>
      <c r="O684" s="52">
        <v>54765</v>
      </c>
      <c r="P684" s="52">
        <v>51883</v>
      </c>
      <c r="Q684" s="52">
        <v>49183</v>
      </c>
      <c r="R684" s="52">
        <v>47429</v>
      </c>
      <c r="S684" s="52">
        <v>47115</v>
      </c>
      <c r="T684" s="52">
        <v>47899</v>
      </c>
      <c r="U684" s="52">
        <v>44676</v>
      </c>
      <c r="V684" s="52">
        <v>43844</v>
      </c>
      <c r="W684" s="52">
        <v>45925</v>
      </c>
      <c r="X684" s="120">
        <v>-2.036705689893159E-2</v>
      </c>
      <c r="Y684" s="79">
        <v>-2.3519772890943869E-2</v>
      </c>
      <c r="Z684" s="79">
        <v>-1.915893094768573E-2</v>
      </c>
      <c r="AA684" s="79">
        <v>-6.4838122636677884E-3</v>
      </c>
    </row>
    <row r="685" spans="1:27" ht="15" x14ac:dyDescent="0.25">
      <c r="A685" s="4">
        <v>260211</v>
      </c>
      <c r="B685" s="18" t="s">
        <v>4072</v>
      </c>
      <c r="C685" s="8" t="s">
        <v>23</v>
      </c>
      <c r="D685" s="8" t="s">
        <v>41</v>
      </c>
      <c r="E685" s="8" t="s">
        <v>806</v>
      </c>
      <c r="F685" s="36">
        <v>-0.7</v>
      </c>
      <c r="G685" s="52">
        <v>576.57000000000005</v>
      </c>
      <c r="H685" s="52">
        <v>662.55</v>
      </c>
      <c r="I685" s="52">
        <v>723.64</v>
      </c>
      <c r="J685" s="52">
        <v>696.05</v>
      </c>
      <c r="K685" s="52">
        <v>682.56</v>
      </c>
      <c r="L685" s="52">
        <v>702.79</v>
      </c>
      <c r="M685" s="52">
        <v>685.13</v>
      </c>
      <c r="N685" s="52">
        <v>667.15</v>
      </c>
      <c r="O685" s="52">
        <v>643.35</v>
      </c>
      <c r="P685" s="52">
        <v>696.74</v>
      </c>
      <c r="Q685" s="52">
        <v>710.23</v>
      </c>
      <c r="R685" s="52">
        <v>724.95</v>
      </c>
      <c r="S685" s="52">
        <v>654.65</v>
      </c>
      <c r="T685" s="52">
        <v>700.95</v>
      </c>
      <c r="U685" s="52">
        <v>698.51</v>
      </c>
      <c r="V685" s="52">
        <v>690.31</v>
      </c>
      <c r="W685" s="52">
        <v>635.4</v>
      </c>
      <c r="X685" s="120">
        <v>1.510817958996213E-3</v>
      </c>
      <c r="Y685" s="79">
        <v>-4.1995427801547747E-3</v>
      </c>
      <c r="Z685" s="79">
        <v>-1.246464631925903E-2</v>
      </c>
      <c r="AA685" s="79">
        <v>-7.0142325154313179E-3</v>
      </c>
    </row>
    <row r="686" spans="1:27" ht="15" x14ac:dyDescent="0.25">
      <c r="A686" s="4">
        <v>260211</v>
      </c>
      <c r="B686" s="18" t="s">
        <v>4330</v>
      </c>
      <c r="C686" s="8" t="s">
        <v>23</v>
      </c>
      <c r="D686" s="8" t="s">
        <v>153</v>
      </c>
      <c r="E686" s="8" t="s">
        <v>806</v>
      </c>
      <c r="F686" s="36">
        <v>-0.9</v>
      </c>
      <c r="G686" s="52">
        <v>87.55</v>
      </c>
      <c r="H686" s="52">
        <v>83.29</v>
      </c>
      <c r="I686" s="52">
        <v>58.14</v>
      </c>
      <c r="J686" s="52">
        <v>66.790000000000006</v>
      </c>
      <c r="K686" s="52">
        <v>63.3</v>
      </c>
      <c r="L686" s="52">
        <v>47.78</v>
      </c>
      <c r="M686" s="52">
        <v>56.2</v>
      </c>
      <c r="N686" s="52">
        <v>59.22</v>
      </c>
      <c r="O686" s="52">
        <v>56.59</v>
      </c>
      <c r="P686" s="52">
        <v>43.78</v>
      </c>
      <c r="Q686" s="52">
        <v>48.62</v>
      </c>
      <c r="R686" s="52">
        <v>50.73</v>
      </c>
      <c r="S686" s="52">
        <v>60.7</v>
      </c>
      <c r="T686" s="52">
        <v>46.46</v>
      </c>
      <c r="U686" s="52">
        <v>49.75</v>
      </c>
      <c r="V686" s="52">
        <v>53.13</v>
      </c>
      <c r="W686" s="52">
        <v>58.86</v>
      </c>
      <c r="X686" s="120">
        <v>1.314821174508163E-2</v>
      </c>
      <c r="Y686" s="79">
        <v>5.471889981114586E-3</v>
      </c>
      <c r="Z686" s="79">
        <v>1.155846657676762E-2</v>
      </c>
      <c r="AA686" s="79">
        <v>-8.7602361454962585E-3</v>
      </c>
    </row>
    <row r="687" spans="1:27" ht="15" x14ac:dyDescent="0.25">
      <c r="A687" s="4">
        <v>260211</v>
      </c>
      <c r="B687" s="18" t="s">
        <v>3928</v>
      </c>
      <c r="C687" s="8" t="s">
        <v>23</v>
      </c>
      <c r="D687" s="8" t="s">
        <v>705</v>
      </c>
      <c r="E687" s="8" t="s">
        <v>806</v>
      </c>
      <c r="F687" s="36">
        <v>-0.9</v>
      </c>
      <c r="G687" s="52">
        <v>6709</v>
      </c>
      <c r="H687" s="52">
        <v>6045</v>
      </c>
      <c r="I687" s="52">
        <v>6554</v>
      </c>
      <c r="J687" s="52">
        <v>6505</v>
      </c>
      <c r="K687" s="52">
        <v>7381</v>
      </c>
      <c r="L687" s="52">
        <v>6489</v>
      </c>
      <c r="M687" s="52">
        <v>6721</v>
      </c>
      <c r="N687" s="52">
        <v>6570</v>
      </c>
      <c r="O687" s="52">
        <v>6860</v>
      </c>
      <c r="P687" s="52">
        <v>6411</v>
      </c>
      <c r="Q687" s="52">
        <v>6476</v>
      </c>
      <c r="R687" s="52">
        <v>6383</v>
      </c>
      <c r="S687" s="52">
        <v>6576</v>
      </c>
      <c r="T687" s="52">
        <v>5999</v>
      </c>
      <c r="U687" s="52">
        <v>6352</v>
      </c>
      <c r="V687" s="52">
        <v>6237</v>
      </c>
      <c r="W687" s="52">
        <v>6354</v>
      </c>
      <c r="X687" s="120">
        <v>-1.5940571074827829E-2</v>
      </c>
      <c r="Y687" s="79">
        <v>-4.8753636864040661E-3</v>
      </c>
      <c r="Z687" s="79">
        <v>-5.768470960094807E-3</v>
      </c>
      <c r="AA687" s="79">
        <v>-8.8221268478779757E-3</v>
      </c>
    </row>
    <row r="688" spans="1:27" ht="15" x14ac:dyDescent="0.25">
      <c r="A688" s="4">
        <v>260211</v>
      </c>
      <c r="B688" s="18" t="s">
        <v>3930</v>
      </c>
      <c r="C688" s="8" t="s">
        <v>23</v>
      </c>
      <c r="D688" s="8" t="s">
        <v>434</v>
      </c>
      <c r="E688" s="8" t="s">
        <v>806</v>
      </c>
      <c r="F688" s="36">
        <v>-1</v>
      </c>
      <c r="G688" s="52">
        <v>1483</v>
      </c>
      <c r="H688" s="52">
        <v>1800</v>
      </c>
      <c r="I688" s="52">
        <v>1659</v>
      </c>
      <c r="J688" s="52">
        <v>2223</v>
      </c>
      <c r="K688" s="52">
        <v>1980</v>
      </c>
      <c r="L688" s="52">
        <v>1991</v>
      </c>
      <c r="M688" s="52">
        <v>1695</v>
      </c>
      <c r="N688" s="52">
        <v>1973</v>
      </c>
      <c r="O688" s="52">
        <v>1554</v>
      </c>
      <c r="P688" s="52">
        <v>1744</v>
      </c>
      <c r="Q688" s="52">
        <v>1624</v>
      </c>
      <c r="R688" s="52">
        <v>2084</v>
      </c>
      <c r="S688" s="52">
        <v>1872</v>
      </c>
      <c r="T688" s="52">
        <v>2016</v>
      </c>
      <c r="U688" s="52">
        <v>2147</v>
      </c>
      <c r="V688" s="52">
        <v>2600</v>
      </c>
      <c r="W688" s="52">
        <v>1782</v>
      </c>
      <c r="X688" s="120">
        <v>3.713817586018564E-2</v>
      </c>
      <c r="Y688" s="79">
        <v>6.8852027382833025E-2</v>
      </c>
      <c r="Z688" s="79">
        <v>6.3554624953812144E-2</v>
      </c>
      <c r="AA688" s="79">
        <v>-1.042269832078746E-2</v>
      </c>
    </row>
    <row r="689" spans="1:27" ht="15" x14ac:dyDescent="0.25">
      <c r="A689" s="4">
        <v>260211</v>
      </c>
      <c r="B689" s="18" t="s">
        <v>3971</v>
      </c>
      <c r="C689" s="8" t="s">
        <v>23</v>
      </c>
      <c r="D689" s="8" t="s">
        <v>41</v>
      </c>
      <c r="E689" s="8" t="s">
        <v>806</v>
      </c>
      <c r="F689" s="36">
        <v>-1.6</v>
      </c>
      <c r="G689" s="52">
        <v>3031</v>
      </c>
      <c r="H689" s="52">
        <v>3226</v>
      </c>
      <c r="I689" s="52">
        <v>3307</v>
      </c>
      <c r="J689" s="52">
        <v>3063</v>
      </c>
      <c r="K689" s="52">
        <v>2844</v>
      </c>
      <c r="L689" s="52">
        <v>3027</v>
      </c>
      <c r="M689" s="52">
        <v>2929</v>
      </c>
      <c r="N689" s="52">
        <v>2820</v>
      </c>
      <c r="O689" s="52">
        <v>2703</v>
      </c>
      <c r="P689" s="52">
        <v>2899</v>
      </c>
      <c r="Q689" s="52">
        <v>2889</v>
      </c>
      <c r="R689" s="52">
        <v>2925</v>
      </c>
      <c r="S689" s="52">
        <v>2771</v>
      </c>
      <c r="T689" s="52">
        <v>2843</v>
      </c>
      <c r="U689" s="52">
        <v>2764</v>
      </c>
      <c r="V689" s="52">
        <v>2694</v>
      </c>
      <c r="W689" s="52">
        <v>2589</v>
      </c>
      <c r="X689" s="120">
        <v>-4.8763497039359116E-3</v>
      </c>
      <c r="Y689" s="79">
        <v>-1.093804690234512E-2</v>
      </c>
      <c r="Z689" s="79">
        <v>-2.043705211005931E-2</v>
      </c>
      <c r="AA689" s="79">
        <v>-1.643786127167635E-2</v>
      </c>
    </row>
    <row r="690" spans="1:27" ht="15" x14ac:dyDescent="0.25">
      <c r="A690" s="4">
        <v>260211</v>
      </c>
      <c r="B690" s="18" t="s">
        <v>4028</v>
      </c>
      <c r="C690" s="8" t="s">
        <v>23</v>
      </c>
      <c r="D690" s="8" t="s">
        <v>144</v>
      </c>
      <c r="E690" s="8" t="s">
        <v>806</v>
      </c>
      <c r="F690" s="36">
        <v>-2</v>
      </c>
      <c r="G690" s="52">
        <v>950.67</v>
      </c>
      <c r="H690" s="52">
        <v>949.07</v>
      </c>
      <c r="I690" s="52">
        <v>1009</v>
      </c>
      <c r="J690" s="52">
        <v>1134</v>
      </c>
      <c r="K690" s="52">
        <v>1103</v>
      </c>
      <c r="L690" s="52">
        <v>1173</v>
      </c>
      <c r="M690" s="52">
        <v>1356</v>
      </c>
      <c r="N690" s="52">
        <v>1419</v>
      </c>
      <c r="O690" s="52">
        <v>1494</v>
      </c>
      <c r="P690" s="52">
        <v>1536</v>
      </c>
      <c r="Q690" s="52">
        <v>1670</v>
      </c>
      <c r="R690" s="52">
        <v>1810</v>
      </c>
      <c r="S690" s="52">
        <v>1734</v>
      </c>
      <c r="T690" s="52">
        <v>1554</v>
      </c>
      <c r="U690" s="52">
        <v>1584</v>
      </c>
      <c r="V690" s="52">
        <v>1622</v>
      </c>
      <c r="W690" s="52">
        <v>1604</v>
      </c>
      <c r="X690" s="120">
        <v>2.666666666666595E-3</v>
      </c>
      <c r="Y690" s="79">
        <v>-1.2706855791962179E-2</v>
      </c>
      <c r="Z690" s="79">
        <v>-2.8135288835677948E-2</v>
      </c>
      <c r="AA690" s="79">
        <v>-2.001847859562678E-2</v>
      </c>
    </row>
    <row r="691" spans="1:27" ht="15" x14ac:dyDescent="0.25">
      <c r="A691" s="4">
        <v>260211</v>
      </c>
      <c r="B691" s="18" t="s">
        <v>3912</v>
      </c>
      <c r="C691" s="8" t="s">
        <v>23</v>
      </c>
      <c r="D691" s="8" t="s">
        <v>728</v>
      </c>
      <c r="E691" s="8" t="s">
        <v>806</v>
      </c>
      <c r="F691" s="36">
        <v>-2</v>
      </c>
      <c r="G691" s="52">
        <v>0</v>
      </c>
      <c r="H691" s="52">
        <v>1231</v>
      </c>
      <c r="I691" s="52">
        <v>1642</v>
      </c>
      <c r="J691" s="52">
        <v>1812</v>
      </c>
      <c r="K691" s="90">
        <v>1477</v>
      </c>
      <c r="L691" s="52">
        <v>1354</v>
      </c>
      <c r="M691" s="52">
        <v>1821</v>
      </c>
      <c r="N691" s="52">
        <v>1994</v>
      </c>
      <c r="O691" s="52">
        <v>1608</v>
      </c>
      <c r="P691" s="52">
        <v>1251</v>
      </c>
      <c r="Q691" s="52">
        <v>0</v>
      </c>
      <c r="R691" s="52">
        <v>1642</v>
      </c>
      <c r="S691" s="52">
        <v>1631</v>
      </c>
      <c r="T691" s="52">
        <v>1353</v>
      </c>
      <c r="U691" s="52">
        <v>0</v>
      </c>
      <c r="V691" s="52">
        <v>1846</v>
      </c>
      <c r="W691" s="52">
        <v>1534</v>
      </c>
      <c r="X691" s="120">
        <v>2.2546419098143259E-2</v>
      </c>
      <c r="Y691" s="79">
        <v>0</v>
      </c>
      <c r="Z691" s="79">
        <v>4.4098573281452717E-2</v>
      </c>
      <c r="AA691" s="79">
        <v>-2.0082815734989601E-2</v>
      </c>
    </row>
    <row r="692" spans="1:27" ht="15" x14ac:dyDescent="0.25">
      <c r="A692" s="4">
        <v>260211</v>
      </c>
      <c r="B692" s="18" t="s">
        <v>4231</v>
      </c>
      <c r="C692" s="8" t="s">
        <v>23</v>
      </c>
      <c r="D692" s="8" t="s">
        <v>69</v>
      </c>
      <c r="E692" s="8" t="s">
        <v>806</v>
      </c>
      <c r="F692" s="36">
        <v>-2.8</v>
      </c>
      <c r="G692" s="52">
        <v>1333</v>
      </c>
      <c r="H692" s="52">
        <v>1322</v>
      </c>
      <c r="I692" s="52">
        <v>1334</v>
      </c>
      <c r="J692" s="52">
        <v>1294</v>
      </c>
      <c r="K692" s="52">
        <v>1196</v>
      </c>
      <c r="L692" s="52">
        <v>1214</v>
      </c>
      <c r="M692" s="52">
        <v>1221</v>
      </c>
      <c r="N692" s="52">
        <v>1175</v>
      </c>
      <c r="O692" s="52">
        <v>1115</v>
      </c>
      <c r="P692" s="52">
        <v>1097</v>
      </c>
      <c r="Q692" s="52">
        <v>1129</v>
      </c>
      <c r="R692" s="52">
        <v>1102</v>
      </c>
      <c r="S692" s="52">
        <v>1056</v>
      </c>
      <c r="T692" s="52">
        <v>1022</v>
      </c>
      <c r="U692" s="52">
        <v>1058</v>
      </c>
      <c r="V692" s="52">
        <v>1036</v>
      </c>
      <c r="W692" s="52">
        <v>938.6</v>
      </c>
      <c r="X692" s="120">
        <v>-1.710766423357668E-2</v>
      </c>
      <c r="Y692" s="79">
        <v>-1.647714086795082E-2</v>
      </c>
      <c r="Z692" s="79">
        <v>-1.5573383671543151E-2</v>
      </c>
      <c r="AA692" s="79">
        <v>-2.8139980824544612E-2</v>
      </c>
    </row>
    <row r="693" spans="1:27" ht="15" x14ac:dyDescent="0.25">
      <c r="A693" s="4">
        <v>260211</v>
      </c>
      <c r="B693" s="18" t="s">
        <v>4086</v>
      </c>
      <c r="C693" s="8" t="s">
        <v>23</v>
      </c>
      <c r="D693" s="8" t="s">
        <v>54</v>
      </c>
      <c r="E693" s="8" t="s">
        <v>806</v>
      </c>
      <c r="F693" s="36">
        <v>-3.1</v>
      </c>
      <c r="G693" s="52">
        <v>2505</v>
      </c>
      <c r="H693" s="52">
        <v>1703</v>
      </c>
      <c r="I693" s="52">
        <v>1995</v>
      </c>
      <c r="J693" s="52">
        <v>2035</v>
      </c>
      <c r="K693" s="52">
        <v>2492</v>
      </c>
      <c r="L693" s="52">
        <v>1662</v>
      </c>
      <c r="M693" s="52">
        <v>2061</v>
      </c>
      <c r="N693" s="52">
        <v>1676</v>
      </c>
      <c r="O693" s="52">
        <v>2020</v>
      </c>
      <c r="P693" s="52">
        <v>1700</v>
      </c>
      <c r="Q693" s="52">
        <v>1991</v>
      </c>
      <c r="R693" s="52">
        <v>2121</v>
      </c>
      <c r="S693" s="52">
        <v>2356</v>
      </c>
      <c r="T693" s="52">
        <v>1896</v>
      </c>
      <c r="U693" s="52">
        <v>2030</v>
      </c>
      <c r="V693" s="52">
        <v>2096</v>
      </c>
      <c r="W693" s="52">
        <v>2100</v>
      </c>
      <c r="X693" s="120">
        <v>2.3996082272282001E-2</v>
      </c>
      <c r="Y693" s="79">
        <v>4.6628407460544974E-3</v>
      </c>
      <c r="Z693" s="79">
        <v>-2.975127930501031E-3</v>
      </c>
      <c r="AA693" s="79">
        <v>-3.055621866793989E-2</v>
      </c>
    </row>
    <row r="694" spans="1:27" ht="15" x14ac:dyDescent="0.25">
      <c r="A694" s="4">
        <v>260211</v>
      </c>
      <c r="B694" s="18" t="s">
        <v>4016</v>
      </c>
      <c r="C694" s="8" t="s">
        <v>23</v>
      </c>
      <c r="D694" s="8" t="s">
        <v>153</v>
      </c>
      <c r="E694" s="8" t="s">
        <v>806</v>
      </c>
      <c r="F694" s="36">
        <v>-3.3</v>
      </c>
      <c r="G694" s="52">
        <v>1067</v>
      </c>
      <c r="H694" s="52">
        <v>1136</v>
      </c>
      <c r="I694" s="52">
        <v>1291</v>
      </c>
      <c r="J694" s="52">
        <v>1088</v>
      </c>
      <c r="K694" s="52">
        <v>1049</v>
      </c>
      <c r="L694" s="52">
        <v>887.91</v>
      </c>
      <c r="M694" s="52">
        <v>1000</v>
      </c>
      <c r="N694" s="52">
        <v>1071</v>
      </c>
      <c r="O694" s="52">
        <v>1064</v>
      </c>
      <c r="P694" s="52">
        <v>889.27</v>
      </c>
      <c r="Q694" s="52">
        <v>998.2</v>
      </c>
      <c r="R694" s="52">
        <v>1174</v>
      </c>
      <c r="S694" s="52">
        <v>1235</v>
      </c>
      <c r="T694" s="52">
        <v>942.12</v>
      </c>
      <c r="U694" s="52">
        <v>1061</v>
      </c>
      <c r="V694" s="52">
        <v>1114</v>
      </c>
      <c r="W694" s="52">
        <v>1092</v>
      </c>
      <c r="X694" s="120">
        <v>1.2300795769550231E-2</v>
      </c>
      <c r="Y694" s="79">
        <v>1.4439038746286711E-2</v>
      </c>
      <c r="Z694" s="79">
        <v>-1.359890483486392E-2</v>
      </c>
      <c r="AA694" s="79">
        <v>-3.2857549883734793E-2</v>
      </c>
    </row>
    <row r="695" spans="1:27" ht="15" x14ac:dyDescent="0.25">
      <c r="A695" s="4">
        <v>260211</v>
      </c>
      <c r="B695" s="18" t="s">
        <v>4102</v>
      </c>
      <c r="C695" s="8" t="s">
        <v>23</v>
      </c>
      <c r="D695" s="8" t="s">
        <v>2173</v>
      </c>
      <c r="E695" s="8" t="s">
        <v>806</v>
      </c>
      <c r="F695" s="36">
        <v>-3.6</v>
      </c>
      <c r="G695" s="52">
        <v>192.45</v>
      </c>
      <c r="H695" s="52">
        <v>195.04</v>
      </c>
      <c r="I695" s="52">
        <v>262.45999999999998</v>
      </c>
      <c r="J695" s="52">
        <v>289.49</v>
      </c>
      <c r="K695" s="90">
        <v>585.85</v>
      </c>
      <c r="L695" s="90">
        <v>575.29</v>
      </c>
      <c r="M695" s="90">
        <v>606.17999999999995</v>
      </c>
      <c r="N695" s="90">
        <v>671</v>
      </c>
      <c r="O695" s="52">
        <v>609.24</v>
      </c>
      <c r="P695" s="52">
        <v>612.42999999999995</v>
      </c>
      <c r="Q695" s="52">
        <v>660.71</v>
      </c>
      <c r="R695" s="52">
        <v>763.54</v>
      </c>
      <c r="S695" s="90">
        <v>882.09</v>
      </c>
      <c r="T695" s="52">
        <v>832.43</v>
      </c>
      <c r="U695" s="52">
        <v>812.08</v>
      </c>
      <c r="V695" s="52">
        <v>757.41</v>
      </c>
      <c r="W695" s="52">
        <v>764.41</v>
      </c>
      <c r="X695" s="120">
        <v>7.5374215851197635E-2</v>
      </c>
      <c r="Y695" s="79">
        <v>4.8225897405671507E-2</v>
      </c>
      <c r="Z695" s="79">
        <v>-1.863142601834511E-3</v>
      </c>
      <c r="AA695" s="79">
        <v>-3.5834239238004877E-2</v>
      </c>
    </row>
    <row r="696" spans="1:27" ht="15" x14ac:dyDescent="0.25">
      <c r="A696" s="4">
        <v>260211</v>
      </c>
      <c r="B696" s="18" t="s">
        <v>4104</v>
      </c>
      <c r="C696" s="8" t="s">
        <v>23</v>
      </c>
      <c r="D696" s="8" t="s">
        <v>4350</v>
      </c>
      <c r="E696" s="8" t="s">
        <v>806</v>
      </c>
      <c r="F696" s="36">
        <v>-4.2</v>
      </c>
      <c r="G696" s="52">
        <v>2038</v>
      </c>
      <c r="H696" s="52">
        <v>3110</v>
      </c>
      <c r="I696" s="52">
        <v>2887</v>
      </c>
      <c r="J696" s="52">
        <v>2088</v>
      </c>
      <c r="K696" s="52">
        <v>1616</v>
      </c>
      <c r="L696" s="52">
        <v>1627</v>
      </c>
      <c r="M696" s="52">
        <v>1608</v>
      </c>
      <c r="N696" s="52">
        <v>1705</v>
      </c>
      <c r="O696" s="52">
        <v>1514</v>
      </c>
      <c r="P696" s="52">
        <v>1627</v>
      </c>
      <c r="Q696" s="52">
        <v>1705</v>
      </c>
      <c r="R696" s="52">
        <v>1437</v>
      </c>
      <c r="S696" s="52">
        <v>1405</v>
      </c>
      <c r="T696" s="52">
        <v>1459</v>
      </c>
      <c r="U696" s="52">
        <v>1532</v>
      </c>
      <c r="V696" s="52">
        <v>1307</v>
      </c>
      <c r="W696" s="52">
        <v>1165</v>
      </c>
      <c r="X696" s="120">
        <v>-2.721088435374153E-2</v>
      </c>
      <c r="Y696" s="79">
        <v>-2.8804528804528769E-2</v>
      </c>
      <c r="Z696" s="79">
        <v>-2.2286987827875859E-2</v>
      </c>
      <c r="AA696" s="79">
        <v>-4.2083114150447187E-2</v>
      </c>
    </row>
    <row r="697" spans="1:27" ht="15" x14ac:dyDescent="0.25">
      <c r="A697" s="4">
        <v>260211</v>
      </c>
      <c r="B697" s="18" t="s">
        <v>3963</v>
      </c>
      <c r="C697" s="8" t="s">
        <v>23</v>
      </c>
      <c r="D697" s="8" t="s">
        <v>129</v>
      </c>
      <c r="E697" s="8" t="s">
        <v>806</v>
      </c>
      <c r="F697" s="36">
        <v>-4.3</v>
      </c>
      <c r="G697" s="52">
        <v>1440</v>
      </c>
      <c r="H697" s="52">
        <v>1401</v>
      </c>
      <c r="I697" s="52">
        <v>1708</v>
      </c>
      <c r="J697" s="52">
        <v>1831</v>
      </c>
      <c r="K697" s="52">
        <v>1821</v>
      </c>
      <c r="L697" s="52">
        <v>1799</v>
      </c>
      <c r="M697" s="52">
        <v>1944</v>
      </c>
      <c r="N697" s="52">
        <v>1890</v>
      </c>
      <c r="O697" s="52">
        <v>1883</v>
      </c>
      <c r="P697" s="52">
        <v>1432</v>
      </c>
      <c r="Q697" s="52">
        <v>1582</v>
      </c>
      <c r="R697" s="52">
        <v>1554</v>
      </c>
      <c r="S697" s="52">
        <v>1986</v>
      </c>
      <c r="T697" s="52">
        <v>1560</v>
      </c>
      <c r="U697" s="52">
        <v>1675</v>
      </c>
      <c r="V697" s="52">
        <v>1694</v>
      </c>
      <c r="W697" s="52">
        <v>1686</v>
      </c>
      <c r="X697" s="120">
        <v>1.9530057979859631E-2</v>
      </c>
      <c r="Y697" s="79">
        <v>1.3917988626159779E-2</v>
      </c>
      <c r="Z697" s="79">
        <v>2.0664206642066359E-2</v>
      </c>
      <c r="AA697" s="79">
        <v>-4.3383947939262479E-2</v>
      </c>
    </row>
    <row r="698" spans="1:27" ht="15" x14ac:dyDescent="0.25">
      <c r="A698" s="4">
        <v>260211</v>
      </c>
      <c r="B698" s="18" t="s">
        <v>1922</v>
      </c>
      <c r="C698" s="8" t="s">
        <v>23</v>
      </c>
      <c r="D698" s="8" t="s">
        <v>153</v>
      </c>
      <c r="E698" s="8" t="s">
        <v>806</v>
      </c>
      <c r="F698" s="36">
        <v>-5.9</v>
      </c>
      <c r="G698" s="52">
        <v>565.9</v>
      </c>
      <c r="H698" s="52">
        <v>565.70000000000005</v>
      </c>
      <c r="I698" s="52">
        <v>579.79999999999995</v>
      </c>
      <c r="J698" s="52">
        <v>603.9</v>
      </c>
      <c r="K698" s="52">
        <v>655.7</v>
      </c>
      <c r="L698" s="52">
        <v>690.9</v>
      </c>
      <c r="M698" s="52">
        <v>716.6</v>
      </c>
      <c r="N698" s="52">
        <v>762.8</v>
      </c>
      <c r="O698" s="52">
        <v>773.3</v>
      </c>
      <c r="P698" s="52">
        <v>785.3</v>
      </c>
      <c r="Q698" s="52">
        <v>786.6</v>
      </c>
      <c r="R698" s="52">
        <v>837.6</v>
      </c>
      <c r="S698" s="52">
        <v>706.9</v>
      </c>
      <c r="T698" s="52">
        <v>715.9</v>
      </c>
      <c r="U698" s="52">
        <v>598.9</v>
      </c>
      <c r="V698" s="52">
        <v>652.1</v>
      </c>
      <c r="W698" s="52">
        <v>550.20000000000005</v>
      </c>
      <c r="X698" s="120">
        <v>-2.226928507251957E-2</v>
      </c>
      <c r="Y698" s="79">
        <v>-6.1601575319986779E-2</v>
      </c>
      <c r="Z698" s="79">
        <v>-6.487601860595249E-2</v>
      </c>
      <c r="AA698" s="79">
        <v>-5.8605729673124503E-2</v>
      </c>
    </row>
    <row r="699" spans="1:27" ht="15" x14ac:dyDescent="0.25">
      <c r="A699" s="4">
        <v>260211</v>
      </c>
      <c r="B699" s="18" t="s">
        <v>4283</v>
      </c>
      <c r="C699" s="8" t="s">
        <v>23</v>
      </c>
      <c r="D699" s="8" t="s">
        <v>700</v>
      </c>
      <c r="E699" s="8" t="s">
        <v>806</v>
      </c>
      <c r="F699" s="36">
        <v>-7.1</v>
      </c>
      <c r="G699" s="52">
        <v>150.91</v>
      </c>
      <c r="H699" s="52">
        <v>151.28</v>
      </c>
      <c r="I699" s="52">
        <v>151.66999999999999</v>
      </c>
      <c r="J699" s="52">
        <v>165.35</v>
      </c>
      <c r="K699" s="52">
        <v>196.26</v>
      </c>
      <c r="L699" s="52">
        <v>171.15</v>
      </c>
      <c r="M699" s="52">
        <v>162.5</v>
      </c>
      <c r="N699" s="52">
        <v>203.22</v>
      </c>
      <c r="O699" s="52">
        <v>207.47</v>
      </c>
      <c r="P699" s="52">
        <v>226.77</v>
      </c>
      <c r="Q699" s="52">
        <v>188.59</v>
      </c>
      <c r="R699" s="52">
        <v>253.25</v>
      </c>
      <c r="S699" s="52">
        <v>225.46</v>
      </c>
      <c r="T699" s="52">
        <v>185.3</v>
      </c>
      <c r="U699" s="52">
        <v>188.53</v>
      </c>
      <c r="V699" s="52">
        <v>175.24</v>
      </c>
      <c r="W699" s="52">
        <v>170.69</v>
      </c>
      <c r="X699" s="120">
        <v>-4.6383392799221553E-2</v>
      </c>
      <c r="Y699" s="79">
        <v>-7.0372976777033358E-5</v>
      </c>
      <c r="Z699" s="79">
        <v>-9.1503037980622648E-2</v>
      </c>
      <c r="AA699" s="79">
        <v>-7.0713852271700239E-2</v>
      </c>
    </row>
    <row r="700" spans="1:27" ht="15" x14ac:dyDescent="0.25">
      <c r="A700" s="4">
        <v>260211</v>
      </c>
      <c r="B700" s="88" t="s">
        <v>4134</v>
      </c>
      <c r="C700" s="81" t="s">
        <v>23</v>
      </c>
      <c r="D700" s="81" t="s">
        <v>738</v>
      </c>
      <c r="E700" s="81" t="s">
        <v>806</v>
      </c>
      <c r="F700" s="83">
        <v>-55.7</v>
      </c>
      <c r="G700" s="131">
        <v>261.99</v>
      </c>
      <c r="H700" s="131">
        <v>222.04</v>
      </c>
      <c r="I700" s="131">
        <v>246.35</v>
      </c>
      <c r="J700" s="131">
        <v>195.29</v>
      </c>
      <c r="K700" s="131">
        <v>245.4</v>
      </c>
      <c r="L700" s="131">
        <v>179.08</v>
      </c>
      <c r="M700" s="131">
        <v>208.87</v>
      </c>
      <c r="N700" s="131">
        <v>201.58</v>
      </c>
      <c r="O700" s="132">
        <v>467.41</v>
      </c>
      <c r="P700" s="131">
        <v>113.7</v>
      </c>
      <c r="Q700" s="131">
        <v>99.64</v>
      </c>
      <c r="R700" s="131">
        <v>124.1</v>
      </c>
      <c r="S700" s="132">
        <v>727.13</v>
      </c>
      <c r="T700" s="131">
        <v>82.92</v>
      </c>
      <c r="U700" s="131">
        <v>106.54</v>
      </c>
      <c r="V700" s="131">
        <v>177.53</v>
      </c>
      <c r="W700" s="131">
        <v>117.5</v>
      </c>
      <c r="X700" s="130">
        <v>-2.8913082277351339E-2</v>
      </c>
      <c r="Y700" s="87">
        <v>6.6744696698557426E-3</v>
      </c>
      <c r="Z700" s="87">
        <v>5.1340937262777331E-2</v>
      </c>
      <c r="AA700" s="87">
        <v>-0.55718751142470657</v>
      </c>
    </row>
    <row r="701" spans="1:27" ht="15" x14ac:dyDescent="0.25">
      <c r="A701" s="4">
        <v>260211</v>
      </c>
      <c r="B701" s="102" t="s">
        <v>4338</v>
      </c>
      <c r="C701" s="103" t="s">
        <v>164</v>
      </c>
      <c r="D701" s="103" t="str">
        <f>VLOOKUP(B701,[1]기업리스트!B:G,2,FALSE)</f>
        <v>Coor Service Management Holding AB</v>
      </c>
      <c r="E701" s="103" t="s">
        <v>806</v>
      </c>
      <c r="F701" s="105">
        <v>0.3</v>
      </c>
      <c r="G701" s="106">
        <v>2901</v>
      </c>
      <c r="H701" s="106">
        <v>2955</v>
      </c>
      <c r="I701" s="106">
        <v>2980</v>
      </c>
      <c r="J701" s="106">
        <v>2766</v>
      </c>
      <c r="K701" s="106">
        <v>3088</v>
      </c>
      <c r="L701" s="106">
        <v>2978</v>
      </c>
      <c r="M701" s="106">
        <v>3162</v>
      </c>
      <c r="N701" s="106">
        <v>3016</v>
      </c>
      <c r="O701" s="106">
        <v>3287</v>
      </c>
      <c r="P701" s="106">
        <v>3124</v>
      </c>
      <c r="Q701" s="106">
        <v>3180</v>
      </c>
      <c r="R701" s="106">
        <v>2943</v>
      </c>
      <c r="S701" s="106">
        <v>3192</v>
      </c>
      <c r="T701" s="106">
        <v>3052</v>
      </c>
      <c r="U701" s="106">
        <v>3199</v>
      </c>
      <c r="V701" s="106">
        <v>3005</v>
      </c>
      <c r="W701" s="106">
        <v>3224</v>
      </c>
      <c r="X701" s="173">
        <v>-5.7882466436208757E-3</v>
      </c>
      <c r="Y701" s="109">
        <v>1.5363467291986681E-3</v>
      </c>
      <c r="Z701" s="109">
        <v>5.0056515420635614E-3</v>
      </c>
      <c r="AA701" s="109">
        <v>2.5706940874035129E-3</v>
      </c>
    </row>
    <row r="702" spans="1:27" ht="15" x14ac:dyDescent="0.25">
      <c r="A702" s="4">
        <v>260211</v>
      </c>
      <c r="B702" s="18">
        <v>8074</v>
      </c>
      <c r="C702" s="8" t="s">
        <v>67</v>
      </c>
      <c r="D702" s="8" t="str">
        <f>VLOOKUP(B702,[1]기업리스트!B:G,2,FALSE)</f>
        <v>Yuasa Trading Co., Ltd.</v>
      </c>
      <c r="E702" s="8" t="s">
        <v>811</v>
      </c>
      <c r="F702" s="36">
        <v>-0.1</v>
      </c>
      <c r="G702" s="52">
        <v>116276</v>
      </c>
      <c r="H702" s="52">
        <v>114989</v>
      </c>
      <c r="I702" s="52">
        <v>136535</v>
      </c>
      <c r="J702" s="52">
        <v>109314</v>
      </c>
      <c r="K702" s="52">
        <v>124704</v>
      </c>
      <c r="L702" s="52">
        <v>127493</v>
      </c>
      <c r="M702" s="52">
        <v>143295</v>
      </c>
      <c r="N702" s="52">
        <v>110721</v>
      </c>
      <c r="O702" s="52">
        <v>135489</v>
      </c>
      <c r="P702" s="52">
        <v>130775</v>
      </c>
      <c r="Q702" s="52">
        <v>149584</v>
      </c>
      <c r="R702" s="52">
        <v>113687</v>
      </c>
      <c r="S702" s="52">
        <v>134552</v>
      </c>
      <c r="T702" s="52">
        <v>137142</v>
      </c>
      <c r="U702" s="52">
        <v>143006</v>
      </c>
      <c r="V702" s="52">
        <v>116596</v>
      </c>
      <c r="W702" s="52">
        <v>134194</v>
      </c>
      <c r="X702" s="120">
        <v>1.204507016674294E-2</v>
      </c>
      <c r="Y702" s="79">
        <v>-1.229613152262299E-2</v>
      </c>
      <c r="Z702" s="79">
        <v>5.5054344637548436E-3</v>
      </c>
      <c r="AA702" s="79">
        <v>-6.7382400770943374E-4</v>
      </c>
    </row>
    <row r="703" spans="1:27" ht="15" x14ac:dyDescent="0.25">
      <c r="A703" s="4">
        <v>260211</v>
      </c>
      <c r="B703" s="88">
        <v>6740</v>
      </c>
      <c r="C703" s="81" t="s">
        <v>67</v>
      </c>
      <c r="D703" s="81" t="str">
        <f>VLOOKUP(B703,[1]기업리스트!B:G,2,FALSE)</f>
        <v>Japan Display Inc.</v>
      </c>
      <c r="E703" s="81" t="s">
        <v>811</v>
      </c>
      <c r="F703" s="83">
        <v>-7.9</v>
      </c>
      <c r="G703" s="131">
        <v>71898</v>
      </c>
      <c r="H703" s="131">
        <v>71657</v>
      </c>
      <c r="I703" s="131">
        <v>86428</v>
      </c>
      <c r="J703" s="131">
        <v>57099</v>
      </c>
      <c r="K703" s="131">
        <v>81196</v>
      </c>
      <c r="L703" s="131">
        <v>69735</v>
      </c>
      <c r="M703" s="131">
        <v>62714</v>
      </c>
      <c r="N703" s="131">
        <v>52996</v>
      </c>
      <c r="O703" s="131">
        <v>66886</v>
      </c>
      <c r="P703" s="131">
        <v>60492</v>
      </c>
      <c r="Q703" s="131">
        <v>58779</v>
      </c>
      <c r="R703" s="131">
        <v>55917</v>
      </c>
      <c r="S703" s="131">
        <v>46996</v>
      </c>
      <c r="T703" s="131">
        <v>40547</v>
      </c>
      <c r="U703" s="131">
        <v>44552</v>
      </c>
      <c r="V703" s="131">
        <v>32443</v>
      </c>
      <c r="W703" s="131">
        <v>33987</v>
      </c>
      <c r="X703" s="130">
        <v>-8.9767940085694775E-2</v>
      </c>
      <c r="Y703" s="87">
        <v>-7.0347460183248556E-2</v>
      </c>
      <c r="Z703" s="87">
        <v>-0.12485373274046339</v>
      </c>
      <c r="AA703" s="87">
        <v>-7.9063802890517731E-2</v>
      </c>
    </row>
    <row r="704" spans="1:27" ht="15" x14ac:dyDescent="0.25">
      <c r="A704" s="4">
        <v>260211</v>
      </c>
      <c r="B704" s="18" t="s">
        <v>4229</v>
      </c>
      <c r="C704" s="8" t="s">
        <v>31</v>
      </c>
      <c r="D704" s="8" t="str">
        <f>VLOOKUP(B704,[1]기업리스트!B:G,2,FALSE)</f>
        <v>Anupam Rasayan India Ltd</v>
      </c>
      <c r="E704" s="8" t="s">
        <v>811</v>
      </c>
      <c r="F704" s="78">
        <v>26.1</v>
      </c>
      <c r="G704" s="52">
        <v>2489</v>
      </c>
      <c r="H704" s="52">
        <v>2662</v>
      </c>
      <c r="I704" s="52">
        <v>3250</v>
      </c>
      <c r="J704" s="52">
        <v>3066</v>
      </c>
      <c r="K704" s="90">
        <v>3862</v>
      </c>
      <c r="L704" s="52">
        <v>3827</v>
      </c>
      <c r="M704" s="90">
        <v>4893</v>
      </c>
      <c r="N704" s="52">
        <v>3864</v>
      </c>
      <c r="O704" s="52">
        <v>3921</v>
      </c>
      <c r="P704" s="52">
        <v>2955</v>
      </c>
      <c r="Q704" s="52">
        <v>4064</v>
      </c>
      <c r="R704" s="52">
        <v>2542</v>
      </c>
      <c r="S704" s="52">
        <v>2940</v>
      </c>
      <c r="T704" s="52">
        <v>3901</v>
      </c>
      <c r="U704" s="52">
        <v>5039</v>
      </c>
      <c r="V704" s="90">
        <v>4858</v>
      </c>
      <c r="W704" s="90">
        <v>7314</v>
      </c>
      <c r="X704" s="120">
        <v>7.5673946084313215E-2</v>
      </c>
      <c r="Y704" s="79">
        <v>7.2506878857737878E-2</v>
      </c>
      <c r="Z704" s="92">
        <v>0.16058799056996251</v>
      </c>
      <c r="AA704" s="92">
        <v>0.26132154379256778</v>
      </c>
    </row>
    <row r="705" spans="1:27" ht="15" x14ac:dyDescent="0.25">
      <c r="A705" s="4">
        <v>260211</v>
      </c>
      <c r="B705" s="18" t="s">
        <v>4184</v>
      </c>
      <c r="C705" s="8" t="s">
        <v>31</v>
      </c>
      <c r="D705" s="8" t="str">
        <f>VLOOKUP(B705,[1]기업리스트!B:G,2,FALSE)</f>
        <v>KIOCL Limited</v>
      </c>
      <c r="E705" s="8" t="s">
        <v>811</v>
      </c>
      <c r="F705" s="78">
        <v>23.7</v>
      </c>
      <c r="G705" s="52">
        <v>4633</v>
      </c>
      <c r="H705" s="52">
        <v>3641</v>
      </c>
      <c r="I705" s="52">
        <v>11370</v>
      </c>
      <c r="J705" s="52">
        <v>3663</v>
      </c>
      <c r="K705" s="52">
        <v>1545</v>
      </c>
      <c r="L705" s="52">
        <v>2879</v>
      </c>
      <c r="M705" s="52">
        <v>7347</v>
      </c>
      <c r="N705" s="52">
        <v>5014</v>
      </c>
      <c r="O705" s="90">
        <v>4312</v>
      </c>
      <c r="P705" s="90">
        <v>5495</v>
      </c>
      <c r="Q705" s="52">
        <v>3722</v>
      </c>
      <c r="R705" s="52">
        <v>1474</v>
      </c>
      <c r="S705" s="52">
        <v>161.4</v>
      </c>
      <c r="T705" s="52">
        <v>1806</v>
      </c>
      <c r="U705" s="52">
        <v>2465</v>
      </c>
      <c r="V705" s="52">
        <v>909.4</v>
      </c>
      <c r="W705" s="90">
        <v>1425</v>
      </c>
      <c r="X705" s="120">
        <v>-0.33992480925878138</v>
      </c>
      <c r="Y705" s="79">
        <v>-0.17547533294245751</v>
      </c>
      <c r="Z705" s="79">
        <v>-9.5591223080048637E-2</v>
      </c>
      <c r="AA705" s="92">
        <v>0.23654947770414461</v>
      </c>
    </row>
    <row r="706" spans="1:27" ht="15" x14ac:dyDescent="0.25">
      <c r="A706" s="4">
        <v>260211</v>
      </c>
      <c r="B706" s="18" t="s">
        <v>4233</v>
      </c>
      <c r="C706" s="8" t="s">
        <v>31</v>
      </c>
      <c r="D706" s="8" t="str">
        <f>VLOOKUP(B706,[1]기업리스트!B:G,2,FALSE)</f>
        <v>Elgi Equipments Limited</v>
      </c>
      <c r="E706" s="8" t="s">
        <v>817</v>
      </c>
      <c r="F706" s="36">
        <v>4.2</v>
      </c>
      <c r="G706" s="52">
        <v>6556</v>
      </c>
      <c r="H706" s="52">
        <v>7276</v>
      </c>
      <c r="I706" s="52">
        <v>6938</v>
      </c>
      <c r="J706" s="52">
        <v>7387</v>
      </c>
      <c r="K706" s="52">
        <v>7724</v>
      </c>
      <c r="L706" s="52">
        <v>8357</v>
      </c>
      <c r="M706" s="52">
        <v>7239</v>
      </c>
      <c r="N706" s="52">
        <v>8061</v>
      </c>
      <c r="O706" s="52">
        <v>8218</v>
      </c>
      <c r="P706" s="52">
        <v>8660</v>
      </c>
      <c r="Q706" s="52">
        <v>8011</v>
      </c>
      <c r="R706" s="52">
        <v>8689</v>
      </c>
      <c r="S706" s="52">
        <v>8476</v>
      </c>
      <c r="T706" s="52">
        <v>9929</v>
      </c>
      <c r="U706" s="52">
        <v>8667</v>
      </c>
      <c r="V706" s="52">
        <v>9680</v>
      </c>
      <c r="W706" s="52">
        <v>10034</v>
      </c>
      <c r="X706" s="120">
        <v>3.7504433148126237E-2</v>
      </c>
      <c r="Y706" s="79">
        <v>1.8686796752599429E-2</v>
      </c>
      <c r="Z706" s="79">
        <v>2.7711753027040539E-2</v>
      </c>
      <c r="AA706" s="79">
        <v>4.2392250761863259E-2</v>
      </c>
    </row>
    <row r="707" spans="1:27" ht="15" x14ac:dyDescent="0.25">
      <c r="A707" s="4">
        <v>260211</v>
      </c>
      <c r="B707" s="18" t="s">
        <v>4058</v>
      </c>
      <c r="C707" s="8" t="s">
        <v>31</v>
      </c>
      <c r="D707" s="8" t="str">
        <f>VLOOKUP(B707,[1]기업리스트!B:G,2,FALSE)</f>
        <v>Patanjali Foods Limited</v>
      </c>
      <c r="E707" s="8" t="s">
        <v>817</v>
      </c>
      <c r="F707" s="36">
        <v>3.8</v>
      </c>
      <c r="G707" s="52">
        <v>62805</v>
      </c>
      <c r="H707" s="52">
        <v>66658</v>
      </c>
      <c r="I707" s="52">
        <v>72110</v>
      </c>
      <c r="J707" s="52">
        <v>85141</v>
      </c>
      <c r="K707" s="52">
        <v>79266</v>
      </c>
      <c r="L707" s="52">
        <v>78780</v>
      </c>
      <c r="M707" s="52">
        <v>77671</v>
      </c>
      <c r="N707" s="52">
        <v>78219</v>
      </c>
      <c r="O707" s="52">
        <v>79107</v>
      </c>
      <c r="P707" s="52">
        <v>82239</v>
      </c>
      <c r="Q707" s="52">
        <v>71731</v>
      </c>
      <c r="R707" s="52">
        <v>81542</v>
      </c>
      <c r="S707" s="52">
        <v>91031</v>
      </c>
      <c r="T707" s="52">
        <v>97266</v>
      </c>
      <c r="U707" s="52">
        <v>88997</v>
      </c>
      <c r="V707" s="52">
        <v>97988</v>
      </c>
      <c r="W707" s="52">
        <v>105411</v>
      </c>
      <c r="X707" s="120">
        <v>4.6018441675368837E-2</v>
      </c>
      <c r="Y707" s="79">
        <v>5.0548935796469241E-2</v>
      </c>
      <c r="Z707" s="79">
        <v>4.5831521920877583E-2</v>
      </c>
      <c r="AA707" s="79">
        <v>3.8317851642231782E-2</v>
      </c>
    </row>
    <row r="708" spans="1:27" ht="15" x14ac:dyDescent="0.25">
      <c r="A708" s="4">
        <v>260211</v>
      </c>
      <c r="B708" s="88" t="s">
        <v>3961</v>
      </c>
      <c r="C708" s="81" t="s">
        <v>31</v>
      </c>
      <c r="D708" s="81" t="str">
        <f>VLOOKUP(B708,[1]기업리스트!B:G,2,FALSE)</f>
        <v>Divi's Laboratories Limited</v>
      </c>
      <c r="E708" s="81" t="s">
        <v>817</v>
      </c>
      <c r="F708" s="83">
        <v>2.8</v>
      </c>
      <c r="G708" s="131">
        <v>24932</v>
      </c>
      <c r="H708" s="131">
        <v>25185</v>
      </c>
      <c r="I708" s="131">
        <v>22545</v>
      </c>
      <c r="J708" s="131">
        <v>18545</v>
      </c>
      <c r="K708" s="131">
        <v>17077</v>
      </c>
      <c r="L708" s="131">
        <v>19503</v>
      </c>
      <c r="M708" s="131">
        <v>17780</v>
      </c>
      <c r="N708" s="131">
        <v>19090</v>
      </c>
      <c r="O708" s="131">
        <v>18550</v>
      </c>
      <c r="P708" s="131">
        <v>23030</v>
      </c>
      <c r="Q708" s="131">
        <v>21180</v>
      </c>
      <c r="R708" s="131">
        <v>23380</v>
      </c>
      <c r="S708" s="131">
        <v>23190</v>
      </c>
      <c r="T708" s="131">
        <v>25850</v>
      </c>
      <c r="U708" s="131">
        <v>24100</v>
      </c>
      <c r="V708" s="131">
        <v>27150</v>
      </c>
      <c r="W708" s="131">
        <v>26040</v>
      </c>
      <c r="X708" s="130">
        <v>3.1064111037673481E-2</v>
      </c>
      <c r="Y708" s="87">
        <v>3.1196581196581089E-2</v>
      </c>
      <c r="Z708" s="87">
        <v>3.9059262329050881E-2</v>
      </c>
      <c r="AA708" s="87">
        <v>2.841758899192337E-2</v>
      </c>
    </row>
    <row r="709" spans="1:27" ht="15" x14ac:dyDescent="0.25">
      <c r="A709" s="4">
        <v>260211</v>
      </c>
      <c r="B709" s="102">
        <v>9999</v>
      </c>
      <c r="C709" s="103" t="s">
        <v>1212</v>
      </c>
      <c r="D709" s="103" t="str">
        <f>VLOOKUP(B709,[1]기업리스트!B:G,2,FALSE)</f>
        <v>NetEase, Inc.</v>
      </c>
      <c r="E709" s="103" t="s">
        <v>806</v>
      </c>
      <c r="F709" s="105">
        <v>0.7</v>
      </c>
      <c r="G709" s="106">
        <v>24374</v>
      </c>
      <c r="H709" s="106">
        <v>23556</v>
      </c>
      <c r="I709" s="106">
        <v>23159</v>
      </c>
      <c r="J709" s="106">
        <v>24427</v>
      </c>
      <c r="K709" s="106">
        <v>25354</v>
      </c>
      <c r="L709" s="106">
        <v>25046</v>
      </c>
      <c r="M709" s="106">
        <v>24011</v>
      </c>
      <c r="N709" s="106">
        <v>27270</v>
      </c>
      <c r="O709" s="106">
        <v>27140</v>
      </c>
      <c r="P709" s="106">
        <v>26852</v>
      </c>
      <c r="Q709" s="106">
        <v>25486</v>
      </c>
      <c r="R709" s="106">
        <v>26210</v>
      </c>
      <c r="S709" s="106">
        <v>26748</v>
      </c>
      <c r="T709" s="106">
        <v>28829</v>
      </c>
      <c r="U709" s="106">
        <v>27892</v>
      </c>
      <c r="V709" s="106">
        <v>28359</v>
      </c>
      <c r="W709" s="106">
        <v>27547</v>
      </c>
      <c r="X709" s="173">
        <v>1.8775641999696061E-2</v>
      </c>
      <c r="Y709" s="109">
        <v>2.2428756537059561E-2</v>
      </c>
      <c r="Z709" s="109">
        <v>1.9593541151907031E-2</v>
      </c>
      <c r="AA709" s="109">
        <v>7.1449010981150529E-3</v>
      </c>
    </row>
    <row r="710" spans="1:27" ht="15" x14ac:dyDescent="0.25">
      <c r="A710" s="80">
        <v>260211</v>
      </c>
      <c r="B710" s="88" t="s">
        <v>4351</v>
      </c>
      <c r="C710" s="81" t="s">
        <v>4352</v>
      </c>
      <c r="D710" s="81" t="s">
        <v>29</v>
      </c>
      <c r="E710" s="8" t="s">
        <v>806</v>
      </c>
      <c r="F710" s="83">
        <v>0.6</v>
      </c>
      <c r="G710" s="8"/>
      <c r="H710" s="8"/>
      <c r="I710" s="8"/>
      <c r="J710" s="8"/>
      <c r="K710" s="8"/>
      <c r="L710" s="81"/>
      <c r="M710" s="81"/>
      <c r="N710" s="81"/>
      <c r="O710" s="81"/>
      <c r="P710" s="131">
        <v>21.35</v>
      </c>
      <c r="Q710" s="131">
        <v>20.98</v>
      </c>
      <c r="R710" s="131">
        <v>21.54</v>
      </c>
      <c r="S710" s="131">
        <v>22.76</v>
      </c>
      <c r="T710" s="131">
        <v>21.78</v>
      </c>
      <c r="U710" s="131">
        <v>22.28</v>
      </c>
      <c r="V710" s="131">
        <v>22.85</v>
      </c>
      <c r="W710" s="131">
        <v>23.33</v>
      </c>
      <c r="X710" s="130">
        <v>4.9636384624265339E-3</v>
      </c>
      <c r="Y710" s="87">
        <v>1.493223064553173E-2</v>
      </c>
      <c r="Z710" s="87">
        <v>1.4825712992304171E-2</v>
      </c>
      <c r="AA710" s="87">
        <v>6.3566410170625698E-3</v>
      </c>
    </row>
    <row r="711" spans="1:27" ht="15" x14ac:dyDescent="0.25">
      <c r="A711" s="4">
        <v>260210</v>
      </c>
      <c r="B711" s="18" t="s">
        <v>3751</v>
      </c>
      <c r="C711" s="8" t="s">
        <v>23</v>
      </c>
      <c r="D711" s="8" t="s">
        <v>1320</v>
      </c>
      <c r="E711" s="8" t="s">
        <v>811</v>
      </c>
      <c r="F711" s="78">
        <v>25.9</v>
      </c>
      <c r="G711" s="46">
        <v>187.57</v>
      </c>
      <c r="H711" s="46">
        <v>169.51</v>
      </c>
      <c r="I711" s="46">
        <v>174.84</v>
      </c>
      <c r="J711" s="46">
        <v>175.89</v>
      </c>
      <c r="K711" s="46">
        <v>190.09</v>
      </c>
      <c r="L711" s="46">
        <v>198.88</v>
      </c>
      <c r="M711" s="46">
        <v>201.14</v>
      </c>
      <c r="N711" s="46">
        <v>187.47</v>
      </c>
      <c r="O711" s="46">
        <v>196.63</v>
      </c>
      <c r="P711" s="46">
        <v>233.57</v>
      </c>
      <c r="Q711" s="46">
        <v>223.19</v>
      </c>
      <c r="R711" s="46">
        <v>201.7</v>
      </c>
      <c r="S711" s="46">
        <v>222.99</v>
      </c>
      <c r="T711" s="46">
        <v>242.51</v>
      </c>
      <c r="U711" s="110">
        <v>595.08000000000004</v>
      </c>
      <c r="V711" s="110">
        <v>573.5</v>
      </c>
      <c r="W711" s="110">
        <v>646.91999999999996</v>
      </c>
      <c r="X711" s="120">
        <v>1.0142379034545179E-2</v>
      </c>
      <c r="Y711" s="92">
        <v>0.41767090825368652</v>
      </c>
      <c r="Z711" s="92">
        <v>0.29454637639826342</v>
      </c>
      <c r="AA711" s="92">
        <v>0.25943038284539321</v>
      </c>
    </row>
    <row r="712" spans="1:27" ht="15" x14ac:dyDescent="0.25">
      <c r="A712" s="4">
        <v>260210</v>
      </c>
      <c r="B712" s="18" t="s">
        <v>3480</v>
      </c>
      <c r="C712" s="8" t="s">
        <v>23</v>
      </c>
      <c r="D712" s="8" t="s">
        <v>445</v>
      </c>
      <c r="E712" s="8" t="s">
        <v>806</v>
      </c>
      <c r="F712" s="78">
        <v>17.899999999999999</v>
      </c>
      <c r="G712" s="46"/>
      <c r="H712" s="46"/>
      <c r="I712" s="46"/>
      <c r="J712" s="46">
        <v>21.4</v>
      </c>
      <c r="K712" s="46">
        <v>23.1</v>
      </c>
      <c r="L712" s="46">
        <v>17.66</v>
      </c>
      <c r="M712" s="46">
        <v>10.69</v>
      </c>
      <c r="N712" s="110">
        <v>36.93</v>
      </c>
      <c r="O712" s="110">
        <v>50.51</v>
      </c>
      <c r="P712" s="110">
        <v>65.260000000000005</v>
      </c>
      <c r="Q712" s="110">
        <v>76.849999999999994</v>
      </c>
      <c r="R712" s="110">
        <v>113.09</v>
      </c>
      <c r="S712" s="110">
        <v>141.1</v>
      </c>
      <c r="T712" s="110">
        <v>159.44</v>
      </c>
      <c r="U712" s="110">
        <v>191.93</v>
      </c>
      <c r="V712" s="110">
        <v>230.58</v>
      </c>
      <c r="W712" s="110">
        <v>270.58</v>
      </c>
      <c r="X712" s="121">
        <v>0.23764824627807221</v>
      </c>
      <c r="Y712" s="92">
        <v>0.23462730386560079</v>
      </c>
      <c r="Z712" s="92">
        <v>0.19401875949534311</v>
      </c>
      <c r="AA712" s="92">
        <v>0.17907475278334831</v>
      </c>
    </row>
    <row r="713" spans="1:27" ht="15" x14ac:dyDescent="0.25">
      <c r="A713" s="4">
        <v>260210</v>
      </c>
      <c r="B713" s="18" t="s">
        <v>3745</v>
      </c>
      <c r="C713" s="8" t="s">
        <v>23</v>
      </c>
      <c r="D713" s="8" t="s">
        <v>37</v>
      </c>
      <c r="E713" s="8" t="s">
        <v>806</v>
      </c>
      <c r="F713" s="78">
        <v>15</v>
      </c>
      <c r="G713" s="46">
        <v>63.42</v>
      </c>
      <c r="H713" s="46">
        <v>51.41</v>
      </c>
      <c r="I713" s="46">
        <v>55.45</v>
      </c>
      <c r="J713" s="46">
        <v>60.35</v>
      </c>
      <c r="K713" s="46">
        <v>72.63</v>
      </c>
      <c r="L713" s="46">
        <v>58.96</v>
      </c>
      <c r="M713" s="46">
        <v>67.59</v>
      </c>
      <c r="N713" s="46">
        <v>63.93</v>
      </c>
      <c r="O713" s="46">
        <v>75.61</v>
      </c>
      <c r="P713" s="46">
        <v>76.08</v>
      </c>
      <c r="Q713" s="46">
        <v>76.63</v>
      </c>
      <c r="R713" s="46">
        <v>74.61</v>
      </c>
      <c r="S713" s="46">
        <v>78.13</v>
      </c>
      <c r="T713" s="46">
        <v>92.04</v>
      </c>
      <c r="U713" s="46">
        <v>104.97</v>
      </c>
      <c r="V713" s="110">
        <v>117.69</v>
      </c>
      <c r="W713" s="110">
        <v>136.96</v>
      </c>
      <c r="X713" s="120">
        <v>5.2250777541332338E-2</v>
      </c>
      <c r="Y713" s="79">
        <v>8.8173983385706922E-2</v>
      </c>
      <c r="Z713" s="92">
        <v>0.1231736954967835</v>
      </c>
      <c r="AA713" s="92">
        <v>0.1497594379248022</v>
      </c>
    </row>
    <row r="714" spans="1:27" ht="15" x14ac:dyDescent="0.25">
      <c r="A714" s="4">
        <v>260210</v>
      </c>
      <c r="B714" s="18" t="s">
        <v>3625</v>
      </c>
      <c r="C714" s="8" t="s">
        <v>23</v>
      </c>
      <c r="D714" s="8" t="s">
        <v>2286</v>
      </c>
      <c r="E714" s="8" t="s">
        <v>806</v>
      </c>
      <c r="F714" s="78">
        <v>10</v>
      </c>
      <c r="G714" s="46"/>
      <c r="H714" s="46"/>
      <c r="I714" s="46"/>
      <c r="J714" s="46"/>
      <c r="K714" s="46"/>
      <c r="L714" s="46"/>
      <c r="M714" s="46"/>
      <c r="N714" s="46"/>
      <c r="O714" s="46"/>
      <c r="P714" s="46">
        <v>82.71</v>
      </c>
      <c r="Q714" s="46">
        <v>89.83</v>
      </c>
      <c r="R714" s="46">
        <v>100.62</v>
      </c>
      <c r="S714" s="46">
        <v>117.26</v>
      </c>
      <c r="T714" s="110">
        <v>123.83</v>
      </c>
      <c r="U714" s="110">
        <v>139.1</v>
      </c>
      <c r="V714" s="110">
        <v>154.21</v>
      </c>
      <c r="W714" s="110">
        <v>170.73</v>
      </c>
      <c r="X714" s="121">
        <v>0.1053224732339533</v>
      </c>
      <c r="Y714" s="92">
        <v>0.1141724984937664</v>
      </c>
      <c r="Z714" s="92">
        <v>0.11145774838293709</v>
      </c>
      <c r="AA714" s="92">
        <v>0.10005613772455101</v>
      </c>
    </row>
    <row r="715" spans="1:27" ht="15" x14ac:dyDescent="0.25">
      <c r="A715" s="4">
        <v>260210</v>
      </c>
      <c r="B715" s="18" t="s">
        <v>3428</v>
      </c>
      <c r="C715" s="8" t="s">
        <v>23</v>
      </c>
      <c r="D715" s="8" t="s">
        <v>1153</v>
      </c>
      <c r="E715" s="8" t="s">
        <v>806</v>
      </c>
      <c r="F715" s="36">
        <v>9.4</v>
      </c>
      <c r="G715" s="46">
        <v>1277</v>
      </c>
      <c r="H715" s="46">
        <v>1390</v>
      </c>
      <c r="I715" s="46">
        <v>1479</v>
      </c>
      <c r="J715" s="46">
        <v>1474</v>
      </c>
      <c r="K715" s="46">
        <v>1460</v>
      </c>
      <c r="L715" s="46">
        <v>1561</v>
      </c>
      <c r="M715" s="46">
        <v>1665</v>
      </c>
      <c r="N715" s="46">
        <v>1597</v>
      </c>
      <c r="O715" s="46">
        <v>1750</v>
      </c>
      <c r="P715" s="46">
        <v>1860</v>
      </c>
      <c r="Q715" s="46">
        <v>1825</v>
      </c>
      <c r="R715" s="46">
        <v>2056</v>
      </c>
      <c r="S715" s="46">
        <v>2251</v>
      </c>
      <c r="T715" s="46">
        <v>2423</v>
      </c>
      <c r="U715" s="46">
        <v>2548</v>
      </c>
      <c r="V715" s="46">
        <v>2686</v>
      </c>
      <c r="W715" s="46">
        <v>3181</v>
      </c>
      <c r="X715" s="120">
        <v>7.0445445445445509E-2</v>
      </c>
      <c r="Y715" s="79">
        <v>8.4511981297486827E-2</v>
      </c>
      <c r="Z715" s="79">
        <v>6.7902565208018961E-2</v>
      </c>
      <c r="AA715" s="79">
        <v>9.3863544610415905E-2</v>
      </c>
    </row>
    <row r="716" spans="1:27" ht="15" x14ac:dyDescent="0.25">
      <c r="A716" s="4">
        <v>260210</v>
      </c>
      <c r="B716" s="18" t="s">
        <v>3724</v>
      </c>
      <c r="C716" s="8" t="s">
        <v>23</v>
      </c>
      <c r="D716" s="8" t="s">
        <v>2233</v>
      </c>
      <c r="E716" s="8" t="s">
        <v>806</v>
      </c>
      <c r="F716" s="36">
        <v>9.1</v>
      </c>
      <c r="G716" s="46">
        <v>62.05</v>
      </c>
      <c r="H716" s="46">
        <v>47.59</v>
      </c>
      <c r="I716" s="46">
        <v>57.32</v>
      </c>
      <c r="J716" s="46">
        <v>50.49</v>
      </c>
      <c r="K716" s="46">
        <v>0</v>
      </c>
      <c r="L716" s="46">
        <v>41.25</v>
      </c>
      <c r="M716" s="46">
        <v>44.03</v>
      </c>
      <c r="N716" s="46">
        <v>41.72</v>
      </c>
      <c r="O716" s="110">
        <v>59.41</v>
      </c>
      <c r="P716" s="46">
        <v>48.89</v>
      </c>
      <c r="Q716" s="46">
        <v>36.47</v>
      </c>
      <c r="R716" s="46">
        <v>36.43</v>
      </c>
      <c r="S716" s="46">
        <v>45.69</v>
      </c>
      <c r="T716" s="46">
        <v>36.26</v>
      </c>
      <c r="U716" s="46">
        <v>45.64</v>
      </c>
      <c r="V716" s="46">
        <v>45.63</v>
      </c>
      <c r="W716" s="46">
        <v>61.4</v>
      </c>
      <c r="X716" s="120">
        <v>-7.5411989491282472E-2</v>
      </c>
      <c r="Y716" s="79">
        <v>5.9218598643848708E-2</v>
      </c>
      <c r="Z716" s="79">
        <v>5.6090720643824143E-2</v>
      </c>
      <c r="AA716" s="79">
        <v>9.0693915252280322E-2</v>
      </c>
    </row>
    <row r="717" spans="1:27" ht="15" x14ac:dyDescent="0.25">
      <c r="A717" s="4">
        <v>260210</v>
      </c>
      <c r="B717" s="18" t="s">
        <v>3536</v>
      </c>
      <c r="C717" s="8" t="s">
        <v>23</v>
      </c>
      <c r="D717" s="8" t="s">
        <v>1233</v>
      </c>
      <c r="E717" s="8" t="s">
        <v>806</v>
      </c>
      <c r="F717" s="36">
        <v>7.9</v>
      </c>
      <c r="G717" s="46">
        <v>2013</v>
      </c>
      <c r="H717" s="46">
        <v>1163</v>
      </c>
      <c r="I717" s="46">
        <v>1339</v>
      </c>
      <c r="J717" s="46">
        <v>1676</v>
      </c>
      <c r="K717" s="46">
        <v>1679</v>
      </c>
      <c r="L717" s="46">
        <v>1001</v>
      </c>
      <c r="M717" s="46">
        <v>1210</v>
      </c>
      <c r="N717" s="46">
        <v>1503</v>
      </c>
      <c r="O717" s="46">
        <v>1289</v>
      </c>
      <c r="P717" s="46">
        <v>757.3</v>
      </c>
      <c r="Q717" s="46">
        <v>995.3</v>
      </c>
      <c r="R717" s="46">
        <v>1281</v>
      </c>
      <c r="S717" s="46">
        <v>1102</v>
      </c>
      <c r="T717" s="46">
        <v>887.1</v>
      </c>
      <c r="U717" s="46">
        <v>980.8</v>
      </c>
      <c r="V717" s="46">
        <v>1388</v>
      </c>
      <c r="W717" s="46">
        <v>1446</v>
      </c>
      <c r="X717" s="120">
        <v>3.1386014121288053E-2</v>
      </c>
      <c r="Y717" s="79">
        <v>-3.3994467107422151E-3</v>
      </c>
      <c r="Z717" s="79">
        <v>2.517114022912792E-2</v>
      </c>
      <c r="AA717" s="79">
        <v>7.8937102732967723E-2</v>
      </c>
    </row>
    <row r="718" spans="1:27" ht="15" x14ac:dyDescent="0.25">
      <c r="A718" s="4">
        <v>260210</v>
      </c>
      <c r="B718" s="18" t="s">
        <v>3530</v>
      </c>
      <c r="C718" s="8" t="s">
        <v>23</v>
      </c>
      <c r="D718" s="8" t="s">
        <v>2268</v>
      </c>
      <c r="E718" s="8" t="s">
        <v>806</v>
      </c>
      <c r="F718" s="36">
        <v>7.7</v>
      </c>
      <c r="G718" s="46">
        <v>5809</v>
      </c>
      <c r="H718" s="46">
        <v>3613</v>
      </c>
      <c r="I718" s="46">
        <v>13075</v>
      </c>
      <c r="J718" s="46">
        <v>4052</v>
      </c>
      <c r="K718" s="110">
        <v>17075</v>
      </c>
      <c r="L718" s="46">
        <v>5484</v>
      </c>
      <c r="M718" s="46">
        <v>4820</v>
      </c>
      <c r="N718" s="46">
        <v>5659</v>
      </c>
      <c r="O718" s="46">
        <v>894</v>
      </c>
      <c r="P718" s="46">
        <v>5324</v>
      </c>
      <c r="Q718" s="110">
        <v>6928</v>
      </c>
      <c r="R718" s="46">
        <v>5575</v>
      </c>
      <c r="S718" s="110">
        <v>3740</v>
      </c>
      <c r="T718" s="46">
        <v>5323</v>
      </c>
      <c r="U718" s="46">
        <v>6469</v>
      </c>
      <c r="V718" s="46">
        <v>5572</v>
      </c>
      <c r="W718" s="46">
        <v>5367</v>
      </c>
      <c r="X718" s="120">
        <v>-4.6367134974745212E-5</v>
      </c>
      <c r="Y718" s="79">
        <v>-2.1283501808402109E-2</v>
      </c>
      <c r="Z718" s="79">
        <v>-1.421329416780859E-4</v>
      </c>
      <c r="AA718" s="79">
        <v>7.7094389689158493E-2</v>
      </c>
    </row>
    <row r="719" spans="1:27" ht="15" x14ac:dyDescent="0.25">
      <c r="A719" s="4">
        <v>260210</v>
      </c>
      <c r="B719" s="18" t="s">
        <v>3453</v>
      </c>
      <c r="C719" s="8" t="s">
        <v>23</v>
      </c>
      <c r="D719" s="8" t="s">
        <v>24</v>
      </c>
      <c r="E719" s="8" t="s">
        <v>806</v>
      </c>
      <c r="F719" s="36">
        <v>7.7</v>
      </c>
      <c r="G719" s="46">
        <v>193.6</v>
      </c>
      <c r="H719" s="46">
        <v>212.17</v>
      </c>
      <c r="I719" s="46">
        <v>234.52</v>
      </c>
      <c r="J719" s="46">
        <v>253.86</v>
      </c>
      <c r="K719" s="46">
        <v>274.7</v>
      </c>
      <c r="L719" s="46">
        <v>290.18</v>
      </c>
      <c r="M719" s="46">
        <v>308.49</v>
      </c>
      <c r="N719" s="46">
        <v>335.6</v>
      </c>
      <c r="O719" s="46">
        <v>362.47</v>
      </c>
      <c r="P719" s="46">
        <v>378.6</v>
      </c>
      <c r="Q719" s="46">
        <v>401</v>
      </c>
      <c r="R719" s="46">
        <v>430.08</v>
      </c>
      <c r="S719" s="46">
        <v>459.95</v>
      </c>
      <c r="T719" s="46">
        <v>479.09</v>
      </c>
      <c r="U719" s="46">
        <v>512.32000000000005</v>
      </c>
      <c r="V719" s="46">
        <v>562.03</v>
      </c>
      <c r="W719" s="46">
        <v>614.51</v>
      </c>
      <c r="X719" s="120">
        <v>6.0186987536160468E-2</v>
      </c>
      <c r="Y719" s="79">
        <v>6.288839174745231E-2</v>
      </c>
      <c r="Z719" s="79">
        <v>7.0132451739093327E-2</v>
      </c>
      <c r="AA719" s="79">
        <v>7.6766051286635939E-2</v>
      </c>
    </row>
    <row r="720" spans="1:27" ht="15" x14ac:dyDescent="0.25">
      <c r="A720" s="4">
        <v>260210</v>
      </c>
      <c r="B720" s="18" t="s">
        <v>3526</v>
      </c>
      <c r="C720" s="8" t="s">
        <v>23</v>
      </c>
      <c r="D720" s="8" t="s">
        <v>728</v>
      </c>
      <c r="E720" s="8" t="s">
        <v>817</v>
      </c>
      <c r="F720" s="36">
        <v>7</v>
      </c>
      <c r="G720" s="46">
        <v>900</v>
      </c>
      <c r="H720" s="46">
        <v>968.2</v>
      </c>
      <c r="I720" s="46">
        <v>1001</v>
      </c>
      <c r="J720" s="46">
        <v>997.6</v>
      </c>
      <c r="K720" s="46">
        <v>860.8</v>
      </c>
      <c r="L720" s="46">
        <v>917.8</v>
      </c>
      <c r="M720" s="46">
        <v>954.3</v>
      </c>
      <c r="N720" s="46">
        <v>998.8</v>
      </c>
      <c r="O720" s="46">
        <v>978.3</v>
      </c>
      <c r="P720" s="46">
        <v>1005</v>
      </c>
      <c r="Q720" s="46">
        <v>991.9</v>
      </c>
      <c r="R720" s="46">
        <v>960.8</v>
      </c>
      <c r="S720" s="46">
        <v>953.3</v>
      </c>
      <c r="T720" s="46">
        <v>971.5</v>
      </c>
      <c r="U720" s="46">
        <v>899.9</v>
      </c>
      <c r="V720" s="46">
        <v>1292</v>
      </c>
      <c r="W720" s="46">
        <v>1240</v>
      </c>
      <c r="X720" s="120">
        <v>-8.5655842495525603E-3</v>
      </c>
      <c r="Y720" s="79">
        <v>-2.3726627981947131E-2</v>
      </c>
      <c r="Z720" s="79">
        <v>8.7491744815744177E-2</v>
      </c>
      <c r="AA720" s="79">
        <v>6.9643160784123248E-2</v>
      </c>
    </row>
    <row r="721" spans="1:27" ht="15" x14ac:dyDescent="0.25">
      <c r="A721" s="4">
        <v>260210</v>
      </c>
      <c r="B721" s="18" t="s">
        <v>3553</v>
      </c>
      <c r="C721" s="8" t="s">
        <v>23</v>
      </c>
      <c r="D721" s="8" t="s">
        <v>115</v>
      </c>
      <c r="E721" s="8" t="s">
        <v>806</v>
      </c>
      <c r="F721" s="36">
        <v>6.9</v>
      </c>
      <c r="G721" s="46"/>
      <c r="H721" s="46">
        <v>104.17</v>
      </c>
      <c r="I721" s="46">
        <v>109.02</v>
      </c>
      <c r="J721" s="46">
        <v>119.17</v>
      </c>
      <c r="K721" s="46">
        <v>145.24</v>
      </c>
      <c r="L721" s="110">
        <v>156.09</v>
      </c>
      <c r="M721" s="110">
        <v>164.59</v>
      </c>
      <c r="N721" s="46">
        <v>175.81</v>
      </c>
      <c r="O721" s="46">
        <v>201.62</v>
      </c>
      <c r="P721" s="46">
        <v>209.99</v>
      </c>
      <c r="Q721" s="46">
        <v>222.21</v>
      </c>
      <c r="R721" s="46">
        <v>235.09</v>
      </c>
      <c r="S721" s="46">
        <v>270.16000000000003</v>
      </c>
      <c r="T721" s="46">
        <v>279.83</v>
      </c>
      <c r="U721" s="46">
        <v>293.12</v>
      </c>
      <c r="V721" s="46">
        <v>310.88</v>
      </c>
      <c r="W721" s="46">
        <v>350.2</v>
      </c>
      <c r="X721" s="120">
        <v>7.449997333191094E-2</v>
      </c>
      <c r="Y721" s="79">
        <v>7.0396807274965667E-2</v>
      </c>
      <c r="Z721" s="79">
        <v>7.0293081061027607E-2</v>
      </c>
      <c r="AA721" s="79">
        <v>6.9359353200634244E-2</v>
      </c>
    </row>
    <row r="722" spans="1:27" ht="15" x14ac:dyDescent="0.25">
      <c r="A722" s="4">
        <v>260210</v>
      </c>
      <c r="B722" s="18" t="s">
        <v>3503</v>
      </c>
      <c r="C722" s="8" t="s">
        <v>23</v>
      </c>
      <c r="D722" s="8" t="s">
        <v>835</v>
      </c>
      <c r="E722" s="8" t="s">
        <v>806</v>
      </c>
      <c r="F722" s="36">
        <v>6.8</v>
      </c>
      <c r="G722" s="46">
        <v>862.85</v>
      </c>
      <c r="H722" s="46">
        <v>733.24</v>
      </c>
      <c r="I722" s="46">
        <v>911.4</v>
      </c>
      <c r="J722" s="46">
        <v>823.3</v>
      </c>
      <c r="K722" s="46">
        <v>926.7</v>
      </c>
      <c r="L722" s="46">
        <v>808.67</v>
      </c>
      <c r="M722" s="46">
        <v>954.61</v>
      </c>
      <c r="N722" s="46">
        <v>919.03</v>
      </c>
      <c r="O722" s="46">
        <v>1013</v>
      </c>
      <c r="P722" s="46">
        <v>880.89</v>
      </c>
      <c r="Q722" s="46">
        <v>1044</v>
      </c>
      <c r="R722" s="46">
        <v>1138</v>
      </c>
      <c r="S722" s="46">
        <v>1179</v>
      </c>
      <c r="T722" s="46">
        <v>1053</v>
      </c>
      <c r="U722" s="46">
        <v>1216</v>
      </c>
      <c r="V722" s="46">
        <v>1366</v>
      </c>
      <c r="W722" s="46">
        <v>1507</v>
      </c>
      <c r="X722" s="120">
        <v>4.0573895126936321E-2</v>
      </c>
      <c r="Y722" s="79">
        <v>3.8966923425464373E-2</v>
      </c>
      <c r="Z722" s="79">
        <v>4.971652856519837E-2</v>
      </c>
      <c r="AA722" s="79">
        <v>6.813460739509769E-2</v>
      </c>
    </row>
    <row r="723" spans="1:27" ht="15" x14ac:dyDescent="0.25">
      <c r="A723" s="4">
        <v>260210</v>
      </c>
      <c r="B723" s="18" t="s">
        <v>3466</v>
      </c>
      <c r="C723" s="8" t="s">
        <v>23</v>
      </c>
      <c r="D723" s="8" t="s">
        <v>115</v>
      </c>
      <c r="E723" s="8" t="s">
        <v>806</v>
      </c>
      <c r="F723" s="36">
        <v>6.7</v>
      </c>
      <c r="G723" s="46">
        <v>326.2</v>
      </c>
      <c r="H723" s="46">
        <v>363.03</v>
      </c>
      <c r="I723" s="46">
        <v>406.14</v>
      </c>
      <c r="J723" s="46">
        <v>436.53</v>
      </c>
      <c r="K723" s="46">
        <v>469.4</v>
      </c>
      <c r="L723" s="46">
        <v>481.71</v>
      </c>
      <c r="M723" s="46">
        <v>509.46</v>
      </c>
      <c r="N723" s="46">
        <v>547.54</v>
      </c>
      <c r="O723" s="46">
        <v>589.65</v>
      </c>
      <c r="P723" s="46">
        <v>611.25</v>
      </c>
      <c r="Q723" s="46">
        <v>645.28</v>
      </c>
      <c r="R723" s="46">
        <v>690.02</v>
      </c>
      <c r="S723" s="46">
        <v>737.73</v>
      </c>
      <c r="T723" s="46">
        <v>761.55</v>
      </c>
      <c r="U723" s="46">
        <v>826.76</v>
      </c>
      <c r="V723" s="46">
        <v>885.65</v>
      </c>
      <c r="W723" s="46">
        <v>953.19</v>
      </c>
      <c r="X723" s="120">
        <v>5.5992668425052683E-2</v>
      </c>
      <c r="Y723" s="79">
        <v>6.4023594324379651E-2</v>
      </c>
      <c r="Z723" s="79">
        <v>6.4862767982069469E-2</v>
      </c>
      <c r="AA723" s="79">
        <v>6.7086175813979576E-2</v>
      </c>
    </row>
    <row r="724" spans="1:27" ht="15" x14ac:dyDescent="0.25">
      <c r="A724" s="4">
        <v>260210</v>
      </c>
      <c r="B724" s="18" t="s">
        <v>3449</v>
      </c>
      <c r="C724" s="8" t="s">
        <v>23</v>
      </c>
      <c r="D724" s="8" t="s">
        <v>177</v>
      </c>
      <c r="E724" s="8" t="s">
        <v>806</v>
      </c>
      <c r="F724" s="36">
        <v>6.4</v>
      </c>
      <c r="G724" s="46">
        <v>363</v>
      </c>
      <c r="H724" s="46">
        <v>299</v>
      </c>
      <c r="I724" s="46">
        <v>318</v>
      </c>
      <c r="J724" s="46">
        <v>361</v>
      </c>
      <c r="K724" s="46">
        <v>380</v>
      </c>
      <c r="L724" s="110">
        <v>441</v>
      </c>
      <c r="M724" s="110">
        <v>486</v>
      </c>
      <c r="N724" s="46">
        <v>467</v>
      </c>
      <c r="O724" s="46">
        <v>471</v>
      </c>
      <c r="P724" s="46">
        <v>618</v>
      </c>
      <c r="Q724" s="46">
        <v>682</v>
      </c>
      <c r="R724" s="46">
        <v>637</v>
      </c>
      <c r="S724" s="110">
        <v>1014</v>
      </c>
      <c r="T724" s="110">
        <v>927</v>
      </c>
      <c r="U724" s="46">
        <v>989</v>
      </c>
      <c r="V724" s="110">
        <v>1274</v>
      </c>
      <c r="W724" s="46">
        <v>1283</v>
      </c>
      <c r="X724" s="121">
        <v>0.10471026770586241</v>
      </c>
      <c r="Y724" s="79">
        <v>9.4171779141104306E-2</v>
      </c>
      <c r="Z724" s="92">
        <v>0.1785814409868236</v>
      </c>
      <c r="AA724" s="79">
        <v>6.3986679352997067E-2</v>
      </c>
    </row>
    <row r="725" spans="1:27" ht="15" x14ac:dyDescent="0.25">
      <c r="A725" s="4">
        <v>260210</v>
      </c>
      <c r="B725" s="18" t="s">
        <v>3824</v>
      </c>
      <c r="C725" s="8" t="s">
        <v>23</v>
      </c>
      <c r="D725" s="8" t="s">
        <v>115</v>
      </c>
      <c r="E725" s="8" t="s">
        <v>806</v>
      </c>
      <c r="F725" s="36">
        <v>6.3</v>
      </c>
      <c r="G725" s="46"/>
      <c r="H725" s="46"/>
      <c r="I725" s="46"/>
      <c r="J725" s="46"/>
      <c r="K725" s="46"/>
      <c r="L725" s="46">
        <v>17.37</v>
      </c>
      <c r="M725" s="46">
        <v>28.72</v>
      </c>
      <c r="N725" s="46">
        <v>42.34</v>
      </c>
      <c r="O725" s="46">
        <v>52.04</v>
      </c>
      <c r="P725" s="110">
        <v>43.81</v>
      </c>
      <c r="Q725" s="110">
        <v>54.82</v>
      </c>
      <c r="R725" s="46">
        <v>57.13</v>
      </c>
      <c r="S725" s="46">
        <v>69.81</v>
      </c>
      <c r="T725" s="46">
        <v>64.510000000000005</v>
      </c>
      <c r="U725" s="46">
        <v>68.459999999999994</v>
      </c>
      <c r="V725" s="46">
        <v>70.02</v>
      </c>
      <c r="W725" s="46">
        <v>87.1</v>
      </c>
      <c r="X725" s="120">
        <v>9.176752227689855E-2</v>
      </c>
      <c r="Y725" s="79">
        <v>5.5386364559223633E-2</v>
      </c>
      <c r="Z725" s="79">
        <v>4.9594090262013779E-2</v>
      </c>
      <c r="AA725" s="79">
        <v>6.3379765395894294E-2</v>
      </c>
    </row>
    <row r="726" spans="1:27" ht="15" x14ac:dyDescent="0.25">
      <c r="A726" s="4">
        <v>260210</v>
      </c>
      <c r="B726" s="18" t="s">
        <v>3548</v>
      </c>
      <c r="C726" s="8" t="s">
        <v>23</v>
      </c>
      <c r="D726" s="8" t="s">
        <v>445</v>
      </c>
      <c r="E726" s="8" t="s">
        <v>806</v>
      </c>
      <c r="F726" s="36">
        <v>5.7</v>
      </c>
      <c r="G726" s="46">
        <v>141.80000000000001</v>
      </c>
      <c r="H726" s="46">
        <v>150.52000000000001</v>
      </c>
      <c r="I726" s="46">
        <v>161.37</v>
      </c>
      <c r="J726" s="46">
        <v>172.51</v>
      </c>
      <c r="K726" s="46">
        <v>175.96</v>
      </c>
      <c r="L726" s="46">
        <v>184.31</v>
      </c>
      <c r="M726" s="46">
        <v>190.08</v>
      </c>
      <c r="N726" s="46">
        <v>192.17</v>
      </c>
      <c r="O726" s="46">
        <v>170.6</v>
      </c>
      <c r="P726" s="46">
        <v>140.82</v>
      </c>
      <c r="Q726" s="46">
        <v>124.08</v>
      </c>
      <c r="R726" s="46">
        <v>127.09</v>
      </c>
      <c r="S726" s="46">
        <v>117.42</v>
      </c>
      <c r="T726" s="46">
        <v>120.15</v>
      </c>
      <c r="U726" s="46">
        <v>123.97</v>
      </c>
      <c r="V726" s="46">
        <v>133.35</v>
      </c>
      <c r="W726" s="46">
        <v>145.79</v>
      </c>
      <c r="X726" s="120">
        <v>-4.0576353035864932E-2</v>
      </c>
      <c r="Y726" s="79">
        <v>-2.250685436019362E-4</v>
      </c>
      <c r="Z726" s="79">
        <v>1.2811329635920909E-2</v>
      </c>
      <c r="AA726" s="79">
        <v>5.7325870395441347E-2</v>
      </c>
    </row>
    <row r="727" spans="1:27" ht="15" x14ac:dyDescent="0.25">
      <c r="A727" s="4">
        <v>260210</v>
      </c>
      <c r="B727" s="18" t="s">
        <v>3570</v>
      </c>
      <c r="C727" s="8" t="s">
        <v>23</v>
      </c>
      <c r="D727" s="8" t="s">
        <v>1139</v>
      </c>
      <c r="E727" s="8" t="s">
        <v>806</v>
      </c>
      <c r="F727" s="36">
        <v>4.3</v>
      </c>
      <c r="G727" s="46">
        <v>91.41</v>
      </c>
      <c r="H727" s="46">
        <v>98.34</v>
      </c>
      <c r="I727" s="46">
        <v>104.88</v>
      </c>
      <c r="J727" s="46">
        <v>110.07</v>
      </c>
      <c r="K727" s="46">
        <v>116.53</v>
      </c>
      <c r="L727" s="46">
        <v>126.62</v>
      </c>
      <c r="M727" s="46">
        <v>129.9</v>
      </c>
      <c r="N727" s="46">
        <v>136.81</v>
      </c>
      <c r="O727" s="46">
        <v>144.16999999999999</v>
      </c>
      <c r="P727" s="46">
        <v>149.44999999999999</v>
      </c>
      <c r="Q727" s="46">
        <v>152.58000000000001</v>
      </c>
      <c r="R727" s="46">
        <v>154.33000000000001</v>
      </c>
      <c r="S727" s="46">
        <v>160.72999999999999</v>
      </c>
      <c r="T727" s="46">
        <v>169.16</v>
      </c>
      <c r="U727" s="46">
        <v>175.53</v>
      </c>
      <c r="V727" s="46">
        <v>183.22</v>
      </c>
      <c r="W727" s="46">
        <v>190.49</v>
      </c>
      <c r="X727" s="120">
        <v>3.1940235622032409E-2</v>
      </c>
      <c r="Y727" s="79">
        <v>3.6039572864321689E-2</v>
      </c>
      <c r="Z727" s="79">
        <v>4.3789314134141673E-2</v>
      </c>
      <c r="AA727" s="79">
        <v>4.3215613382899587E-2</v>
      </c>
    </row>
    <row r="728" spans="1:27" ht="15" x14ac:dyDescent="0.25">
      <c r="A728" s="4">
        <v>260210</v>
      </c>
      <c r="B728" s="18" t="s">
        <v>3562</v>
      </c>
      <c r="C728" s="8" t="s">
        <v>23</v>
      </c>
      <c r="D728" s="8" t="s">
        <v>1254</v>
      </c>
      <c r="E728" s="8" t="s">
        <v>806</v>
      </c>
      <c r="F728" s="36">
        <v>4.3</v>
      </c>
      <c r="G728" s="46">
        <v>396.93</v>
      </c>
      <c r="H728" s="46">
        <v>397.46</v>
      </c>
      <c r="I728" s="46">
        <v>440.95</v>
      </c>
      <c r="J728" s="46">
        <v>516.27</v>
      </c>
      <c r="K728" s="46">
        <v>490.74</v>
      </c>
      <c r="L728" s="46">
        <v>425.04</v>
      </c>
      <c r="M728" s="46">
        <v>415.51</v>
      </c>
      <c r="N728" s="46">
        <v>409.99</v>
      </c>
      <c r="O728" s="46">
        <v>405.27</v>
      </c>
      <c r="P728" s="46">
        <v>327.5</v>
      </c>
      <c r="Q728" s="46">
        <v>364.9</v>
      </c>
      <c r="R728" s="46">
        <v>374.2</v>
      </c>
      <c r="S728" s="46">
        <v>415.4</v>
      </c>
      <c r="T728" s="46">
        <v>404.6</v>
      </c>
      <c r="U728" s="46">
        <v>441.5</v>
      </c>
      <c r="V728" s="46">
        <v>463.3</v>
      </c>
      <c r="W728" s="46">
        <v>489.4</v>
      </c>
      <c r="X728" s="120">
        <v>5.2024291497975612E-2</v>
      </c>
      <c r="Y728" s="79">
        <v>4.9130908857674349E-2</v>
      </c>
      <c r="Z728" s="79">
        <v>5.4472091459313983E-2</v>
      </c>
      <c r="AA728" s="79">
        <v>4.2903525046382278E-2</v>
      </c>
    </row>
    <row r="729" spans="1:27" ht="15" x14ac:dyDescent="0.25">
      <c r="A729" s="4">
        <v>260210</v>
      </c>
      <c r="B729" s="18" t="s">
        <v>3760</v>
      </c>
      <c r="C729" s="8" t="s">
        <v>23</v>
      </c>
      <c r="D729" s="8" t="s">
        <v>101</v>
      </c>
      <c r="E729" s="8" t="s">
        <v>806</v>
      </c>
      <c r="F729" s="36">
        <v>4.0999999999999996</v>
      </c>
      <c r="G729" s="46">
        <v>11.87</v>
      </c>
      <c r="H729" s="46">
        <v>12.31</v>
      </c>
      <c r="I729" s="46">
        <v>12.72</v>
      </c>
      <c r="J729" s="46">
        <v>13.41</v>
      </c>
      <c r="K729" s="46">
        <v>14.86</v>
      </c>
      <c r="L729" s="46">
        <v>15.48</v>
      </c>
      <c r="M729" s="46">
        <v>16.13</v>
      </c>
      <c r="N729" s="46">
        <v>16.5</v>
      </c>
      <c r="O729" s="46">
        <v>17.45</v>
      </c>
      <c r="P729" s="46">
        <v>17.600000000000001</v>
      </c>
      <c r="Q729" s="46">
        <v>17.93</v>
      </c>
      <c r="R729" s="46">
        <v>18.329999999999998</v>
      </c>
      <c r="S729" s="46">
        <v>19.39</v>
      </c>
      <c r="T729" s="46">
        <v>19.510000000000002</v>
      </c>
      <c r="U729" s="46">
        <v>20.41</v>
      </c>
      <c r="V729" s="46">
        <v>21.2</v>
      </c>
      <c r="W729" s="46">
        <v>22.69</v>
      </c>
      <c r="X729" s="120">
        <v>2.6075085324231969E-2</v>
      </c>
      <c r="Y729" s="79">
        <v>3.2996274614156551E-2</v>
      </c>
      <c r="Z729" s="79">
        <v>3.6965481710458548E-2</v>
      </c>
      <c r="AA729" s="79">
        <v>4.0988697056266288E-2</v>
      </c>
    </row>
    <row r="730" spans="1:27" ht="15" x14ac:dyDescent="0.25">
      <c r="A730" s="4">
        <v>260210</v>
      </c>
      <c r="B730" s="18" t="s">
        <v>3499</v>
      </c>
      <c r="C730" s="8" t="s">
        <v>23</v>
      </c>
      <c r="D730" s="8" t="s">
        <v>151</v>
      </c>
      <c r="E730" s="8" t="s">
        <v>806</v>
      </c>
      <c r="F730" s="36">
        <v>4</v>
      </c>
      <c r="G730" s="46">
        <v>535</v>
      </c>
      <c r="H730" s="46">
        <v>536</v>
      </c>
      <c r="I730" s="46">
        <v>504</v>
      </c>
      <c r="J730" s="46">
        <v>483</v>
      </c>
      <c r="K730" s="46">
        <v>435</v>
      </c>
      <c r="L730" s="46">
        <v>469</v>
      </c>
      <c r="M730" s="46">
        <v>506</v>
      </c>
      <c r="N730" s="46">
        <v>496</v>
      </c>
      <c r="O730" s="46">
        <v>474</v>
      </c>
      <c r="P730" s="46">
        <v>529</v>
      </c>
      <c r="Q730" s="46">
        <v>572</v>
      </c>
      <c r="R730" s="46">
        <v>581</v>
      </c>
      <c r="S730" s="46">
        <v>554</v>
      </c>
      <c r="T730" s="46">
        <v>598</v>
      </c>
      <c r="U730" s="46">
        <v>655</v>
      </c>
      <c r="V730" s="46">
        <v>676</v>
      </c>
      <c r="W730" s="46">
        <v>654</v>
      </c>
      <c r="X730" s="120">
        <v>3.0858676207513369E-2</v>
      </c>
      <c r="Y730" s="79">
        <v>3.6008676789587753E-2</v>
      </c>
      <c r="Z730" s="79">
        <v>3.978224455611401E-2</v>
      </c>
      <c r="AA730" s="79">
        <v>4.0273862263391143E-2</v>
      </c>
    </row>
    <row r="731" spans="1:27" ht="15" x14ac:dyDescent="0.25">
      <c r="A731" s="4">
        <v>260210</v>
      </c>
      <c r="B731" s="18" t="s">
        <v>3619</v>
      </c>
      <c r="C731" s="8" t="s">
        <v>23</v>
      </c>
      <c r="D731" s="8" t="s">
        <v>127</v>
      </c>
      <c r="E731" s="8" t="s">
        <v>806</v>
      </c>
      <c r="F731" s="36">
        <v>3.7</v>
      </c>
      <c r="G731" s="46">
        <v>536.25</v>
      </c>
      <c r="H731" s="46">
        <v>975.97</v>
      </c>
      <c r="I731" s="46">
        <v>1022</v>
      </c>
      <c r="J731" s="46">
        <v>984.97</v>
      </c>
      <c r="K731" s="110">
        <v>1006</v>
      </c>
      <c r="L731" s="110">
        <v>1470</v>
      </c>
      <c r="M731" s="110">
        <v>1522</v>
      </c>
      <c r="N731" s="46">
        <v>1440</v>
      </c>
      <c r="O731" s="46">
        <v>1432</v>
      </c>
      <c r="P731" s="110">
        <v>2142</v>
      </c>
      <c r="Q731" s="110">
        <v>2219</v>
      </c>
      <c r="R731" s="110">
        <v>2423</v>
      </c>
      <c r="S731" s="110">
        <v>2392</v>
      </c>
      <c r="T731" s="46">
        <v>3046</v>
      </c>
      <c r="U731" s="46">
        <v>2864</v>
      </c>
      <c r="V731" s="46">
        <v>2986</v>
      </c>
      <c r="W731" s="46">
        <v>2806</v>
      </c>
      <c r="X731" s="120">
        <v>9.8517872711421095E-2</v>
      </c>
      <c r="Y731" s="79">
        <v>6.3988095238095344E-2</v>
      </c>
      <c r="Z731" s="79">
        <v>5.2494172494172542E-2</v>
      </c>
      <c r="AA731" s="79">
        <v>3.66761162296243E-2</v>
      </c>
    </row>
    <row r="732" spans="1:27" ht="15" x14ac:dyDescent="0.25">
      <c r="A732" s="4">
        <v>260210</v>
      </c>
      <c r="B732" s="18" t="s">
        <v>3672</v>
      </c>
      <c r="C732" s="8" t="s">
        <v>23</v>
      </c>
      <c r="D732" s="8" t="s">
        <v>445</v>
      </c>
      <c r="E732" s="8" t="s">
        <v>806</v>
      </c>
      <c r="F732" s="36">
        <v>3.7</v>
      </c>
      <c r="G732" s="46">
        <v>480.17</v>
      </c>
      <c r="H732" s="46">
        <v>482.12</v>
      </c>
      <c r="I732" s="46">
        <v>500.97</v>
      </c>
      <c r="J732" s="46">
        <v>521.27</v>
      </c>
      <c r="K732" s="46">
        <v>496.21</v>
      </c>
      <c r="L732" s="46">
        <v>467.24</v>
      </c>
      <c r="M732" s="46">
        <v>467.15</v>
      </c>
      <c r="N732" s="46">
        <v>404.65</v>
      </c>
      <c r="O732" s="46">
        <v>322.7</v>
      </c>
      <c r="P732" s="46">
        <v>301.97000000000003</v>
      </c>
      <c r="Q732" s="46">
        <v>319.77</v>
      </c>
      <c r="R732" s="46">
        <v>350.08</v>
      </c>
      <c r="S732" s="46">
        <v>339.3</v>
      </c>
      <c r="T732" s="46">
        <v>332.11</v>
      </c>
      <c r="U732" s="46">
        <v>366.21</v>
      </c>
      <c r="V732" s="46">
        <v>392.17</v>
      </c>
      <c r="W732" s="46">
        <v>391.58</v>
      </c>
      <c r="X732" s="120">
        <v>2.2987979742510319E-2</v>
      </c>
      <c r="Y732" s="79">
        <v>3.4624159372530272E-2</v>
      </c>
      <c r="Z732" s="79">
        <v>3.03307631332419E-2</v>
      </c>
      <c r="AA732" s="79">
        <v>3.6564810216884958E-2</v>
      </c>
    </row>
    <row r="733" spans="1:27" ht="15" x14ac:dyDescent="0.25">
      <c r="A733" s="4">
        <v>260210</v>
      </c>
      <c r="B733" s="18" t="s">
        <v>3627</v>
      </c>
      <c r="C733" s="8" t="s">
        <v>23</v>
      </c>
      <c r="D733" s="8" t="s">
        <v>115</v>
      </c>
      <c r="E733" s="8" t="s">
        <v>806</v>
      </c>
      <c r="F733" s="36">
        <v>3.5</v>
      </c>
      <c r="G733" s="46">
        <v>105.48</v>
      </c>
      <c r="H733" s="46">
        <v>114.64</v>
      </c>
      <c r="I733" s="46">
        <v>121.43</v>
      </c>
      <c r="J733" s="46">
        <v>128.76</v>
      </c>
      <c r="K733" s="46">
        <v>133.16999999999999</v>
      </c>
      <c r="L733" s="46">
        <v>137.69</v>
      </c>
      <c r="M733" s="46">
        <v>145.08000000000001</v>
      </c>
      <c r="N733" s="46">
        <v>153.55000000000001</v>
      </c>
      <c r="O733" s="46">
        <v>160.11000000000001</v>
      </c>
      <c r="P733" s="46">
        <v>165.14</v>
      </c>
      <c r="Q733" s="46">
        <v>174.13</v>
      </c>
      <c r="R733" s="46">
        <v>186.58</v>
      </c>
      <c r="S733" s="46">
        <v>194.57</v>
      </c>
      <c r="T733" s="46">
        <v>196.27</v>
      </c>
      <c r="U733" s="46">
        <v>204.68</v>
      </c>
      <c r="V733" s="46">
        <v>215.12</v>
      </c>
      <c r="W733" s="46">
        <v>222.74</v>
      </c>
      <c r="X733" s="120">
        <v>4.3210904750006877E-2</v>
      </c>
      <c r="Y733" s="79">
        <v>4.064932472889371E-2</v>
      </c>
      <c r="Z733" s="79">
        <v>3.6491497250990879E-2</v>
      </c>
      <c r="AA733" s="79">
        <v>3.4750320734234792E-2</v>
      </c>
    </row>
    <row r="734" spans="1:27" ht="15" x14ac:dyDescent="0.25">
      <c r="A734" s="4">
        <v>260210</v>
      </c>
      <c r="B734" s="18" t="s">
        <v>3440</v>
      </c>
      <c r="C734" s="8" t="s">
        <v>23</v>
      </c>
      <c r="D734" s="8" t="s">
        <v>3867</v>
      </c>
      <c r="E734" s="8" t="s">
        <v>806</v>
      </c>
      <c r="F734" s="36">
        <v>3.4</v>
      </c>
      <c r="G734" s="46">
        <v>1072</v>
      </c>
      <c r="H734" s="46">
        <v>1053</v>
      </c>
      <c r="I734" s="46">
        <v>1418</v>
      </c>
      <c r="J734" s="46">
        <v>1382</v>
      </c>
      <c r="K734" s="46">
        <v>1503</v>
      </c>
      <c r="L734" s="46">
        <v>1468</v>
      </c>
      <c r="M734" s="46">
        <v>1618</v>
      </c>
      <c r="N734" s="46">
        <v>1537</v>
      </c>
      <c r="O734" s="46">
        <v>1677</v>
      </c>
      <c r="P734" s="46">
        <v>1544</v>
      </c>
      <c r="Q734" s="46">
        <v>1711</v>
      </c>
      <c r="R734" s="46">
        <v>1638</v>
      </c>
      <c r="S734" s="110">
        <v>20310</v>
      </c>
      <c r="T734" s="46">
        <v>1608</v>
      </c>
      <c r="U734" s="46">
        <v>1812</v>
      </c>
      <c r="V734" s="46">
        <v>1729</v>
      </c>
      <c r="W734" s="46">
        <v>21172</v>
      </c>
      <c r="X734" s="120">
        <v>2.5393802325119901E-3</v>
      </c>
      <c r="Y734" s="79">
        <v>3.9973087426288254E-3</v>
      </c>
      <c r="Z734" s="79">
        <v>3.5871964679912161E-3</v>
      </c>
      <c r="AA734" s="79">
        <v>3.3858360501197948E-2</v>
      </c>
    </row>
    <row r="735" spans="1:27" ht="15" x14ac:dyDescent="0.25">
      <c r="A735" s="4">
        <v>260210</v>
      </c>
      <c r="B735" s="18" t="s">
        <v>3436</v>
      </c>
      <c r="C735" s="8" t="s">
        <v>23</v>
      </c>
      <c r="D735" s="8" t="s">
        <v>434</v>
      </c>
      <c r="E735" s="8" t="s">
        <v>806</v>
      </c>
      <c r="F735" s="36">
        <v>3.2</v>
      </c>
      <c r="G735" s="46">
        <v>0</v>
      </c>
      <c r="H735" s="46">
        <v>7011</v>
      </c>
      <c r="I735" s="46">
        <v>6564</v>
      </c>
      <c r="J735" s="46">
        <v>7842</v>
      </c>
      <c r="K735" s="46">
        <v>0</v>
      </c>
      <c r="L735" s="46">
        <v>7276</v>
      </c>
      <c r="M735" s="46">
        <v>6578</v>
      </c>
      <c r="N735" s="46">
        <v>7994</v>
      </c>
      <c r="O735" s="110">
        <v>6754</v>
      </c>
      <c r="P735" s="46">
        <v>7671</v>
      </c>
      <c r="Q735" s="46">
        <v>7172</v>
      </c>
      <c r="R735" s="46">
        <v>8154</v>
      </c>
      <c r="S735" s="46">
        <v>6937</v>
      </c>
      <c r="T735" s="46">
        <v>8249</v>
      </c>
      <c r="U735" s="46">
        <v>7508</v>
      </c>
      <c r="V735" s="46">
        <v>8542</v>
      </c>
      <c r="W735" s="46">
        <v>7938</v>
      </c>
      <c r="X735" s="120">
        <v>1.9309146789603829E-2</v>
      </c>
      <c r="Y735" s="79">
        <v>1.101206082852646E-2</v>
      </c>
      <c r="Z735" s="79">
        <v>1.257780082987559E-2</v>
      </c>
      <c r="AA735" s="79">
        <v>3.2046356767831963E-2</v>
      </c>
    </row>
    <row r="736" spans="1:27" ht="15" x14ac:dyDescent="0.25">
      <c r="A736" s="4">
        <v>260210</v>
      </c>
      <c r="B736" s="18" t="s">
        <v>3460</v>
      </c>
      <c r="C736" s="8" t="s">
        <v>23</v>
      </c>
      <c r="D736" s="8" t="s">
        <v>101</v>
      </c>
      <c r="E736" s="8" t="s">
        <v>806</v>
      </c>
      <c r="F736" s="36">
        <v>3.1</v>
      </c>
      <c r="G736" s="46">
        <v>1330</v>
      </c>
      <c r="H736" s="46">
        <v>1341</v>
      </c>
      <c r="I736" s="46">
        <v>1374</v>
      </c>
      <c r="J736" s="46">
        <v>1319</v>
      </c>
      <c r="K736" s="46">
        <v>1348</v>
      </c>
      <c r="L736" s="46">
        <v>1238</v>
      </c>
      <c r="M736" s="46">
        <v>1263</v>
      </c>
      <c r="N736" s="46">
        <v>1243</v>
      </c>
      <c r="O736" s="46">
        <v>1266</v>
      </c>
      <c r="P736" s="46">
        <v>1330</v>
      </c>
      <c r="Q736" s="46">
        <v>1369</v>
      </c>
      <c r="R736" s="46">
        <v>1354</v>
      </c>
      <c r="S736" s="46">
        <v>1386</v>
      </c>
      <c r="T736" s="46">
        <v>1413</v>
      </c>
      <c r="U736" s="46">
        <v>1532</v>
      </c>
      <c r="V736" s="46">
        <v>1553</v>
      </c>
      <c r="W736" s="46">
        <v>1570</v>
      </c>
      <c r="X736" s="120">
        <v>1.526015811730108E-2</v>
      </c>
      <c r="Y736" s="79">
        <v>2.9518290474465751E-2</v>
      </c>
      <c r="Z736" s="79">
        <v>3.5004397537379051E-2</v>
      </c>
      <c r="AA736" s="79">
        <v>3.1271244051665592E-2</v>
      </c>
    </row>
    <row r="737" spans="1:27" ht="15" x14ac:dyDescent="0.25">
      <c r="A737" s="4">
        <v>260210</v>
      </c>
      <c r="B737" s="18" t="s">
        <v>3674</v>
      </c>
      <c r="C737" s="8" t="s">
        <v>23</v>
      </c>
      <c r="D737" s="8" t="s">
        <v>1139</v>
      </c>
      <c r="E737" s="8" t="s">
        <v>806</v>
      </c>
      <c r="F737" s="36">
        <v>3.1</v>
      </c>
      <c r="G737" s="46">
        <v>81.27</v>
      </c>
      <c r="H737" s="46">
        <v>84.89</v>
      </c>
      <c r="I737" s="46">
        <v>85.79</v>
      </c>
      <c r="J737" s="46">
        <v>29.62</v>
      </c>
      <c r="K737" s="46">
        <v>94.09</v>
      </c>
      <c r="L737" s="46">
        <v>82.12</v>
      </c>
      <c r="M737" s="46">
        <v>88.76</v>
      </c>
      <c r="N737" s="110">
        <v>76.78</v>
      </c>
      <c r="O737" s="46">
        <v>84.36</v>
      </c>
      <c r="P737" s="46">
        <v>91.29</v>
      </c>
      <c r="Q737" s="46">
        <v>91.98</v>
      </c>
      <c r="R737" s="46">
        <v>99.77</v>
      </c>
      <c r="S737" s="46">
        <v>92.8</v>
      </c>
      <c r="T737" s="46">
        <v>102.78</v>
      </c>
      <c r="U737" s="46">
        <v>96.5</v>
      </c>
      <c r="V737" s="46">
        <v>97.41</v>
      </c>
      <c r="W737" s="46">
        <v>104.77</v>
      </c>
      <c r="X737" s="120">
        <v>3.0571519795657531E-2</v>
      </c>
      <c r="Y737" s="79">
        <v>1.1669635711150759E-2</v>
      </c>
      <c r="Z737" s="79">
        <v>-6.0227127727446872E-3</v>
      </c>
      <c r="AA737" s="79">
        <v>3.073249634136932E-2</v>
      </c>
    </row>
    <row r="738" spans="1:27" ht="15" x14ac:dyDescent="0.25">
      <c r="A738" s="4">
        <v>260210</v>
      </c>
      <c r="B738" s="18" t="s">
        <v>3493</v>
      </c>
      <c r="C738" s="8" t="s">
        <v>23</v>
      </c>
      <c r="D738" s="8" t="s">
        <v>101</v>
      </c>
      <c r="E738" s="8" t="s">
        <v>806</v>
      </c>
      <c r="F738" s="36">
        <v>2.8</v>
      </c>
      <c r="G738" s="46">
        <v>1777</v>
      </c>
      <c r="H738" s="46">
        <v>1663</v>
      </c>
      <c r="I738" s="46">
        <v>1782</v>
      </c>
      <c r="J738" s="46">
        <v>1670</v>
      </c>
      <c r="K738" s="46">
        <v>1825</v>
      </c>
      <c r="L738" s="46">
        <v>1831</v>
      </c>
      <c r="M738" s="46">
        <v>1870</v>
      </c>
      <c r="N738" s="46">
        <v>1754</v>
      </c>
      <c r="O738" s="46">
        <v>1940</v>
      </c>
      <c r="P738" s="46">
        <v>1889</v>
      </c>
      <c r="Q738" s="46">
        <v>1942</v>
      </c>
      <c r="R738" s="46">
        <v>1824</v>
      </c>
      <c r="S738" s="46">
        <v>2023</v>
      </c>
      <c r="T738" s="46">
        <v>1909</v>
      </c>
      <c r="U738" s="46">
        <v>2077</v>
      </c>
      <c r="V738" s="46">
        <v>2001</v>
      </c>
      <c r="W738" s="46">
        <v>2244</v>
      </c>
      <c r="X738" s="120">
        <v>2.604845011721757E-3</v>
      </c>
      <c r="Y738" s="79">
        <v>1.7537022603273611E-2</v>
      </c>
      <c r="Z738" s="79">
        <v>2.259670624281895E-2</v>
      </c>
      <c r="AA738" s="79">
        <v>2.759051186017469E-2</v>
      </c>
    </row>
    <row r="739" spans="1:27" ht="15" x14ac:dyDescent="0.25">
      <c r="A739" s="4">
        <v>260210</v>
      </c>
      <c r="B739" s="18" t="s">
        <v>3590</v>
      </c>
      <c r="C739" s="8" t="s">
        <v>23</v>
      </c>
      <c r="D739" s="8" t="s">
        <v>153</v>
      </c>
      <c r="E739" s="8" t="s">
        <v>806</v>
      </c>
      <c r="F739" s="36">
        <v>2.6</v>
      </c>
      <c r="G739" s="46">
        <v>177.8</v>
      </c>
      <c r="H739" s="46">
        <v>163.19999999999999</v>
      </c>
      <c r="I739" s="46">
        <v>175.8</v>
      </c>
      <c r="J739" s="46">
        <v>160.9</v>
      </c>
      <c r="K739" s="46">
        <v>217.9</v>
      </c>
      <c r="L739" s="46">
        <v>182.1</v>
      </c>
      <c r="M739" s="46">
        <v>197.2</v>
      </c>
      <c r="N739" s="46">
        <v>191.2</v>
      </c>
      <c r="O739" s="46">
        <v>230.4</v>
      </c>
      <c r="P739" s="46">
        <v>192.6</v>
      </c>
      <c r="Q739" s="46">
        <v>207.1</v>
      </c>
      <c r="R739" s="46">
        <v>206.8</v>
      </c>
      <c r="S739" s="46">
        <v>254.3</v>
      </c>
      <c r="T739" s="46">
        <v>202</v>
      </c>
      <c r="U739" s="46">
        <v>222.9</v>
      </c>
      <c r="V739" s="46">
        <v>223.1</v>
      </c>
      <c r="W739" s="46">
        <v>277.39999999999998</v>
      </c>
      <c r="X739" s="120">
        <v>1.092007434944242E-2</v>
      </c>
      <c r="Y739" s="79">
        <v>1.815674557572966E-2</v>
      </c>
      <c r="Z739" s="79">
        <v>1.839729119638811E-2</v>
      </c>
      <c r="AA739" s="79">
        <v>2.560124127230412E-2</v>
      </c>
    </row>
    <row r="740" spans="1:27" ht="15" x14ac:dyDescent="0.25">
      <c r="A740" s="4">
        <v>260210</v>
      </c>
      <c r="B740" s="18" t="s">
        <v>3540</v>
      </c>
      <c r="C740" s="8" t="s">
        <v>23</v>
      </c>
      <c r="D740" s="8" t="s">
        <v>454</v>
      </c>
      <c r="E740" s="8" t="s">
        <v>806</v>
      </c>
      <c r="F740" s="36">
        <v>2.5</v>
      </c>
      <c r="G740" s="46">
        <v>4852</v>
      </c>
      <c r="H740" s="46">
        <v>4932</v>
      </c>
      <c r="I740" s="46">
        <v>5484</v>
      </c>
      <c r="J740" s="46">
        <v>5446</v>
      </c>
      <c r="K740" s="46">
        <v>5559</v>
      </c>
      <c r="L740" s="46">
        <v>5522</v>
      </c>
      <c r="M740" s="46">
        <v>5746</v>
      </c>
      <c r="N740" s="46">
        <v>5644</v>
      </c>
      <c r="O740" s="46">
        <v>5473</v>
      </c>
      <c r="P740" s="46">
        <v>5350</v>
      </c>
      <c r="Q740" s="46">
        <v>5480</v>
      </c>
      <c r="R740" s="46">
        <v>5489</v>
      </c>
      <c r="S740" s="46">
        <v>5500</v>
      </c>
      <c r="T740" s="46">
        <v>5344</v>
      </c>
      <c r="U740" s="46">
        <v>5900</v>
      </c>
      <c r="V740" s="46">
        <v>6199</v>
      </c>
      <c r="W740" s="46">
        <v>6069</v>
      </c>
      <c r="X740" s="120">
        <v>-2.7498968788675082E-4</v>
      </c>
      <c r="Y740" s="79">
        <v>1.9254572961078239E-2</v>
      </c>
      <c r="Z740" s="79">
        <v>3.1934511761795507E-2</v>
      </c>
      <c r="AA740" s="79">
        <v>2.4800592773394969E-2</v>
      </c>
    </row>
    <row r="741" spans="1:27" ht="15" x14ac:dyDescent="0.25">
      <c r="A741" s="4">
        <v>260210</v>
      </c>
      <c r="B741" s="18" t="s">
        <v>3511</v>
      </c>
      <c r="C741" s="8" t="s">
        <v>23</v>
      </c>
      <c r="D741" s="8" t="s">
        <v>1307</v>
      </c>
      <c r="E741" s="8" t="s">
        <v>806</v>
      </c>
      <c r="F741" s="36">
        <v>2.4</v>
      </c>
      <c r="G741" s="46">
        <v>341.68</v>
      </c>
      <c r="H741" s="46">
        <v>338.16</v>
      </c>
      <c r="I741" s="46">
        <v>348.06</v>
      </c>
      <c r="J741" s="46">
        <v>386.39</v>
      </c>
      <c r="K741" s="46">
        <v>400.47</v>
      </c>
      <c r="L741" s="46">
        <v>419.55</v>
      </c>
      <c r="M741" s="46">
        <v>451.77</v>
      </c>
      <c r="N741" s="46">
        <v>451.12</v>
      </c>
      <c r="O741" s="46">
        <v>414.12</v>
      </c>
      <c r="P741" s="46">
        <v>391.44</v>
      </c>
      <c r="Q741" s="46">
        <v>386.1</v>
      </c>
      <c r="R741" s="46">
        <v>394.76</v>
      </c>
      <c r="S741" s="46">
        <v>404.09</v>
      </c>
      <c r="T741" s="46">
        <v>411.05</v>
      </c>
      <c r="U741" s="46">
        <v>426.22</v>
      </c>
      <c r="V741" s="46">
        <v>428.94</v>
      </c>
      <c r="W741" s="46">
        <v>444.55</v>
      </c>
      <c r="X741" s="120">
        <v>1.2439815020394819E-2</v>
      </c>
      <c r="Y741" s="79">
        <v>2.5137844611528681E-2</v>
      </c>
      <c r="Z741" s="79">
        <v>2.0890888198909611E-2</v>
      </c>
      <c r="AA741" s="79">
        <v>2.4223193438304591E-2</v>
      </c>
    </row>
    <row r="742" spans="1:27" ht="15" x14ac:dyDescent="0.25">
      <c r="A742" s="4">
        <v>260210</v>
      </c>
      <c r="B742" s="18" t="s">
        <v>3796</v>
      </c>
      <c r="C742" s="8" t="s">
        <v>23</v>
      </c>
      <c r="D742" s="8" t="s">
        <v>136</v>
      </c>
      <c r="E742" s="8" t="s">
        <v>806</v>
      </c>
      <c r="F742" s="36">
        <v>2.4</v>
      </c>
      <c r="G742" s="46">
        <v>272.5</v>
      </c>
      <c r="H742" s="46">
        <v>245.01</v>
      </c>
      <c r="I742" s="46">
        <v>219.54</v>
      </c>
      <c r="J742" s="46">
        <v>235.57</v>
      </c>
      <c r="K742" s="46">
        <v>280.16000000000003</v>
      </c>
      <c r="L742" s="46">
        <v>267.10000000000002</v>
      </c>
      <c r="M742" s="46">
        <v>267.08999999999997</v>
      </c>
      <c r="N742" s="46">
        <v>273.95999999999998</v>
      </c>
      <c r="O742" s="46">
        <v>287.32</v>
      </c>
      <c r="P742" s="46">
        <v>296</v>
      </c>
      <c r="Q742" s="46">
        <v>301.17</v>
      </c>
      <c r="R742" s="46">
        <v>322.95999999999998</v>
      </c>
      <c r="S742" s="46">
        <v>333.18</v>
      </c>
      <c r="T742" s="46">
        <v>331.12</v>
      </c>
      <c r="U742" s="46">
        <v>335.47</v>
      </c>
      <c r="V742" s="46">
        <v>354.02</v>
      </c>
      <c r="W742" s="46">
        <v>365.81</v>
      </c>
      <c r="X742" s="120">
        <v>2.802179827815943E-2</v>
      </c>
      <c r="Y742" s="79">
        <v>2.662154715428855E-2</v>
      </c>
      <c r="Z742" s="79">
        <v>2.3481738525624959E-2</v>
      </c>
      <c r="AA742" s="79">
        <v>2.410270425989269E-2</v>
      </c>
    </row>
    <row r="743" spans="1:27" ht="15" x14ac:dyDescent="0.25">
      <c r="A743" s="4">
        <v>260210</v>
      </c>
      <c r="B743" s="18" t="s">
        <v>3584</v>
      </c>
      <c r="C743" s="8" t="s">
        <v>23</v>
      </c>
      <c r="D743" s="8" t="s">
        <v>1233</v>
      </c>
      <c r="E743" s="8" t="s">
        <v>806</v>
      </c>
      <c r="F743" s="36">
        <v>2.2999999999999998</v>
      </c>
      <c r="G743" s="46">
        <v>1795</v>
      </c>
      <c r="H743" s="46">
        <v>1041</v>
      </c>
      <c r="I743" s="46">
        <v>1236</v>
      </c>
      <c r="J743" s="46">
        <v>1756</v>
      </c>
      <c r="K743" s="46">
        <v>1402</v>
      </c>
      <c r="L743" s="46">
        <v>814.58</v>
      </c>
      <c r="M743" s="46">
        <v>1087</v>
      </c>
      <c r="N743" s="46">
        <v>1919</v>
      </c>
      <c r="O743" s="46">
        <v>1621</v>
      </c>
      <c r="P743" s="46">
        <v>809.51</v>
      </c>
      <c r="Q743" s="46">
        <v>1080</v>
      </c>
      <c r="R743" s="46">
        <v>1844</v>
      </c>
      <c r="S743" s="46">
        <v>1646</v>
      </c>
      <c r="T743" s="46">
        <v>826.63</v>
      </c>
      <c r="U743" s="46">
        <v>1019</v>
      </c>
      <c r="V743" s="46">
        <v>1736</v>
      </c>
      <c r="W743" s="46">
        <v>1767</v>
      </c>
      <c r="X743" s="120">
        <v>3.182445984857285E-3</v>
      </c>
      <c r="Y743" s="79">
        <v>-1.1303350424246241E-2</v>
      </c>
      <c r="Z743" s="79">
        <v>-2.024128359725097E-2</v>
      </c>
      <c r="AA743" s="79">
        <v>2.314624409149069E-2</v>
      </c>
    </row>
    <row r="744" spans="1:27" ht="15" x14ac:dyDescent="0.25">
      <c r="A744" s="4">
        <v>260210</v>
      </c>
      <c r="B744" s="18" t="s">
        <v>3430</v>
      </c>
      <c r="C744" s="8" t="s">
        <v>23</v>
      </c>
      <c r="D744" s="8" t="s">
        <v>119</v>
      </c>
      <c r="E744" s="8" t="s">
        <v>806</v>
      </c>
      <c r="F744" s="36">
        <v>2.2000000000000002</v>
      </c>
      <c r="G744" s="46">
        <v>2088</v>
      </c>
      <c r="H744" s="46">
        <v>2389</v>
      </c>
      <c r="I744" s="46">
        <v>2993</v>
      </c>
      <c r="J744" s="46">
        <v>2861</v>
      </c>
      <c r="K744" s="46">
        <v>2937</v>
      </c>
      <c r="L744" s="46">
        <v>3160</v>
      </c>
      <c r="M744" s="46">
        <v>3101</v>
      </c>
      <c r="N744" s="46">
        <v>3084</v>
      </c>
      <c r="O744" s="46">
        <v>3152</v>
      </c>
      <c r="P744" s="46">
        <v>3491</v>
      </c>
      <c r="Q744" s="46">
        <v>3549</v>
      </c>
      <c r="R744" s="46">
        <v>3575</v>
      </c>
      <c r="S744" s="46">
        <v>3592</v>
      </c>
      <c r="T744" s="46">
        <v>3777</v>
      </c>
      <c r="U744" s="46">
        <v>3755</v>
      </c>
      <c r="V744" s="46">
        <v>3888</v>
      </c>
      <c r="W744" s="46">
        <v>3916</v>
      </c>
      <c r="X744" s="120">
        <v>2.0130921376786182E-2</v>
      </c>
      <c r="Y744" s="79">
        <v>1.421375836610772E-2</v>
      </c>
      <c r="Z744" s="79">
        <v>2.129396557588947E-2</v>
      </c>
      <c r="AA744" s="79">
        <v>2.1582733812949732E-2</v>
      </c>
    </row>
    <row r="745" spans="1:27" ht="15" x14ac:dyDescent="0.25">
      <c r="A745" s="4">
        <v>260210</v>
      </c>
      <c r="B745" s="18" t="s">
        <v>3447</v>
      </c>
      <c r="C745" s="8" t="s">
        <v>23</v>
      </c>
      <c r="D745" s="8" t="s">
        <v>810</v>
      </c>
      <c r="E745" s="8" t="s">
        <v>806</v>
      </c>
      <c r="F745" s="36">
        <v>2.1</v>
      </c>
      <c r="G745" s="46">
        <v>2964</v>
      </c>
      <c r="H745" s="46">
        <v>2718</v>
      </c>
      <c r="I745" s="46">
        <v>2803</v>
      </c>
      <c r="J745" s="46">
        <v>3005</v>
      </c>
      <c r="K745" s="46">
        <v>2826</v>
      </c>
      <c r="L745" s="46">
        <v>2575</v>
      </c>
      <c r="M745" s="46">
        <v>2368</v>
      </c>
      <c r="N745" s="46">
        <v>2535</v>
      </c>
      <c r="O745" s="46">
        <v>2473</v>
      </c>
      <c r="P745" s="46">
        <v>2780</v>
      </c>
      <c r="Q745" s="46">
        <v>2465</v>
      </c>
      <c r="R745" s="46">
        <v>2648</v>
      </c>
      <c r="S745" s="46">
        <v>2860</v>
      </c>
      <c r="T745" s="46">
        <v>3110</v>
      </c>
      <c r="U745" s="46">
        <v>2745</v>
      </c>
      <c r="V745" s="46">
        <v>2867</v>
      </c>
      <c r="W745" s="46">
        <v>3108</v>
      </c>
      <c r="X745" s="120">
        <v>3.068911001580954E-2</v>
      </c>
      <c r="Y745" s="79">
        <v>2.5263917711810802E-2</v>
      </c>
      <c r="Z745" s="79">
        <v>1.927307929244049E-2</v>
      </c>
      <c r="AA745" s="79">
        <v>2.141253669487142E-2</v>
      </c>
    </row>
    <row r="746" spans="1:27" ht="15" x14ac:dyDescent="0.25">
      <c r="A746" s="4">
        <v>260210</v>
      </c>
      <c r="B746" s="18" t="s">
        <v>3687</v>
      </c>
      <c r="C746" s="8" t="s">
        <v>23</v>
      </c>
      <c r="D746" s="8" t="s">
        <v>1139</v>
      </c>
      <c r="E746" s="8" t="s">
        <v>806</v>
      </c>
      <c r="F746" s="36">
        <v>2.1</v>
      </c>
      <c r="G746" s="46">
        <v>57.47</v>
      </c>
      <c r="H746" s="46">
        <v>61.44</v>
      </c>
      <c r="I746" s="46">
        <v>61.23</v>
      </c>
      <c r="J746" s="46">
        <v>59.04</v>
      </c>
      <c r="K746" s="46">
        <v>65.84</v>
      </c>
      <c r="L746" s="46">
        <v>64.540000000000006</v>
      </c>
      <c r="M746" s="46">
        <v>64.84</v>
      </c>
      <c r="N746" s="46">
        <v>64.13</v>
      </c>
      <c r="O746" s="46">
        <v>64.61</v>
      </c>
      <c r="P746" s="46">
        <v>66.8</v>
      </c>
      <c r="Q746" s="46">
        <v>67.42</v>
      </c>
      <c r="R746" s="46">
        <v>68.52</v>
      </c>
      <c r="S746" s="46">
        <v>71.23</v>
      </c>
      <c r="T746" s="46">
        <v>73.77</v>
      </c>
      <c r="U746" s="46">
        <v>73.55</v>
      </c>
      <c r="V746" s="46">
        <v>74.47</v>
      </c>
      <c r="W746" s="46">
        <v>77.38</v>
      </c>
      <c r="X746" s="120">
        <v>2.5440741687045909E-2</v>
      </c>
      <c r="Y746" s="79">
        <v>2.1819605609738609E-2</v>
      </c>
      <c r="Z746" s="79">
        <v>2.07266520360887E-2</v>
      </c>
      <c r="AA746" s="79">
        <v>2.0988328441744471E-2</v>
      </c>
    </row>
    <row r="747" spans="1:27" ht="15" x14ac:dyDescent="0.25">
      <c r="A747" s="4">
        <v>260210</v>
      </c>
      <c r="B747" s="18" t="s">
        <v>3434</v>
      </c>
      <c r="C747" s="8" t="s">
        <v>23</v>
      </c>
      <c r="D747" s="8" t="s">
        <v>127</v>
      </c>
      <c r="E747" s="8" t="s">
        <v>806</v>
      </c>
      <c r="F747" s="36">
        <v>2.1</v>
      </c>
      <c r="G747" s="46">
        <v>76237</v>
      </c>
      <c r="H747" s="46">
        <v>76658</v>
      </c>
      <c r="I747" s="46">
        <v>80490</v>
      </c>
      <c r="J747" s="46">
        <v>80958</v>
      </c>
      <c r="K747" s="46">
        <v>83523</v>
      </c>
      <c r="L747" s="46">
        <v>84944</v>
      </c>
      <c r="M747" s="46">
        <v>88647</v>
      </c>
      <c r="N747" s="46">
        <v>89487</v>
      </c>
      <c r="O747" s="46">
        <v>93545</v>
      </c>
      <c r="P747" s="46">
        <v>87983</v>
      </c>
      <c r="Q747" s="46">
        <v>90840</v>
      </c>
      <c r="R747" s="46">
        <v>94878</v>
      </c>
      <c r="S747" s="46">
        <v>96955</v>
      </c>
      <c r="T747" s="46">
        <v>94068</v>
      </c>
      <c r="U747" s="46">
        <v>98428</v>
      </c>
      <c r="V747" s="46">
        <v>102239</v>
      </c>
      <c r="W747" s="46">
        <v>105099</v>
      </c>
      <c r="X747" s="120">
        <v>1.641683933350602E-2</v>
      </c>
      <c r="Y747" s="79">
        <v>2.0141157983866839E-2</v>
      </c>
      <c r="Z747" s="79">
        <v>1.9152861220464779E-2</v>
      </c>
      <c r="AA747" s="79">
        <v>2.079195281983193E-2</v>
      </c>
    </row>
    <row r="748" spans="1:27" ht="15" x14ac:dyDescent="0.25">
      <c r="A748" s="4">
        <v>260210</v>
      </c>
      <c r="B748" s="18" t="s">
        <v>3659</v>
      </c>
      <c r="C748" s="8" t="s">
        <v>23</v>
      </c>
      <c r="D748" s="8" t="s">
        <v>168</v>
      </c>
      <c r="E748" s="8" t="s">
        <v>806</v>
      </c>
      <c r="F748" s="36">
        <v>2.1</v>
      </c>
      <c r="G748" s="46">
        <v>125.07</v>
      </c>
      <c r="H748" s="46">
        <v>127.44</v>
      </c>
      <c r="I748" s="46">
        <v>132.22</v>
      </c>
      <c r="J748" s="46">
        <v>130.58000000000001</v>
      </c>
      <c r="K748" s="46">
        <v>133.11000000000001</v>
      </c>
      <c r="L748" s="46">
        <v>136.78</v>
      </c>
      <c r="M748" s="46">
        <v>142.69</v>
      </c>
      <c r="N748" s="46">
        <v>148.16</v>
      </c>
      <c r="O748" s="46">
        <v>151.38</v>
      </c>
      <c r="P748" s="46">
        <v>156.25</v>
      </c>
      <c r="Q748" s="46">
        <v>162.12</v>
      </c>
      <c r="R748" s="46">
        <v>166.09</v>
      </c>
      <c r="S748" s="46">
        <v>166.5</v>
      </c>
      <c r="T748" s="46">
        <v>173.25</v>
      </c>
      <c r="U748" s="46">
        <v>173.78</v>
      </c>
      <c r="V748" s="46">
        <v>178.68</v>
      </c>
      <c r="W748" s="46">
        <v>180.74</v>
      </c>
      <c r="X748" s="120">
        <v>2.6115275900209008E-2</v>
      </c>
      <c r="Y748" s="79">
        <v>1.7456135097910112E-2</v>
      </c>
      <c r="Z748" s="79">
        <v>1.8525058120714592E-2</v>
      </c>
      <c r="AA748" s="79">
        <v>2.0571791797286961E-2</v>
      </c>
    </row>
    <row r="749" spans="1:27" ht="15" x14ac:dyDescent="0.25">
      <c r="A749" s="4">
        <v>260210</v>
      </c>
      <c r="B749" s="18" t="s">
        <v>3641</v>
      </c>
      <c r="C749" s="8" t="s">
        <v>23</v>
      </c>
      <c r="D749" s="8" t="s">
        <v>115</v>
      </c>
      <c r="E749" s="8" t="s">
        <v>806</v>
      </c>
      <c r="F749" s="36">
        <v>2</v>
      </c>
      <c r="G749" s="46">
        <v>115.33</v>
      </c>
      <c r="H749" s="46">
        <v>120.24</v>
      </c>
      <c r="I749" s="46">
        <v>128.47999999999999</v>
      </c>
      <c r="J749" s="46">
        <v>134.27000000000001</v>
      </c>
      <c r="K749" s="46">
        <v>139.96</v>
      </c>
      <c r="L749" s="46">
        <v>138.97999999999999</v>
      </c>
      <c r="M749" s="46">
        <v>144.57</v>
      </c>
      <c r="N749" s="46">
        <v>150.71</v>
      </c>
      <c r="O749" s="46">
        <v>155.72999999999999</v>
      </c>
      <c r="P749" s="46">
        <v>157.46</v>
      </c>
      <c r="Q749" s="46">
        <v>160.51</v>
      </c>
      <c r="R749" s="46">
        <v>165.91</v>
      </c>
      <c r="S749" s="46">
        <v>169.46</v>
      </c>
      <c r="T749" s="46">
        <v>166.93</v>
      </c>
      <c r="U749" s="46">
        <v>172.03</v>
      </c>
      <c r="V749" s="46">
        <v>178.29</v>
      </c>
      <c r="W749" s="46">
        <v>183.18</v>
      </c>
      <c r="X749" s="120">
        <v>1.449475005357082E-2</v>
      </c>
      <c r="Y749" s="79">
        <v>1.738054646127862E-2</v>
      </c>
      <c r="Z749" s="79">
        <v>1.835896371212908E-2</v>
      </c>
      <c r="AA749" s="79">
        <v>1.9979321693291311E-2</v>
      </c>
    </row>
    <row r="750" spans="1:27" ht="15" x14ac:dyDescent="0.25">
      <c r="A750" s="4">
        <v>260210</v>
      </c>
      <c r="B750" s="18" t="s">
        <v>3586</v>
      </c>
      <c r="C750" s="8" t="s">
        <v>23</v>
      </c>
      <c r="D750" s="8" t="s">
        <v>109</v>
      </c>
      <c r="E750" s="8" t="s">
        <v>806</v>
      </c>
      <c r="F750" s="36">
        <v>2</v>
      </c>
      <c r="G750" s="46">
        <v>2262</v>
      </c>
      <c r="H750" s="46">
        <v>2083</v>
      </c>
      <c r="I750" s="46">
        <v>2156</v>
      </c>
      <c r="J750" s="46">
        <v>2287</v>
      </c>
      <c r="K750" s="46">
        <v>2467</v>
      </c>
      <c r="L750" s="46">
        <v>2323</v>
      </c>
      <c r="M750" s="46">
        <v>2394</v>
      </c>
      <c r="N750" s="46">
        <v>2471</v>
      </c>
      <c r="O750" s="46">
        <v>2590</v>
      </c>
      <c r="P750" s="46">
        <v>2456</v>
      </c>
      <c r="Q750" s="46">
        <v>2846</v>
      </c>
      <c r="R750" s="46">
        <v>3157</v>
      </c>
      <c r="S750" s="46">
        <v>3250</v>
      </c>
      <c r="T750" s="46">
        <v>2977</v>
      </c>
      <c r="U750" s="46">
        <v>3299</v>
      </c>
      <c r="V750" s="46">
        <v>3395</v>
      </c>
      <c r="W750" s="46">
        <v>3507</v>
      </c>
      <c r="X750" s="120">
        <v>4.4495687078315749E-2</v>
      </c>
      <c r="Y750" s="79">
        <v>3.7040065412919043E-2</v>
      </c>
      <c r="Z750" s="79">
        <v>1.8765276354174801E-2</v>
      </c>
      <c r="AA750" s="79">
        <v>1.9890101385341641E-2</v>
      </c>
    </row>
    <row r="751" spans="1:27" ht="15" x14ac:dyDescent="0.25">
      <c r="A751" s="4">
        <v>260210</v>
      </c>
      <c r="B751" s="18" t="s">
        <v>3528</v>
      </c>
      <c r="C751" s="8" t="s">
        <v>23</v>
      </c>
      <c r="D751" s="8" t="s">
        <v>136</v>
      </c>
      <c r="E751" s="8" t="s">
        <v>806</v>
      </c>
      <c r="F751" s="36">
        <v>1.9</v>
      </c>
      <c r="G751" s="46">
        <v>2575</v>
      </c>
      <c r="H751" s="46">
        <v>2483</v>
      </c>
      <c r="I751" s="46">
        <v>2510</v>
      </c>
      <c r="J751" s="46">
        <v>2548</v>
      </c>
      <c r="K751" s="46">
        <v>2653</v>
      </c>
      <c r="L751" s="46">
        <v>2643</v>
      </c>
      <c r="M751" s="46">
        <v>2732</v>
      </c>
      <c r="N751" s="46">
        <v>2774</v>
      </c>
      <c r="O751" s="46">
        <v>2983</v>
      </c>
      <c r="P751" s="46">
        <v>2880</v>
      </c>
      <c r="Q751" s="46">
        <v>2925</v>
      </c>
      <c r="R751" s="46">
        <v>2968</v>
      </c>
      <c r="S751" s="46">
        <v>3105</v>
      </c>
      <c r="T751" s="46">
        <v>3074</v>
      </c>
      <c r="U751" s="46">
        <v>3158</v>
      </c>
      <c r="V751" s="46">
        <v>3232</v>
      </c>
      <c r="W751" s="46">
        <v>3350</v>
      </c>
      <c r="X751" s="120">
        <v>1.633271594544539E-2</v>
      </c>
      <c r="Y751" s="79">
        <v>1.9300861497680621E-2</v>
      </c>
      <c r="Z751" s="79">
        <v>2.1454693214140619E-2</v>
      </c>
      <c r="AA751" s="79">
        <v>1.9492401941284099E-2</v>
      </c>
    </row>
    <row r="752" spans="1:27" ht="15" x14ac:dyDescent="0.25">
      <c r="A752" s="4">
        <v>260210</v>
      </c>
      <c r="B752" s="18" t="s">
        <v>3747</v>
      </c>
      <c r="C752" s="8" t="s">
        <v>23</v>
      </c>
      <c r="D752" s="8" t="s">
        <v>65</v>
      </c>
      <c r="E752" s="8" t="s">
        <v>806</v>
      </c>
      <c r="F752" s="36">
        <v>1.8</v>
      </c>
      <c r="G752" s="46">
        <v>132.53</v>
      </c>
      <c r="H752" s="46">
        <v>147.69999999999999</v>
      </c>
      <c r="I752" s="46">
        <v>144.97999999999999</v>
      </c>
      <c r="J752" s="46">
        <v>151.91</v>
      </c>
      <c r="K752" s="46">
        <v>142.28</v>
      </c>
      <c r="L752" s="46">
        <v>145.99</v>
      </c>
      <c r="M752" s="46">
        <v>145.18</v>
      </c>
      <c r="N752" s="46">
        <v>134.55000000000001</v>
      </c>
      <c r="O752" s="46">
        <v>124.69</v>
      </c>
      <c r="P752" s="46">
        <v>125.75</v>
      </c>
      <c r="Q752" s="46">
        <v>130.16</v>
      </c>
      <c r="R752" s="46">
        <v>132.38</v>
      </c>
      <c r="S752" s="46">
        <v>127.44</v>
      </c>
      <c r="T752" s="46">
        <v>125.77</v>
      </c>
      <c r="U752" s="46">
        <v>135.31</v>
      </c>
      <c r="V752" s="46">
        <v>142.97</v>
      </c>
      <c r="W752" s="46">
        <v>137.27000000000001</v>
      </c>
      <c r="X752" s="120">
        <v>3.8779981773373613E-5</v>
      </c>
      <c r="Y752" s="79">
        <v>9.9854580707707807E-3</v>
      </c>
      <c r="Z752" s="79">
        <v>2.0330197734689911E-2</v>
      </c>
      <c r="AA752" s="79">
        <v>1.8495173944947259E-2</v>
      </c>
    </row>
    <row r="753" spans="1:27" ht="15" x14ac:dyDescent="0.25">
      <c r="A753" s="4">
        <v>260210</v>
      </c>
      <c r="B753" s="18" t="s">
        <v>3495</v>
      </c>
      <c r="C753" s="8" t="s">
        <v>23</v>
      </c>
      <c r="D753" s="8" t="s">
        <v>139</v>
      </c>
      <c r="E753" s="8" t="s">
        <v>806</v>
      </c>
      <c r="F753" s="36">
        <v>1.7</v>
      </c>
      <c r="G753" s="46">
        <v>2744</v>
      </c>
      <c r="H753" s="46">
        <v>2611</v>
      </c>
      <c r="I753" s="46">
        <v>2453</v>
      </c>
      <c r="J753" s="46">
        <v>2486</v>
      </c>
      <c r="K753" s="46">
        <v>2333</v>
      </c>
      <c r="L753" s="46">
        <v>2331</v>
      </c>
      <c r="M753" s="46">
        <v>2338</v>
      </c>
      <c r="N753" s="46">
        <v>2295</v>
      </c>
      <c r="O753" s="46">
        <v>2288</v>
      </c>
      <c r="P753" s="46">
        <v>2366</v>
      </c>
      <c r="Q753" s="46">
        <v>2397</v>
      </c>
      <c r="R753" s="46">
        <v>2488</v>
      </c>
      <c r="S753" s="46">
        <v>2621</v>
      </c>
      <c r="T753" s="46">
        <v>2652</v>
      </c>
      <c r="U753" s="46">
        <v>2761</v>
      </c>
      <c r="V753" s="46">
        <v>2816</v>
      </c>
      <c r="W753" s="46">
        <v>2806</v>
      </c>
      <c r="X753" s="120">
        <v>2.8970826580226872E-2</v>
      </c>
      <c r="Y753" s="79">
        <v>3.583382555621184E-2</v>
      </c>
      <c r="Z753" s="79">
        <v>3.1172780840144521E-2</v>
      </c>
      <c r="AA753" s="79">
        <v>1.7050691244239639E-2</v>
      </c>
    </row>
    <row r="754" spans="1:27" ht="15" x14ac:dyDescent="0.25">
      <c r="A754" s="4">
        <v>260210</v>
      </c>
      <c r="B754" s="18" t="s">
        <v>3794</v>
      </c>
      <c r="C754" s="8" t="s">
        <v>23</v>
      </c>
      <c r="D754" s="8" t="s">
        <v>101</v>
      </c>
      <c r="E754" s="8" t="s">
        <v>806</v>
      </c>
      <c r="F754" s="36">
        <v>1.6</v>
      </c>
      <c r="G754" s="46">
        <v>110.54</v>
      </c>
      <c r="H754" s="46">
        <v>85.92</v>
      </c>
      <c r="I754" s="46">
        <v>113.55</v>
      </c>
      <c r="J754" s="46">
        <v>121.23</v>
      </c>
      <c r="K754" s="46">
        <v>133.57</v>
      </c>
      <c r="L754" s="46">
        <v>106.07</v>
      </c>
      <c r="M754" s="46">
        <v>136.08000000000001</v>
      </c>
      <c r="N754" s="46">
        <v>123.11</v>
      </c>
      <c r="O754" s="46">
        <v>126.78</v>
      </c>
      <c r="P754" s="46">
        <v>80.28</v>
      </c>
      <c r="Q754" s="46">
        <v>86.45</v>
      </c>
      <c r="R754" s="46">
        <v>130.22999999999999</v>
      </c>
      <c r="S754" s="46">
        <v>97.85</v>
      </c>
      <c r="T754" s="46">
        <v>77.87</v>
      </c>
      <c r="U754" s="46">
        <v>95.6</v>
      </c>
      <c r="V754" s="46">
        <v>93.17</v>
      </c>
      <c r="W754" s="46">
        <v>103.85</v>
      </c>
      <c r="X754" s="120">
        <v>-6.1042020212254133E-3</v>
      </c>
      <c r="Y754" s="79">
        <v>2.3318042813455619E-2</v>
      </c>
      <c r="Z754" s="79">
        <v>-9.2292367077574267E-2</v>
      </c>
      <c r="AA754" s="79">
        <v>1.6461356964525779E-2</v>
      </c>
    </row>
    <row r="755" spans="1:27" ht="15" x14ac:dyDescent="0.25">
      <c r="A755" s="4">
        <v>260210</v>
      </c>
      <c r="B755" s="18" t="s">
        <v>3472</v>
      </c>
      <c r="C755" s="8" t="s">
        <v>23</v>
      </c>
      <c r="D755" s="8" t="s">
        <v>153</v>
      </c>
      <c r="E755" s="8" t="s">
        <v>806</v>
      </c>
      <c r="F755" s="36">
        <v>1.6</v>
      </c>
      <c r="G755" s="46">
        <v>1323</v>
      </c>
      <c r="H755" s="46">
        <v>1272</v>
      </c>
      <c r="I755" s="46">
        <v>1364</v>
      </c>
      <c r="J755" s="46">
        <v>1380</v>
      </c>
      <c r="K755" s="46">
        <v>1506</v>
      </c>
      <c r="L755" s="46">
        <v>1448</v>
      </c>
      <c r="M755" s="46">
        <v>1722</v>
      </c>
      <c r="N755" s="110">
        <v>2076</v>
      </c>
      <c r="O755" s="46">
        <v>2118</v>
      </c>
      <c r="P755" s="46">
        <v>2033</v>
      </c>
      <c r="Q755" s="46">
        <v>2169</v>
      </c>
      <c r="R755" s="46">
        <v>2104</v>
      </c>
      <c r="S755" s="46">
        <v>2256</v>
      </c>
      <c r="T755" s="46">
        <v>2069</v>
      </c>
      <c r="U755" s="46">
        <v>2301</v>
      </c>
      <c r="V755" s="46">
        <v>2268</v>
      </c>
      <c r="W755" s="46">
        <v>2397</v>
      </c>
      <c r="X755" s="120">
        <v>4.2046250875964466E-3</v>
      </c>
      <c r="Y755" s="79">
        <v>1.535240753663647E-2</v>
      </c>
      <c r="Z755" s="79">
        <v>1.8785796105383671E-2</v>
      </c>
      <c r="AA755" s="79">
        <v>1.5853384304025161E-2</v>
      </c>
    </row>
    <row r="756" spans="1:27" ht="15" x14ac:dyDescent="0.25">
      <c r="A756" s="4">
        <v>260210</v>
      </c>
      <c r="B756" s="18" t="s">
        <v>3542</v>
      </c>
      <c r="C756" s="8" t="s">
        <v>23</v>
      </c>
      <c r="D756" s="8" t="s">
        <v>48</v>
      </c>
      <c r="E756" s="8" t="s">
        <v>821</v>
      </c>
      <c r="F756" s="36">
        <v>1.5</v>
      </c>
      <c r="G756" s="46">
        <v>3948</v>
      </c>
      <c r="H756" s="46">
        <v>3861</v>
      </c>
      <c r="I756" s="46">
        <v>4127</v>
      </c>
      <c r="J756" s="46">
        <v>4390</v>
      </c>
      <c r="K756" s="46">
        <v>3914</v>
      </c>
      <c r="L756" s="46">
        <v>3916</v>
      </c>
      <c r="M756" s="46">
        <v>4053</v>
      </c>
      <c r="N756" s="46">
        <v>4200</v>
      </c>
      <c r="O756" s="46">
        <v>4408</v>
      </c>
      <c r="P756" s="46">
        <v>4200</v>
      </c>
      <c r="Q756" s="46">
        <v>4376</v>
      </c>
      <c r="R756" s="46">
        <v>4417</v>
      </c>
      <c r="S756" s="46">
        <v>4552</v>
      </c>
      <c r="T756" s="46">
        <v>4279</v>
      </c>
      <c r="U756" s="46">
        <v>4626</v>
      </c>
      <c r="V756" s="46">
        <v>5048</v>
      </c>
      <c r="W756" s="46">
        <v>4832</v>
      </c>
      <c r="X756" s="120">
        <v>4.5027073240240254E-3</v>
      </c>
      <c r="Y756" s="79">
        <v>1.418520199727635E-2</v>
      </c>
      <c r="Z756" s="79">
        <v>3.5302674275483843E-2</v>
      </c>
      <c r="AA756" s="79">
        <v>1.5131045663334231E-2</v>
      </c>
    </row>
    <row r="757" spans="1:27" ht="15" x14ac:dyDescent="0.25">
      <c r="A757" s="4">
        <v>260210</v>
      </c>
      <c r="B757" s="18" t="s">
        <v>3445</v>
      </c>
      <c r="C757" s="8" t="s">
        <v>23</v>
      </c>
      <c r="D757" s="8" t="s">
        <v>41</v>
      </c>
      <c r="E757" s="8" t="s">
        <v>806</v>
      </c>
      <c r="F757" s="36">
        <v>1.2</v>
      </c>
      <c r="G757" s="46">
        <v>3365</v>
      </c>
      <c r="H757" s="46">
        <v>3267</v>
      </c>
      <c r="I757" s="46">
        <v>3581</v>
      </c>
      <c r="J757" s="46">
        <v>3669</v>
      </c>
      <c r="K757" s="46">
        <v>3671</v>
      </c>
      <c r="L757" s="46">
        <v>3572</v>
      </c>
      <c r="M757" s="46">
        <v>3852</v>
      </c>
      <c r="N757" s="46">
        <v>3958</v>
      </c>
      <c r="O757" s="46">
        <v>3938</v>
      </c>
      <c r="P757" s="46">
        <v>3752</v>
      </c>
      <c r="Q757" s="46">
        <v>3986</v>
      </c>
      <c r="R757" s="46">
        <v>3999</v>
      </c>
      <c r="S757" s="46">
        <v>4005</v>
      </c>
      <c r="T757" s="46">
        <v>3695</v>
      </c>
      <c r="U757" s="46">
        <v>4025</v>
      </c>
      <c r="V757" s="46">
        <v>4165</v>
      </c>
      <c r="W757" s="46">
        <v>4196</v>
      </c>
      <c r="X757" s="120">
        <v>-3.62088679964423E-3</v>
      </c>
      <c r="Y757" s="79">
        <v>2.4864520242269261E-3</v>
      </c>
      <c r="Z757" s="79">
        <v>1.0557110150088979E-2</v>
      </c>
      <c r="AA757" s="79">
        <v>1.2020138451856569E-2</v>
      </c>
    </row>
    <row r="758" spans="1:27" ht="15" x14ac:dyDescent="0.25">
      <c r="A758" s="4">
        <v>260210</v>
      </c>
      <c r="B758" s="18" t="s">
        <v>3422</v>
      </c>
      <c r="C758" s="8" t="s">
        <v>23</v>
      </c>
      <c r="D758" s="8" t="s">
        <v>1262</v>
      </c>
      <c r="E758" s="8" t="s">
        <v>806</v>
      </c>
      <c r="F758" s="36">
        <v>1.1000000000000001</v>
      </c>
      <c r="G758" s="46">
        <v>12011</v>
      </c>
      <c r="H758" s="46">
        <v>11390</v>
      </c>
      <c r="I758" s="46">
        <v>10771</v>
      </c>
      <c r="J758" s="46">
        <v>10982</v>
      </c>
      <c r="K758" s="46">
        <v>11207</v>
      </c>
      <c r="L758" s="46">
        <v>10879</v>
      </c>
      <c r="M758" s="46">
        <v>11416</v>
      </c>
      <c r="N758" s="46">
        <v>11492</v>
      </c>
      <c r="O758" s="46">
        <v>12024</v>
      </c>
      <c r="P758" s="46">
        <v>12679</v>
      </c>
      <c r="Q758" s="46">
        <v>12938</v>
      </c>
      <c r="R758" s="46">
        <v>13565</v>
      </c>
      <c r="S758" s="46">
        <v>14891</v>
      </c>
      <c r="T758" s="46">
        <v>13588</v>
      </c>
      <c r="U758" s="46">
        <v>14457</v>
      </c>
      <c r="V758" s="46">
        <v>15191</v>
      </c>
      <c r="W758" s="46">
        <v>15503</v>
      </c>
      <c r="X758" s="120">
        <v>1.6810607881937441E-2</v>
      </c>
      <c r="Y758" s="79">
        <v>2.7627223454948831E-2</v>
      </c>
      <c r="Z758" s="79">
        <v>2.8778251712359149E-2</v>
      </c>
      <c r="AA758" s="79">
        <v>1.052866998124791E-2</v>
      </c>
    </row>
    <row r="759" spans="1:27" ht="15" x14ac:dyDescent="0.25">
      <c r="A759" s="4">
        <v>260210</v>
      </c>
      <c r="B759" s="18" t="s">
        <v>3792</v>
      </c>
      <c r="C759" s="8" t="s">
        <v>23</v>
      </c>
      <c r="D759" s="8" t="s">
        <v>122</v>
      </c>
      <c r="E759" s="8" t="s">
        <v>806</v>
      </c>
      <c r="F759" s="36">
        <v>1</v>
      </c>
      <c r="G759" s="46"/>
      <c r="H759" s="46">
        <v>662.06</v>
      </c>
      <c r="I759" s="46">
        <v>662.06</v>
      </c>
      <c r="J759" s="46">
        <v>679.72</v>
      </c>
      <c r="K759" s="46">
        <v>683.17</v>
      </c>
      <c r="L759" s="46">
        <v>700.7</v>
      </c>
      <c r="M759" s="46">
        <v>699.31</v>
      </c>
      <c r="N759" s="46">
        <v>709.38</v>
      </c>
      <c r="O759" s="46">
        <v>715.9</v>
      </c>
      <c r="P759" s="46">
        <v>717.92</v>
      </c>
      <c r="Q759" s="46">
        <v>705.37</v>
      </c>
      <c r="R759" s="46">
        <v>698.25</v>
      </c>
      <c r="S759" s="46">
        <v>684.28</v>
      </c>
      <c r="T759" s="46">
        <v>683.78</v>
      </c>
      <c r="U759" s="46">
        <v>665.25</v>
      </c>
      <c r="V759" s="46">
        <v>673.8</v>
      </c>
      <c r="W759" s="46">
        <v>712.01</v>
      </c>
      <c r="X759" s="120">
        <v>-1.216756598783952E-2</v>
      </c>
      <c r="Y759" s="79">
        <v>-1.447497546614329E-2</v>
      </c>
      <c r="Z759" s="79">
        <v>-8.9509291393929935E-3</v>
      </c>
      <c r="AA759" s="79">
        <v>1.024339609398961E-2</v>
      </c>
    </row>
    <row r="760" spans="1:27" ht="15" x14ac:dyDescent="0.25">
      <c r="A760" s="4">
        <v>260210</v>
      </c>
      <c r="B760" s="18" t="s">
        <v>3456</v>
      </c>
      <c r="C760" s="8" t="s">
        <v>23</v>
      </c>
      <c r="D760" s="8" t="s">
        <v>149</v>
      </c>
      <c r="E760" s="8" t="s">
        <v>806</v>
      </c>
      <c r="F760" s="36">
        <v>0.9</v>
      </c>
      <c r="G760" s="46">
        <v>1172</v>
      </c>
      <c r="H760" s="46">
        <v>1186</v>
      </c>
      <c r="I760" s="46">
        <v>1291</v>
      </c>
      <c r="J760" s="46">
        <v>1250</v>
      </c>
      <c r="K760" s="46">
        <v>1368</v>
      </c>
      <c r="L760" s="46">
        <v>1429</v>
      </c>
      <c r="M760" s="46">
        <v>1474</v>
      </c>
      <c r="N760" s="46">
        <v>1544</v>
      </c>
      <c r="O760" s="46">
        <v>1523</v>
      </c>
      <c r="P760" s="46">
        <v>1585</v>
      </c>
      <c r="Q760" s="46">
        <v>1712</v>
      </c>
      <c r="R760" s="46">
        <v>1644</v>
      </c>
      <c r="S760" s="46">
        <v>1736</v>
      </c>
      <c r="T760" s="46">
        <v>1791</v>
      </c>
      <c r="U760" s="46">
        <v>1788</v>
      </c>
      <c r="V760" s="46">
        <v>1766</v>
      </c>
      <c r="W760" s="46">
        <v>1802</v>
      </c>
      <c r="X760" s="120">
        <v>3.0852179122360379E-2</v>
      </c>
      <c r="Y760" s="79">
        <v>1.104169693447621E-2</v>
      </c>
      <c r="Z760" s="79">
        <v>1.7531254490587681E-2</v>
      </c>
      <c r="AA760" s="79">
        <v>9.3207174127947212E-3</v>
      </c>
    </row>
    <row r="761" spans="1:27" ht="15" x14ac:dyDescent="0.25">
      <c r="A761" s="4">
        <v>260210</v>
      </c>
      <c r="B761" s="18" t="s">
        <v>3646</v>
      </c>
      <c r="C761" s="8" t="s">
        <v>23</v>
      </c>
      <c r="D761" s="8" t="s">
        <v>117</v>
      </c>
      <c r="E761" s="8" t="s">
        <v>806</v>
      </c>
      <c r="F761" s="36">
        <v>0.8</v>
      </c>
      <c r="G761" s="46">
        <v>422.35</v>
      </c>
      <c r="H761" s="46">
        <v>401.64</v>
      </c>
      <c r="I761" s="46">
        <v>422.24</v>
      </c>
      <c r="J761" s="46">
        <v>414.44</v>
      </c>
      <c r="K761" s="46">
        <v>425.47</v>
      </c>
      <c r="L761" s="46">
        <v>433.64</v>
      </c>
      <c r="M761" s="46">
        <v>416.13</v>
      </c>
      <c r="N761" s="46">
        <v>411.61</v>
      </c>
      <c r="O761" s="46">
        <v>462.71</v>
      </c>
      <c r="P761" s="46">
        <v>488.9</v>
      </c>
      <c r="Q761" s="46">
        <v>486.4</v>
      </c>
      <c r="R761" s="46">
        <v>468.02</v>
      </c>
      <c r="S761" s="46">
        <v>495.7</v>
      </c>
      <c r="T761" s="46">
        <v>497.86</v>
      </c>
      <c r="U761" s="46">
        <v>526.27</v>
      </c>
      <c r="V761" s="46">
        <v>475.57</v>
      </c>
      <c r="W761" s="46">
        <v>511.78</v>
      </c>
      <c r="X761" s="120">
        <v>4.6208909655394148E-3</v>
      </c>
      <c r="Y761" s="79">
        <v>2.0467355927678899E-2</v>
      </c>
      <c r="Z761" s="79">
        <v>3.7980732952689329E-3</v>
      </c>
      <c r="AA761" s="79">
        <v>8.0585346296482285E-3</v>
      </c>
    </row>
    <row r="762" spans="1:27" ht="15" x14ac:dyDescent="0.25">
      <c r="A762" s="4">
        <v>260210</v>
      </c>
      <c r="B762" s="18" t="s">
        <v>3657</v>
      </c>
      <c r="C762" s="8" t="s">
        <v>23</v>
      </c>
      <c r="D762" s="8" t="s">
        <v>24</v>
      </c>
      <c r="E762" s="8" t="s">
        <v>806</v>
      </c>
      <c r="F762" s="36">
        <v>0.7</v>
      </c>
      <c r="G762" s="46">
        <v>475</v>
      </c>
      <c r="H762" s="46">
        <v>496</v>
      </c>
      <c r="I762" s="46">
        <v>430</v>
      </c>
      <c r="J762" s="46">
        <v>417</v>
      </c>
      <c r="K762" s="46">
        <v>452</v>
      </c>
      <c r="L762" s="46">
        <v>476</v>
      </c>
      <c r="M762" s="46">
        <v>462</v>
      </c>
      <c r="N762" s="46">
        <v>438</v>
      </c>
      <c r="O762" s="46">
        <v>457</v>
      </c>
      <c r="P762" s="46">
        <v>465</v>
      </c>
      <c r="Q762" s="46">
        <v>436</v>
      </c>
      <c r="R762" s="46">
        <v>440</v>
      </c>
      <c r="S762" s="46">
        <v>409</v>
      </c>
      <c r="T762" s="46">
        <v>418</v>
      </c>
      <c r="U762" s="46">
        <v>408</v>
      </c>
      <c r="V762" s="46">
        <v>416</v>
      </c>
      <c r="W762" s="46">
        <v>421</v>
      </c>
      <c r="X762" s="120">
        <v>-2.6857142857142802E-2</v>
      </c>
      <c r="Y762" s="79">
        <v>-1.6441573693482089E-2</v>
      </c>
      <c r="Z762" s="79">
        <v>-1.432835820895517E-2</v>
      </c>
      <c r="AA762" s="79">
        <v>7.2683222289522398E-3</v>
      </c>
    </row>
    <row r="763" spans="1:27" ht="15" x14ac:dyDescent="0.25">
      <c r="A763" s="4">
        <v>260210</v>
      </c>
      <c r="B763" s="18" t="s">
        <v>3419</v>
      </c>
      <c r="C763" s="8" t="s">
        <v>23</v>
      </c>
      <c r="D763" s="8" t="s">
        <v>1267</v>
      </c>
      <c r="E763" s="8" t="s">
        <v>806</v>
      </c>
      <c r="F763" s="36">
        <v>0.6</v>
      </c>
      <c r="G763" s="46">
        <v>9464</v>
      </c>
      <c r="H763" s="46">
        <v>10491</v>
      </c>
      <c r="I763" s="46">
        <v>11325</v>
      </c>
      <c r="J763" s="46">
        <v>11063</v>
      </c>
      <c r="K763" s="46">
        <v>10125</v>
      </c>
      <c r="L763" s="46">
        <v>10980</v>
      </c>
      <c r="M763" s="46">
        <v>11972</v>
      </c>
      <c r="N763" s="46">
        <v>11953</v>
      </c>
      <c r="O763" s="46">
        <v>10849</v>
      </c>
      <c r="P763" s="46">
        <v>11300</v>
      </c>
      <c r="Q763" s="46">
        <v>12363</v>
      </c>
      <c r="R763" s="46">
        <v>11854</v>
      </c>
      <c r="S763" s="46">
        <v>11544</v>
      </c>
      <c r="T763" s="46">
        <v>11129</v>
      </c>
      <c r="U763" s="46">
        <v>12535</v>
      </c>
      <c r="V763" s="46">
        <v>12455</v>
      </c>
      <c r="W763" s="46">
        <v>11822</v>
      </c>
      <c r="X763" s="120">
        <v>-3.6335819468349411E-3</v>
      </c>
      <c r="Y763" s="79">
        <v>3.668159522286274E-3</v>
      </c>
      <c r="Z763" s="79">
        <v>1.277038799881014E-2</v>
      </c>
      <c r="AA763" s="79">
        <v>5.8326164949751291E-3</v>
      </c>
    </row>
    <row r="764" spans="1:27" ht="15" x14ac:dyDescent="0.25">
      <c r="A764" s="4">
        <v>260210</v>
      </c>
      <c r="B764" s="18" t="s">
        <v>3694</v>
      </c>
      <c r="C764" s="8" t="s">
        <v>23</v>
      </c>
      <c r="D764" s="8" t="s">
        <v>50</v>
      </c>
      <c r="E764" s="8" t="s">
        <v>806</v>
      </c>
      <c r="F764" s="36">
        <v>0.4</v>
      </c>
      <c r="G764" s="46">
        <v>234.29</v>
      </c>
      <c r="H764" s="46">
        <v>239.13</v>
      </c>
      <c r="I764" s="46">
        <v>247.29</v>
      </c>
      <c r="J764" s="46">
        <v>254.02</v>
      </c>
      <c r="K764" s="46">
        <v>250.54</v>
      </c>
      <c r="L764" s="46">
        <v>252.68</v>
      </c>
      <c r="M764" s="46">
        <v>254.01</v>
      </c>
      <c r="N764" s="46">
        <v>255.7</v>
      </c>
      <c r="O764" s="46">
        <v>222.16</v>
      </c>
      <c r="P764" s="46">
        <v>244.94</v>
      </c>
      <c r="Q764" s="46">
        <v>246.92</v>
      </c>
      <c r="R764" s="46">
        <v>251.42</v>
      </c>
      <c r="S764" s="46">
        <v>245.79</v>
      </c>
      <c r="T764" s="46">
        <v>251.54</v>
      </c>
      <c r="U764" s="46">
        <v>252.43</v>
      </c>
      <c r="V764" s="46">
        <v>250.58</v>
      </c>
      <c r="W764" s="46">
        <v>249.43</v>
      </c>
      <c r="X764" s="120">
        <v>6.672935181534223E-3</v>
      </c>
      <c r="Y764" s="79">
        <v>5.5339620557011138E-3</v>
      </c>
      <c r="Z764" s="79">
        <v>-8.3900996823738083E-4</v>
      </c>
      <c r="AA764" s="79">
        <v>3.6387628206409062E-3</v>
      </c>
    </row>
    <row r="765" spans="1:27" ht="15" x14ac:dyDescent="0.25">
      <c r="A765" s="4">
        <v>260210</v>
      </c>
      <c r="B765" s="18" t="s">
        <v>3476</v>
      </c>
      <c r="C765" s="8" t="s">
        <v>23</v>
      </c>
      <c r="D765" s="8" t="s">
        <v>32</v>
      </c>
      <c r="E765" s="8" t="s">
        <v>806</v>
      </c>
      <c r="F765" s="36">
        <v>0.2</v>
      </c>
      <c r="G765" s="46">
        <v>4257</v>
      </c>
      <c r="H765" s="46">
        <v>4138</v>
      </c>
      <c r="I765" s="46">
        <v>4450</v>
      </c>
      <c r="J765" s="46">
        <v>4518</v>
      </c>
      <c r="K765" s="46">
        <v>4631</v>
      </c>
      <c r="L765" s="46">
        <v>4547</v>
      </c>
      <c r="M765" s="46">
        <v>4756</v>
      </c>
      <c r="N765" s="46">
        <v>4873</v>
      </c>
      <c r="O765" s="46">
        <v>4917</v>
      </c>
      <c r="P765" s="46">
        <v>4883</v>
      </c>
      <c r="Q765" s="46">
        <v>5107</v>
      </c>
      <c r="R765" s="46">
        <v>5215</v>
      </c>
      <c r="S765" s="46">
        <v>5251</v>
      </c>
      <c r="T765" s="46">
        <v>5130</v>
      </c>
      <c r="U765" s="46">
        <v>5516</v>
      </c>
      <c r="V765" s="46">
        <v>5263</v>
      </c>
      <c r="W765" s="46">
        <v>5284</v>
      </c>
      <c r="X765" s="120">
        <v>1.207469691044194E-2</v>
      </c>
      <c r="Y765" s="79">
        <v>1.9755590977152959E-2</v>
      </c>
      <c r="Z765" s="79">
        <v>2.2735884804849782E-3</v>
      </c>
      <c r="AA765" s="79">
        <v>1.5595463137996199E-3</v>
      </c>
    </row>
    <row r="766" spans="1:27" ht="15" x14ac:dyDescent="0.25">
      <c r="A766" s="4">
        <v>260210</v>
      </c>
      <c r="B766" s="18" t="s">
        <v>3806</v>
      </c>
      <c r="C766" s="8" t="s">
        <v>23</v>
      </c>
      <c r="D766" s="8" t="s">
        <v>24</v>
      </c>
      <c r="E766" s="8" t="s">
        <v>806</v>
      </c>
      <c r="F766" s="36">
        <v>0.1</v>
      </c>
      <c r="G766" s="46">
        <v>151.63999999999999</v>
      </c>
      <c r="H766" s="46">
        <v>157.38</v>
      </c>
      <c r="I766" s="46">
        <v>167.46</v>
      </c>
      <c r="J766" s="46">
        <v>175.77</v>
      </c>
      <c r="K766" s="46">
        <v>184.48</v>
      </c>
      <c r="L766" s="46">
        <v>183.17</v>
      </c>
      <c r="M766" s="46">
        <v>190.42</v>
      </c>
      <c r="N766" s="46">
        <v>198.84</v>
      </c>
      <c r="O766" s="46">
        <v>205.27</v>
      </c>
      <c r="P766" s="46">
        <v>205.1</v>
      </c>
      <c r="Q766" s="46">
        <v>207.99</v>
      </c>
      <c r="R766" s="46">
        <v>214.65</v>
      </c>
      <c r="S766" s="46">
        <v>216.26</v>
      </c>
      <c r="T766" s="46">
        <v>210.25</v>
      </c>
      <c r="U766" s="46">
        <v>214.19</v>
      </c>
      <c r="V766" s="46">
        <v>217.96</v>
      </c>
      <c r="W766" s="46">
        <v>217.39</v>
      </c>
      <c r="X766" s="120">
        <v>6.1018957345970737E-3</v>
      </c>
      <c r="Y766" s="79">
        <v>7.3014190661249154E-3</v>
      </c>
      <c r="Z766" s="79">
        <v>3.8697609165838638E-3</v>
      </c>
      <c r="AA766" s="79">
        <v>1.3160040062423219E-3</v>
      </c>
    </row>
    <row r="767" spans="1:27" ht="15" x14ac:dyDescent="0.25">
      <c r="A767" s="4">
        <v>260210</v>
      </c>
      <c r="B767" s="18" t="s">
        <v>1445</v>
      </c>
      <c r="C767" s="8" t="s">
        <v>23</v>
      </c>
      <c r="D767" s="8" t="s">
        <v>191</v>
      </c>
      <c r="E767" s="8" t="s">
        <v>806</v>
      </c>
      <c r="F767" s="36">
        <v>0.1</v>
      </c>
      <c r="G767" s="46">
        <v>1376</v>
      </c>
      <c r="H767" s="46">
        <v>1425</v>
      </c>
      <c r="I767" s="46">
        <v>0</v>
      </c>
      <c r="J767" s="46">
        <v>1497</v>
      </c>
      <c r="K767" s="46">
        <v>1150</v>
      </c>
      <c r="L767" s="46">
        <v>892.6</v>
      </c>
      <c r="M767" s="110">
        <v>1307</v>
      </c>
      <c r="N767" s="46">
        <v>1260</v>
      </c>
      <c r="O767" s="46">
        <v>1128</v>
      </c>
      <c r="P767" s="46">
        <v>1097</v>
      </c>
      <c r="Q767" s="46">
        <v>1451</v>
      </c>
      <c r="R767" s="46">
        <v>1334</v>
      </c>
      <c r="S767" s="46">
        <v>1123</v>
      </c>
      <c r="T767" s="46">
        <v>1096</v>
      </c>
      <c r="U767" s="46">
        <v>1450</v>
      </c>
      <c r="V767" s="46">
        <v>1347</v>
      </c>
      <c r="W767" s="46">
        <v>1128</v>
      </c>
      <c r="X767" s="120">
        <v>-1.998001998001486E-4</v>
      </c>
      <c r="Y767" s="79">
        <v>-1.998401278976436E-4</v>
      </c>
      <c r="Z767" s="79">
        <v>2.5984409354387061E-3</v>
      </c>
      <c r="AA767" s="79">
        <v>9.9681020733655146E-4</v>
      </c>
    </row>
    <row r="768" spans="1:27" ht="15" x14ac:dyDescent="0.25">
      <c r="A768" s="4">
        <v>260210</v>
      </c>
      <c r="B768" s="18" t="s">
        <v>3564</v>
      </c>
      <c r="C768" s="8" t="s">
        <v>23</v>
      </c>
      <c r="D768" s="8" t="s">
        <v>698</v>
      </c>
      <c r="E768" s="8" t="s">
        <v>806</v>
      </c>
      <c r="F768" s="36">
        <v>0</v>
      </c>
      <c r="G768" s="46">
        <v>617.08000000000004</v>
      </c>
      <c r="H768" s="46">
        <v>661.22</v>
      </c>
      <c r="I768" s="46">
        <v>745.55</v>
      </c>
      <c r="J768" s="46">
        <v>729.56</v>
      </c>
      <c r="K768" s="46">
        <v>655.73</v>
      </c>
      <c r="L768" s="46">
        <v>660.54</v>
      </c>
      <c r="M768" s="46">
        <v>694.62</v>
      </c>
      <c r="N768" s="46">
        <v>775.14</v>
      </c>
      <c r="O768" s="46">
        <v>751.13</v>
      </c>
      <c r="P768" s="46">
        <v>754.78</v>
      </c>
      <c r="Q768" s="46">
        <v>823.24</v>
      </c>
      <c r="R768" s="46">
        <v>842.1</v>
      </c>
      <c r="S768" s="46">
        <v>788.95</v>
      </c>
      <c r="T768" s="46">
        <v>787.58</v>
      </c>
      <c r="U768" s="46">
        <v>817.12</v>
      </c>
      <c r="V768" s="46">
        <v>839.64</v>
      </c>
      <c r="W768" s="46">
        <v>789.95</v>
      </c>
      <c r="X768" s="120">
        <v>1.022102976874906E-2</v>
      </c>
      <c r="Y768" s="79">
        <v>-1.8877993256978249E-3</v>
      </c>
      <c r="Z768" s="79">
        <v>-7.602565093101088E-4</v>
      </c>
      <c r="AA768" s="79">
        <v>3.0928249553863202E-4</v>
      </c>
    </row>
    <row r="769" spans="1:27" ht="15" x14ac:dyDescent="0.25">
      <c r="A769" s="4">
        <v>260210</v>
      </c>
      <c r="B769" s="18" t="s">
        <v>3664</v>
      </c>
      <c r="C769" s="8" t="s">
        <v>23</v>
      </c>
      <c r="D769" s="8" t="s">
        <v>50</v>
      </c>
      <c r="E769" s="8" t="s">
        <v>806</v>
      </c>
      <c r="F769" s="36">
        <v>-0.2</v>
      </c>
      <c r="G769" s="46">
        <v>203.54</v>
      </c>
      <c r="H769" s="46">
        <v>206.68</v>
      </c>
      <c r="I769" s="46">
        <v>204.17</v>
      </c>
      <c r="J769" s="46">
        <v>207.45</v>
      </c>
      <c r="K769" s="46">
        <v>212.17</v>
      </c>
      <c r="L769" s="46">
        <v>213.46</v>
      </c>
      <c r="M769" s="46">
        <v>208.09</v>
      </c>
      <c r="N769" s="46">
        <v>207.5</v>
      </c>
      <c r="O769" s="46">
        <v>206.06</v>
      </c>
      <c r="P769" s="46">
        <v>211.93</v>
      </c>
      <c r="Q769" s="46">
        <v>205.86</v>
      </c>
      <c r="R769" s="46">
        <v>205.44</v>
      </c>
      <c r="S769" s="46">
        <v>202.64</v>
      </c>
      <c r="T769" s="46">
        <v>201.7</v>
      </c>
      <c r="U769" s="46">
        <v>200.91</v>
      </c>
      <c r="V769" s="46">
        <v>202.37</v>
      </c>
      <c r="W769" s="46">
        <v>201.13</v>
      </c>
      <c r="X769" s="120">
        <v>-1.238693741145702E-2</v>
      </c>
      <c r="Y769" s="79">
        <v>-6.0688539061350974E-3</v>
      </c>
      <c r="Z769" s="79">
        <v>-3.7868975810728682E-3</v>
      </c>
      <c r="AA769" s="79">
        <v>-1.869691191401901E-3</v>
      </c>
    </row>
    <row r="770" spans="1:27" ht="15" x14ac:dyDescent="0.25">
      <c r="A770" s="4">
        <v>260210</v>
      </c>
      <c r="B770" s="18" t="s">
        <v>3501</v>
      </c>
      <c r="C770" s="8" t="s">
        <v>23</v>
      </c>
      <c r="D770" s="8" t="s">
        <v>111</v>
      </c>
      <c r="E770" s="8" t="s">
        <v>806</v>
      </c>
      <c r="F770" s="36">
        <v>-0.4</v>
      </c>
      <c r="G770" s="46">
        <v>926</v>
      </c>
      <c r="H770" s="46">
        <v>993.7</v>
      </c>
      <c r="I770" s="46">
        <v>941.2</v>
      </c>
      <c r="J770" s="46">
        <v>884.9</v>
      </c>
      <c r="K770" s="46">
        <v>856.5</v>
      </c>
      <c r="L770" s="46">
        <v>915.4</v>
      </c>
      <c r="M770" s="46">
        <v>993.6</v>
      </c>
      <c r="N770" s="46">
        <v>957.3</v>
      </c>
      <c r="O770" s="46">
        <v>932.4</v>
      </c>
      <c r="P770" s="46">
        <v>953.3</v>
      </c>
      <c r="Q770" s="46">
        <v>870.8</v>
      </c>
      <c r="R770" s="46">
        <v>875.8</v>
      </c>
      <c r="S770" s="46">
        <v>983.4</v>
      </c>
      <c r="T770" s="46">
        <v>840.6</v>
      </c>
      <c r="U770" s="46">
        <v>875.7</v>
      </c>
      <c r="V770" s="46">
        <v>901.2</v>
      </c>
      <c r="W770" s="46">
        <v>969.8</v>
      </c>
      <c r="X770" s="120">
        <v>-3.0597561968886518E-2</v>
      </c>
      <c r="Y770" s="79">
        <v>1.3723183778637791E-3</v>
      </c>
      <c r="Z770" s="79">
        <v>7.1039015522305071E-3</v>
      </c>
      <c r="AA770" s="79">
        <v>-3.7768335693854072E-3</v>
      </c>
    </row>
    <row r="771" spans="1:27" ht="15" x14ac:dyDescent="0.25">
      <c r="A771" s="4">
        <v>260210</v>
      </c>
      <c r="B771" s="18" t="s">
        <v>3710</v>
      </c>
      <c r="C771" s="8" t="s">
        <v>23</v>
      </c>
      <c r="D771" s="8" t="s">
        <v>443</v>
      </c>
      <c r="E771" s="8" t="s">
        <v>806</v>
      </c>
      <c r="F771" s="36">
        <v>-0.4</v>
      </c>
      <c r="G771" s="46">
        <v>1587</v>
      </c>
      <c r="H771" s="46">
        <v>1692</v>
      </c>
      <c r="I771" s="46">
        <v>1778</v>
      </c>
      <c r="J771" s="46">
        <v>1693</v>
      </c>
      <c r="K771" s="46">
        <v>1693</v>
      </c>
      <c r="L771" s="46">
        <v>1831</v>
      </c>
      <c r="M771" s="46">
        <v>1890</v>
      </c>
      <c r="N771" s="46">
        <v>1743</v>
      </c>
      <c r="O771" s="46">
        <v>1641</v>
      </c>
      <c r="P771" s="46">
        <v>1593</v>
      </c>
      <c r="Q771" s="46">
        <v>1729</v>
      </c>
      <c r="R771" s="46">
        <v>1679</v>
      </c>
      <c r="S771" s="46">
        <v>1529</v>
      </c>
      <c r="T771" s="46">
        <v>1567</v>
      </c>
      <c r="U771" s="46">
        <v>1706</v>
      </c>
      <c r="V771" s="46">
        <v>1653</v>
      </c>
      <c r="W771" s="46">
        <v>1500</v>
      </c>
      <c r="X771" s="120">
        <v>-3.9816232771822113E-3</v>
      </c>
      <c r="Y771" s="79">
        <v>-3.5362853628536639E-3</v>
      </c>
      <c r="Z771" s="79">
        <v>-4.0117265854034967E-3</v>
      </c>
      <c r="AA771" s="79">
        <v>-4.492641363284311E-3</v>
      </c>
    </row>
    <row r="772" spans="1:27" ht="15" x14ac:dyDescent="0.25">
      <c r="A772" s="4">
        <v>260210</v>
      </c>
      <c r="B772" s="18" t="s">
        <v>3515</v>
      </c>
      <c r="C772" s="8" t="s">
        <v>23</v>
      </c>
      <c r="D772" s="8" t="s">
        <v>191</v>
      </c>
      <c r="E772" s="8" t="s">
        <v>806</v>
      </c>
      <c r="F772" s="36">
        <v>-0.5</v>
      </c>
      <c r="G772" s="46">
        <v>2022</v>
      </c>
      <c r="H772" s="46">
        <v>2201</v>
      </c>
      <c r="I772" s="46">
        <v>2352</v>
      </c>
      <c r="J772" s="46">
        <v>2204</v>
      </c>
      <c r="K772" s="46">
        <v>1923</v>
      </c>
      <c r="L772" s="46">
        <v>1979</v>
      </c>
      <c r="M772" s="46">
        <v>2127</v>
      </c>
      <c r="N772" s="46">
        <v>1979</v>
      </c>
      <c r="O772" s="46">
        <v>1882</v>
      </c>
      <c r="P772" s="46">
        <v>1926</v>
      </c>
      <c r="Q772" s="46">
        <v>2091</v>
      </c>
      <c r="R772" s="46">
        <v>1983</v>
      </c>
      <c r="S772" s="46">
        <v>1828</v>
      </c>
      <c r="T772" s="46">
        <v>1801</v>
      </c>
      <c r="U772" s="46">
        <v>2051</v>
      </c>
      <c r="V772" s="46">
        <v>1917</v>
      </c>
      <c r="W772" s="46">
        <v>1793</v>
      </c>
      <c r="X772" s="120">
        <v>-1.5968318855390851E-2</v>
      </c>
      <c r="Y772" s="79">
        <v>-5.1927820329741303E-3</v>
      </c>
      <c r="Z772" s="79">
        <v>-8.6128148244812852E-3</v>
      </c>
      <c r="AA772" s="79">
        <v>-4.6070817427932287E-3</v>
      </c>
    </row>
    <row r="773" spans="1:27" ht="15" x14ac:dyDescent="0.25">
      <c r="A773" s="4">
        <v>260210</v>
      </c>
      <c r="B773" s="18" t="s">
        <v>3655</v>
      </c>
      <c r="C773" s="8" t="s">
        <v>23</v>
      </c>
      <c r="D773" s="8" t="s">
        <v>115</v>
      </c>
      <c r="E773" s="8" t="s">
        <v>806</v>
      </c>
      <c r="F773" s="36">
        <v>-0.6</v>
      </c>
      <c r="G773" s="46">
        <v>247.89</v>
      </c>
      <c r="H773" s="46">
        <v>257.12</v>
      </c>
      <c r="I773" s="46">
        <v>264.93</v>
      </c>
      <c r="J773" s="46">
        <v>261.3</v>
      </c>
      <c r="K773" s="46">
        <v>274.76</v>
      </c>
      <c r="L773" s="46">
        <v>261.75</v>
      </c>
      <c r="M773" s="46">
        <v>271.04000000000002</v>
      </c>
      <c r="N773" s="46">
        <v>277.63</v>
      </c>
      <c r="O773" s="46">
        <v>295.01</v>
      </c>
      <c r="P773" s="46">
        <v>279.25</v>
      </c>
      <c r="Q773" s="46">
        <v>286.66000000000003</v>
      </c>
      <c r="R773" s="46">
        <v>286.60000000000002</v>
      </c>
      <c r="S773" s="46">
        <v>302.23</v>
      </c>
      <c r="T773" s="46">
        <v>270.66000000000003</v>
      </c>
      <c r="U773" s="46">
        <v>281.38</v>
      </c>
      <c r="V773" s="46">
        <v>281.14</v>
      </c>
      <c r="W773" s="46">
        <v>295.26</v>
      </c>
      <c r="X773" s="120">
        <v>-7.4389039957045711E-3</v>
      </c>
      <c r="Y773" s="79">
        <v>-4.606726868210953E-3</v>
      </c>
      <c r="Z773" s="79">
        <v>-4.785821346866892E-3</v>
      </c>
      <c r="AA773" s="79">
        <v>-6.1387516403765829E-3</v>
      </c>
    </row>
    <row r="774" spans="1:27" ht="15" x14ac:dyDescent="0.25">
      <c r="A774" s="4">
        <v>260210</v>
      </c>
      <c r="B774" s="18" t="s">
        <v>3513</v>
      </c>
      <c r="C774" s="8" t="s">
        <v>23</v>
      </c>
      <c r="D774" s="8" t="s">
        <v>146</v>
      </c>
      <c r="E774" s="8" t="s">
        <v>806</v>
      </c>
      <c r="F774" s="36">
        <v>-0.8</v>
      </c>
      <c r="G774" s="46">
        <v>635.20000000000005</v>
      </c>
      <c r="H774" s="46">
        <v>649.65</v>
      </c>
      <c r="I774" s="46">
        <v>692.49</v>
      </c>
      <c r="J774" s="46">
        <v>993.83</v>
      </c>
      <c r="K774" s="110">
        <v>946.07</v>
      </c>
      <c r="L774" s="46">
        <v>922.4</v>
      </c>
      <c r="M774" s="46">
        <v>901</v>
      </c>
      <c r="N774" s="46">
        <v>888.24</v>
      </c>
      <c r="O774" s="46">
        <v>812.29</v>
      </c>
      <c r="P774" s="46">
        <v>771</v>
      </c>
      <c r="Q774" s="46">
        <v>812.7</v>
      </c>
      <c r="R774" s="46">
        <v>807.7</v>
      </c>
      <c r="S774" s="46">
        <v>849.84</v>
      </c>
      <c r="T774" s="46">
        <v>773.2</v>
      </c>
      <c r="U774" s="46">
        <v>792.4</v>
      </c>
      <c r="V774" s="46">
        <v>807.1</v>
      </c>
      <c r="W774" s="46">
        <v>823.9</v>
      </c>
      <c r="X774" s="120">
        <v>6.7875257617444618E-4</v>
      </c>
      <c r="Y774" s="79">
        <v>-6.258786966923946E-3</v>
      </c>
      <c r="Z774" s="79">
        <v>-1.8615387479303799E-4</v>
      </c>
      <c r="AA774" s="79">
        <v>-8.0495509753176764E-3</v>
      </c>
    </row>
    <row r="775" spans="1:27" ht="15" x14ac:dyDescent="0.25">
      <c r="A775" s="4">
        <v>260210</v>
      </c>
      <c r="B775" s="18" t="s">
        <v>3574</v>
      </c>
      <c r="C775" s="8" t="s">
        <v>23</v>
      </c>
      <c r="D775" s="8" t="s">
        <v>41</v>
      </c>
      <c r="E775" s="8" t="s">
        <v>806</v>
      </c>
      <c r="F775" s="36">
        <v>-0.9</v>
      </c>
      <c r="G775" s="46">
        <v>1137</v>
      </c>
      <c r="H775" s="46">
        <v>1174</v>
      </c>
      <c r="I775" s="46">
        <v>1235</v>
      </c>
      <c r="J775" s="46">
        <v>1239</v>
      </c>
      <c r="K775" s="46">
        <v>1237</v>
      </c>
      <c r="L775" s="46">
        <v>1284</v>
      </c>
      <c r="M775" s="46">
        <v>1294</v>
      </c>
      <c r="N775" s="46">
        <v>1309</v>
      </c>
      <c r="O775" s="46">
        <v>1297</v>
      </c>
      <c r="P775" s="46">
        <v>1294</v>
      </c>
      <c r="Q775" s="46">
        <v>1351</v>
      </c>
      <c r="R775" s="46">
        <v>1320</v>
      </c>
      <c r="S775" s="46">
        <v>1311</v>
      </c>
      <c r="T775" s="46">
        <v>1262</v>
      </c>
      <c r="U775" s="46">
        <v>1305</v>
      </c>
      <c r="V775" s="46">
        <v>1288</v>
      </c>
      <c r="W775" s="46">
        <v>1262</v>
      </c>
      <c r="X775" s="120">
        <v>-6.0652009097801329E-3</v>
      </c>
      <c r="Y775" s="79">
        <v>-8.7719298245614308E-3</v>
      </c>
      <c r="Z775" s="79">
        <v>-6.1562139284340178E-3</v>
      </c>
      <c r="AA775" s="79">
        <v>-9.4850948509485056E-3</v>
      </c>
    </row>
    <row r="776" spans="1:27" ht="15" x14ac:dyDescent="0.25">
      <c r="A776" s="4">
        <v>260210</v>
      </c>
      <c r="B776" s="18" t="s">
        <v>3601</v>
      </c>
      <c r="C776" s="8" t="s">
        <v>23</v>
      </c>
      <c r="D776" s="8" t="s">
        <v>3868</v>
      </c>
      <c r="E776" s="8" t="s">
        <v>806</v>
      </c>
      <c r="F776" s="36">
        <v>-1.2</v>
      </c>
      <c r="G776" s="46">
        <v>89</v>
      </c>
      <c r="H776" s="46">
        <v>35.299999999999997</v>
      </c>
      <c r="I776" s="46">
        <v>99.1</v>
      </c>
      <c r="J776" s="46">
        <v>33.200000000000003</v>
      </c>
      <c r="K776" s="110">
        <v>126.2</v>
      </c>
      <c r="L776" s="110">
        <v>66.900000000000006</v>
      </c>
      <c r="M776" s="46">
        <v>98.4</v>
      </c>
      <c r="N776" s="46">
        <v>51.3</v>
      </c>
      <c r="O776" s="46">
        <v>103.6</v>
      </c>
      <c r="P776" s="46">
        <v>43.7</v>
      </c>
      <c r="Q776" s="110">
        <v>189</v>
      </c>
      <c r="R776" s="46">
        <v>57.7</v>
      </c>
      <c r="S776" s="110">
        <v>151.6</v>
      </c>
      <c r="T776" s="46">
        <v>73.099999999999994</v>
      </c>
      <c r="U776" s="46">
        <v>154.5</v>
      </c>
      <c r="V776" s="46">
        <v>74.900000000000006</v>
      </c>
      <c r="W776" s="46">
        <v>146.19999999999999</v>
      </c>
      <c r="X776" s="120">
        <v>6.6515837104072384E-2</v>
      </c>
      <c r="Y776" s="79">
        <v>-7.3186253712346216E-2</v>
      </c>
      <c r="Z776" s="79">
        <v>3.936827649347685E-2</v>
      </c>
      <c r="AA776" s="79">
        <v>-1.1891653820744421E-2</v>
      </c>
    </row>
    <row r="777" spans="1:27" ht="15" x14ac:dyDescent="0.25">
      <c r="A777" s="4">
        <v>260210</v>
      </c>
      <c r="B777" s="18" t="s">
        <v>3458</v>
      </c>
      <c r="C777" s="8" t="s">
        <v>23</v>
      </c>
      <c r="D777" s="8" t="s">
        <v>149</v>
      </c>
      <c r="E777" s="8" t="s">
        <v>806</v>
      </c>
      <c r="F777" s="36">
        <v>-1.2</v>
      </c>
      <c r="G777" s="46">
        <v>37678</v>
      </c>
      <c r="H777" s="46">
        <v>34476</v>
      </c>
      <c r="I777" s="46">
        <v>40190</v>
      </c>
      <c r="J777" s="46">
        <v>39392</v>
      </c>
      <c r="K777" s="46">
        <v>43999</v>
      </c>
      <c r="L777" s="46">
        <v>41474</v>
      </c>
      <c r="M777" s="46">
        <v>44954</v>
      </c>
      <c r="N777" s="46">
        <v>43801</v>
      </c>
      <c r="O777" s="46">
        <v>45962</v>
      </c>
      <c r="P777" s="46">
        <v>42777</v>
      </c>
      <c r="Q777" s="46">
        <v>47808</v>
      </c>
      <c r="R777" s="46">
        <v>46196</v>
      </c>
      <c r="S777" s="46">
        <v>48211</v>
      </c>
      <c r="T777" s="46">
        <v>40659</v>
      </c>
      <c r="U777" s="46">
        <v>50184</v>
      </c>
      <c r="V777" s="46">
        <v>50534</v>
      </c>
      <c r="W777" s="46">
        <v>45890</v>
      </c>
      <c r="X777" s="120">
        <v>-1.144914374675665E-2</v>
      </c>
      <c r="Y777" s="79">
        <v>1.299255224908946E-2</v>
      </c>
      <c r="Z777" s="79">
        <v>2.3417004048583049E-2</v>
      </c>
      <c r="AA777" s="79">
        <v>-1.224233601282787E-2</v>
      </c>
    </row>
    <row r="778" spans="1:27" ht="15" x14ac:dyDescent="0.25">
      <c r="A778" s="4">
        <v>260210</v>
      </c>
      <c r="B778" s="18" t="s">
        <v>3463</v>
      </c>
      <c r="C778" s="8" t="s">
        <v>23</v>
      </c>
      <c r="D778" s="8" t="s">
        <v>694</v>
      </c>
      <c r="E778" s="8" t="s">
        <v>806</v>
      </c>
      <c r="F778" s="36">
        <v>-1.3</v>
      </c>
      <c r="G778" s="46">
        <v>14033</v>
      </c>
      <c r="H778" s="46">
        <v>14959</v>
      </c>
      <c r="I778" s="46">
        <v>0</v>
      </c>
      <c r="J778" s="46">
        <v>14259</v>
      </c>
      <c r="K778" s="46">
        <v>11497</v>
      </c>
      <c r="L778" s="46">
        <v>6683</v>
      </c>
      <c r="M778" s="110">
        <v>7309</v>
      </c>
      <c r="N778" s="46">
        <v>7315</v>
      </c>
      <c r="O778" s="46">
        <v>6530</v>
      </c>
      <c r="P778" s="46">
        <v>6717</v>
      </c>
      <c r="Q778" s="46">
        <v>6517</v>
      </c>
      <c r="R778" s="46">
        <v>6689</v>
      </c>
      <c r="S778" s="46">
        <v>7104</v>
      </c>
      <c r="T778" s="46">
        <v>6548</v>
      </c>
      <c r="U778" s="46">
        <v>7055</v>
      </c>
      <c r="V778" s="46">
        <v>6413</v>
      </c>
      <c r="W778" s="46">
        <v>6759</v>
      </c>
      <c r="X778" s="120">
        <v>-6.253006253006288E-3</v>
      </c>
      <c r="Y778" s="79">
        <v>2.0031275597587331E-2</v>
      </c>
      <c r="Z778" s="79">
        <v>-1.0074463425317591E-2</v>
      </c>
      <c r="AA778" s="79">
        <v>-1.27212389380531E-2</v>
      </c>
    </row>
    <row r="779" spans="1:27" ht="15" x14ac:dyDescent="0.25">
      <c r="A779" s="4">
        <v>260210</v>
      </c>
      <c r="B779" s="18" t="s">
        <v>3790</v>
      </c>
      <c r="C779" s="8" t="s">
        <v>23</v>
      </c>
      <c r="D779" s="8" t="s">
        <v>830</v>
      </c>
      <c r="E779" s="8" t="s">
        <v>806</v>
      </c>
      <c r="F779" s="36">
        <v>-3.6</v>
      </c>
      <c r="G779" s="46">
        <v>231</v>
      </c>
      <c r="H779" s="46">
        <v>281</v>
      </c>
      <c r="I779" s="46">
        <v>362</v>
      </c>
      <c r="J779" s="46">
        <v>302</v>
      </c>
      <c r="K779" s="46">
        <v>0</v>
      </c>
      <c r="L779" s="46">
        <v>245</v>
      </c>
      <c r="M779" s="46">
        <v>294</v>
      </c>
      <c r="N779" s="46">
        <v>308</v>
      </c>
      <c r="O779" s="110">
        <v>231</v>
      </c>
      <c r="P779" s="46">
        <v>257</v>
      </c>
      <c r="Q779" s="46">
        <v>360</v>
      </c>
      <c r="R779" s="46">
        <v>319</v>
      </c>
      <c r="S779" s="46">
        <v>294</v>
      </c>
      <c r="T779" s="46">
        <v>282</v>
      </c>
      <c r="U779" s="46">
        <v>342</v>
      </c>
      <c r="V779" s="46">
        <v>315</v>
      </c>
      <c r="W779" s="46">
        <v>249</v>
      </c>
      <c r="X779" s="120">
        <v>2.0325203252032461E-2</v>
      </c>
      <c r="Y779" s="79">
        <v>-1.434262948207177E-2</v>
      </c>
      <c r="Z779" s="79">
        <v>-3.2336297493936739E-3</v>
      </c>
      <c r="AA779" s="79">
        <v>-3.6496350364963459E-2</v>
      </c>
    </row>
    <row r="780" spans="1:27" ht="15" x14ac:dyDescent="0.25">
      <c r="A780" s="4">
        <v>260210</v>
      </c>
      <c r="B780" s="18" t="s">
        <v>3649</v>
      </c>
      <c r="C780" s="8" t="s">
        <v>23</v>
      </c>
      <c r="D780" s="8" t="s">
        <v>448</v>
      </c>
      <c r="E780" s="8" t="s">
        <v>806</v>
      </c>
      <c r="F780" s="36">
        <v>-4.0999999999999996</v>
      </c>
      <c r="G780" s="46">
        <v>1016</v>
      </c>
      <c r="H780" s="46">
        <v>1495</v>
      </c>
      <c r="I780" s="46">
        <v>1469</v>
      </c>
      <c r="J780" s="46">
        <v>1649</v>
      </c>
      <c r="K780" s="46">
        <v>1142</v>
      </c>
      <c r="L780" s="46">
        <v>1789</v>
      </c>
      <c r="M780" s="46">
        <v>1446</v>
      </c>
      <c r="N780" s="46">
        <v>1549</v>
      </c>
      <c r="O780" s="46">
        <v>1053</v>
      </c>
      <c r="P780" s="46">
        <v>1730</v>
      </c>
      <c r="Q780" s="46">
        <v>1619</v>
      </c>
      <c r="R780" s="46">
        <v>1151</v>
      </c>
      <c r="S780" s="46">
        <v>687.61</v>
      </c>
      <c r="T780" s="46">
        <v>1329</v>
      </c>
      <c r="U780" s="46">
        <v>1307</v>
      </c>
      <c r="V780" s="46">
        <v>1341</v>
      </c>
      <c r="W780" s="46">
        <v>496.16</v>
      </c>
      <c r="X780" s="120">
        <v>-7.7299565695956307E-2</v>
      </c>
      <c r="Y780" s="79">
        <v>-6.5181830147014286E-2</v>
      </c>
      <c r="Z780" s="79">
        <v>4.2461801140211142E-2</v>
      </c>
      <c r="AA780" s="79">
        <v>-4.1043088275332762E-2</v>
      </c>
    </row>
    <row r="781" spans="1:27" ht="15" x14ac:dyDescent="0.25">
      <c r="A781" s="4">
        <v>260210</v>
      </c>
      <c r="B781" s="88" t="s">
        <v>3509</v>
      </c>
      <c r="C781" s="81" t="s">
        <v>23</v>
      </c>
      <c r="D781" s="81" t="s">
        <v>41</v>
      </c>
      <c r="E781" s="81" t="s">
        <v>806</v>
      </c>
      <c r="F781" s="83">
        <v>-11.8</v>
      </c>
      <c r="G781" s="85">
        <v>3246</v>
      </c>
      <c r="H781" s="85">
        <v>3274</v>
      </c>
      <c r="I781" s="85">
        <v>3322</v>
      </c>
      <c r="J781" s="85">
        <v>3317</v>
      </c>
      <c r="K781" s="85">
        <v>3104</v>
      </c>
      <c r="L781" s="85">
        <v>3018</v>
      </c>
      <c r="M781" s="85">
        <v>3094</v>
      </c>
      <c r="N781" s="85">
        <v>3058</v>
      </c>
      <c r="O781" s="85">
        <v>2898</v>
      </c>
      <c r="P781" s="85">
        <v>2931</v>
      </c>
      <c r="Q781" s="85">
        <v>2470</v>
      </c>
      <c r="R781" s="85">
        <v>2862</v>
      </c>
      <c r="S781" s="85">
        <v>3092</v>
      </c>
      <c r="T781" s="85">
        <v>3066</v>
      </c>
      <c r="U781" s="85">
        <v>2582</v>
      </c>
      <c r="V781" s="85">
        <v>3072</v>
      </c>
      <c r="W781" s="85">
        <v>1693</v>
      </c>
      <c r="X781" s="130">
        <v>1.1889035667107081E-2</v>
      </c>
      <c r="Y781" s="87">
        <v>9.7476066144472906E-3</v>
      </c>
      <c r="Z781" s="87">
        <v>1.810032752973623E-2</v>
      </c>
      <c r="AA781" s="87">
        <v>-0.11843887571960721</v>
      </c>
    </row>
    <row r="782" spans="1:27" ht="15" x14ac:dyDescent="0.25">
      <c r="A782" s="4">
        <v>260210</v>
      </c>
      <c r="B782" s="18" t="s">
        <v>3653</v>
      </c>
      <c r="C782" s="8" t="s">
        <v>164</v>
      </c>
      <c r="D782" s="8" t="str">
        <f>VLOOKUP(B782,[2]기업리스트!B:G,2,FALSE)</f>
        <v>Wihlborgs Fastigheter AB (publ)</v>
      </c>
      <c r="E782" s="8" t="s">
        <v>806</v>
      </c>
      <c r="F782" s="36">
        <v>2.8</v>
      </c>
      <c r="G782" s="46">
        <v>772</v>
      </c>
      <c r="H782" s="46">
        <v>797</v>
      </c>
      <c r="I782" s="46">
        <v>808</v>
      </c>
      <c r="J782" s="46">
        <v>851</v>
      </c>
      <c r="K782" s="46">
        <v>892</v>
      </c>
      <c r="L782" s="46">
        <v>973</v>
      </c>
      <c r="M782" s="46">
        <v>989</v>
      </c>
      <c r="N782" s="46">
        <v>982</v>
      </c>
      <c r="O782" s="46">
        <v>976</v>
      </c>
      <c r="P782" s="46">
        <v>1041</v>
      </c>
      <c r="Q782" s="46">
        <v>1037</v>
      </c>
      <c r="R782" s="46">
        <v>1045</v>
      </c>
      <c r="S782" s="46">
        <v>1065</v>
      </c>
      <c r="T782" s="46">
        <v>1052</v>
      </c>
      <c r="U782" s="46">
        <v>1101</v>
      </c>
      <c r="V782" s="46">
        <v>1107</v>
      </c>
      <c r="W782" s="46">
        <v>1184</v>
      </c>
      <c r="X782" s="79">
        <v>2.6265520534860531E-3</v>
      </c>
      <c r="Y782" s="79">
        <v>1.5241724220052429E-2</v>
      </c>
      <c r="Z782" s="79">
        <v>1.4543748533896389E-2</v>
      </c>
      <c r="AA782" s="79">
        <v>2.751445086705195E-2</v>
      </c>
    </row>
    <row r="783" spans="1:27" ht="15" x14ac:dyDescent="0.25">
      <c r="A783" s="4">
        <v>260210</v>
      </c>
      <c r="B783" s="18" t="s">
        <v>3712</v>
      </c>
      <c r="C783" s="8" t="s">
        <v>164</v>
      </c>
      <c r="D783" s="8" t="str">
        <f>VLOOKUP(B783,[2]기업리스트!B:G,2,FALSE)</f>
        <v>Alimak Group AB (publ)</v>
      </c>
      <c r="E783" s="8" t="s">
        <v>806</v>
      </c>
      <c r="F783" s="36">
        <v>-1.8</v>
      </c>
      <c r="G783" s="46">
        <v>1029</v>
      </c>
      <c r="H783" s="46">
        <v>936</v>
      </c>
      <c r="I783" s="46">
        <v>1078</v>
      </c>
      <c r="J783" s="46">
        <v>1095</v>
      </c>
      <c r="K783" s="46">
        <v>1403</v>
      </c>
      <c r="L783" s="110">
        <v>1745</v>
      </c>
      <c r="M783" s="110">
        <v>1784</v>
      </c>
      <c r="N783" s="110">
        <v>1730</v>
      </c>
      <c r="O783" s="46">
        <v>1838</v>
      </c>
      <c r="P783" s="46">
        <v>1736</v>
      </c>
      <c r="Q783" s="46">
        <v>1806</v>
      </c>
      <c r="R783" s="46">
        <v>1742</v>
      </c>
      <c r="S783" s="46">
        <v>1816</v>
      </c>
      <c r="T783" s="46">
        <v>1732</v>
      </c>
      <c r="U783" s="46">
        <v>1791</v>
      </c>
      <c r="V783" s="46">
        <v>1658</v>
      </c>
      <c r="W783" s="46">
        <v>1692</v>
      </c>
      <c r="X783" s="120">
        <v>-5.6338028169011789E-4</v>
      </c>
      <c r="Y783" s="79">
        <v>-2.1138669673055328E-3</v>
      </c>
      <c r="Z783" s="79">
        <v>-1.186273125264792E-2</v>
      </c>
      <c r="AA783" s="79">
        <v>-1.7721880806059739E-2</v>
      </c>
    </row>
    <row r="784" spans="1:27" ht="15" x14ac:dyDescent="0.25">
      <c r="A784" s="4">
        <v>260210</v>
      </c>
      <c r="B784" s="88" t="s">
        <v>3704</v>
      </c>
      <c r="C784" s="81" t="s">
        <v>164</v>
      </c>
      <c r="D784" s="81" t="str">
        <f>VLOOKUP(B784,[2]기업리스트!B:G,2,FALSE)</f>
        <v>International Petroleum Corporation</v>
      </c>
      <c r="E784" s="81" t="s">
        <v>806</v>
      </c>
      <c r="F784" s="83">
        <v>-3.3</v>
      </c>
      <c r="G784" s="85">
        <v>223.06</v>
      </c>
      <c r="H784" s="85">
        <v>258.35000000000002</v>
      </c>
      <c r="I784" s="85">
        <v>314.10000000000002</v>
      </c>
      <c r="J784" s="85">
        <v>298.07</v>
      </c>
      <c r="K784" s="85">
        <v>258.77999999999997</v>
      </c>
      <c r="L784" s="85">
        <v>191.34</v>
      </c>
      <c r="M784" s="85">
        <v>204.21</v>
      </c>
      <c r="N784" s="85">
        <v>256.02999999999997</v>
      </c>
      <c r="O784" s="85">
        <v>197.15</v>
      </c>
      <c r="P784" s="85">
        <v>205.16</v>
      </c>
      <c r="Q784" s="85">
        <v>217.78</v>
      </c>
      <c r="R784" s="85">
        <v>171.98</v>
      </c>
      <c r="S784" s="85">
        <v>198.12</v>
      </c>
      <c r="T784" s="85">
        <v>177.49</v>
      </c>
      <c r="U784" s="85">
        <v>157.79</v>
      </c>
      <c r="V784" s="85">
        <v>171.19</v>
      </c>
      <c r="W784" s="85">
        <v>175.03</v>
      </c>
      <c r="X784" s="130">
        <v>-3.4891052153737452E-2</v>
      </c>
      <c r="Y784" s="87">
        <v>-7.8380391183349274E-2</v>
      </c>
      <c r="Z784" s="87">
        <v>-1.1199637075051121E-3</v>
      </c>
      <c r="AA784" s="87">
        <v>-3.277083126357172E-2</v>
      </c>
    </row>
    <row r="785" spans="1:27" ht="15" x14ac:dyDescent="0.25">
      <c r="A785" s="4">
        <v>260210</v>
      </c>
      <c r="B785" s="18">
        <v>6412</v>
      </c>
      <c r="C785" s="8" t="s">
        <v>67</v>
      </c>
      <c r="D785" s="8" t="str">
        <f>VLOOKUP(B785,[2]기업리스트!B:G,2,FALSE)</f>
        <v>Heiwa Corporation</v>
      </c>
      <c r="E785" s="8" t="s">
        <v>811</v>
      </c>
      <c r="F785" s="78">
        <v>13.9</v>
      </c>
      <c r="G785" s="46">
        <v>26703</v>
      </c>
      <c r="H785" s="46">
        <v>33622</v>
      </c>
      <c r="I785" s="46">
        <v>29182</v>
      </c>
      <c r="J785" s="46">
        <v>34731</v>
      </c>
      <c r="K785" s="46">
        <v>36199</v>
      </c>
      <c r="L785" s="46">
        <v>45323</v>
      </c>
      <c r="M785" s="46">
        <v>26037</v>
      </c>
      <c r="N785" s="46">
        <v>34942</v>
      </c>
      <c r="O785" s="46">
        <v>31773</v>
      </c>
      <c r="P785" s="46">
        <v>36089</v>
      </c>
      <c r="Q785" s="46">
        <v>33577</v>
      </c>
      <c r="R785" s="46">
        <v>35586</v>
      </c>
      <c r="S785" s="46">
        <v>36204</v>
      </c>
      <c r="T785" s="46">
        <v>46992</v>
      </c>
      <c r="U785" s="46">
        <v>27085</v>
      </c>
      <c r="V785" s="110">
        <v>70249</v>
      </c>
      <c r="W785" s="110">
        <v>61222</v>
      </c>
      <c r="X785" s="120">
        <v>7.7076970930890276E-2</v>
      </c>
      <c r="Y785" s="79">
        <v>-4.2609888487060148E-2</v>
      </c>
      <c r="Z785" s="92">
        <v>0.2376342832854588</v>
      </c>
      <c r="AA785" s="92">
        <v>0.13858084528887171</v>
      </c>
    </row>
    <row r="786" spans="1:27" ht="15" x14ac:dyDescent="0.25">
      <c r="A786" s="4">
        <v>260210</v>
      </c>
      <c r="B786" s="18">
        <v>6395</v>
      </c>
      <c r="C786" s="8" t="s">
        <v>67</v>
      </c>
      <c r="D786" s="8" t="str">
        <f>VLOOKUP(B786,[2]기업리스트!B:G,2,FALSE)</f>
        <v>Tadano Ltd.</v>
      </c>
      <c r="E786" s="8" t="s">
        <v>806</v>
      </c>
      <c r="F786" s="36">
        <v>9.4</v>
      </c>
      <c r="G786" s="46">
        <v>55747</v>
      </c>
      <c r="H786" s="46">
        <v>55747</v>
      </c>
      <c r="I786" s="46">
        <v>53665</v>
      </c>
      <c r="J786" s="46">
        <v>53665</v>
      </c>
      <c r="K786" s="46">
        <v>61622</v>
      </c>
      <c r="L786" s="46">
        <v>64886</v>
      </c>
      <c r="M786" s="46">
        <v>68381</v>
      </c>
      <c r="N786" s="46">
        <v>70655</v>
      </c>
      <c r="O786" s="46">
        <v>76344</v>
      </c>
      <c r="P786" s="46">
        <v>62460</v>
      </c>
      <c r="Q786" s="46">
        <v>78921</v>
      </c>
      <c r="R786" s="46">
        <v>71308</v>
      </c>
      <c r="S786" s="46">
        <v>78811</v>
      </c>
      <c r="T786" s="46">
        <v>80495</v>
      </c>
      <c r="U786" s="46">
        <v>84296</v>
      </c>
      <c r="V786" s="46">
        <v>75756</v>
      </c>
      <c r="W786" s="46">
        <v>108930</v>
      </c>
      <c r="X786" s="120">
        <v>6.1869639794168041E-2</v>
      </c>
      <c r="Y786" s="79">
        <v>1.7364756812638271E-2</v>
      </c>
      <c r="Z786" s="79">
        <v>1.412467054078936E-2</v>
      </c>
      <c r="AA786" s="79">
        <v>9.4311086617526518E-2</v>
      </c>
    </row>
    <row r="787" spans="1:27" ht="15" x14ac:dyDescent="0.25">
      <c r="A787" s="4">
        <v>260210</v>
      </c>
      <c r="B787" s="18">
        <v>7552</v>
      </c>
      <c r="C787" s="8" t="s">
        <v>67</v>
      </c>
      <c r="D787" s="8" t="str">
        <f>VLOOKUP(B787,[2]기업리스트!B:G,2,FALSE)</f>
        <v>Happinet Corporation</v>
      </c>
      <c r="E787" s="8" t="s">
        <v>817</v>
      </c>
      <c r="F787" s="36">
        <v>7.2</v>
      </c>
      <c r="G787" s="46">
        <v>95299</v>
      </c>
      <c r="H787" s="46">
        <v>61953</v>
      </c>
      <c r="I787" s="46">
        <v>61680</v>
      </c>
      <c r="J787" s="46">
        <v>78690</v>
      </c>
      <c r="K787" s="46">
        <v>102014</v>
      </c>
      <c r="L787" s="46">
        <v>64869</v>
      </c>
      <c r="M787" s="46">
        <v>82299</v>
      </c>
      <c r="N787" s="46">
        <v>78658</v>
      </c>
      <c r="O787" s="46">
        <v>111435</v>
      </c>
      <c r="P787" s="46">
        <v>78069</v>
      </c>
      <c r="Q787" s="46">
        <v>82358</v>
      </c>
      <c r="R787" s="46">
        <v>86189</v>
      </c>
      <c r="S787" s="46">
        <v>114633</v>
      </c>
      <c r="T787" s="46">
        <v>81238</v>
      </c>
      <c r="U787" s="46">
        <v>95927</v>
      </c>
      <c r="V787" s="46">
        <v>100508</v>
      </c>
      <c r="W787" s="46">
        <v>143065</v>
      </c>
      <c r="X787" s="120">
        <v>8.7723426224017853E-3</v>
      </c>
      <c r="Y787" s="79">
        <v>3.7234713982295053E-2</v>
      </c>
      <c r="Z787" s="79">
        <v>3.7882255209835243E-2</v>
      </c>
      <c r="AA787" s="79">
        <v>7.2474038123301776E-2</v>
      </c>
    </row>
    <row r="788" spans="1:27" ht="15" x14ac:dyDescent="0.25">
      <c r="A788" s="4">
        <v>260210</v>
      </c>
      <c r="B788" s="18">
        <v>6055</v>
      </c>
      <c r="C788" s="8" t="s">
        <v>67</v>
      </c>
      <c r="D788" s="8" t="str">
        <f>VLOOKUP(B788,[2]기업리스트!B:G,2,FALSE)</f>
        <v>JAPAN MATERIAL Co., Ltd.</v>
      </c>
      <c r="E788" s="8" t="s">
        <v>817</v>
      </c>
      <c r="F788" s="36">
        <v>6.8</v>
      </c>
      <c r="G788" s="46">
        <v>9110</v>
      </c>
      <c r="H788" s="46">
        <v>10621</v>
      </c>
      <c r="I788" s="46">
        <v>10933</v>
      </c>
      <c r="J788" s="46">
        <v>12812</v>
      </c>
      <c r="K788" s="46">
        <v>11687</v>
      </c>
      <c r="L788" s="46">
        <v>11102</v>
      </c>
      <c r="M788" s="46">
        <v>10332</v>
      </c>
      <c r="N788" s="46">
        <v>12495</v>
      </c>
      <c r="O788" s="46">
        <v>13324</v>
      </c>
      <c r="P788" s="46">
        <v>12441</v>
      </c>
      <c r="Q788" s="46">
        <v>11156</v>
      </c>
      <c r="R788" s="46">
        <v>11897</v>
      </c>
      <c r="S788" s="46">
        <v>12299</v>
      </c>
      <c r="T788" s="110">
        <v>17326</v>
      </c>
      <c r="U788" s="46">
        <v>13256</v>
      </c>
      <c r="V788" s="46">
        <v>12418</v>
      </c>
      <c r="W788" s="46">
        <v>16058</v>
      </c>
      <c r="X788" s="121">
        <v>0.1022116209486745</v>
      </c>
      <c r="Y788" s="79">
        <v>3.9864839211815273E-2</v>
      </c>
      <c r="Z788" s="79">
        <v>9.5111176019568866E-3</v>
      </c>
      <c r="AA788" s="79">
        <v>6.797591276514936E-2</v>
      </c>
    </row>
    <row r="789" spans="1:27" ht="15" x14ac:dyDescent="0.25">
      <c r="A789" s="4">
        <v>260210</v>
      </c>
      <c r="B789" s="18">
        <v>8361</v>
      </c>
      <c r="C789" s="8" t="s">
        <v>67</v>
      </c>
      <c r="D789" s="8" t="str">
        <f>VLOOKUP(B789,[2]기업리스트!B:G,2,FALSE)</f>
        <v>The Ogaki Kyoritsu Bank, Ltd.</v>
      </c>
      <c r="E789" s="8" t="s">
        <v>817</v>
      </c>
      <c r="F789" s="36">
        <v>5.5</v>
      </c>
      <c r="G789" s="46">
        <v>27572</v>
      </c>
      <c r="H789" s="46">
        <v>27903</v>
      </c>
      <c r="I789" s="46">
        <v>31210</v>
      </c>
      <c r="J789" s="46">
        <v>26998</v>
      </c>
      <c r="K789" s="46">
        <v>26992</v>
      </c>
      <c r="L789" s="46">
        <v>27449</v>
      </c>
      <c r="M789" s="46">
        <v>29072</v>
      </c>
      <c r="N789" s="46">
        <v>30013</v>
      </c>
      <c r="O789" s="46">
        <v>35761</v>
      </c>
      <c r="P789" s="46">
        <v>30447</v>
      </c>
      <c r="Q789" s="46">
        <v>30455</v>
      </c>
      <c r="R789" s="46">
        <v>28495</v>
      </c>
      <c r="S789" s="46">
        <v>29017</v>
      </c>
      <c r="T789" s="46">
        <v>33318</v>
      </c>
      <c r="U789" s="46">
        <v>30256</v>
      </c>
      <c r="V789" s="46">
        <v>32565</v>
      </c>
      <c r="W789" s="46">
        <v>35857</v>
      </c>
      <c r="X789" s="120">
        <v>2.424544395088413E-2</v>
      </c>
      <c r="Y789" s="79">
        <v>-1.6407634909511031E-3</v>
      </c>
      <c r="Z789" s="79">
        <v>3.3612473778966923E-2</v>
      </c>
      <c r="AA789" s="79">
        <v>5.46517945603886E-2</v>
      </c>
    </row>
    <row r="790" spans="1:27" ht="15" x14ac:dyDescent="0.25">
      <c r="A790" s="4">
        <v>260210</v>
      </c>
      <c r="B790" s="18">
        <v>8524</v>
      </c>
      <c r="C790" s="8" t="s">
        <v>67</v>
      </c>
      <c r="D790" s="8" t="str">
        <f>VLOOKUP(B790,[2]기업리스트!B:G,2,FALSE)</f>
        <v>North Pacific Bank,Ltd.</v>
      </c>
      <c r="E790" s="8" t="s">
        <v>817</v>
      </c>
      <c r="F790" s="36">
        <v>5.4</v>
      </c>
      <c r="G790" s="46">
        <v>27822</v>
      </c>
      <c r="H790" s="46">
        <v>26774</v>
      </c>
      <c r="I790" s="46">
        <v>31847</v>
      </c>
      <c r="J790" s="46">
        <v>29641</v>
      </c>
      <c r="K790" s="46">
        <v>29606</v>
      </c>
      <c r="L790" s="46">
        <v>27860</v>
      </c>
      <c r="M790" s="46">
        <v>32442</v>
      </c>
      <c r="N790" s="46">
        <v>29644</v>
      </c>
      <c r="O790" s="46">
        <v>29912</v>
      </c>
      <c r="P790" s="46">
        <v>34535</v>
      </c>
      <c r="Q790" s="46">
        <v>33048</v>
      </c>
      <c r="R790" s="46">
        <v>32739</v>
      </c>
      <c r="S790" s="46">
        <v>38046</v>
      </c>
      <c r="T790" s="46">
        <v>34374</v>
      </c>
      <c r="U790" s="46">
        <v>38245</v>
      </c>
      <c r="V790" s="46">
        <v>37402</v>
      </c>
      <c r="W790" s="46">
        <v>46093</v>
      </c>
      <c r="X790" s="120">
        <v>-1.1635638297872179E-3</v>
      </c>
      <c r="Y790" s="79">
        <v>3.7603015766205727E-2</v>
      </c>
      <c r="Z790" s="79">
        <v>3.2516526735655971E-2</v>
      </c>
      <c r="AA790" s="79">
        <v>5.4347018579426809E-2</v>
      </c>
    </row>
    <row r="791" spans="1:27" ht="15" x14ac:dyDescent="0.25">
      <c r="A791" s="4">
        <v>260210</v>
      </c>
      <c r="B791" s="18">
        <v>6544</v>
      </c>
      <c r="C791" s="8" t="s">
        <v>67</v>
      </c>
      <c r="D791" s="8" t="str">
        <f>VLOOKUP(B791,[2]기업리스트!B:G,2,FALSE)</f>
        <v>Japan Elevator Service Holdings Co.,Ltd.</v>
      </c>
      <c r="E791" s="8" t="s">
        <v>817</v>
      </c>
      <c r="F791" s="36">
        <v>4.4000000000000004</v>
      </c>
      <c r="G791" s="46">
        <v>7764</v>
      </c>
      <c r="H791" s="46">
        <v>8081</v>
      </c>
      <c r="I791" s="46">
        <v>7818</v>
      </c>
      <c r="J791" s="46">
        <v>8169</v>
      </c>
      <c r="K791" s="46">
        <v>9291</v>
      </c>
      <c r="L791" s="46">
        <v>9629</v>
      </c>
      <c r="M791" s="46">
        <v>9494</v>
      </c>
      <c r="N791" s="46">
        <v>10393</v>
      </c>
      <c r="O791" s="46">
        <v>10600</v>
      </c>
      <c r="P791" s="46">
        <v>11729</v>
      </c>
      <c r="Q791" s="46">
        <v>11544</v>
      </c>
      <c r="R791" s="46">
        <v>11720</v>
      </c>
      <c r="S791" s="46">
        <v>12285</v>
      </c>
      <c r="T791" s="46">
        <v>13826</v>
      </c>
      <c r="U791" s="46">
        <v>13433</v>
      </c>
      <c r="V791" s="46">
        <v>13479</v>
      </c>
      <c r="W791" s="46">
        <v>14634</v>
      </c>
      <c r="X791" s="120">
        <v>4.4354668133169677E-2</v>
      </c>
      <c r="Y791" s="79">
        <v>3.8258227848101178E-2</v>
      </c>
      <c r="Z791" s="79">
        <v>3.4312578027465568E-2</v>
      </c>
      <c r="AA791" s="79">
        <v>4.4301529524923167E-2</v>
      </c>
    </row>
    <row r="792" spans="1:27" ht="15" x14ac:dyDescent="0.25">
      <c r="A792" s="4">
        <v>260210</v>
      </c>
      <c r="B792" s="18">
        <v>7564</v>
      </c>
      <c r="C792" s="8" t="s">
        <v>67</v>
      </c>
      <c r="D792" s="8" t="str">
        <f>VLOOKUP(B792,[2]기업리스트!B:G,2,FALSE)</f>
        <v>Workman Co.,Ltd.</v>
      </c>
      <c r="E792" s="8" t="s">
        <v>817</v>
      </c>
      <c r="F792" s="36">
        <v>4.3</v>
      </c>
      <c r="G792" s="46">
        <v>36483</v>
      </c>
      <c r="H792" s="46">
        <v>24486</v>
      </c>
      <c r="I792" s="46">
        <v>33327</v>
      </c>
      <c r="J792" s="46">
        <v>26881</v>
      </c>
      <c r="K792" s="46">
        <v>40636</v>
      </c>
      <c r="L792" s="46">
        <v>27445</v>
      </c>
      <c r="M792" s="46">
        <v>35305</v>
      </c>
      <c r="N792" s="46">
        <v>30275</v>
      </c>
      <c r="O792" s="46">
        <v>40582</v>
      </c>
      <c r="P792" s="46">
        <v>26489</v>
      </c>
      <c r="Q792" s="46">
        <v>37049</v>
      </c>
      <c r="R792" s="46">
        <v>28746</v>
      </c>
      <c r="S792" s="46">
        <v>41810</v>
      </c>
      <c r="T792" s="46">
        <v>29328</v>
      </c>
      <c r="U792" s="46">
        <v>41560</v>
      </c>
      <c r="V792" s="46">
        <v>34577</v>
      </c>
      <c r="W792" s="46">
        <v>48166</v>
      </c>
      <c r="X792" s="120">
        <v>2.1171715363849319E-2</v>
      </c>
      <c r="Y792" s="79">
        <v>3.2943118167278802E-2</v>
      </c>
      <c r="Z792" s="79">
        <v>4.1224795678855182E-2</v>
      </c>
      <c r="AA792" s="79">
        <v>4.3157358682736291E-2</v>
      </c>
    </row>
    <row r="793" spans="1:27" ht="15" x14ac:dyDescent="0.25">
      <c r="A793" s="4">
        <v>260210</v>
      </c>
      <c r="B793" s="18">
        <v>2607</v>
      </c>
      <c r="C793" s="8" t="s">
        <v>67</v>
      </c>
      <c r="D793" s="8" t="str">
        <f>VLOOKUP(B793,[2]기업리스트!B:G,2,FALSE)</f>
        <v>Fuji Oil Co., Ltd.</v>
      </c>
      <c r="E793" s="8" t="s">
        <v>817</v>
      </c>
      <c r="F793" s="36">
        <v>4.3</v>
      </c>
      <c r="G793" s="46">
        <v>115433</v>
      </c>
      <c r="H793" s="46">
        <v>113895</v>
      </c>
      <c r="I793" s="46">
        <v>127928</v>
      </c>
      <c r="J793" s="46">
        <v>140470</v>
      </c>
      <c r="K793" s="46">
        <v>148289</v>
      </c>
      <c r="L793" s="46">
        <v>140723</v>
      </c>
      <c r="M793" s="46">
        <v>131053</v>
      </c>
      <c r="N793" s="46">
        <v>139985</v>
      </c>
      <c r="O793" s="46">
        <v>150500</v>
      </c>
      <c r="P793" s="46">
        <v>142549</v>
      </c>
      <c r="Q793" s="46">
        <v>152375</v>
      </c>
      <c r="R793" s="46">
        <v>163584</v>
      </c>
      <c r="S793" s="46">
        <v>175929</v>
      </c>
      <c r="T793" s="46">
        <v>179323</v>
      </c>
      <c r="U793" s="46">
        <v>181831</v>
      </c>
      <c r="V793" s="46">
        <v>193865</v>
      </c>
      <c r="W793" s="46">
        <v>207087</v>
      </c>
      <c r="X793" s="120">
        <v>5.7963202020058668E-2</v>
      </c>
      <c r="Y793" s="79">
        <v>4.3884858859583709E-2</v>
      </c>
      <c r="Z793" s="79">
        <v>4.3217391428453267E-2</v>
      </c>
      <c r="AA793" s="79">
        <v>4.26268352878727E-2</v>
      </c>
    </row>
    <row r="794" spans="1:27" ht="15" x14ac:dyDescent="0.25">
      <c r="A794" s="4">
        <v>260210</v>
      </c>
      <c r="B794" s="18">
        <v>7003</v>
      </c>
      <c r="C794" s="8" t="s">
        <v>67</v>
      </c>
      <c r="D794" s="8" t="str">
        <f>VLOOKUP(B794,[2]기업리스트!B:G,2,FALSE)</f>
        <v>MITSUI E&amp;S Co., Ltd.</v>
      </c>
      <c r="E794" s="8" t="s">
        <v>817</v>
      </c>
      <c r="F794" s="36">
        <v>4.2</v>
      </c>
      <c r="G794" s="46">
        <v>152139</v>
      </c>
      <c r="H794" s="46">
        <v>70825</v>
      </c>
      <c r="I794" s="46">
        <v>50575</v>
      </c>
      <c r="J794" s="46">
        <v>61157</v>
      </c>
      <c r="K794" s="46">
        <v>61462</v>
      </c>
      <c r="L794" s="46">
        <v>89107</v>
      </c>
      <c r="M794" s="46">
        <v>61556</v>
      </c>
      <c r="N794" s="46">
        <v>73980</v>
      </c>
      <c r="O794" s="46">
        <v>79825</v>
      </c>
      <c r="P794" s="46">
        <v>86514</v>
      </c>
      <c r="Q794" s="46">
        <v>70062</v>
      </c>
      <c r="R794" s="46">
        <v>74979</v>
      </c>
      <c r="S794" s="46">
        <v>73705</v>
      </c>
      <c r="T794" s="46">
        <v>96366</v>
      </c>
      <c r="U794" s="46">
        <v>81151</v>
      </c>
      <c r="V794" s="46">
        <v>84397</v>
      </c>
      <c r="W794" s="46">
        <v>87635</v>
      </c>
      <c r="X794" s="120">
        <v>3.2274126973727217E-2</v>
      </c>
      <c r="Y794" s="79">
        <v>3.5190662367666103E-2</v>
      </c>
      <c r="Z794" s="79">
        <v>2.887176924656876E-2</v>
      </c>
      <c r="AA794" s="79">
        <v>4.1505397489415063E-2</v>
      </c>
    </row>
    <row r="795" spans="1:27" ht="15" x14ac:dyDescent="0.25">
      <c r="A795" s="4">
        <v>260210</v>
      </c>
      <c r="B795" s="18">
        <v>7906</v>
      </c>
      <c r="C795" s="8" t="s">
        <v>67</v>
      </c>
      <c r="D795" s="8" t="str">
        <f>VLOOKUP(B795,[2]기업리스트!B:G,2,FALSE)</f>
        <v>YONEX Co., Ltd.</v>
      </c>
      <c r="E795" s="8" t="s">
        <v>817</v>
      </c>
      <c r="F795" s="36">
        <v>4.0999999999999996</v>
      </c>
      <c r="G795" s="46">
        <v>19187</v>
      </c>
      <c r="H795" s="46">
        <v>20510</v>
      </c>
      <c r="I795" s="46">
        <v>23694</v>
      </c>
      <c r="J795" s="46">
        <v>26398</v>
      </c>
      <c r="K795" s="110">
        <v>29540</v>
      </c>
      <c r="L795" s="46">
        <v>27387</v>
      </c>
      <c r="M795" s="46">
        <v>27992</v>
      </c>
      <c r="N795" s="46">
        <v>29733</v>
      </c>
      <c r="O795" s="46">
        <v>27447</v>
      </c>
      <c r="P795" s="46">
        <v>31270</v>
      </c>
      <c r="Q795" s="46">
        <v>31067</v>
      </c>
      <c r="R795" s="46">
        <v>35875</v>
      </c>
      <c r="S795" s="46">
        <v>34816</v>
      </c>
      <c r="T795" s="46">
        <v>36518</v>
      </c>
      <c r="U795" s="46">
        <v>39856</v>
      </c>
      <c r="V795" s="46">
        <v>39676</v>
      </c>
      <c r="W795" s="46">
        <v>40942</v>
      </c>
      <c r="X795" s="120">
        <v>3.9450341281534802E-2</v>
      </c>
      <c r="Y795" s="79">
        <v>6.3561283230640253E-2</v>
      </c>
      <c r="Z795" s="79">
        <v>2.5845714479991729E-2</v>
      </c>
      <c r="AA795" s="79">
        <v>4.0605570506277111E-2</v>
      </c>
    </row>
    <row r="796" spans="1:27" ht="15" x14ac:dyDescent="0.25">
      <c r="A796" s="4">
        <v>260210</v>
      </c>
      <c r="B796" s="18">
        <v>7226</v>
      </c>
      <c r="C796" s="8" t="s">
        <v>67</v>
      </c>
      <c r="D796" s="8" t="str">
        <f>VLOOKUP(B796,[2]기업리스트!B:G,2,FALSE)</f>
        <v>Kyokuto Kaihatsu Kogyo Co.,Ltd.</v>
      </c>
      <c r="E796" s="8" t="s">
        <v>817</v>
      </c>
      <c r="F796" s="36">
        <v>3.9</v>
      </c>
      <c r="G796" s="46">
        <v>27335</v>
      </c>
      <c r="H796" s="46">
        <v>32081</v>
      </c>
      <c r="I796" s="46">
        <v>23495</v>
      </c>
      <c r="J796" s="46">
        <v>28214</v>
      </c>
      <c r="K796" s="46">
        <v>26808</v>
      </c>
      <c r="L796" s="46">
        <v>34572</v>
      </c>
      <c r="M796" s="46">
        <v>26091</v>
      </c>
      <c r="N796" s="46">
        <v>33479</v>
      </c>
      <c r="O796" s="46">
        <v>30741</v>
      </c>
      <c r="P796" s="46">
        <v>37715</v>
      </c>
      <c r="Q796" s="46">
        <v>28626</v>
      </c>
      <c r="R796" s="46">
        <v>35381</v>
      </c>
      <c r="S796" s="46">
        <v>32635</v>
      </c>
      <c r="T796" s="46">
        <v>43807</v>
      </c>
      <c r="U796" s="46">
        <v>33457</v>
      </c>
      <c r="V796" s="46">
        <v>40723</v>
      </c>
      <c r="W796" s="46">
        <v>38501</v>
      </c>
      <c r="X796" s="120">
        <v>4.5341887657509572E-2</v>
      </c>
      <c r="Y796" s="79">
        <v>3.4396827318101231E-2</v>
      </c>
      <c r="Z796" s="79">
        <v>3.6770374449339283E-2</v>
      </c>
      <c r="AA796" s="79">
        <v>3.8945174011764561E-2</v>
      </c>
    </row>
    <row r="797" spans="1:27" ht="15" x14ac:dyDescent="0.25">
      <c r="A797" s="4">
        <v>260210</v>
      </c>
      <c r="B797" s="18">
        <v>8050</v>
      </c>
      <c r="C797" s="8" t="s">
        <v>67</v>
      </c>
      <c r="D797" s="8" t="str">
        <f>VLOOKUP(B797,[2]기업리스트!B:G,2,FALSE)</f>
        <v>Seiko Group Corporation</v>
      </c>
      <c r="E797" s="8" t="s">
        <v>817</v>
      </c>
      <c r="F797" s="36">
        <v>3.8</v>
      </c>
      <c r="G797" s="46">
        <v>63466</v>
      </c>
      <c r="H797" s="46">
        <v>63521</v>
      </c>
      <c r="I797" s="46">
        <v>62078</v>
      </c>
      <c r="J797" s="46">
        <v>67843</v>
      </c>
      <c r="K797" s="46">
        <v>67538</v>
      </c>
      <c r="L797" s="46">
        <v>63045</v>
      </c>
      <c r="M797" s="46">
        <v>62949</v>
      </c>
      <c r="N797" s="46">
        <v>68346</v>
      </c>
      <c r="O797" s="46">
        <v>74377</v>
      </c>
      <c r="P797" s="46">
        <v>71135</v>
      </c>
      <c r="Q797" s="46">
        <v>74040</v>
      </c>
      <c r="R797" s="46">
        <v>76961</v>
      </c>
      <c r="S797" s="46">
        <v>81513</v>
      </c>
      <c r="T797" s="46">
        <v>72230</v>
      </c>
      <c r="U797" s="46">
        <v>77114</v>
      </c>
      <c r="V797" s="46">
        <v>83410</v>
      </c>
      <c r="W797" s="46">
        <v>93592</v>
      </c>
      <c r="X797" s="120">
        <v>3.606137349373872E-3</v>
      </c>
      <c r="Y797" s="79">
        <v>1.00871551203634E-2</v>
      </c>
      <c r="Z797" s="79">
        <v>2.0950691642463989E-2</v>
      </c>
      <c r="AA797" s="79">
        <v>3.8435470475741917E-2</v>
      </c>
    </row>
    <row r="798" spans="1:27" ht="15" x14ac:dyDescent="0.25">
      <c r="A798" s="4">
        <v>260210</v>
      </c>
      <c r="B798" s="18">
        <v>6141</v>
      </c>
      <c r="C798" s="8" t="s">
        <v>67</v>
      </c>
      <c r="D798" s="8" t="str">
        <f>VLOOKUP(B798,[2]기업리스트!B:G,2,FALSE)</f>
        <v>DMG Mori Co., Ltd.</v>
      </c>
      <c r="E798" s="8" t="s">
        <v>806</v>
      </c>
      <c r="F798" s="36">
        <v>2.7</v>
      </c>
      <c r="G798" s="46">
        <v>121740</v>
      </c>
      <c r="H798" s="46">
        <v>107262</v>
      </c>
      <c r="I798" s="46">
        <v>110946</v>
      </c>
      <c r="J798" s="46">
        <v>114824</v>
      </c>
      <c r="K798" s="46">
        <v>141739</v>
      </c>
      <c r="L798" s="46">
        <v>123225</v>
      </c>
      <c r="M798" s="46">
        <v>126312</v>
      </c>
      <c r="N798" s="46">
        <v>130622</v>
      </c>
      <c r="O798" s="46">
        <v>159360</v>
      </c>
      <c r="P798" s="46">
        <v>132851</v>
      </c>
      <c r="Q798" s="46">
        <v>130865</v>
      </c>
      <c r="R798" s="46">
        <v>124117</v>
      </c>
      <c r="S798" s="46">
        <v>154190</v>
      </c>
      <c r="T798" s="46">
        <v>116097</v>
      </c>
      <c r="U798" s="46">
        <v>111390</v>
      </c>
      <c r="V798" s="46">
        <v>0</v>
      </c>
      <c r="W798" s="46">
        <v>164360</v>
      </c>
      <c r="X798" s="120">
        <v>-3.091012743001675E-2</v>
      </c>
      <c r="Y798" s="79">
        <v>-3.7076240935596798E-2</v>
      </c>
      <c r="Z798" s="79">
        <v>-0.24539041586100269</v>
      </c>
      <c r="AA798" s="79">
        <v>2.6645566801248188E-2</v>
      </c>
    </row>
    <row r="799" spans="1:27" ht="15" x14ac:dyDescent="0.25">
      <c r="A799" s="4">
        <v>260210</v>
      </c>
      <c r="B799" s="18">
        <v>5714</v>
      </c>
      <c r="C799" s="8" t="s">
        <v>67</v>
      </c>
      <c r="D799" s="8" t="str">
        <f>VLOOKUP(B799,[2]기업리스트!B:G,2,FALSE)</f>
        <v>Dowa Holdings Co., Ltd.</v>
      </c>
      <c r="E799" s="8" t="s">
        <v>817</v>
      </c>
      <c r="F799" s="36">
        <v>2.6</v>
      </c>
      <c r="G799" s="46">
        <v>188669</v>
      </c>
      <c r="H799" s="46">
        <v>219862</v>
      </c>
      <c r="I799" s="46">
        <v>209933</v>
      </c>
      <c r="J799" s="46">
        <v>191893</v>
      </c>
      <c r="K799" s="46">
        <v>191107</v>
      </c>
      <c r="L799" s="46">
        <v>187127</v>
      </c>
      <c r="M799" s="46">
        <v>190961</v>
      </c>
      <c r="N799" s="46">
        <v>179798</v>
      </c>
      <c r="O799" s="46">
        <v>180916</v>
      </c>
      <c r="P799" s="46">
        <v>165519</v>
      </c>
      <c r="Q799" s="46">
        <v>188994</v>
      </c>
      <c r="R799" s="46">
        <v>163599</v>
      </c>
      <c r="S799" s="46">
        <v>164659</v>
      </c>
      <c r="T799" s="46">
        <v>161420</v>
      </c>
      <c r="U799" s="46">
        <v>160129</v>
      </c>
      <c r="V799" s="46">
        <v>157059</v>
      </c>
      <c r="W799" s="46">
        <v>181534</v>
      </c>
      <c r="X799" s="120">
        <v>-6.0034770076643476E-3</v>
      </c>
      <c r="Y799" s="79">
        <v>-4.2531591107339062E-2</v>
      </c>
      <c r="Z799" s="79">
        <v>-1.006452685181913E-2</v>
      </c>
      <c r="AA799" s="79">
        <v>2.6233274829891681E-2</v>
      </c>
    </row>
    <row r="800" spans="1:27" ht="15" x14ac:dyDescent="0.25">
      <c r="A800" s="4">
        <v>260210</v>
      </c>
      <c r="B800" s="18">
        <v>4732</v>
      </c>
      <c r="C800" s="8" t="s">
        <v>67</v>
      </c>
      <c r="D800" s="8" t="str">
        <f>VLOOKUP(B800,[2]기업리스트!B:G,2,FALSE)</f>
        <v>USS Co., Ltd.</v>
      </c>
      <c r="E800" s="8" t="s">
        <v>817</v>
      </c>
      <c r="F800" s="36">
        <v>2.6</v>
      </c>
      <c r="G800" s="46">
        <v>19839</v>
      </c>
      <c r="H800" s="46">
        <v>21859</v>
      </c>
      <c r="I800" s="46">
        <v>21136</v>
      </c>
      <c r="J800" s="46">
        <v>21293</v>
      </c>
      <c r="K800" s="46">
        <v>21979</v>
      </c>
      <c r="L800" s="46">
        <v>24370</v>
      </c>
      <c r="M800" s="46">
        <v>23929</v>
      </c>
      <c r="N800" s="46">
        <v>24164</v>
      </c>
      <c r="O800" s="46">
        <v>23421</v>
      </c>
      <c r="P800" s="46">
        <v>26092</v>
      </c>
      <c r="Q800" s="46">
        <v>25640</v>
      </c>
      <c r="R800" s="46">
        <v>24816</v>
      </c>
      <c r="S800" s="46">
        <v>26196</v>
      </c>
      <c r="T800" s="46">
        <v>27369</v>
      </c>
      <c r="U800" s="46">
        <v>27389</v>
      </c>
      <c r="V800" s="46">
        <v>26590</v>
      </c>
      <c r="W800" s="46">
        <v>28990</v>
      </c>
      <c r="X800" s="120">
        <v>1.242894962236241E-2</v>
      </c>
      <c r="Y800" s="79">
        <v>1.6813912575345261E-2</v>
      </c>
      <c r="Z800" s="79">
        <v>1.677224165642421E-2</v>
      </c>
      <c r="AA800" s="79">
        <v>2.598006397381547E-2</v>
      </c>
    </row>
    <row r="801" spans="1:27" ht="15" x14ac:dyDescent="0.25">
      <c r="A801" s="4">
        <v>260210</v>
      </c>
      <c r="B801" s="18">
        <v>5706</v>
      </c>
      <c r="C801" s="8" t="s">
        <v>67</v>
      </c>
      <c r="D801" s="8" t="str">
        <f>VLOOKUP(B801,[2]기업리스트!B:G,2,FALSE)</f>
        <v>Mitsui Kinzoku Company, Limited</v>
      </c>
      <c r="E801" s="8" t="s">
        <v>811</v>
      </c>
      <c r="F801" s="36">
        <v>2.4</v>
      </c>
      <c r="G801" s="46">
        <v>158224</v>
      </c>
      <c r="H801" s="46">
        <v>158431</v>
      </c>
      <c r="I801" s="46">
        <v>169644</v>
      </c>
      <c r="J801" s="46">
        <v>165076</v>
      </c>
      <c r="K801" s="46">
        <v>177322</v>
      </c>
      <c r="L801" s="46">
        <v>155887</v>
      </c>
      <c r="M801" s="46">
        <v>153680</v>
      </c>
      <c r="N801" s="46">
        <v>147503</v>
      </c>
      <c r="O801" s="46">
        <v>164617</v>
      </c>
      <c r="P801" s="46">
        <v>164402</v>
      </c>
      <c r="Q801" s="46">
        <v>170175</v>
      </c>
      <c r="R801" s="46">
        <v>169869</v>
      </c>
      <c r="S801" s="46">
        <v>178257</v>
      </c>
      <c r="T801" s="46">
        <v>177765</v>
      </c>
      <c r="U801" s="46">
        <v>186453</v>
      </c>
      <c r="V801" s="46">
        <v>169040</v>
      </c>
      <c r="W801" s="46">
        <v>195272</v>
      </c>
      <c r="X801" s="120">
        <v>1.9573665268791899E-2</v>
      </c>
      <c r="Y801" s="79">
        <v>2.3385713423726969E-2</v>
      </c>
      <c r="Z801" s="79">
        <v>-1.163763574901999E-3</v>
      </c>
      <c r="AA801" s="79">
        <v>2.3913761480784061E-2</v>
      </c>
    </row>
    <row r="802" spans="1:27" ht="15" x14ac:dyDescent="0.25">
      <c r="A802" s="4">
        <v>260210</v>
      </c>
      <c r="B802" s="18">
        <v>8252</v>
      </c>
      <c r="C802" s="8" t="s">
        <v>67</v>
      </c>
      <c r="D802" s="8" t="str">
        <f>VLOOKUP(B802,[2]기업리스트!B:G,2,FALSE)</f>
        <v>Marui Group Co., Ltd.</v>
      </c>
      <c r="E802" s="8" t="s">
        <v>817</v>
      </c>
      <c r="F802" s="36">
        <v>2.1</v>
      </c>
      <c r="G802" s="46">
        <v>51992</v>
      </c>
      <c r="H802" s="46">
        <v>52828</v>
      </c>
      <c r="I802" s="46">
        <v>51068</v>
      </c>
      <c r="J802" s="46">
        <v>57881</v>
      </c>
      <c r="K802" s="46">
        <v>53199</v>
      </c>
      <c r="L802" s="46">
        <v>55706</v>
      </c>
      <c r="M802" s="46">
        <v>53534</v>
      </c>
      <c r="N802" s="46">
        <v>58614</v>
      </c>
      <c r="O802" s="46">
        <v>58351</v>
      </c>
      <c r="P802" s="46">
        <v>64728</v>
      </c>
      <c r="Q802" s="46">
        <v>59715</v>
      </c>
      <c r="R802" s="46">
        <v>64245</v>
      </c>
      <c r="S802" s="46">
        <v>63818</v>
      </c>
      <c r="T802" s="46">
        <v>66614</v>
      </c>
      <c r="U802" s="46">
        <v>67401</v>
      </c>
      <c r="V802" s="46">
        <v>69026</v>
      </c>
      <c r="W802" s="46">
        <v>69352</v>
      </c>
      <c r="X802" s="120">
        <v>7.4691294464290792E-3</v>
      </c>
      <c r="Y802" s="79">
        <v>3.0213214252020389E-2</v>
      </c>
      <c r="Z802" s="79">
        <v>1.824266058196411E-2</v>
      </c>
      <c r="AA802" s="79">
        <v>2.0737543047077311E-2</v>
      </c>
    </row>
    <row r="803" spans="1:27" ht="15" x14ac:dyDescent="0.25">
      <c r="A803" s="4">
        <v>260210</v>
      </c>
      <c r="B803" s="18">
        <v>4966</v>
      </c>
      <c r="C803" s="8" t="s">
        <v>67</v>
      </c>
      <c r="D803" s="8" t="str">
        <f>VLOOKUP(B803,[2]기업리스트!B:G,2,FALSE)</f>
        <v>Parade Technologies, Ltd.</v>
      </c>
      <c r="E803" s="8" t="s">
        <v>817</v>
      </c>
      <c r="F803" s="36">
        <v>2</v>
      </c>
      <c r="G803" s="46">
        <v>18614</v>
      </c>
      <c r="H803" s="46">
        <v>20662</v>
      </c>
      <c r="I803" s="46">
        <v>20187</v>
      </c>
      <c r="J803" s="46">
        <v>21918</v>
      </c>
      <c r="K803" s="46">
        <v>22833</v>
      </c>
      <c r="L803" s="46">
        <v>20811</v>
      </c>
      <c r="M803" s="46">
        <v>17514</v>
      </c>
      <c r="N803" s="46">
        <v>19706</v>
      </c>
      <c r="O803" s="46">
        <v>20657</v>
      </c>
      <c r="P803" s="46">
        <v>22379</v>
      </c>
      <c r="Q803" s="46">
        <v>19980</v>
      </c>
      <c r="R803" s="46">
        <v>20781</v>
      </c>
      <c r="S803" s="46">
        <v>22561</v>
      </c>
      <c r="T803" s="46">
        <v>20523</v>
      </c>
      <c r="U803" s="46">
        <v>20112</v>
      </c>
      <c r="V803" s="46">
        <v>21589</v>
      </c>
      <c r="W803" s="46">
        <v>24262</v>
      </c>
      <c r="X803" s="120">
        <v>-2.1656690120302021E-2</v>
      </c>
      <c r="Y803" s="79">
        <v>1.574333591746635E-3</v>
      </c>
      <c r="Z803" s="79">
        <v>9.6216821272492314E-3</v>
      </c>
      <c r="AA803" s="79">
        <v>2.0062511057380439E-2</v>
      </c>
    </row>
    <row r="804" spans="1:27" ht="15" x14ac:dyDescent="0.25">
      <c r="A804" s="4">
        <v>260210</v>
      </c>
      <c r="B804" s="18">
        <v>7616</v>
      </c>
      <c r="C804" s="8" t="s">
        <v>67</v>
      </c>
      <c r="D804" s="8" t="str">
        <f>VLOOKUP(B804,[2]기업리스트!B:G,2,FALSE)</f>
        <v>Colowide Co.,Ltd.</v>
      </c>
      <c r="E804" s="8" t="s">
        <v>811</v>
      </c>
      <c r="F804" s="36">
        <v>2</v>
      </c>
      <c r="G804" s="46">
        <v>39071</v>
      </c>
      <c r="H804" s="46">
        <v>51300</v>
      </c>
      <c r="I804" s="46">
        <v>45926</v>
      </c>
      <c r="J804" s="46">
        <v>51282</v>
      </c>
      <c r="K804" s="46">
        <v>53374</v>
      </c>
      <c r="L804" s="46">
        <v>57661</v>
      </c>
      <c r="M804" s="46">
        <v>58513</v>
      </c>
      <c r="N804" s="46">
        <v>57243</v>
      </c>
      <c r="O804" s="46">
        <v>60772</v>
      </c>
      <c r="P804" s="46">
        <v>61190</v>
      </c>
      <c r="Q804" s="46">
        <v>62079</v>
      </c>
      <c r="R804" s="46">
        <v>63390</v>
      </c>
      <c r="S804" s="46">
        <v>68809</v>
      </c>
      <c r="T804" s="46">
        <v>68273</v>
      </c>
      <c r="U804" s="46">
        <v>68684</v>
      </c>
      <c r="V804" s="46">
        <v>67277</v>
      </c>
      <c r="W804" s="46">
        <v>74190</v>
      </c>
      <c r="X804" s="120">
        <v>2.77255859833716E-2</v>
      </c>
      <c r="Y804" s="79">
        <v>2.5157017112865662E-2</v>
      </c>
      <c r="Z804" s="79">
        <v>1.444143916539109E-2</v>
      </c>
      <c r="AA804" s="79">
        <v>1.9707518595972081E-2</v>
      </c>
    </row>
    <row r="805" spans="1:27" ht="15" x14ac:dyDescent="0.25">
      <c r="A805" s="4">
        <v>260210</v>
      </c>
      <c r="B805" s="18">
        <v>3035</v>
      </c>
      <c r="C805" s="8" t="s">
        <v>67</v>
      </c>
      <c r="D805" s="8" t="str">
        <f>VLOOKUP(B805,[2]기업리스트!B:G,2,FALSE)</f>
        <v>Faraday Technology Corporation</v>
      </c>
      <c r="E805" s="8" t="s">
        <v>821</v>
      </c>
      <c r="F805" s="36">
        <v>1.9</v>
      </c>
      <c r="G805" s="46">
        <v>3990</v>
      </c>
      <c r="H805" s="46">
        <v>4307</v>
      </c>
      <c r="I805" s="46">
        <v>4555</v>
      </c>
      <c r="J805" s="46">
        <v>4346</v>
      </c>
      <c r="K805" s="46">
        <v>4130</v>
      </c>
      <c r="L805" s="46">
        <v>4509</v>
      </c>
      <c r="M805" s="46">
        <v>4630</v>
      </c>
      <c r="N805" s="46">
        <v>4342</v>
      </c>
      <c r="O805" s="46">
        <v>4110</v>
      </c>
      <c r="P805" s="46">
        <v>4542</v>
      </c>
      <c r="Q805" s="46">
        <v>4744</v>
      </c>
      <c r="R805" s="46">
        <v>4713</v>
      </c>
      <c r="S805" s="46">
        <v>4348</v>
      </c>
      <c r="T805" s="46">
        <v>4816</v>
      </c>
      <c r="U805" s="46">
        <v>4923</v>
      </c>
      <c r="V805" s="46">
        <v>4840</v>
      </c>
      <c r="W805" s="46">
        <v>4715</v>
      </c>
      <c r="X805" s="120">
        <v>1.493432168746933E-2</v>
      </c>
      <c r="Y805" s="79">
        <v>9.6128027495838708E-3</v>
      </c>
      <c r="Z805" s="79">
        <v>6.7553191489362341E-3</v>
      </c>
      <c r="AA805" s="79">
        <v>1.9390289005124961E-2</v>
      </c>
    </row>
    <row r="806" spans="1:27" ht="15" x14ac:dyDescent="0.25">
      <c r="A806" s="4">
        <v>260210</v>
      </c>
      <c r="B806" s="18">
        <v>4095</v>
      </c>
      <c r="C806" s="8" t="s">
        <v>67</v>
      </c>
      <c r="D806" s="8" t="str">
        <f>VLOOKUP(B806,[2]기업리스트!B:G,2,FALSE)</f>
        <v>Nihon Parkerizing Co., Ltd.</v>
      </c>
      <c r="E806" s="8" t="s">
        <v>817</v>
      </c>
      <c r="F806" s="36">
        <v>1.9</v>
      </c>
      <c r="G806" s="46">
        <v>30433</v>
      </c>
      <c r="H806" s="46">
        <v>29381</v>
      </c>
      <c r="I806" s="46">
        <v>27255</v>
      </c>
      <c r="J806" s="46">
        <v>28648</v>
      </c>
      <c r="K806" s="46">
        <v>31201</v>
      </c>
      <c r="L806" s="46">
        <v>32073</v>
      </c>
      <c r="M806" s="46">
        <v>28622</v>
      </c>
      <c r="N806" s="46">
        <v>29890</v>
      </c>
      <c r="O806" s="46">
        <v>32528</v>
      </c>
      <c r="P806" s="46">
        <v>34045</v>
      </c>
      <c r="Q806" s="46">
        <v>30344</v>
      </c>
      <c r="R806" s="46">
        <v>32389</v>
      </c>
      <c r="S806" s="46">
        <v>33724</v>
      </c>
      <c r="T806" s="46">
        <v>35824</v>
      </c>
      <c r="U806" s="46">
        <v>31876</v>
      </c>
      <c r="V806" s="46">
        <v>32858</v>
      </c>
      <c r="W806" s="46">
        <v>36282</v>
      </c>
      <c r="X806" s="120">
        <v>1.363197498888913E-2</v>
      </c>
      <c r="Y806" s="79">
        <v>1.1581406248818871E-2</v>
      </c>
      <c r="Z806" s="79">
        <v>3.5048911540731531E-3</v>
      </c>
      <c r="AA806" s="79">
        <v>1.904946307025512E-2</v>
      </c>
    </row>
    <row r="807" spans="1:27" ht="15" x14ac:dyDescent="0.25">
      <c r="A807" s="4">
        <v>260210</v>
      </c>
      <c r="B807" s="18">
        <v>9142</v>
      </c>
      <c r="C807" s="8" t="s">
        <v>67</v>
      </c>
      <c r="D807" s="8" t="str">
        <f>VLOOKUP(B807,[2]기업리스트!B:G,2,FALSE)</f>
        <v>Kyushu Railway Company</v>
      </c>
      <c r="E807" s="8" t="s">
        <v>817</v>
      </c>
      <c r="F807" s="36">
        <v>1.8</v>
      </c>
      <c r="G807" s="46">
        <v>81091</v>
      </c>
      <c r="H807" s="46">
        <v>106815</v>
      </c>
      <c r="I807" s="46">
        <v>90476</v>
      </c>
      <c r="J807" s="46">
        <v>79719</v>
      </c>
      <c r="K807" s="46">
        <v>91085</v>
      </c>
      <c r="L807" s="46">
        <v>121962</v>
      </c>
      <c r="M807" s="46">
        <v>97920</v>
      </c>
      <c r="N807" s="46">
        <v>92812</v>
      </c>
      <c r="O807" s="46">
        <v>102182</v>
      </c>
      <c r="P807" s="46">
        <v>127488</v>
      </c>
      <c r="Q807" s="46">
        <v>104141</v>
      </c>
      <c r="R807" s="46">
        <v>104271</v>
      </c>
      <c r="S807" s="46">
        <v>113491</v>
      </c>
      <c r="T807" s="46">
        <v>132490</v>
      </c>
      <c r="U807" s="46">
        <v>117517</v>
      </c>
      <c r="V807" s="46">
        <v>120099</v>
      </c>
      <c r="W807" s="46">
        <v>122403</v>
      </c>
      <c r="X807" s="120">
        <v>1.1130618993259841E-2</v>
      </c>
      <c r="Y807" s="79">
        <v>2.9437073194349409E-2</v>
      </c>
      <c r="Z807" s="79">
        <v>3.3837214522552728E-2</v>
      </c>
      <c r="AA807" s="79">
        <v>1.84285675883018E-2</v>
      </c>
    </row>
    <row r="808" spans="1:27" ht="15" x14ac:dyDescent="0.25">
      <c r="A808" s="4">
        <v>260210</v>
      </c>
      <c r="B808" s="18">
        <v>4967</v>
      </c>
      <c r="C808" s="8" t="s">
        <v>67</v>
      </c>
      <c r="D808" s="8" t="str">
        <f>VLOOKUP(B808,[2]기업리스트!B:G,2,FALSE)</f>
        <v>Kobayashi Pharmaceutical Co., Ltd.</v>
      </c>
      <c r="E808" s="8" t="s">
        <v>806</v>
      </c>
      <c r="F808" s="36">
        <v>1.6</v>
      </c>
      <c r="G808" s="46">
        <v>47594</v>
      </c>
      <c r="H808" s="46">
        <v>32646</v>
      </c>
      <c r="I808" s="46">
        <v>38618</v>
      </c>
      <c r="J808" s="46">
        <v>43015</v>
      </c>
      <c r="K808" s="46">
        <v>51979</v>
      </c>
      <c r="L808" s="46">
        <v>33467</v>
      </c>
      <c r="M808" s="46">
        <v>40158</v>
      </c>
      <c r="N808" s="46">
        <v>45490</v>
      </c>
      <c r="O808" s="46">
        <v>54340</v>
      </c>
      <c r="P808" s="46">
        <v>36485</v>
      </c>
      <c r="Q808" s="46">
        <v>36651</v>
      </c>
      <c r="R808" s="46">
        <v>41323</v>
      </c>
      <c r="S808" s="46">
        <v>51141</v>
      </c>
      <c r="T808" s="46">
        <v>32607</v>
      </c>
      <c r="U808" s="46">
        <v>36411</v>
      </c>
      <c r="V808" s="46">
        <v>43020</v>
      </c>
      <c r="W808" s="46">
        <v>53704</v>
      </c>
      <c r="X808" s="120">
        <v>-2.34178743961353E-2</v>
      </c>
      <c r="Y808" s="79">
        <v>-1.4840281470671619E-3</v>
      </c>
      <c r="Z808" s="79">
        <v>1.050891120991815E-2</v>
      </c>
      <c r="AA808" s="79">
        <v>1.5706677942627371E-2</v>
      </c>
    </row>
    <row r="809" spans="1:27" ht="15" x14ac:dyDescent="0.25">
      <c r="A809" s="4">
        <v>260210</v>
      </c>
      <c r="B809" s="18">
        <v>6302</v>
      </c>
      <c r="C809" s="8" t="s">
        <v>67</v>
      </c>
      <c r="D809" s="8" t="str">
        <f>VLOOKUP(B809,[2]기업리스트!B:G,2,FALSE)</f>
        <v>Sumitomo Heavy Industries, Ltd.</v>
      </c>
      <c r="E809" s="8" t="s">
        <v>806</v>
      </c>
      <c r="F809" s="36">
        <v>1.4</v>
      </c>
      <c r="G809" s="46">
        <v>229770</v>
      </c>
      <c r="H809" s="46">
        <v>235071</v>
      </c>
      <c r="I809" s="46">
        <v>262871</v>
      </c>
      <c r="J809" s="46">
        <v>314208</v>
      </c>
      <c r="K809" s="46">
        <v>262440</v>
      </c>
      <c r="L809" s="46">
        <v>248236</v>
      </c>
      <c r="M809" s="46">
        <v>261823</v>
      </c>
      <c r="N809" s="46">
        <v>262446</v>
      </c>
      <c r="O809" s="46">
        <v>309028</v>
      </c>
      <c r="P809" s="46">
        <v>254811</v>
      </c>
      <c r="Q809" s="46">
        <v>265542</v>
      </c>
      <c r="R809" s="46">
        <v>251719</v>
      </c>
      <c r="S809" s="46">
        <v>299054</v>
      </c>
      <c r="T809" s="46">
        <v>241536</v>
      </c>
      <c r="U809" s="46">
        <v>253091</v>
      </c>
      <c r="V809" s="46">
        <v>258584</v>
      </c>
      <c r="W809" s="46">
        <v>313670</v>
      </c>
      <c r="X809" s="120">
        <v>-1.2393499924378659E-2</v>
      </c>
      <c r="Y809" s="79">
        <v>-1.177008860416073E-2</v>
      </c>
      <c r="Z809" s="79">
        <v>6.5668643581404673E-3</v>
      </c>
      <c r="AA809" s="79">
        <v>1.3890037205456901E-2</v>
      </c>
    </row>
    <row r="810" spans="1:27" ht="15" x14ac:dyDescent="0.25">
      <c r="A810" s="4">
        <v>260210</v>
      </c>
      <c r="B810" s="18">
        <v>3436</v>
      </c>
      <c r="C810" s="8" t="s">
        <v>67</v>
      </c>
      <c r="D810" s="8" t="str">
        <f>VLOOKUP(B810,[2]기업리스트!B:G,2,FALSE)</f>
        <v>Sumco Corporation</v>
      </c>
      <c r="E810" s="8" t="s">
        <v>806</v>
      </c>
      <c r="F810" s="36">
        <v>1.3</v>
      </c>
      <c r="G810" s="46">
        <v>91211</v>
      </c>
      <c r="H810" s="46">
        <v>100449</v>
      </c>
      <c r="I810" s="46">
        <v>106963</v>
      </c>
      <c r="J810" s="46">
        <v>116246</v>
      </c>
      <c r="K810" s="46">
        <v>117425</v>
      </c>
      <c r="L810" s="46">
        <v>109948</v>
      </c>
      <c r="M810" s="46">
        <v>110711</v>
      </c>
      <c r="N810" s="46">
        <v>100192</v>
      </c>
      <c r="O810" s="46">
        <v>105090</v>
      </c>
      <c r="P810" s="46">
        <v>93514</v>
      </c>
      <c r="Q810" s="46">
        <v>104759</v>
      </c>
      <c r="R810" s="46">
        <v>98391</v>
      </c>
      <c r="S810" s="46">
        <v>99955</v>
      </c>
      <c r="T810" s="46">
        <v>102472</v>
      </c>
      <c r="U810" s="46">
        <v>102900</v>
      </c>
      <c r="V810" s="46">
        <v>99064</v>
      </c>
      <c r="W810" s="46">
        <v>105234</v>
      </c>
      <c r="X810" s="120">
        <v>2.25859073821475E-2</v>
      </c>
      <c r="Y810" s="79">
        <v>-4.5835932510965849E-3</v>
      </c>
      <c r="Z810" s="79">
        <v>1.6670051867888609E-3</v>
      </c>
      <c r="AA810" s="79">
        <v>1.3054197546434001E-2</v>
      </c>
    </row>
    <row r="811" spans="1:27" ht="15" x14ac:dyDescent="0.25">
      <c r="A811" s="4">
        <v>260210</v>
      </c>
      <c r="B811" s="18">
        <v>9075</v>
      </c>
      <c r="C811" s="8" t="s">
        <v>67</v>
      </c>
      <c r="D811" s="8" t="str">
        <f>VLOOKUP(B811,[2]기업리스트!B:G,2,FALSE)</f>
        <v>Fukuyama Transporting Co., Ltd.</v>
      </c>
      <c r="E811" s="8" t="s">
        <v>817</v>
      </c>
      <c r="F811" s="36">
        <v>1.3</v>
      </c>
      <c r="G811" s="46">
        <v>78183</v>
      </c>
      <c r="H811" s="46">
        <v>71084</v>
      </c>
      <c r="I811" s="46">
        <v>73162</v>
      </c>
      <c r="J811" s="46">
        <v>72163</v>
      </c>
      <c r="K811" s="46">
        <v>77956</v>
      </c>
      <c r="L811" s="46">
        <v>70077</v>
      </c>
      <c r="M811" s="46">
        <v>71685</v>
      </c>
      <c r="N811" s="46">
        <v>69544</v>
      </c>
      <c r="O811" s="46">
        <v>77025</v>
      </c>
      <c r="P811" s="46">
        <v>69309</v>
      </c>
      <c r="Q811" s="46">
        <v>73734</v>
      </c>
      <c r="R811" s="46">
        <v>73070</v>
      </c>
      <c r="S811" s="46">
        <v>82025</v>
      </c>
      <c r="T811" s="46">
        <v>73666</v>
      </c>
      <c r="U811" s="46">
        <v>77454</v>
      </c>
      <c r="V811" s="46">
        <v>76119</v>
      </c>
      <c r="W811" s="46">
        <v>85945</v>
      </c>
      <c r="X811" s="120">
        <v>1.4614037794578261E-2</v>
      </c>
      <c r="Y811" s="79">
        <v>1.229772392932116E-2</v>
      </c>
      <c r="Z811" s="79">
        <v>9.9570563166402337E-3</v>
      </c>
      <c r="AA811" s="79">
        <v>1.267525479848941E-2</v>
      </c>
    </row>
    <row r="812" spans="1:27" ht="15" x14ac:dyDescent="0.25">
      <c r="A812" s="4">
        <v>260210</v>
      </c>
      <c r="B812" s="18">
        <v>3288</v>
      </c>
      <c r="C812" s="8" t="s">
        <v>67</v>
      </c>
      <c r="D812" s="8" t="str">
        <f>VLOOKUP(B812,[2]기업리스트!B:G,2,FALSE)</f>
        <v>Open House Group Co., Ltd.</v>
      </c>
      <c r="E812" s="8" t="s">
        <v>821</v>
      </c>
      <c r="F812" s="36">
        <v>1</v>
      </c>
      <c r="G812" s="46">
        <v>235255</v>
      </c>
      <c r="H812" s="46">
        <v>220156</v>
      </c>
      <c r="I812" s="46">
        <v>211722</v>
      </c>
      <c r="J812" s="46">
        <v>285553</v>
      </c>
      <c r="K812" s="46">
        <v>248198</v>
      </c>
      <c r="L812" s="46">
        <v>293596</v>
      </c>
      <c r="M812" s="46">
        <v>243536</v>
      </c>
      <c r="N812" s="46">
        <v>363154</v>
      </c>
      <c r="O812" s="46">
        <v>304846</v>
      </c>
      <c r="P812" s="46">
        <v>297910</v>
      </c>
      <c r="Q812" s="46">
        <v>292300</v>
      </c>
      <c r="R812" s="46">
        <v>400806</v>
      </c>
      <c r="S812" s="46">
        <v>316131</v>
      </c>
      <c r="T812" s="46">
        <v>327302</v>
      </c>
      <c r="U812" s="46">
        <v>296292</v>
      </c>
      <c r="V812" s="46">
        <v>396743</v>
      </c>
      <c r="W812" s="46">
        <v>329850</v>
      </c>
      <c r="X812" s="120">
        <v>2.2485611794235801E-2</v>
      </c>
      <c r="Y812" s="79">
        <v>2.9868189405621859E-3</v>
      </c>
      <c r="Z812" s="79">
        <v>-3.030888506121876E-3</v>
      </c>
      <c r="AA812" s="79">
        <v>1.0265116710613359E-2</v>
      </c>
    </row>
    <row r="813" spans="1:27" ht="15" x14ac:dyDescent="0.25">
      <c r="A813" s="4">
        <v>260210</v>
      </c>
      <c r="B813" s="18">
        <v>9048</v>
      </c>
      <c r="C813" s="8" t="s">
        <v>67</v>
      </c>
      <c r="D813" s="8" t="str">
        <f>VLOOKUP(B813,[2]기업리스트!B:G,2,FALSE)</f>
        <v>Nagoya Railroad Co., Ltd.</v>
      </c>
      <c r="E813" s="8" t="s">
        <v>817</v>
      </c>
      <c r="F813" s="36">
        <v>1</v>
      </c>
      <c r="G813" s="46">
        <v>135863</v>
      </c>
      <c r="H813" s="46">
        <v>130772</v>
      </c>
      <c r="I813" s="46">
        <v>125202</v>
      </c>
      <c r="J813" s="46">
        <v>137923</v>
      </c>
      <c r="K813" s="46">
        <v>143543</v>
      </c>
      <c r="L813" s="46">
        <v>144836</v>
      </c>
      <c r="M813" s="46">
        <v>140977</v>
      </c>
      <c r="N813" s="46">
        <v>142751</v>
      </c>
      <c r="O813" s="46">
        <v>159755</v>
      </c>
      <c r="P813" s="46">
        <v>157638</v>
      </c>
      <c r="Q813" s="46">
        <v>166157</v>
      </c>
      <c r="R813" s="46">
        <v>168361</v>
      </c>
      <c r="S813" s="46">
        <v>173275</v>
      </c>
      <c r="T813" s="46">
        <v>182927</v>
      </c>
      <c r="U813" s="46">
        <v>168501</v>
      </c>
      <c r="V813" s="46">
        <v>167176</v>
      </c>
      <c r="W813" s="46">
        <v>180318</v>
      </c>
      <c r="X813" s="120">
        <v>3.8003940303352302E-2</v>
      </c>
      <c r="Y813" s="79">
        <v>3.393560342830559E-3</v>
      </c>
      <c r="Z813" s="79">
        <v>-1.7097988064593841E-3</v>
      </c>
      <c r="AA813" s="79">
        <v>1.017952561069202E-2</v>
      </c>
    </row>
    <row r="814" spans="1:27" ht="15" x14ac:dyDescent="0.25">
      <c r="A814" s="4">
        <v>260210</v>
      </c>
      <c r="B814" s="18">
        <v>6324</v>
      </c>
      <c r="C814" s="8" t="s">
        <v>67</v>
      </c>
      <c r="D814" s="8" t="str">
        <f>VLOOKUP(B814,[2]기업리스트!B:G,2,FALSE)</f>
        <v>Harmonic Drive Systems Inc.</v>
      </c>
      <c r="E814" s="8" t="s">
        <v>817</v>
      </c>
      <c r="F814" s="36">
        <v>1</v>
      </c>
      <c r="G814" s="46">
        <v>15215</v>
      </c>
      <c r="H814" s="46">
        <v>15531</v>
      </c>
      <c r="I814" s="46">
        <v>15692</v>
      </c>
      <c r="J814" s="46">
        <v>17759</v>
      </c>
      <c r="K814" s="46">
        <v>19909</v>
      </c>
      <c r="L814" s="46">
        <v>18167</v>
      </c>
      <c r="M814" s="46">
        <v>15008</v>
      </c>
      <c r="N814" s="46">
        <v>13757</v>
      </c>
      <c r="O814" s="46">
        <v>13161</v>
      </c>
      <c r="P814" s="46">
        <v>13870</v>
      </c>
      <c r="Q814" s="46">
        <v>12999</v>
      </c>
      <c r="R814" s="46">
        <v>13560</v>
      </c>
      <c r="S814" s="46">
        <v>13804</v>
      </c>
      <c r="T814" s="46">
        <v>15282</v>
      </c>
      <c r="U814" s="46">
        <v>13496</v>
      </c>
      <c r="V814" s="46">
        <v>14342</v>
      </c>
      <c r="W814" s="46">
        <v>14345</v>
      </c>
      <c r="X814" s="120">
        <v>2.6035808456106091E-2</v>
      </c>
      <c r="Y814" s="79">
        <v>8.9316200916524924E-3</v>
      </c>
      <c r="Z814" s="79">
        <v>1.392896583662862E-2</v>
      </c>
      <c r="AA814" s="79">
        <v>9.5038999367578203E-3</v>
      </c>
    </row>
    <row r="815" spans="1:27" ht="15" x14ac:dyDescent="0.25">
      <c r="A815" s="4">
        <v>260210</v>
      </c>
      <c r="B815" s="18">
        <v>2784</v>
      </c>
      <c r="C815" s="8" t="s">
        <v>67</v>
      </c>
      <c r="D815" s="8" t="str">
        <f>VLOOKUP(B815,[2]기업리스트!B:G,2,FALSE)</f>
        <v>Alfresa Holdings Corporation</v>
      </c>
      <c r="E815" s="8" t="s">
        <v>817</v>
      </c>
      <c r="F815" s="36">
        <v>0.9</v>
      </c>
      <c r="G815" s="46">
        <v>676690</v>
      </c>
      <c r="H815" s="46">
        <v>620247</v>
      </c>
      <c r="I815" s="46">
        <v>657122</v>
      </c>
      <c r="J815" s="46">
        <v>675297</v>
      </c>
      <c r="K815" s="46">
        <v>715516</v>
      </c>
      <c r="L815" s="46">
        <v>648134</v>
      </c>
      <c r="M815" s="46">
        <v>709056</v>
      </c>
      <c r="N815" s="46">
        <v>718800</v>
      </c>
      <c r="O815" s="46">
        <v>751947</v>
      </c>
      <c r="P815" s="46">
        <v>678697</v>
      </c>
      <c r="Q815" s="46">
        <v>722365</v>
      </c>
      <c r="R815" s="46">
        <v>733990</v>
      </c>
      <c r="S815" s="46">
        <v>805969</v>
      </c>
      <c r="T815" s="46">
        <v>698727</v>
      </c>
      <c r="U815" s="46">
        <v>758118</v>
      </c>
      <c r="V815" s="46">
        <v>771644</v>
      </c>
      <c r="W815" s="46">
        <v>833324</v>
      </c>
      <c r="X815" s="120">
        <v>6.8105600062018379E-3</v>
      </c>
      <c r="Y815" s="79">
        <v>1.2074428978089189E-2</v>
      </c>
      <c r="Z815" s="79">
        <v>1.256471894725175E-2</v>
      </c>
      <c r="AA815" s="79">
        <v>9.0147894615777435E-3</v>
      </c>
    </row>
    <row r="816" spans="1:27" ht="15" x14ac:dyDescent="0.25">
      <c r="A816" s="4">
        <v>260210</v>
      </c>
      <c r="B816" s="18">
        <v>2201</v>
      </c>
      <c r="C816" s="8" t="s">
        <v>67</v>
      </c>
      <c r="D816" s="8" t="str">
        <f>VLOOKUP(B816,[2]기업리스트!B:G,2,FALSE)</f>
        <v>Morinaga&amp;Co., Ltd.</v>
      </c>
      <c r="E816" s="8" t="s">
        <v>817</v>
      </c>
      <c r="F816" s="36">
        <v>0.9</v>
      </c>
      <c r="G816" s="46">
        <v>45241</v>
      </c>
      <c r="H816" s="46">
        <v>42588</v>
      </c>
      <c r="I816" s="46">
        <v>46803</v>
      </c>
      <c r="J816" s="46">
        <v>51631</v>
      </c>
      <c r="K816" s="46">
        <v>49435</v>
      </c>
      <c r="L816" s="46">
        <v>46504</v>
      </c>
      <c r="M816" s="46">
        <v>51092</v>
      </c>
      <c r="N816" s="46">
        <v>58516</v>
      </c>
      <c r="O816" s="46">
        <v>54189</v>
      </c>
      <c r="P816" s="46">
        <v>49571</v>
      </c>
      <c r="Q816" s="46">
        <v>56928</v>
      </c>
      <c r="R816" s="46">
        <v>61917</v>
      </c>
      <c r="S816" s="46">
        <v>57739</v>
      </c>
      <c r="T816" s="46">
        <v>52373</v>
      </c>
      <c r="U816" s="46">
        <v>60253</v>
      </c>
      <c r="V816" s="46">
        <v>61616</v>
      </c>
      <c r="W816" s="46">
        <v>59765</v>
      </c>
      <c r="X816" s="120">
        <v>1.2389732705445409E-2</v>
      </c>
      <c r="Y816" s="79">
        <v>1.452237756434616E-2</v>
      </c>
      <c r="Z816" s="79">
        <v>-1.2958386788473051E-3</v>
      </c>
      <c r="AA816" s="79">
        <v>8.7334738620834518E-3</v>
      </c>
    </row>
    <row r="817" spans="1:27" ht="15" x14ac:dyDescent="0.25">
      <c r="A817" s="4">
        <v>260210</v>
      </c>
      <c r="B817" s="18">
        <v>4911</v>
      </c>
      <c r="C817" s="8" t="s">
        <v>67</v>
      </c>
      <c r="D817" s="8" t="str">
        <f>VLOOKUP(B817,[2]기업리스트!B:G,2,FALSE)</f>
        <v>Shiseido Company, Limited</v>
      </c>
      <c r="E817" s="8" t="s">
        <v>806</v>
      </c>
      <c r="F817" s="36">
        <v>0.9</v>
      </c>
      <c r="G817" s="46">
        <v>289792</v>
      </c>
      <c r="H817" s="46">
        <v>234023</v>
      </c>
      <c r="I817" s="46">
        <v>259376</v>
      </c>
      <c r="J817" s="46">
        <v>269343</v>
      </c>
      <c r="K817" s="46">
        <v>304612</v>
      </c>
      <c r="L817" s="46">
        <v>240009</v>
      </c>
      <c r="M817" s="46">
        <v>254179</v>
      </c>
      <c r="N817" s="46">
        <v>228228</v>
      </c>
      <c r="O817" s="46">
        <v>250621</v>
      </c>
      <c r="P817" s="46">
        <v>249453</v>
      </c>
      <c r="Q817" s="46">
        <v>259083</v>
      </c>
      <c r="R817" s="46">
        <v>214218</v>
      </c>
      <c r="S817" s="46">
        <v>267832</v>
      </c>
      <c r="T817" s="46">
        <v>228241</v>
      </c>
      <c r="U817" s="46">
        <v>241590</v>
      </c>
      <c r="V817" s="46">
        <v>223986</v>
      </c>
      <c r="W817" s="46">
        <v>276175</v>
      </c>
      <c r="X817" s="120">
        <v>-2.1413587512845941E-2</v>
      </c>
      <c r="Y817" s="79">
        <v>-1.8045666584826869E-2</v>
      </c>
      <c r="Z817" s="79">
        <v>1.0261786925046311E-2</v>
      </c>
      <c r="AA817" s="79">
        <v>8.6757226389253539E-3</v>
      </c>
    </row>
    <row r="818" spans="1:27" ht="15" x14ac:dyDescent="0.25">
      <c r="A818" s="4">
        <v>260210</v>
      </c>
      <c r="B818" s="18">
        <v>8088</v>
      </c>
      <c r="C818" s="8" t="s">
        <v>67</v>
      </c>
      <c r="D818" s="8" t="str">
        <f>VLOOKUP(B818,[2]기업리스트!B:G,2,FALSE)</f>
        <v>Iwatani Corporation</v>
      </c>
      <c r="E818" s="8" t="s">
        <v>817</v>
      </c>
      <c r="F818" s="36">
        <v>0.9</v>
      </c>
      <c r="G818" s="46">
        <v>182419</v>
      </c>
      <c r="H818" s="46">
        <v>210968</v>
      </c>
      <c r="I818" s="46">
        <v>203803</v>
      </c>
      <c r="J818" s="46">
        <v>209415</v>
      </c>
      <c r="K818" s="46">
        <v>242570</v>
      </c>
      <c r="L818" s="46">
        <v>250473</v>
      </c>
      <c r="M818" s="46">
        <v>201909</v>
      </c>
      <c r="N818" s="46">
        <v>192302</v>
      </c>
      <c r="O818" s="46">
        <v>223302</v>
      </c>
      <c r="P818" s="46">
        <v>230375</v>
      </c>
      <c r="Q818" s="46">
        <v>197519</v>
      </c>
      <c r="R818" s="46">
        <v>202485</v>
      </c>
      <c r="S818" s="46">
        <v>224370</v>
      </c>
      <c r="T818" s="46">
        <v>258637</v>
      </c>
      <c r="U818" s="46">
        <v>206353</v>
      </c>
      <c r="V818" s="46">
        <v>202775</v>
      </c>
      <c r="W818" s="46">
        <v>232002</v>
      </c>
      <c r="X818" s="120">
        <v>3.3064677466718262E-2</v>
      </c>
      <c r="Y818" s="79">
        <v>1.000440538113345E-2</v>
      </c>
      <c r="Z818" s="79">
        <v>3.2516861113762729E-4</v>
      </c>
      <c r="AA818" s="79">
        <v>8.5547590891512648E-3</v>
      </c>
    </row>
    <row r="819" spans="1:27" ht="15" x14ac:dyDescent="0.25">
      <c r="A819" s="4">
        <v>260210</v>
      </c>
      <c r="B819" s="18">
        <v>4628</v>
      </c>
      <c r="C819" s="8" t="s">
        <v>67</v>
      </c>
      <c r="D819" s="8" t="str">
        <f>VLOOKUP(B819,[2]기업리스트!B:G,2,FALSE)</f>
        <v>Sk Kaken Co.,Ltd.</v>
      </c>
      <c r="E819" s="8" t="s">
        <v>811</v>
      </c>
      <c r="F819" s="36">
        <v>0.8</v>
      </c>
      <c r="G819" s="46">
        <v>21265</v>
      </c>
      <c r="H819" s="46">
        <v>25343</v>
      </c>
      <c r="I819" s="46">
        <v>20761</v>
      </c>
      <c r="J819" s="46">
        <v>22388</v>
      </c>
      <c r="K819" s="46">
        <v>23141</v>
      </c>
      <c r="L819" s="46">
        <v>26636</v>
      </c>
      <c r="M819" s="46">
        <v>23415</v>
      </c>
      <c r="N819" s="46">
        <v>24560</v>
      </c>
      <c r="O819" s="46">
        <v>24440</v>
      </c>
      <c r="P819" s="46">
        <v>28872</v>
      </c>
      <c r="Q819" s="46">
        <v>23011</v>
      </c>
      <c r="R819" s="46">
        <v>26249</v>
      </c>
      <c r="S819" s="46">
        <v>25867</v>
      </c>
      <c r="T819" s="46">
        <v>29841</v>
      </c>
      <c r="U819" s="46">
        <v>24185</v>
      </c>
      <c r="V819" s="46">
        <v>26208</v>
      </c>
      <c r="W819" s="46">
        <v>26755</v>
      </c>
      <c r="X819" s="120">
        <v>9.3173972826661178E-3</v>
      </c>
      <c r="Y819" s="79">
        <v>1.118436094809838E-2</v>
      </c>
      <c r="Z819" s="79">
        <v>-3.8627499010757132E-4</v>
      </c>
      <c r="AA819" s="79">
        <v>8.3693838889360439E-3</v>
      </c>
    </row>
    <row r="820" spans="1:27" ht="15" x14ac:dyDescent="0.25">
      <c r="A820" s="4">
        <v>260210</v>
      </c>
      <c r="B820" s="18">
        <v>2733</v>
      </c>
      <c r="C820" s="8" t="s">
        <v>67</v>
      </c>
      <c r="D820" s="8" t="str">
        <f>VLOOKUP(B820,[2]기업리스트!B:G,2,FALSE)</f>
        <v>Arata Corporation</v>
      </c>
      <c r="E820" s="8" t="s">
        <v>811</v>
      </c>
      <c r="F820" s="36">
        <v>0.6</v>
      </c>
      <c r="G820" s="46">
        <v>215653</v>
      </c>
      <c r="H820" s="46">
        <v>223387</v>
      </c>
      <c r="I820" s="46">
        <v>204207</v>
      </c>
      <c r="J820" s="46">
        <v>220051</v>
      </c>
      <c r="K820" s="46">
        <v>225169</v>
      </c>
      <c r="L820" s="46">
        <v>233776</v>
      </c>
      <c r="M820" s="46">
        <v>212604</v>
      </c>
      <c r="N820" s="46">
        <v>235239</v>
      </c>
      <c r="O820" s="46">
        <v>236149</v>
      </c>
      <c r="P820" s="46">
        <v>247731</v>
      </c>
      <c r="Q820" s="46">
        <v>225030</v>
      </c>
      <c r="R820" s="46">
        <v>245604</v>
      </c>
      <c r="S820" s="46">
        <v>245918</v>
      </c>
      <c r="T820" s="46">
        <v>262978</v>
      </c>
      <c r="U820" s="46">
        <v>231712</v>
      </c>
      <c r="V820" s="46">
        <v>251192</v>
      </c>
      <c r="W820" s="46">
        <v>252107</v>
      </c>
      <c r="X820" s="120">
        <v>1.5811748210846851E-2</v>
      </c>
      <c r="Y820" s="79">
        <v>6.8216389492921081E-3</v>
      </c>
      <c r="Z820" s="79">
        <v>5.666124524950078E-3</v>
      </c>
      <c r="AA820" s="79">
        <v>6.2401693889897469E-3</v>
      </c>
    </row>
    <row r="821" spans="1:27" ht="15" x14ac:dyDescent="0.25">
      <c r="A821" s="4">
        <v>260210</v>
      </c>
      <c r="B821" s="18">
        <v>3291</v>
      </c>
      <c r="C821" s="8" t="s">
        <v>67</v>
      </c>
      <c r="D821" s="8" t="str">
        <f>VLOOKUP(B821,[2]기업리스트!B:G,2,FALSE)</f>
        <v>Iida Group Holdings Co., Ltd.</v>
      </c>
      <c r="E821" s="8" t="s">
        <v>817</v>
      </c>
      <c r="F821" s="36">
        <v>0.6</v>
      </c>
      <c r="G821" s="46">
        <v>343453</v>
      </c>
      <c r="H821" s="46">
        <v>360573</v>
      </c>
      <c r="I821" s="46">
        <v>325372</v>
      </c>
      <c r="J821" s="46">
        <v>352755</v>
      </c>
      <c r="K821" s="46">
        <v>341770</v>
      </c>
      <c r="L821" s="46">
        <v>419868</v>
      </c>
      <c r="M821" s="46">
        <v>316935</v>
      </c>
      <c r="N821" s="46">
        <v>354755</v>
      </c>
      <c r="O821" s="46">
        <v>346104</v>
      </c>
      <c r="P821" s="46">
        <v>421386</v>
      </c>
      <c r="Q821" s="46">
        <v>327544</v>
      </c>
      <c r="R821" s="46">
        <v>359575</v>
      </c>
      <c r="S821" s="46">
        <v>362782</v>
      </c>
      <c r="T821" s="46">
        <v>409738</v>
      </c>
      <c r="U821" s="46">
        <v>326061</v>
      </c>
      <c r="V821" s="46">
        <v>358966</v>
      </c>
      <c r="W821" s="46">
        <v>371656</v>
      </c>
      <c r="X821" s="120">
        <v>-7.9168782161468387E-3</v>
      </c>
      <c r="Y821" s="79">
        <v>-1.016004642243717E-3</v>
      </c>
      <c r="Z821" s="79">
        <v>-4.1765078633559938E-4</v>
      </c>
      <c r="AA821" s="79">
        <v>6.0883113889294016E-3</v>
      </c>
    </row>
    <row r="822" spans="1:27" ht="15" x14ac:dyDescent="0.25">
      <c r="A822" s="4">
        <v>260210</v>
      </c>
      <c r="B822" s="18">
        <v>9005</v>
      </c>
      <c r="C822" s="8" t="s">
        <v>67</v>
      </c>
      <c r="D822" s="8" t="str">
        <f>VLOOKUP(B822,[2]기업리스트!B:G,2,FALSE)</f>
        <v>Tokyu Corporation</v>
      </c>
      <c r="E822" s="8" t="s">
        <v>817</v>
      </c>
      <c r="F822" s="36">
        <v>0.5</v>
      </c>
      <c r="G822" s="46">
        <v>211439</v>
      </c>
      <c r="H822" s="46">
        <v>224621</v>
      </c>
      <c r="I822" s="46">
        <v>209182</v>
      </c>
      <c r="J822" s="46">
        <v>225511</v>
      </c>
      <c r="K822" s="46">
        <v>235812</v>
      </c>
      <c r="L822" s="46">
        <v>260788</v>
      </c>
      <c r="M822" s="46">
        <v>239259</v>
      </c>
      <c r="N822" s="46">
        <v>244209</v>
      </c>
      <c r="O822" s="46">
        <v>245433</v>
      </c>
      <c r="P822" s="46">
        <v>308918</v>
      </c>
      <c r="Q822" s="46">
        <v>273080</v>
      </c>
      <c r="R822" s="46">
        <v>252154</v>
      </c>
      <c r="S822" s="46">
        <v>260530</v>
      </c>
      <c r="T822" s="46">
        <v>269251</v>
      </c>
      <c r="U822" s="46">
        <v>261358</v>
      </c>
      <c r="V822" s="46">
        <v>257628</v>
      </c>
      <c r="W822" s="46">
        <v>265700</v>
      </c>
      <c r="X822" s="120">
        <v>-3.6236094135100427E-2</v>
      </c>
      <c r="Y822" s="79">
        <v>-1.1110742501291401E-2</v>
      </c>
      <c r="Z822" s="79">
        <v>5.2468482008409811E-3</v>
      </c>
      <c r="AA822" s="79">
        <v>4.9295982806476513E-3</v>
      </c>
    </row>
    <row r="823" spans="1:27" ht="15" x14ac:dyDescent="0.25">
      <c r="A823" s="4">
        <v>260210</v>
      </c>
      <c r="B823" s="18">
        <v>8117</v>
      </c>
      <c r="C823" s="8" t="s">
        <v>67</v>
      </c>
      <c r="D823" s="8" t="str">
        <f>VLOOKUP(B823,[2]기업리스트!B:G,2,FALSE)</f>
        <v>Central Automotive Products Ltd.</v>
      </c>
      <c r="E823" s="8" t="s">
        <v>811</v>
      </c>
      <c r="F823" s="36">
        <v>0.5</v>
      </c>
      <c r="G823" s="46">
        <v>7293</v>
      </c>
      <c r="H823" s="46">
        <v>7796</v>
      </c>
      <c r="I823" s="46">
        <v>8518</v>
      </c>
      <c r="J823" s="46">
        <v>7224</v>
      </c>
      <c r="K823" s="46">
        <v>8932</v>
      </c>
      <c r="L823" s="46">
        <v>9754</v>
      </c>
      <c r="M823" s="46">
        <v>9968</v>
      </c>
      <c r="N823" s="46">
        <v>8927</v>
      </c>
      <c r="O823" s="46">
        <v>10325</v>
      </c>
      <c r="P823" s="46">
        <v>10243</v>
      </c>
      <c r="Q823" s="46">
        <v>9836</v>
      </c>
      <c r="R823" s="46">
        <v>8993</v>
      </c>
      <c r="S823" s="46">
        <v>10446</v>
      </c>
      <c r="T823" s="46">
        <v>10923</v>
      </c>
      <c r="U823" s="46">
        <v>11196</v>
      </c>
      <c r="V823" s="46">
        <v>9795</v>
      </c>
      <c r="W823" s="46">
        <v>10654</v>
      </c>
      <c r="X823" s="120">
        <v>1.720734855002792E-2</v>
      </c>
      <c r="Y823" s="79">
        <v>3.3832528981541321E-2</v>
      </c>
      <c r="Z823" s="79">
        <v>1.929833004475667E-2</v>
      </c>
      <c r="AA823" s="79">
        <v>4.9102927289896847E-3</v>
      </c>
    </row>
    <row r="824" spans="1:27" ht="15" x14ac:dyDescent="0.25">
      <c r="A824" s="4">
        <v>260210</v>
      </c>
      <c r="B824" s="18">
        <v>5331</v>
      </c>
      <c r="C824" s="8" t="s">
        <v>67</v>
      </c>
      <c r="D824" s="8" t="str">
        <f>VLOOKUP(B824,[2]기업리스트!B:G,2,FALSE)</f>
        <v>Noritake Co., Limited</v>
      </c>
      <c r="E824" s="8" t="s">
        <v>817</v>
      </c>
      <c r="F824" s="36">
        <v>0.5</v>
      </c>
      <c r="G824" s="46">
        <v>32428</v>
      </c>
      <c r="H824" s="46">
        <v>33754</v>
      </c>
      <c r="I824" s="46">
        <v>32217</v>
      </c>
      <c r="J824" s="46">
        <v>35584</v>
      </c>
      <c r="K824" s="46">
        <v>36134</v>
      </c>
      <c r="L824" s="46">
        <v>35559</v>
      </c>
      <c r="M824" s="46">
        <v>33463</v>
      </c>
      <c r="N824" s="46">
        <v>34096</v>
      </c>
      <c r="O824" s="46">
        <v>36336</v>
      </c>
      <c r="P824" s="46">
        <v>34017</v>
      </c>
      <c r="Q824" s="46">
        <v>34812</v>
      </c>
      <c r="R824" s="46">
        <v>34977</v>
      </c>
      <c r="S824" s="46">
        <v>35208</v>
      </c>
      <c r="T824" s="46">
        <v>33185</v>
      </c>
      <c r="U824" s="46">
        <v>33443</v>
      </c>
      <c r="V824" s="46">
        <v>34871</v>
      </c>
      <c r="W824" s="46">
        <v>35876</v>
      </c>
      <c r="X824" s="120">
        <v>-5.9850087041593003E-3</v>
      </c>
      <c r="Y824" s="79">
        <v>-9.9072238062845042E-3</v>
      </c>
      <c r="Z824" s="79">
        <v>-7.747801743985816E-4</v>
      </c>
      <c r="AA824" s="79">
        <v>4.8863628051234453E-3</v>
      </c>
    </row>
    <row r="825" spans="1:27" ht="15" x14ac:dyDescent="0.25">
      <c r="A825" s="4">
        <v>260210</v>
      </c>
      <c r="B825" s="18">
        <v>5232</v>
      </c>
      <c r="C825" s="8" t="s">
        <v>67</v>
      </c>
      <c r="D825" s="8" t="str">
        <f>VLOOKUP(B825,[2]기업리스트!B:G,2,FALSE)</f>
        <v>Sumitomo Osaka Cement Co., Ltd.</v>
      </c>
      <c r="E825" s="8" t="s">
        <v>817</v>
      </c>
      <c r="F825" s="36">
        <v>0.5</v>
      </c>
      <c r="G825" s="46">
        <v>47894</v>
      </c>
      <c r="H825" s="46">
        <v>47221</v>
      </c>
      <c r="I825" s="46">
        <v>45500</v>
      </c>
      <c r="J825" s="46">
        <v>50173</v>
      </c>
      <c r="K825" s="46">
        <v>54826</v>
      </c>
      <c r="L825" s="46">
        <v>54206</v>
      </c>
      <c r="M825" s="46">
        <v>52766</v>
      </c>
      <c r="N825" s="46">
        <v>57020</v>
      </c>
      <c r="O825" s="46">
        <v>57693</v>
      </c>
      <c r="P825" s="46">
        <v>55023</v>
      </c>
      <c r="Q825" s="46">
        <v>53225</v>
      </c>
      <c r="R825" s="46">
        <v>55388</v>
      </c>
      <c r="S825" s="46">
        <v>57554</v>
      </c>
      <c r="T825" s="46">
        <v>53298</v>
      </c>
      <c r="U825" s="46">
        <v>51536</v>
      </c>
      <c r="V825" s="46">
        <v>54236</v>
      </c>
      <c r="W825" s="46">
        <v>58574</v>
      </c>
      <c r="X825" s="120">
        <v>-7.7987250779872896E-3</v>
      </c>
      <c r="Y825" s="79">
        <v>-7.695987970746998E-3</v>
      </c>
      <c r="Z825" s="79">
        <v>-5.2898391007273338E-3</v>
      </c>
      <c r="AA825" s="79">
        <v>4.7086195435408476E-3</v>
      </c>
    </row>
    <row r="826" spans="1:27" ht="15" x14ac:dyDescent="0.25">
      <c r="A826" s="4">
        <v>260210</v>
      </c>
      <c r="B826" s="18">
        <v>9076</v>
      </c>
      <c r="C826" s="8" t="s">
        <v>67</v>
      </c>
      <c r="D826" s="8" t="str">
        <f>VLOOKUP(B826,[2]기업리스트!B:G,2,FALSE)</f>
        <v>Seino Holdings Co., Ltd.</v>
      </c>
      <c r="E826" s="8" t="s">
        <v>817</v>
      </c>
      <c r="F826" s="36">
        <v>0.3</v>
      </c>
      <c r="G826" s="46">
        <v>158671</v>
      </c>
      <c r="H826" s="46">
        <v>154032</v>
      </c>
      <c r="I826" s="46">
        <v>152529</v>
      </c>
      <c r="J826" s="46">
        <v>153837</v>
      </c>
      <c r="K826" s="46">
        <v>166448</v>
      </c>
      <c r="L826" s="46">
        <v>158693</v>
      </c>
      <c r="M826" s="46">
        <v>159242</v>
      </c>
      <c r="N826" s="46">
        <v>156268</v>
      </c>
      <c r="O826" s="46">
        <v>171257</v>
      </c>
      <c r="P826" s="46">
        <v>156044</v>
      </c>
      <c r="Q826" s="46">
        <v>164632</v>
      </c>
      <c r="R826" s="46">
        <v>166972</v>
      </c>
      <c r="S826" s="46">
        <v>210080</v>
      </c>
      <c r="T826" s="46">
        <v>195693</v>
      </c>
      <c r="U826" s="46">
        <v>199571</v>
      </c>
      <c r="V826" s="46">
        <v>198988</v>
      </c>
      <c r="W826" s="46">
        <v>212868</v>
      </c>
      <c r="X826" s="120">
        <v>5.6825869106585943E-2</v>
      </c>
      <c r="Y826" s="79">
        <v>4.7382817744518801E-2</v>
      </c>
      <c r="Z826" s="79">
        <v>4.1454534154413469E-2</v>
      </c>
      <c r="AA826" s="79">
        <v>3.4662303625865309E-3</v>
      </c>
    </row>
    <row r="827" spans="1:27" ht="15" x14ac:dyDescent="0.25">
      <c r="A827" s="4">
        <v>260210</v>
      </c>
      <c r="B827" s="18">
        <v>5901</v>
      </c>
      <c r="C827" s="8" t="s">
        <v>67</v>
      </c>
      <c r="D827" s="8" t="str">
        <f>VLOOKUP(B827,[2]기업리스트!B:G,2,FALSE)</f>
        <v>Toyo Seikan Group Holdings, Ltd.</v>
      </c>
      <c r="E827" s="8" t="s">
        <v>817</v>
      </c>
      <c r="F827" s="36">
        <v>0.3</v>
      </c>
      <c r="G827" s="46">
        <v>205624</v>
      </c>
      <c r="H827" s="46">
        <v>206365</v>
      </c>
      <c r="I827" s="46">
        <v>225595</v>
      </c>
      <c r="J827" s="46">
        <v>225222</v>
      </c>
      <c r="K827" s="46">
        <v>225649</v>
      </c>
      <c r="L827" s="46">
        <v>229559</v>
      </c>
      <c r="M827" s="46">
        <v>235349</v>
      </c>
      <c r="N827" s="46">
        <v>236612</v>
      </c>
      <c r="O827" s="46">
        <v>241750</v>
      </c>
      <c r="P827" s="46">
        <v>236952</v>
      </c>
      <c r="Q827" s="46">
        <v>229867</v>
      </c>
      <c r="R827" s="46">
        <v>234458</v>
      </c>
      <c r="S827" s="46">
        <v>234358</v>
      </c>
      <c r="T827" s="46">
        <v>223833</v>
      </c>
      <c r="U827" s="46">
        <v>240137</v>
      </c>
      <c r="V827" s="46">
        <v>244166</v>
      </c>
      <c r="W827" s="46">
        <v>237223</v>
      </c>
      <c r="X827" s="120">
        <v>-1.4021493424251959E-2</v>
      </c>
      <c r="Y827" s="79">
        <v>1.113259824219859E-2</v>
      </c>
      <c r="Z827" s="79">
        <v>1.040753184546084E-2</v>
      </c>
      <c r="AA827" s="79">
        <v>3.03980714996599E-3</v>
      </c>
    </row>
    <row r="828" spans="1:27" ht="15" x14ac:dyDescent="0.25">
      <c r="A828" s="4">
        <v>260210</v>
      </c>
      <c r="B828" s="18">
        <v>2267</v>
      </c>
      <c r="C828" s="8" t="s">
        <v>67</v>
      </c>
      <c r="D828" s="8" t="str">
        <f>VLOOKUP(B828,[2]기업리스트!B:G,2,FALSE)</f>
        <v>Yakult Honsha Co.,Ltd.</v>
      </c>
      <c r="E828" s="8" t="s">
        <v>817</v>
      </c>
      <c r="F828" s="36">
        <v>-0.1</v>
      </c>
      <c r="G828" s="46">
        <v>113543</v>
      </c>
      <c r="H828" s="46">
        <v>98577</v>
      </c>
      <c r="I828" s="46">
        <v>107983</v>
      </c>
      <c r="J828" s="46">
        <v>124802</v>
      </c>
      <c r="K828" s="46">
        <v>135083</v>
      </c>
      <c r="L828" s="46">
        <v>115203</v>
      </c>
      <c r="M828" s="46">
        <v>122115</v>
      </c>
      <c r="N828" s="46">
        <v>130714</v>
      </c>
      <c r="O828" s="46">
        <v>134892</v>
      </c>
      <c r="P828" s="46">
        <v>115358</v>
      </c>
      <c r="Q828" s="46">
        <v>122644</v>
      </c>
      <c r="R828" s="46">
        <v>132449</v>
      </c>
      <c r="S828" s="46">
        <v>131171</v>
      </c>
      <c r="T828" s="46">
        <v>113419</v>
      </c>
      <c r="U828" s="46">
        <v>116586</v>
      </c>
      <c r="V828" s="46">
        <v>124588</v>
      </c>
      <c r="W828" s="46">
        <v>130604</v>
      </c>
      <c r="X828" s="120">
        <v>-3.8654604463121971E-3</v>
      </c>
      <c r="Y828" s="79">
        <v>-1.212368641718853E-2</v>
      </c>
      <c r="Z828" s="79">
        <v>-1.5925044315016509E-2</v>
      </c>
      <c r="AA828" s="79">
        <v>-1.167233471397688E-3</v>
      </c>
    </row>
    <row r="829" spans="1:27" ht="15" x14ac:dyDescent="0.25">
      <c r="A829" s="4">
        <v>260210</v>
      </c>
      <c r="B829" s="18">
        <v>7309</v>
      </c>
      <c r="C829" s="8" t="s">
        <v>67</v>
      </c>
      <c r="D829" s="8" t="str">
        <f>VLOOKUP(B829,[2]기업리스트!B:G,2,FALSE)</f>
        <v>Shimano Inc.</v>
      </c>
      <c r="E829" s="8" t="s">
        <v>806</v>
      </c>
      <c r="F829" s="36">
        <v>-0.2</v>
      </c>
      <c r="G829" s="46">
        <v>151328</v>
      </c>
      <c r="H829" s="46">
        <v>144047</v>
      </c>
      <c r="I829" s="46">
        <v>159639</v>
      </c>
      <c r="J829" s="46">
        <v>163979</v>
      </c>
      <c r="K829" s="46">
        <v>161244</v>
      </c>
      <c r="L829" s="46">
        <v>126071</v>
      </c>
      <c r="M829" s="46">
        <v>137179</v>
      </c>
      <c r="N829" s="46">
        <v>112014</v>
      </c>
      <c r="O829" s="46">
        <v>99098</v>
      </c>
      <c r="P829" s="46">
        <v>100557</v>
      </c>
      <c r="Q829" s="46">
        <v>116330</v>
      </c>
      <c r="R829" s="46">
        <v>117992</v>
      </c>
      <c r="S829" s="46">
        <v>116114</v>
      </c>
      <c r="T829" s="46">
        <v>113539</v>
      </c>
      <c r="U829" s="46">
        <v>123870</v>
      </c>
      <c r="V829" s="46">
        <v>113611</v>
      </c>
      <c r="W829" s="46">
        <v>115223</v>
      </c>
      <c r="X829" s="120">
        <v>2.878536917424435E-2</v>
      </c>
      <c r="Y829" s="79">
        <v>1.625087558596916E-2</v>
      </c>
      <c r="Z829" s="79">
        <v>-9.2913268930998605E-3</v>
      </c>
      <c r="AA829" s="79">
        <v>-1.907375613849571E-3</v>
      </c>
    </row>
    <row r="830" spans="1:27" ht="15" x14ac:dyDescent="0.25">
      <c r="A830" s="4">
        <v>260210</v>
      </c>
      <c r="B830" s="18">
        <v>6458</v>
      </c>
      <c r="C830" s="8" t="s">
        <v>67</v>
      </c>
      <c r="D830" s="8" t="str">
        <f>VLOOKUP(B830,[2]기업리스트!B:G,2,FALSE)</f>
        <v>Sinko Industries Ltd.</v>
      </c>
      <c r="E830" s="8" t="s">
        <v>817</v>
      </c>
      <c r="F830" s="36">
        <v>-0.2</v>
      </c>
      <c r="G830" s="46">
        <v>10862</v>
      </c>
      <c r="H830" s="46">
        <v>13531</v>
      </c>
      <c r="I830" s="46">
        <v>7935</v>
      </c>
      <c r="J830" s="46">
        <v>9975</v>
      </c>
      <c r="K830" s="46">
        <v>12646</v>
      </c>
      <c r="L830" s="46">
        <v>14249</v>
      </c>
      <c r="M830" s="46">
        <v>9879</v>
      </c>
      <c r="N830" s="46">
        <v>12411</v>
      </c>
      <c r="O830" s="46">
        <v>13996</v>
      </c>
      <c r="P830" s="46">
        <v>15657</v>
      </c>
      <c r="Q830" s="46">
        <v>11651</v>
      </c>
      <c r="R830" s="46">
        <v>12550</v>
      </c>
      <c r="S830" s="46">
        <v>14907</v>
      </c>
      <c r="T830" s="46">
        <v>17897</v>
      </c>
      <c r="U830" s="46">
        <v>12227</v>
      </c>
      <c r="V830" s="46">
        <v>13651</v>
      </c>
      <c r="W830" s="46">
        <v>14788</v>
      </c>
      <c r="X830" s="120">
        <v>4.0902035971879913E-2</v>
      </c>
      <c r="Y830" s="79">
        <v>1.010437680905185E-2</v>
      </c>
      <c r="Z830" s="79">
        <v>1.9120890571542759E-2</v>
      </c>
      <c r="AA830" s="79">
        <v>-2.0278790770593691E-3</v>
      </c>
    </row>
    <row r="831" spans="1:27" ht="15" x14ac:dyDescent="0.25">
      <c r="A831" s="4">
        <v>260210</v>
      </c>
      <c r="B831" s="18">
        <v>5233</v>
      </c>
      <c r="C831" s="8" t="s">
        <v>67</v>
      </c>
      <c r="D831" s="8" t="str">
        <f>VLOOKUP(B831,[2]기업리스트!B:G,2,FALSE)</f>
        <v>Taiheiyo Cement Corporation</v>
      </c>
      <c r="E831" s="8" t="s">
        <v>817</v>
      </c>
      <c r="F831" s="36">
        <v>-0.6</v>
      </c>
      <c r="G831" s="46">
        <v>188092</v>
      </c>
      <c r="H831" s="46">
        <v>180311</v>
      </c>
      <c r="I831" s="46">
        <v>176516</v>
      </c>
      <c r="J831" s="46">
        <v>199466</v>
      </c>
      <c r="K831" s="46">
        <v>224366</v>
      </c>
      <c r="L831" s="46">
        <v>209194</v>
      </c>
      <c r="M831" s="46">
        <v>193534</v>
      </c>
      <c r="N831" s="46">
        <v>225020</v>
      </c>
      <c r="O831" s="46">
        <v>241620</v>
      </c>
      <c r="P831" s="46">
        <v>226101</v>
      </c>
      <c r="Q831" s="46">
        <v>208852</v>
      </c>
      <c r="R831" s="46">
        <v>234824</v>
      </c>
      <c r="S831" s="46">
        <v>238197</v>
      </c>
      <c r="T831" s="46">
        <v>214422</v>
      </c>
      <c r="U831" s="46">
        <v>211191</v>
      </c>
      <c r="V831" s="46">
        <v>226950</v>
      </c>
      <c r="W831" s="46">
        <v>233123</v>
      </c>
      <c r="X831" s="120">
        <v>-1.286270311704962E-2</v>
      </c>
      <c r="Y831" s="79">
        <v>2.6096318734345481E-3</v>
      </c>
      <c r="Z831" s="79">
        <v>-8.762187943033517E-3</v>
      </c>
      <c r="AA831" s="79">
        <v>-5.6962593740177434E-3</v>
      </c>
    </row>
    <row r="832" spans="1:27" ht="15" x14ac:dyDescent="0.25">
      <c r="A832" s="4">
        <v>260210</v>
      </c>
      <c r="B832" s="18">
        <v>4118</v>
      </c>
      <c r="C832" s="8" t="s">
        <v>67</v>
      </c>
      <c r="D832" s="8" t="str">
        <f>VLOOKUP(B832,[2]기업리스트!B:G,2,FALSE)</f>
        <v>Kaneka Corporation</v>
      </c>
      <c r="E832" s="8" t="s">
        <v>817</v>
      </c>
      <c r="F832" s="36">
        <v>-0.8</v>
      </c>
      <c r="G832" s="46">
        <v>178449</v>
      </c>
      <c r="H832" s="46">
        <v>182814</v>
      </c>
      <c r="I832" s="46">
        <v>192739</v>
      </c>
      <c r="J832" s="46">
        <v>187863</v>
      </c>
      <c r="K832" s="46">
        <v>186541</v>
      </c>
      <c r="L832" s="46">
        <v>188678</v>
      </c>
      <c r="M832" s="46">
        <v>182740</v>
      </c>
      <c r="N832" s="46">
        <v>187376</v>
      </c>
      <c r="O832" s="46">
        <v>194612</v>
      </c>
      <c r="P832" s="46">
        <v>197574</v>
      </c>
      <c r="Q832" s="46">
        <v>198382</v>
      </c>
      <c r="R832" s="46">
        <v>197581</v>
      </c>
      <c r="S832" s="46">
        <v>207085</v>
      </c>
      <c r="T832" s="46">
        <v>204152</v>
      </c>
      <c r="U832" s="46">
        <v>198682</v>
      </c>
      <c r="V832" s="46">
        <v>198746</v>
      </c>
      <c r="W832" s="46">
        <v>200850</v>
      </c>
      <c r="X832" s="120">
        <v>8.2161119729411425E-3</v>
      </c>
      <c r="Y832" s="79">
        <v>3.7165510406333979E-4</v>
      </c>
      <c r="Z832" s="79">
        <v>1.4427244582042591E-3</v>
      </c>
      <c r="AA832" s="79">
        <v>-7.710238479469278E-3</v>
      </c>
    </row>
    <row r="833" spans="1:27" ht="15" x14ac:dyDescent="0.25">
      <c r="A833" s="4">
        <v>260210</v>
      </c>
      <c r="B833" s="18">
        <v>7267</v>
      </c>
      <c r="C833" s="8" t="s">
        <v>67</v>
      </c>
      <c r="D833" s="8" t="str">
        <f>VLOOKUP(B833,[2]기업리스트!B:G,2,FALSE)</f>
        <v>Honda Motor Co., Ltd.</v>
      </c>
      <c r="E833" s="8" t="s">
        <v>817</v>
      </c>
      <c r="F833" s="36">
        <v>-0.9</v>
      </c>
      <c r="G833" s="46">
        <v>3688785</v>
      </c>
      <c r="H833" s="46">
        <v>3875683</v>
      </c>
      <c r="I833" s="46">
        <v>3829550</v>
      </c>
      <c r="J833" s="46">
        <v>4255754</v>
      </c>
      <c r="K833" s="46">
        <v>4438186</v>
      </c>
      <c r="L833" s="46">
        <v>4384235</v>
      </c>
      <c r="M833" s="46">
        <v>4624996</v>
      </c>
      <c r="N833" s="46">
        <v>4984396</v>
      </c>
      <c r="O833" s="46">
        <v>5390100</v>
      </c>
      <c r="P833" s="46">
        <v>5429310</v>
      </c>
      <c r="Q833" s="46">
        <v>5404858</v>
      </c>
      <c r="R833" s="46">
        <v>5392755</v>
      </c>
      <c r="S833" s="46">
        <v>5531112</v>
      </c>
      <c r="T833" s="46">
        <v>5360042</v>
      </c>
      <c r="U833" s="46">
        <v>5340268</v>
      </c>
      <c r="V833" s="46">
        <v>5292412</v>
      </c>
      <c r="W833" s="46">
        <v>5342984</v>
      </c>
      <c r="X833" s="120">
        <v>-3.1835595447842202E-3</v>
      </c>
      <c r="Y833" s="79">
        <v>-2.9780392771981972E-3</v>
      </c>
      <c r="Z833" s="79">
        <v>-4.640315328532485E-3</v>
      </c>
      <c r="AA833" s="79">
        <v>-8.7404502376295934E-3</v>
      </c>
    </row>
    <row r="834" spans="1:27" ht="15" x14ac:dyDescent="0.25">
      <c r="A834" s="4">
        <v>260210</v>
      </c>
      <c r="B834" s="18">
        <v>4182</v>
      </c>
      <c r="C834" s="8" t="s">
        <v>67</v>
      </c>
      <c r="D834" s="8" t="str">
        <f>VLOOKUP(B834,[2]기업리스트!B:G,2,FALSE)</f>
        <v>Mitsubishi Gas Chemical Company, Inc.</v>
      </c>
      <c r="E834" s="8" t="s">
        <v>817</v>
      </c>
      <c r="F834" s="36">
        <v>-1</v>
      </c>
      <c r="G834" s="46">
        <v>189416</v>
      </c>
      <c r="H834" s="46">
        <v>180359</v>
      </c>
      <c r="I834" s="46">
        <v>193982</v>
      </c>
      <c r="J834" s="46">
        <v>200927</v>
      </c>
      <c r="K834" s="46">
        <v>204413</v>
      </c>
      <c r="L834" s="46">
        <v>181889</v>
      </c>
      <c r="M834" s="46">
        <v>187008</v>
      </c>
      <c r="N834" s="46">
        <v>212644</v>
      </c>
      <c r="O834" s="46">
        <v>222087</v>
      </c>
      <c r="P834" s="46">
        <v>191678</v>
      </c>
      <c r="Q834" s="46">
        <v>188115</v>
      </c>
      <c r="R834" s="46">
        <v>200015</v>
      </c>
      <c r="S834" s="46">
        <v>195060</v>
      </c>
      <c r="T834" s="46">
        <v>190401</v>
      </c>
      <c r="U834" s="46">
        <v>177977</v>
      </c>
      <c r="V834" s="46">
        <v>183701</v>
      </c>
      <c r="W834" s="46">
        <v>187783</v>
      </c>
      <c r="X834" s="120">
        <v>-1.648022630951318E-3</v>
      </c>
      <c r="Y834" s="79">
        <v>-1.3105116269449881E-2</v>
      </c>
      <c r="Z834" s="79">
        <v>-2.136870246105527E-2</v>
      </c>
      <c r="AA834" s="79">
        <v>-9.7398208365511163E-3</v>
      </c>
    </row>
    <row r="835" spans="1:27" ht="15" x14ac:dyDescent="0.25">
      <c r="A835" s="4">
        <v>260210</v>
      </c>
      <c r="B835" s="18">
        <v>1963</v>
      </c>
      <c r="C835" s="8" t="s">
        <v>67</v>
      </c>
      <c r="D835" s="8" t="str">
        <f>VLOOKUP(B835,[2]기업리스트!B:G,2,FALSE)</f>
        <v>JGC Holdings Corporation</v>
      </c>
      <c r="E835" s="8" t="s">
        <v>817</v>
      </c>
      <c r="F835" s="36">
        <v>-1.4</v>
      </c>
      <c r="G835" s="46">
        <v>101534</v>
      </c>
      <c r="H835" s="46">
        <v>108959</v>
      </c>
      <c r="I835" s="46">
        <v>118190</v>
      </c>
      <c r="J835" s="46">
        <v>149019</v>
      </c>
      <c r="K835" s="110">
        <v>149409</v>
      </c>
      <c r="L835" s="110">
        <v>190272</v>
      </c>
      <c r="M835" s="110">
        <v>179860</v>
      </c>
      <c r="N835" s="110">
        <v>223401</v>
      </c>
      <c r="O835" s="46">
        <v>197808</v>
      </c>
      <c r="P835" s="46">
        <v>231526</v>
      </c>
      <c r="Q835" s="46">
        <v>204165</v>
      </c>
      <c r="R835" s="46">
        <v>202543</v>
      </c>
      <c r="S835" s="46">
        <v>197430</v>
      </c>
      <c r="T835" s="46">
        <v>253944</v>
      </c>
      <c r="U835" s="46">
        <v>189821</v>
      </c>
      <c r="V835" s="46">
        <v>191433</v>
      </c>
      <c r="W835" s="46">
        <v>185562</v>
      </c>
      <c r="X835" s="120">
        <v>2.682657144498268E-2</v>
      </c>
      <c r="Y835" s="79">
        <v>-1.6716351117958439E-2</v>
      </c>
      <c r="Z835" s="79">
        <v>-1.316759467986506E-2</v>
      </c>
      <c r="AA835" s="79">
        <v>-1.42536643014648E-2</v>
      </c>
    </row>
    <row r="836" spans="1:27" ht="15" x14ac:dyDescent="0.25">
      <c r="A836" s="4">
        <v>260210</v>
      </c>
      <c r="B836" s="18">
        <v>1414</v>
      </c>
      <c r="C836" s="8" t="s">
        <v>67</v>
      </c>
      <c r="D836" s="8" t="str">
        <f>VLOOKUP(B836,[2]기업리스트!B:G,2,FALSE)</f>
        <v>SHO-BOND Holdings Co.,Ltd.</v>
      </c>
      <c r="E836" s="8" t="s">
        <v>811</v>
      </c>
      <c r="F836" s="36">
        <v>-1.9</v>
      </c>
      <c r="G836" s="46">
        <v>20718</v>
      </c>
      <c r="H836" s="46">
        <v>22200</v>
      </c>
      <c r="I836" s="46">
        <v>19371</v>
      </c>
      <c r="J836" s="46">
        <v>18287</v>
      </c>
      <c r="K836" s="46">
        <v>20134</v>
      </c>
      <c r="L836" s="46">
        <v>22367</v>
      </c>
      <c r="M836" s="46">
        <v>23136</v>
      </c>
      <c r="N836" s="46">
        <v>20775</v>
      </c>
      <c r="O836" s="46">
        <v>21925</v>
      </c>
      <c r="P836" s="46">
        <v>22079</v>
      </c>
      <c r="Q836" s="46">
        <v>20640</v>
      </c>
      <c r="R836" s="46">
        <v>21571</v>
      </c>
      <c r="S836" s="46">
        <v>24010</v>
      </c>
      <c r="T836" s="46">
        <v>22334</v>
      </c>
      <c r="U836" s="46">
        <v>22797</v>
      </c>
      <c r="V836" s="46">
        <v>20556</v>
      </c>
      <c r="W836" s="46">
        <v>22308</v>
      </c>
      <c r="X836" s="120">
        <v>2.8878822197055949E-3</v>
      </c>
      <c r="Y836" s="79">
        <v>2.4357743775055059E-2</v>
      </c>
      <c r="Z836" s="79">
        <v>-1.118925831202044E-2</v>
      </c>
      <c r="AA836" s="79">
        <v>-1.897499358952914E-2</v>
      </c>
    </row>
    <row r="837" spans="1:27" ht="15" x14ac:dyDescent="0.25">
      <c r="A837" s="4">
        <v>260210</v>
      </c>
      <c r="B837" s="18">
        <v>5019</v>
      </c>
      <c r="C837" s="8" t="s">
        <v>67</v>
      </c>
      <c r="D837" s="8" t="str">
        <f>VLOOKUP(B837,[2]기업리스트!B:G,2,FALSE)</f>
        <v>Idemitsu Kosan Co.,Ltd.</v>
      </c>
      <c r="E837" s="8" t="s">
        <v>817</v>
      </c>
      <c r="F837" s="36">
        <v>-2.7</v>
      </c>
      <c r="G837" s="46">
        <v>1780177</v>
      </c>
      <c r="H837" s="46">
        <v>2039576</v>
      </c>
      <c r="I837" s="46">
        <v>2204695</v>
      </c>
      <c r="J837" s="46">
        <v>2609393</v>
      </c>
      <c r="K837" s="46">
        <v>2397206</v>
      </c>
      <c r="L837" s="46">
        <v>2244987</v>
      </c>
      <c r="M837" s="46">
        <v>1818922</v>
      </c>
      <c r="N837" s="46">
        <v>2205540</v>
      </c>
      <c r="O837" s="46">
        <v>2377802</v>
      </c>
      <c r="P837" s="46">
        <v>2316937</v>
      </c>
      <c r="Q837" s="46">
        <v>2260289</v>
      </c>
      <c r="R837" s="46">
        <v>2243736</v>
      </c>
      <c r="S837" s="46">
        <v>2372439</v>
      </c>
      <c r="T837" s="46">
        <v>2313761</v>
      </c>
      <c r="U837" s="46">
        <v>1843035</v>
      </c>
      <c r="V837" s="46">
        <v>1962618</v>
      </c>
      <c r="W837" s="46">
        <v>2138937</v>
      </c>
      <c r="X837" s="120">
        <v>-3.4546518747524679E-4</v>
      </c>
      <c r="Y837" s="79">
        <v>-4.54019352083328E-2</v>
      </c>
      <c r="Z837" s="79">
        <v>-3.2043648611171698E-2</v>
      </c>
      <c r="AA837" s="79">
        <v>-2.7497178766518911E-2</v>
      </c>
    </row>
    <row r="838" spans="1:27" ht="15" x14ac:dyDescent="0.25">
      <c r="A838" s="4">
        <v>260210</v>
      </c>
      <c r="B838" s="18">
        <v>6728</v>
      </c>
      <c r="C838" s="8" t="s">
        <v>67</v>
      </c>
      <c r="D838" s="8" t="str">
        <f>VLOOKUP(B838,[2]기업리스트!B:G,2,FALSE)</f>
        <v>ULVAC, Inc.</v>
      </c>
      <c r="E838" s="8" t="s">
        <v>821</v>
      </c>
      <c r="F838" s="36">
        <v>-3.3</v>
      </c>
      <c r="G838" s="46">
        <v>47419</v>
      </c>
      <c r="H838" s="46">
        <v>58260</v>
      </c>
      <c r="I838" s="46">
        <v>60418</v>
      </c>
      <c r="J838" s="46">
        <v>75163</v>
      </c>
      <c r="K838" s="46">
        <v>56182</v>
      </c>
      <c r="L838" s="46">
        <v>55178</v>
      </c>
      <c r="M838" s="46">
        <v>49599</v>
      </c>
      <c r="N838" s="46">
        <v>66569</v>
      </c>
      <c r="O838" s="46">
        <v>55038</v>
      </c>
      <c r="P838" s="46">
        <v>65186</v>
      </c>
      <c r="Q838" s="46">
        <v>64983</v>
      </c>
      <c r="R838" s="46">
        <v>75908</v>
      </c>
      <c r="S838" s="46">
        <v>61019</v>
      </c>
      <c r="T838" s="46">
        <v>73853</v>
      </c>
      <c r="U838" s="46">
        <v>52854</v>
      </c>
      <c r="V838" s="46">
        <v>63458</v>
      </c>
      <c r="W838" s="46">
        <v>52729</v>
      </c>
      <c r="X838" s="120">
        <v>3.2449007098571243E-2</v>
      </c>
      <c r="Y838" s="79">
        <v>-4.398342054590354E-2</v>
      </c>
      <c r="Z838" s="79">
        <v>-4.7224561323653269E-2</v>
      </c>
      <c r="AA838" s="79">
        <v>-3.300369450283458E-2</v>
      </c>
    </row>
    <row r="839" spans="1:27" ht="15" x14ac:dyDescent="0.25">
      <c r="A839" s="4">
        <v>260210</v>
      </c>
      <c r="B839" s="18">
        <v>6016</v>
      </c>
      <c r="C839" s="8" t="s">
        <v>67</v>
      </c>
      <c r="D839" s="8" t="str">
        <f>VLOOKUP(B839,[2]기업리스트!B:G,2,FALSE)</f>
        <v>Japan Engine Corporation</v>
      </c>
      <c r="E839" s="8" t="s">
        <v>817</v>
      </c>
      <c r="F839" s="36">
        <v>-4</v>
      </c>
      <c r="G839" s="46">
        <v>2103</v>
      </c>
      <c r="H839" s="46">
        <v>2586</v>
      </c>
      <c r="I839" s="46">
        <v>4226</v>
      </c>
      <c r="J839" s="46">
        <v>3840</v>
      </c>
      <c r="K839" s="110">
        <v>3660</v>
      </c>
      <c r="L839" s="46">
        <v>3522</v>
      </c>
      <c r="M839" s="46">
        <v>3888</v>
      </c>
      <c r="N839" s="46">
        <v>4053</v>
      </c>
      <c r="O839" s="110">
        <v>6521</v>
      </c>
      <c r="P839" s="110">
        <v>6507</v>
      </c>
      <c r="Q839" s="110">
        <v>7789</v>
      </c>
      <c r="R839" s="46">
        <v>6537</v>
      </c>
      <c r="S839" s="110">
        <v>9343</v>
      </c>
      <c r="T839" s="46">
        <v>5193</v>
      </c>
      <c r="U839" s="46">
        <v>8332</v>
      </c>
      <c r="V839" s="46">
        <v>6958</v>
      </c>
      <c r="W839" s="46">
        <v>8156</v>
      </c>
      <c r="X839" s="120">
        <v>-4.354453870625663E-2</v>
      </c>
      <c r="Y839" s="79">
        <v>1.881366502667858E-2</v>
      </c>
      <c r="Z839" s="79">
        <v>1.431729297738471E-2</v>
      </c>
      <c r="AA839" s="79">
        <v>-3.9797492120968281E-2</v>
      </c>
    </row>
    <row r="840" spans="1:27" ht="15" x14ac:dyDescent="0.25">
      <c r="A840" s="4">
        <v>260210</v>
      </c>
      <c r="B840" s="18">
        <v>6753</v>
      </c>
      <c r="C840" s="8" t="s">
        <v>67</v>
      </c>
      <c r="D840" s="8" t="str">
        <f>VLOOKUP(B840,[2]기업리스트!B:G,2,FALSE)</f>
        <v>Sharp Corporation</v>
      </c>
      <c r="E840" s="8" t="s">
        <v>817</v>
      </c>
      <c r="F840" s="36">
        <v>-4.7</v>
      </c>
      <c r="G840" s="46">
        <v>675832</v>
      </c>
      <c r="H840" s="46">
        <v>601544</v>
      </c>
      <c r="I840" s="46">
        <v>562174</v>
      </c>
      <c r="J840" s="46">
        <v>695822</v>
      </c>
      <c r="K840" s="46">
        <v>709091</v>
      </c>
      <c r="L840" s="46">
        <v>581030</v>
      </c>
      <c r="M840" s="46">
        <v>541220</v>
      </c>
      <c r="N840" s="46">
        <v>617059</v>
      </c>
      <c r="O840" s="46">
        <v>606439</v>
      </c>
      <c r="P840" s="46">
        <v>557203</v>
      </c>
      <c r="Q840" s="46">
        <v>531964</v>
      </c>
      <c r="R840" s="46">
        <v>564450</v>
      </c>
      <c r="S840" s="46">
        <v>561546</v>
      </c>
      <c r="T840" s="46">
        <v>502186</v>
      </c>
      <c r="U840" s="46">
        <v>472490</v>
      </c>
      <c r="V840" s="46">
        <v>477853</v>
      </c>
      <c r="W840" s="46">
        <v>467356</v>
      </c>
      <c r="X840" s="120">
        <v>-2.4836547017081819E-2</v>
      </c>
      <c r="Y840" s="79">
        <v>-2.7532398273079739E-2</v>
      </c>
      <c r="Z840" s="79">
        <v>-4.1223475154617217E-2</v>
      </c>
      <c r="AA840" s="79">
        <v>-4.6765885083723258E-2</v>
      </c>
    </row>
    <row r="841" spans="1:27" ht="15" x14ac:dyDescent="0.25">
      <c r="A841" s="4">
        <v>260210</v>
      </c>
      <c r="B841" s="18">
        <v>6330</v>
      </c>
      <c r="C841" s="8" t="s">
        <v>67</v>
      </c>
      <c r="D841" s="8" t="str">
        <f>VLOOKUP(B841,[2]기업리스트!B:G,2,FALSE)</f>
        <v>Toyo Engineering Corporation</v>
      </c>
      <c r="E841" s="8" t="s">
        <v>811</v>
      </c>
      <c r="F841" s="36">
        <v>-5.4</v>
      </c>
      <c r="G841" s="46">
        <v>43516</v>
      </c>
      <c r="H841" s="46">
        <v>42446</v>
      </c>
      <c r="I841" s="46">
        <v>63031</v>
      </c>
      <c r="J841" s="46">
        <v>46169</v>
      </c>
      <c r="K841" s="46">
        <v>50308</v>
      </c>
      <c r="L841" s="46">
        <v>45571</v>
      </c>
      <c r="M841" s="46">
        <v>50860</v>
      </c>
      <c r="N841" s="46">
        <v>54733</v>
      </c>
      <c r="O841" s="46">
        <v>62322</v>
      </c>
      <c r="P841" s="110">
        <v>72318</v>
      </c>
      <c r="Q841" s="46">
        <v>71452</v>
      </c>
      <c r="R841" s="46">
        <v>62847</v>
      </c>
      <c r="S841" s="46">
        <v>59024</v>
      </c>
      <c r="T841" s="46">
        <v>83718</v>
      </c>
      <c r="U841" s="46">
        <v>72502</v>
      </c>
      <c r="V841" s="46">
        <v>49348</v>
      </c>
      <c r="W841" s="46">
        <v>44674</v>
      </c>
      <c r="X841" s="120">
        <v>4.2915062057438343E-2</v>
      </c>
      <c r="Y841" s="79">
        <v>3.7900527358767371E-3</v>
      </c>
      <c r="Z841" s="79">
        <v>-4.8541664419200943E-2</v>
      </c>
      <c r="AA841" s="79">
        <v>-5.4234443974118703E-2</v>
      </c>
    </row>
    <row r="842" spans="1:27" ht="15" x14ac:dyDescent="0.25">
      <c r="A842" s="4">
        <v>260210</v>
      </c>
      <c r="B842" s="88">
        <v>5842</v>
      </c>
      <c r="C842" s="81" t="s">
        <v>67</v>
      </c>
      <c r="D842" s="81" t="str">
        <f>VLOOKUP(B842,[2]기업리스트!B:G,2,FALSE)</f>
        <v>Integral Corporation</v>
      </c>
      <c r="E842" s="81" t="s">
        <v>806</v>
      </c>
      <c r="F842" s="83">
        <v>-40.1</v>
      </c>
      <c r="G842" s="85"/>
      <c r="H842" s="85"/>
      <c r="I842" s="85"/>
      <c r="J842" s="85"/>
      <c r="K842" s="85"/>
      <c r="L842" s="85">
        <v>3197</v>
      </c>
      <c r="M842" s="85">
        <v>3197</v>
      </c>
      <c r="N842" s="85">
        <v>1155</v>
      </c>
      <c r="O842" s="85">
        <v>6528</v>
      </c>
      <c r="P842" s="126">
        <v>5008</v>
      </c>
      <c r="Q842" s="85">
        <v>4673</v>
      </c>
      <c r="R842" s="126">
        <v>7702</v>
      </c>
      <c r="S842" s="126">
        <v>13843</v>
      </c>
      <c r="T842" s="85">
        <v>1002</v>
      </c>
      <c r="U842" s="85">
        <v>3951</v>
      </c>
      <c r="V842" s="85">
        <v>3981</v>
      </c>
      <c r="W842" s="85">
        <v>4715</v>
      </c>
      <c r="X842" s="130">
        <v>-0.12829052712483191</v>
      </c>
      <c r="Y842" s="87">
        <v>-2.652461425422481E-2</v>
      </c>
      <c r="Z842" s="87">
        <v>-0.14042569250509471</v>
      </c>
      <c r="AA842" s="87">
        <v>-0.40075514773675203</v>
      </c>
    </row>
    <row r="843" spans="1:27" ht="15" x14ac:dyDescent="0.25">
      <c r="A843" s="4">
        <v>260210</v>
      </c>
      <c r="B843" s="18" t="s">
        <v>3869</v>
      </c>
      <c r="C843" s="8" t="s">
        <v>31</v>
      </c>
      <c r="D843" s="8" t="str">
        <f>VLOOKUP(B843,[2]기업리스트!B:G,2,FALSE)</f>
        <v>Edelweiss Financial Services Limited</v>
      </c>
      <c r="E843" s="8" t="s">
        <v>817</v>
      </c>
      <c r="F843" s="78">
        <v>26</v>
      </c>
      <c r="G843" s="46">
        <v>9941</v>
      </c>
      <c r="H843" s="46">
        <v>10356</v>
      </c>
      <c r="I843" s="46">
        <v>4996</v>
      </c>
      <c r="J843" s="46">
        <v>13056</v>
      </c>
      <c r="K843" s="46">
        <v>13670</v>
      </c>
      <c r="L843" s="110">
        <v>14787</v>
      </c>
      <c r="M843" s="110">
        <v>11613</v>
      </c>
      <c r="N843" s="46">
        <v>13479</v>
      </c>
      <c r="O843" s="46">
        <v>14942</v>
      </c>
      <c r="P843" s="46">
        <v>19194</v>
      </c>
      <c r="Q843" s="46">
        <v>14129</v>
      </c>
      <c r="R843" s="46">
        <v>19134</v>
      </c>
      <c r="S843" s="46">
        <v>12822</v>
      </c>
      <c r="T843" s="46">
        <v>16719</v>
      </c>
      <c r="U843" s="46">
        <v>13543</v>
      </c>
      <c r="V843" s="46">
        <v>11683</v>
      </c>
      <c r="W843" s="110">
        <v>27079</v>
      </c>
      <c r="X843" s="120">
        <v>-3.7914183734432227E-2</v>
      </c>
      <c r="Y843" s="79">
        <v>-9.3306158843385889E-3</v>
      </c>
      <c r="Z843" s="79">
        <v>-0.11975634060882701</v>
      </c>
      <c r="AA843" s="92">
        <v>0.26032099622035171</v>
      </c>
    </row>
    <row r="844" spans="1:27" ht="15" x14ac:dyDescent="0.25">
      <c r="A844" s="4">
        <v>260210</v>
      </c>
      <c r="B844" s="18" t="s">
        <v>3870</v>
      </c>
      <c r="C844" s="8" t="s">
        <v>31</v>
      </c>
      <c r="D844" s="8" t="str">
        <f>VLOOKUP(B844,[2]기업리스트!B:G,2,FALSE)</f>
        <v>Rajesh Exports Limited</v>
      </c>
      <c r="E844" s="8" t="s">
        <v>811</v>
      </c>
      <c r="F844" s="78">
        <v>21.9</v>
      </c>
      <c r="G844" s="46">
        <v>412464</v>
      </c>
      <c r="H844" s="46">
        <v>651797</v>
      </c>
      <c r="I844" s="46">
        <v>858329</v>
      </c>
      <c r="J844" s="46">
        <v>494981</v>
      </c>
      <c r="K844" s="110">
        <v>802712</v>
      </c>
      <c r="L844" s="110">
        <v>944753</v>
      </c>
      <c r="M844" s="46">
        <v>1154599</v>
      </c>
      <c r="N844" s="110">
        <v>857007</v>
      </c>
      <c r="O844" s="46">
        <v>380794</v>
      </c>
      <c r="P844" s="46">
        <v>654889</v>
      </c>
      <c r="Q844" s="46">
        <v>914741</v>
      </c>
      <c r="R844" s="46">
        <v>603766</v>
      </c>
      <c r="S844" s="110">
        <v>669237</v>
      </c>
      <c r="T844" s="110">
        <v>966305</v>
      </c>
      <c r="U844" s="110">
        <v>1992488</v>
      </c>
      <c r="V844" s="110">
        <v>1315418</v>
      </c>
      <c r="W844" s="110">
        <v>1752118</v>
      </c>
      <c r="X844" s="121">
        <v>0.10955195412140779</v>
      </c>
      <c r="Y844" s="92">
        <v>0.34170268122023462</v>
      </c>
      <c r="Z844" s="92">
        <v>0.1681678417390631</v>
      </c>
      <c r="AA844" s="92">
        <v>0.21905378594050151</v>
      </c>
    </row>
    <row r="845" spans="1:27" ht="15" x14ac:dyDescent="0.25">
      <c r="A845" s="4">
        <v>260210</v>
      </c>
      <c r="B845" s="18" t="s">
        <v>3871</v>
      </c>
      <c r="C845" s="8" t="s">
        <v>31</v>
      </c>
      <c r="D845" s="8" t="str">
        <f>VLOOKUP(B845,[2]기업리스트!B:G,2,FALSE)</f>
        <v>Cohance Lifesciences Limited</v>
      </c>
      <c r="E845" s="8" t="s">
        <v>811</v>
      </c>
      <c r="F845" s="78">
        <v>19.600000000000001</v>
      </c>
      <c r="G845" s="46">
        <v>3010</v>
      </c>
      <c r="H845" s="46">
        <v>3916</v>
      </c>
      <c r="I845" s="46">
        <v>3638</v>
      </c>
      <c r="J845" s="46">
        <v>3388</v>
      </c>
      <c r="K845" s="46">
        <v>2784</v>
      </c>
      <c r="L845" s="46">
        <v>3538</v>
      </c>
      <c r="M845" s="46">
        <v>3694</v>
      </c>
      <c r="N845" s="46">
        <v>3476</v>
      </c>
      <c r="O845" s="46">
        <v>2311</v>
      </c>
      <c r="P845" s="46">
        <v>2198</v>
      </c>
      <c r="Q845" s="46">
        <v>2529</v>
      </c>
      <c r="R845" s="46">
        <v>2307</v>
      </c>
      <c r="S845" s="46">
        <v>2577</v>
      </c>
      <c r="T845" s="46">
        <v>3072</v>
      </c>
      <c r="U845" s="110">
        <v>4020</v>
      </c>
      <c r="V845" s="110">
        <v>5493</v>
      </c>
      <c r="W845" s="110">
        <v>5556</v>
      </c>
      <c r="X845" s="120">
        <v>9.0937467485173284E-2</v>
      </c>
      <c r="Y845" s="92">
        <v>0.14220314735336201</v>
      </c>
      <c r="Z845" s="92">
        <v>0.26603206412825647</v>
      </c>
      <c r="AA845" s="92">
        <v>0.19647803719825879</v>
      </c>
    </row>
    <row r="846" spans="1:27" ht="15" x14ac:dyDescent="0.25">
      <c r="A846" s="4">
        <v>260210</v>
      </c>
      <c r="B846" s="18" t="s">
        <v>3753</v>
      </c>
      <c r="C846" s="8" t="s">
        <v>31</v>
      </c>
      <c r="D846" s="8" t="str">
        <f>VLOOKUP(B846,[2]기업리스트!B:G,2,FALSE)</f>
        <v>Finolex Cables Limited</v>
      </c>
      <c r="E846" s="8" t="s">
        <v>817</v>
      </c>
      <c r="F846" s="36">
        <v>7.5</v>
      </c>
      <c r="G846" s="46">
        <v>9730</v>
      </c>
      <c r="H846" s="46">
        <v>11869</v>
      </c>
      <c r="I846" s="46">
        <v>10157</v>
      </c>
      <c r="J846" s="46">
        <v>10908</v>
      </c>
      <c r="K846" s="46">
        <v>11503</v>
      </c>
      <c r="L846" s="46">
        <v>12243</v>
      </c>
      <c r="M846" s="46">
        <v>12043</v>
      </c>
      <c r="N846" s="46">
        <v>11874</v>
      </c>
      <c r="O846" s="46">
        <v>12217</v>
      </c>
      <c r="P846" s="46">
        <v>14010</v>
      </c>
      <c r="Q846" s="46">
        <v>12305</v>
      </c>
      <c r="R846" s="46">
        <v>13117</v>
      </c>
      <c r="S846" s="46">
        <v>11821</v>
      </c>
      <c r="T846" s="46">
        <v>15946</v>
      </c>
      <c r="U846" s="46">
        <v>13955</v>
      </c>
      <c r="V846" s="46">
        <v>13758</v>
      </c>
      <c r="W846" s="46">
        <v>15986</v>
      </c>
      <c r="X846" s="120">
        <v>3.777339863032414E-2</v>
      </c>
      <c r="Y846" s="79">
        <v>3.1021451803944441E-2</v>
      </c>
      <c r="Z846" s="79">
        <v>1.168876164773236E-2</v>
      </c>
      <c r="AA846" s="79">
        <v>7.5072098053352576E-2</v>
      </c>
    </row>
    <row r="847" spans="1:27" ht="15" x14ac:dyDescent="0.25">
      <c r="A847" s="4">
        <v>260210</v>
      </c>
      <c r="B847" s="18" t="s">
        <v>3491</v>
      </c>
      <c r="C847" s="8" t="s">
        <v>31</v>
      </c>
      <c r="D847" s="8" t="str">
        <f>VLOOKUP(B847,[2]기업리스트!B:G,2,FALSE)</f>
        <v>Grasim Industries Limited</v>
      </c>
      <c r="E847" s="8" t="s">
        <v>817</v>
      </c>
      <c r="F847" s="36">
        <v>5.9</v>
      </c>
      <c r="G847" s="46">
        <v>244022</v>
      </c>
      <c r="H847" s="46">
        <v>288114</v>
      </c>
      <c r="I847" s="46">
        <v>280415</v>
      </c>
      <c r="J847" s="46">
        <v>274855</v>
      </c>
      <c r="K847" s="46">
        <v>286379</v>
      </c>
      <c r="L847" s="46">
        <v>334621</v>
      </c>
      <c r="M847" s="46">
        <v>310652</v>
      </c>
      <c r="N847" s="46">
        <v>302207</v>
      </c>
      <c r="O847" s="46">
        <v>319655</v>
      </c>
      <c r="P847" s="46">
        <v>377271</v>
      </c>
      <c r="Q847" s="46">
        <v>338608</v>
      </c>
      <c r="R847" s="46">
        <v>335629</v>
      </c>
      <c r="S847" s="46">
        <v>347929</v>
      </c>
      <c r="T847" s="46">
        <v>462614</v>
      </c>
      <c r="U847" s="46">
        <v>401181</v>
      </c>
      <c r="V847" s="46">
        <v>398996</v>
      </c>
      <c r="W847" s="46">
        <v>443120</v>
      </c>
      <c r="X847" s="120">
        <v>6.0983809917845473E-2</v>
      </c>
      <c r="Y847" s="79">
        <v>4.214294373577232E-2</v>
      </c>
      <c r="Z847" s="79">
        <v>4.0951870710820293E-2</v>
      </c>
      <c r="AA847" s="79">
        <v>5.9098415615376883E-2</v>
      </c>
    </row>
    <row r="848" spans="1:27" ht="15" x14ac:dyDescent="0.25">
      <c r="A848" s="4">
        <v>260210</v>
      </c>
      <c r="B848" s="18" t="s">
        <v>3608</v>
      </c>
      <c r="C848" s="8" t="s">
        <v>31</v>
      </c>
      <c r="D848" s="8" t="str">
        <f>VLOOKUP(B848,[2]기업리스트!B:G,2,FALSE)</f>
        <v>Endurance Technologies Limited</v>
      </c>
      <c r="E848" s="8" t="s">
        <v>811</v>
      </c>
      <c r="F848" s="36">
        <v>5.6</v>
      </c>
      <c r="G848" s="46">
        <v>18876</v>
      </c>
      <c r="H848" s="46">
        <v>18891</v>
      </c>
      <c r="I848" s="46">
        <v>20788</v>
      </c>
      <c r="J848" s="46">
        <v>21138</v>
      </c>
      <c r="K848" s="46">
        <v>23606</v>
      </c>
      <c r="L848" s="46">
        <v>20952</v>
      </c>
      <c r="M848" s="46">
        <v>22343</v>
      </c>
      <c r="N848" s="46">
        <v>24500</v>
      </c>
      <c r="O848" s="46">
        <v>25450</v>
      </c>
      <c r="P848" s="46">
        <v>25611</v>
      </c>
      <c r="Q848" s="46">
        <v>26848</v>
      </c>
      <c r="R848" s="46">
        <v>28255</v>
      </c>
      <c r="S848" s="46">
        <v>29127</v>
      </c>
      <c r="T848" s="46">
        <v>28592</v>
      </c>
      <c r="U848" s="46">
        <v>29635</v>
      </c>
      <c r="V848" s="46">
        <v>33189</v>
      </c>
      <c r="W848" s="46">
        <v>35828</v>
      </c>
      <c r="X848" s="120">
        <v>2.7139228521226189E-2</v>
      </c>
      <c r="Y848" s="79">
        <v>2.4702628919891501E-2</v>
      </c>
      <c r="Z848" s="79">
        <v>4.2678338191663327E-2</v>
      </c>
      <c r="AA848" s="79">
        <v>5.5590121367478762E-2</v>
      </c>
    </row>
    <row r="849" spans="1:27" ht="15" x14ac:dyDescent="0.25">
      <c r="A849" s="4">
        <v>260210</v>
      </c>
      <c r="B849" s="18" t="s">
        <v>3699</v>
      </c>
      <c r="C849" s="8" t="s">
        <v>31</v>
      </c>
      <c r="D849" s="8" t="str">
        <f>VLOOKUP(B849,[2]기업리스트!B:G,2,FALSE)</f>
        <v>Chambal Fertilisers and Chemicals Limited</v>
      </c>
      <c r="E849" s="8" t="s">
        <v>817</v>
      </c>
      <c r="F849" s="36">
        <v>5</v>
      </c>
      <c r="G849" s="46">
        <v>47433</v>
      </c>
      <c r="H849" s="46">
        <v>33074</v>
      </c>
      <c r="I849" s="46">
        <v>72912</v>
      </c>
      <c r="J849" s="46">
        <v>85868</v>
      </c>
      <c r="K849" s="110">
        <v>82962</v>
      </c>
      <c r="L849" s="46">
        <v>35987</v>
      </c>
      <c r="M849" s="46">
        <v>55893</v>
      </c>
      <c r="N849" s="46">
        <v>53855</v>
      </c>
      <c r="O849" s="46">
        <v>43486</v>
      </c>
      <c r="P849" s="46">
        <v>26430</v>
      </c>
      <c r="Q849" s="46">
        <v>49332</v>
      </c>
      <c r="R849" s="46">
        <v>43462</v>
      </c>
      <c r="S849" s="46">
        <v>49181</v>
      </c>
      <c r="T849" s="46">
        <v>24487</v>
      </c>
      <c r="U849" s="46">
        <v>56976</v>
      </c>
      <c r="V849" s="110">
        <v>64128</v>
      </c>
      <c r="W849" s="46">
        <v>58983</v>
      </c>
      <c r="X849" s="120">
        <v>-1.1537662183426891E-2</v>
      </c>
      <c r="Y849" s="79">
        <v>4.5920390239213793E-2</v>
      </c>
      <c r="Z849" s="92">
        <v>0.1186978047855904</v>
      </c>
      <c r="AA849" s="79">
        <v>5.0325508800032948E-2</v>
      </c>
    </row>
    <row r="850" spans="1:27" ht="15" x14ac:dyDescent="0.25">
      <c r="A850" s="4">
        <v>260210</v>
      </c>
      <c r="B850" s="18" t="s">
        <v>3604</v>
      </c>
      <c r="C850" s="8" t="s">
        <v>31</v>
      </c>
      <c r="D850" s="8" t="str">
        <f>VLOOKUP(B850,[2]기업리스트!B:G,2,FALSE)</f>
        <v>Jubilant FoodWorks Limited</v>
      </c>
      <c r="E850" s="8" t="s">
        <v>811</v>
      </c>
      <c r="F850" s="36">
        <v>4.5999999999999996</v>
      </c>
      <c r="G850" s="46">
        <v>11162</v>
      </c>
      <c r="H850" s="46">
        <v>12108</v>
      </c>
      <c r="I850" s="46">
        <v>11760</v>
      </c>
      <c r="J850" s="46">
        <v>12551</v>
      </c>
      <c r="K850" s="46">
        <v>13015</v>
      </c>
      <c r="L850" s="46">
        <v>13318</v>
      </c>
      <c r="M850" s="46">
        <v>12698</v>
      </c>
      <c r="N850" s="46">
        <v>13345</v>
      </c>
      <c r="O850" s="46">
        <v>13686</v>
      </c>
      <c r="P850" s="46">
        <v>13781</v>
      </c>
      <c r="Q850" s="46">
        <v>0</v>
      </c>
      <c r="R850" s="110">
        <v>19331</v>
      </c>
      <c r="S850" s="110">
        <v>19547</v>
      </c>
      <c r="T850" s="110">
        <v>21508</v>
      </c>
      <c r="U850" s="110">
        <v>21032</v>
      </c>
      <c r="V850" s="46">
        <v>22609</v>
      </c>
      <c r="W850" s="46">
        <v>23402</v>
      </c>
      <c r="X850" s="121">
        <v>0.14673655025731591</v>
      </c>
      <c r="Y850" s="92">
        <v>0.34829265061438092</v>
      </c>
      <c r="Z850" s="79">
        <v>4.0261367265223891E-2</v>
      </c>
      <c r="AA850" s="79">
        <v>4.5515726834797432E-2</v>
      </c>
    </row>
    <row r="851" spans="1:27" ht="15" x14ac:dyDescent="0.25">
      <c r="A851" s="4">
        <v>260210</v>
      </c>
      <c r="B851" s="18" t="s">
        <v>3522</v>
      </c>
      <c r="C851" s="8" t="s">
        <v>31</v>
      </c>
      <c r="D851" s="8" t="str">
        <f>VLOOKUP(B851,[2]기업리스트!B:G,2,FALSE)</f>
        <v>Apollo Hospitals Enterprise Limited</v>
      </c>
      <c r="E851" s="8" t="s">
        <v>817</v>
      </c>
      <c r="F851" s="36">
        <v>4.3</v>
      </c>
      <c r="G851" s="46">
        <v>36389</v>
      </c>
      <c r="H851" s="46">
        <v>35464</v>
      </c>
      <c r="I851" s="46">
        <v>37956</v>
      </c>
      <c r="J851" s="46">
        <v>42511</v>
      </c>
      <c r="K851" s="46">
        <v>42636</v>
      </c>
      <c r="L851" s="46">
        <v>43023</v>
      </c>
      <c r="M851" s="46">
        <v>44178</v>
      </c>
      <c r="N851" s="46">
        <v>48469</v>
      </c>
      <c r="O851" s="46">
        <v>48506</v>
      </c>
      <c r="P851" s="46">
        <v>49439</v>
      </c>
      <c r="Q851" s="46">
        <v>50856</v>
      </c>
      <c r="R851" s="46">
        <v>55893</v>
      </c>
      <c r="S851" s="46">
        <v>55269</v>
      </c>
      <c r="T851" s="46">
        <v>55922</v>
      </c>
      <c r="U851" s="46">
        <v>58421</v>
      </c>
      <c r="V851" s="46">
        <v>63035</v>
      </c>
      <c r="W851" s="46">
        <v>65302</v>
      </c>
      <c r="X851" s="120">
        <v>3.0658715483526281E-2</v>
      </c>
      <c r="Y851" s="79">
        <v>3.4711388455538117E-2</v>
      </c>
      <c r="Z851" s="79">
        <v>3.1671138112236992E-2</v>
      </c>
      <c r="AA851" s="79">
        <v>4.3125421776339268E-2</v>
      </c>
    </row>
    <row r="852" spans="1:27" ht="15" x14ac:dyDescent="0.25">
      <c r="A852" s="4">
        <v>260210</v>
      </c>
      <c r="B852" s="18" t="s">
        <v>3834</v>
      </c>
      <c r="C852" s="8" t="s">
        <v>31</v>
      </c>
      <c r="D852" s="8" t="str">
        <f>VLOOKUP(B852,[2]기업리스트!B:G,2,FALSE)</f>
        <v>Fiem Industries Limited</v>
      </c>
      <c r="E852" s="8" t="s">
        <v>811</v>
      </c>
      <c r="F852" s="36">
        <v>4.2</v>
      </c>
      <c r="G852" s="46">
        <v>4163</v>
      </c>
      <c r="H852" s="46">
        <v>3857</v>
      </c>
      <c r="I852" s="46">
        <v>4863</v>
      </c>
      <c r="J852" s="46">
        <v>4420</v>
      </c>
      <c r="K852" s="46">
        <v>5213</v>
      </c>
      <c r="L852" s="46">
        <v>4379</v>
      </c>
      <c r="M852" s="46">
        <v>4343</v>
      </c>
      <c r="N852" s="46">
        <v>4707</v>
      </c>
      <c r="O852" s="46">
        <v>5064</v>
      </c>
      <c r="P852" s="46">
        <v>4834</v>
      </c>
      <c r="Q852" s="46">
        <v>5551</v>
      </c>
      <c r="R852" s="46">
        <v>5736</v>
      </c>
      <c r="S852" s="46">
        <v>6075</v>
      </c>
      <c r="T852" s="46">
        <v>5901</v>
      </c>
      <c r="U852" s="46">
        <v>6344</v>
      </c>
      <c r="V852" s="46">
        <v>6496</v>
      </c>
      <c r="W852" s="46">
        <v>7120</v>
      </c>
      <c r="X852" s="120">
        <v>4.8071724635069479E-2</v>
      </c>
      <c r="Y852" s="79">
        <v>3.4088466663800832E-2</v>
      </c>
      <c r="Z852" s="79">
        <v>3.1592949783837643E-2</v>
      </c>
      <c r="AA852" s="79">
        <v>4.2109929078014252E-2</v>
      </c>
    </row>
    <row r="853" spans="1:27" ht="15" x14ac:dyDescent="0.25">
      <c r="A853" s="4">
        <v>260210</v>
      </c>
      <c r="B853" s="18" t="s">
        <v>3612</v>
      </c>
      <c r="C853" s="8" t="s">
        <v>31</v>
      </c>
      <c r="D853" s="8" t="str">
        <f>VLOOKUP(B853,[2]기업리스트!B:G,2,FALSE)</f>
        <v>Escorts Kubota Limited</v>
      </c>
      <c r="E853" s="8" t="s">
        <v>817</v>
      </c>
      <c r="F853" s="36">
        <v>3.1</v>
      </c>
      <c r="G853" s="46">
        <v>19843</v>
      </c>
      <c r="H853" s="46">
        <v>19227</v>
      </c>
      <c r="I853" s="46">
        <v>20321</v>
      </c>
      <c r="J853" s="46">
        <v>18908</v>
      </c>
      <c r="K853" s="46">
        <v>22914</v>
      </c>
      <c r="L853" s="46">
        <v>22145</v>
      </c>
      <c r="M853" s="46">
        <v>23552</v>
      </c>
      <c r="N853" s="46">
        <v>20593</v>
      </c>
      <c r="O853" s="46">
        <v>23416</v>
      </c>
      <c r="P853" s="46">
        <v>0</v>
      </c>
      <c r="Q853" s="46">
        <v>23100</v>
      </c>
      <c r="R853" s="46">
        <v>24885</v>
      </c>
      <c r="S853" s="46">
        <v>29480</v>
      </c>
      <c r="T853" s="110">
        <v>24449</v>
      </c>
      <c r="U853" s="46">
        <v>25001</v>
      </c>
      <c r="V853" s="46">
        <v>27916</v>
      </c>
      <c r="W853" s="46">
        <v>32805</v>
      </c>
      <c r="X853" s="121">
        <v>0.31561350287226492</v>
      </c>
      <c r="Y853" s="79">
        <v>1.8652981925937558E-2</v>
      </c>
      <c r="Z853" s="79">
        <v>2.9196166257284609E-2</v>
      </c>
      <c r="AA853" s="79">
        <v>3.111955524773968E-2</v>
      </c>
    </row>
    <row r="854" spans="1:27" ht="15" x14ac:dyDescent="0.25">
      <c r="A854" s="4">
        <v>260210</v>
      </c>
      <c r="B854" s="18" t="s">
        <v>3505</v>
      </c>
      <c r="C854" s="8" t="s">
        <v>31</v>
      </c>
      <c r="D854" s="8" t="str">
        <f>VLOOKUP(B854,[2]기업리스트!B:G,2,FALSE)</f>
        <v>Britannia Industries Limited</v>
      </c>
      <c r="E854" s="8" t="s">
        <v>817</v>
      </c>
      <c r="F854" s="36">
        <v>2</v>
      </c>
      <c r="G854" s="46">
        <v>35750</v>
      </c>
      <c r="H854" s="46">
        <v>35079</v>
      </c>
      <c r="I854" s="46">
        <v>37010</v>
      </c>
      <c r="J854" s="46">
        <v>43796</v>
      </c>
      <c r="K854" s="46">
        <v>41968</v>
      </c>
      <c r="L854" s="46">
        <v>39742</v>
      </c>
      <c r="M854" s="46">
        <v>40107</v>
      </c>
      <c r="N854" s="46">
        <v>44329</v>
      </c>
      <c r="O854" s="46">
        <v>42563</v>
      </c>
      <c r="P854" s="46">
        <v>40183</v>
      </c>
      <c r="Q854" s="46">
        <v>42503</v>
      </c>
      <c r="R854" s="46">
        <v>46676</v>
      </c>
      <c r="S854" s="46">
        <v>45926</v>
      </c>
      <c r="T854" s="46">
        <v>43750</v>
      </c>
      <c r="U854" s="46">
        <v>46222</v>
      </c>
      <c r="V854" s="46">
        <v>48406</v>
      </c>
      <c r="W854" s="46">
        <v>49698</v>
      </c>
      <c r="X854" s="120">
        <v>2.0349367897403159E-2</v>
      </c>
      <c r="Y854" s="79">
        <v>2.0793380112381629E-2</v>
      </c>
      <c r="Z854" s="79">
        <v>9.475609889688652E-3</v>
      </c>
      <c r="AA854" s="79">
        <v>2.046618630089414E-2</v>
      </c>
    </row>
    <row r="855" spans="1:27" ht="15" x14ac:dyDescent="0.25">
      <c r="A855" s="80">
        <v>260210</v>
      </c>
      <c r="B855" s="88" t="s">
        <v>3566</v>
      </c>
      <c r="C855" s="81" t="s">
        <v>31</v>
      </c>
      <c r="D855" s="81" t="str">
        <f>VLOOKUP(B855,[2]기업리스트!B:G,2,FALSE)</f>
        <v>Torrent Power Limited</v>
      </c>
      <c r="E855" s="8" t="s">
        <v>817</v>
      </c>
      <c r="F855" s="83">
        <v>1</v>
      </c>
      <c r="G855" s="46">
        <v>37674</v>
      </c>
      <c r="H855" s="46">
        <v>37437</v>
      </c>
      <c r="I855" s="46">
        <v>65103</v>
      </c>
      <c r="J855" s="46">
        <v>67032</v>
      </c>
      <c r="K855" s="110">
        <v>64428</v>
      </c>
      <c r="L855" s="85">
        <v>60379</v>
      </c>
      <c r="M855" s="85">
        <v>73276</v>
      </c>
      <c r="N855" s="85">
        <v>69609</v>
      </c>
      <c r="O855" s="85">
        <v>63661</v>
      </c>
      <c r="P855" s="85">
        <v>65286</v>
      </c>
      <c r="Q855" s="85">
        <v>90337</v>
      </c>
      <c r="R855" s="85">
        <v>71758</v>
      </c>
      <c r="S855" s="85">
        <v>64994</v>
      </c>
      <c r="T855" s="85">
        <v>64563</v>
      </c>
      <c r="U855" s="85">
        <v>79064</v>
      </c>
      <c r="V855" s="85">
        <v>78760</v>
      </c>
      <c r="W855" s="85">
        <v>67779</v>
      </c>
      <c r="X855" s="130">
        <v>-2.4728516460025269E-3</v>
      </c>
      <c r="Y855" s="87">
        <v>-3.8652229369248281E-2</v>
      </c>
      <c r="Z855" s="87">
        <v>2.497333965810555E-2</v>
      </c>
      <c r="AA855" s="87">
        <v>9.6909677396905813E-3</v>
      </c>
    </row>
    <row r="856" spans="1:27" ht="15" x14ac:dyDescent="0.25">
      <c r="A856" s="4">
        <v>260209</v>
      </c>
      <c r="B856" s="18" t="s">
        <v>3067</v>
      </c>
      <c r="C856" s="8" t="s">
        <v>23</v>
      </c>
      <c r="D856" s="8" t="s">
        <v>95</v>
      </c>
      <c r="E856" s="8" t="s">
        <v>806</v>
      </c>
      <c r="F856" s="78">
        <v>16.8</v>
      </c>
      <c r="G856" s="52">
        <v>1162</v>
      </c>
      <c r="H856" s="52">
        <v>830</v>
      </c>
      <c r="I856" s="52">
        <v>2255</v>
      </c>
      <c r="J856" s="52">
        <v>2948</v>
      </c>
      <c r="K856" s="90">
        <v>4811</v>
      </c>
      <c r="L856" s="90">
        <v>5270</v>
      </c>
      <c r="M856" s="90">
        <v>13671</v>
      </c>
      <c r="N856" s="52">
        <v>2004</v>
      </c>
      <c r="O856" s="90">
        <v>10999</v>
      </c>
      <c r="P856" s="52">
        <v>6989</v>
      </c>
      <c r="Q856" s="52">
        <v>5965</v>
      </c>
      <c r="R856" s="90">
        <v>7718</v>
      </c>
      <c r="S856" s="52">
        <v>5216</v>
      </c>
      <c r="T856" s="52">
        <v>5488</v>
      </c>
      <c r="U856" s="52">
        <v>6754</v>
      </c>
      <c r="V856" s="52">
        <v>9759</v>
      </c>
      <c r="W856" s="90">
        <v>9792</v>
      </c>
      <c r="X856" s="120">
        <v>-5.7980531520395513E-2</v>
      </c>
      <c r="Y856" s="79">
        <v>3.2353302989297512E-2</v>
      </c>
      <c r="Z856" s="79">
        <v>8.1069272322847219E-2</v>
      </c>
      <c r="AA856" s="92">
        <v>0.16813021273468801</v>
      </c>
    </row>
    <row r="857" spans="1:27" ht="15" x14ac:dyDescent="0.25">
      <c r="A857" s="4">
        <v>260209</v>
      </c>
      <c r="B857" s="18" t="s">
        <v>3068</v>
      </c>
      <c r="C857" s="8" t="s">
        <v>23</v>
      </c>
      <c r="D857" s="8" t="s">
        <v>48</v>
      </c>
      <c r="E857" s="8" t="s">
        <v>806</v>
      </c>
      <c r="F857" s="78">
        <v>13.5</v>
      </c>
      <c r="G857" s="8"/>
      <c r="H857" s="8"/>
      <c r="I857" s="8"/>
      <c r="J857" s="8"/>
      <c r="K857" s="8"/>
      <c r="L857" s="52">
        <v>1843</v>
      </c>
      <c r="M857" s="52">
        <v>1928</v>
      </c>
      <c r="N857" s="52">
        <v>1956</v>
      </c>
      <c r="O857" s="52">
        <v>2137</v>
      </c>
      <c r="P857" s="52">
        <v>1983</v>
      </c>
      <c r="Q857" s="52">
        <v>2051</v>
      </c>
      <c r="R857" s="52">
        <v>2142</v>
      </c>
      <c r="S857" s="52">
        <v>2212</v>
      </c>
      <c r="T857" s="90">
        <v>3416</v>
      </c>
      <c r="U857" s="90">
        <v>3491</v>
      </c>
      <c r="V857" s="90">
        <v>3561</v>
      </c>
      <c r="W857" s="90">
        <v>3925</v>
      </c>
      <c r="X857" s="121">
        <v>0.1708392942298522</v>
      </c>
      <c r="Y857" s="92">
        <v>0.14662457998167189</v>
      </c>
      <c r="Z857" s="92">
        <v>0.12601012343486359</v>
      </c>
      <c r="AA857" s="92">
        <v>0.13509463722397469</v>
      </c>
    </row>
    <row r="858" spans="1:27" ht="15" x14ac:dyDescent="0.25">
      <c r="A858" s="4">
        <v>260209</v>
      </c>
      <c r="B858" s="18" t="s">
        <v>3069</v>
      </c>
      <c r="C858" s="8" t="s">
        <v>23</v>
      </c>
      <c r="D858" s="8" t="s">
        <v>1139</v>
      </c>
      <c r="E858" s="8" t="s">
        <v>806</v>
      </c>
      <c r="F858" s="78">
        <v>11.7</v>
      </c>
      <c r="G858" s="8"/>
      <c r="H858" s="8"/>
      <c r="I858" s="8"/>
      <c r="J858" s="8"/>
      <c r="K858" s="8"/>
      <c r="L858" s="52">
        <v>21.98</v>
      </c>
      <c r="M858" s="52">
        <v>21.98</v>
      </c>
      <c r="N858" s="52">
        <v>24.24</v>
      </c>
      <c r="O858" s="52">
        <v>25.47</v>
      </c>
      <c r="P858" s="52">
        <v>28.04</v>
      </c>
      <c r="Q858" s="52">
        <v>28.16</v>
      </c>
      <c r="R858" s="52">
        <v>29.76</v>
      </c>
      <c r="S858" s="52">
        <v>34.92</v>
      </c>
      <c r="T858" s="52">
        <v>38.700000000000003</v>
      </c>
      <c r="U858" s="90">
        <v>41.4</v>
      </c>
      <c r="V858" s="90">
        <v>48.65</v>
      </c>
      <c r="W858" s="90">
        <v>54.15</v>
      </c>
      <c r="X858" s="120">
        <v>8.8186631369953972E-2</v>
      </c>
      <c r="Y858" s="92">
        <v>0.1006537935228826</v>
      </c>
      <c r="Z858" s="92">
        <v>0.13047382235115371</v>
      </c>
      <c r="AA858" s="92">
        <v>0.1174925154273843</v>
      </c>
    </row>
    <row r="859" spans="1:27" ht="15" x14ac:dyDescent="0.25">
      <c r="A859" s="4">
        <v>260209</v>
      </c>
      <c r="B859" s="18" t="s">
        <v>3070</v>
      </c>
      <c r="C859" s="8" t="s">
        <v>23</v>
      </c>
      <c r="D859" s="8" t="s">
        <v>115</v>
      </c>
      <c r="E859" s="8" t="s">
        <v>806</v>
      </c>
      <c r="F859" s="36">
        <v>5.7</v>
      </c>
      <c r="G859" s="52">
        <v>95.55</v>
      </c>
      <c r="H859" s="52">
        <v>108.5</v>
      </c>
      <c r="I859" s="52">
        <v>123.72</v>
      </c>
      <c r="J859" s="52">
        <v>136.88999999999999</v>
      </c>
      <c r="K859" s="90">
        <v>149.91999999999999</v>
      </c>
      <c r="L859" s="90">
        <v>162.26</v>
      </c>
      <c r="M859" s="52">
        <v>175.68</v>
      </c>
      <c r="N859" s="52">
        <v>189.19</v>
      </c>
      <c r="O859" s="52">
        <v>202.57</v>
      </c>
      <c r="P859" s="52">
        <v>216.91</v>
      </c>
      <c r="Q859" s="52">
        <v>236.11</v>
      </c>
      <c r="R859" s="52">
        <v>251</v>
      </c>
      <c r="S859" s="52">
        <v>267.98</v>
      </c>
      <c r="T859" s="52">
        <v>282.25</v>
      </c>
      <c r="U859" s="52">
        <v>299.01</v>
      </c>
      <c r="V859" s="52">
        <v>316.86</v>
      </c>
      <c r="W859" s="52">
        <v>333.88</v>
      </c>
      <c r="X859" s="120">
        <v>6.7222222222222294E-2</v>
      </c>
      <c r="Y859" s="79">
        <v>6.0635857096033918E-2</v>
      </c>
      <c r="Z859" s="79">
        <v>5.9859666981749271E-2</v>
      </c>
      <c r="AA859" s="79">
        <v>5.6513163536574977E-2</v>
      </c>
    </row>
    <row r="860" spans="1:27" ht="15" x14ac:dyDescent="0.25">
      <c r="A860" s="4">
        <v>260209</v>
      </c>
      <c r="B860" s="18" t="s">
        <v>3071</v>
      </c>
      <c r="C860" s="8" t="s">
        <v>23</v>
      </c>
      <c r="D860" s="8" t="s">
        <v>3072</v>
      </c>
      <c r="E860" s="8" t="s">
        <v>811</v>
      </c>
      <c r="F860" s="36">
        <v>5</v>
      </c>
      <c r="G860" s="52">
        <v>58.44</v>
      </c>
      <c r="H860" s="52">
        <v>59.08</v>
      </c>
      <c r="I860" s="52">
        <v>41.59</v>
      </c>
      <c r="J860" s="52">
        <v>63.59</v>
      </c>
      <c r="K860" s="52">
        <v>51.74</v>
      </c>
      <c r="L860" s="52">
        <v>58.65</v>
      </c>
      <c r="M860" s="52">
        <v>34.15</v>
      </c>
      <c r="N860" s="52">
        <v>60.01</v>
      </c>
      <c r="O860" s="52">
        <v>53.99</v>
      </c>
      <c r="P860" s="52">
        <v>58.51</v>
      </c>
      <c r="Q860" s="52">
        <v>42.68</v>
      </c>
      <c r="R860" s="52">
        <v>72.17</v>
      </c>
      <c r="S860" s="52">
        <v>68</v>
      </c>
      <c r="T860" s="90">
        <v>83.61</v>
      </c>
      <c r="U860" s="90">
        <v>75.11</v>
      </c>
      <c r="V860" s="52">
        <v>81.33</v>
      </c>
      <c r="W860" s="52">
        <v>83.33</v>
      </c>
      <c r="X860" s="121">
        <v>0.1039940338084189</v>
      </c>
      <c r="Y860" s="92">
        <v>0.1217068227876605</v>
      </c>
      <c r="Z860" s="79">
        <v>3.06467262203487E-2</v>
      </c>
      <c r="AA860" s="79">
        <v>4.9764648596007037E-2</v>
      </c>
    </row>
    <row r="861" spans="1:27" ht="15" x14ac:dyDescent="0.25">
      <c r="A861" s="4">
        <v>260209</v>
      </c>
      <c r="B861" s="18" t="s">
        <v>3073</v>
      </c>
      <c r="C861" s="8" t="s">
        <v>23</v>
      </c>
      <c r="D861" s="8" t="s">
        <v>115</v>
      </c>
      <c r="E861" s="8" t="s">
        <v>817</v>
      </c>
      <c r="F861" s="36">
        <v>4.3</v>
      </c>
      <c r="G861" s="52">
        <v>240.77</v>
      </c>
      <c r="H861" s="52">
        <v>252.59</v>
      </c>
      <c r="I861" s="52">
        <v>267.27</v>
      </c>
      <c r="J861" s="52">
        <v>279.33</v>
      </c>
      <c r="K861" s="52">
        <v>297.45999999999998</v>
      </c>
      <c r="L861" s="52">
        <v>314.48</v>
      </c>
      <c r="M861" s="52">
        <v>332.89</v>
      </c>
      <c r="N861" s="52">
        <v>351.7</v>
      </c>
      <c r="O861" s="52">
        <v>365.1</v>
      </c>
      <c r="P861" s="52">
        <v>380.85</v>
      </c>
      <c r="Q861" s="52">
        <v>399.22</v>
      </c>
      <c r="R861" s="52">
        <v>418.13</v>
      </c>
      <c r="S861" s="52">
        <v>436.17</v>
      </c>
      <c r="T861" s="52">
        <v>445.17</v>
      </c>
      <c r="U861" s="52">
        <v>477.35</v>
      </c>
      <c r="V861" s="52">
        <v>493.85</v>
      </c>
      <c r="W861" s="52">
        <v>515.47</v>
      </c>
      <c r="X861" s="120">
        <v>3.9354613704363217E-2</v>
      </c>
      <c r="Y861" s="79">
        <v>4.5994266169813169E-2</v>
      </c>
      <c r="Z861" s="79">
        <v>4.2615459078578548E-2</v>
      </c>
      <c r="AA861" s="79">
        <v>4.2806093255746358E-2</v>
      </c>
    </row>
    <row r="862" spans="1:27" ht="15" x14ac:dyDescent="0.25">
      <c r="A862" s="4">
        <v>260209</v>
      </c>
      <c r="B862" s="18" t="s">
        <v>3074</v>
      </c>
      <c r="C862" s="8" t="s">
        <v>23</v>
      </c>
      <c r="D862" s="8" t="s">
        <v>474</v>
      </c>
      <c r="E862" s="8" t="s">
        <v>811</v>
      </c>
      <c r="F862" s="36">
        <v>2</v>
      </c>
      <c r="G862" s="52">
        <v>223.64</v>
      </c>
      <c r="H862" s="52">
        <v>216.09</v>
      </c>
      <c r="I862" s="52">
        <v>253.37</v>
      </c>
      <c r="J862" s="52">
        <v>220.29</v>
      </c>
      <c r="K862" s="52">
        <v>231.74</v>
      </c>
      <c r="L862" s="52">
        <v>230.37</v>
      </c>
      <c r="M862" s="52">
        <v>253.84</v>
      </c>
      <c r="N862" s="52">
        <v>235.49</v>
      </c>
      <c r="O862" s="52">
        <v>258.39999999999998</v>
      </c>
      <c r="P862" s="52">
        <v>254.14</v>
      </c>
      <c r="Q862" s="52">
        <v>265.5</v>
      </c>
      <c r="R862" s="52">
        <v>239.73</v>
      </c>
      <c r="S862" s="52">
        <v>242.27</v>
      </c>
      <c r="T862" s="52">
        <v>234.14</v>
      </c>
      <c r="U862" s="52">
        <v>246.89</v>
      </c>
      <c r="V862" s="52">
        <v>235.92</v>
      </c>
      <c r="W862" s="52">
        <v>261.05</v>
      </c>
      <c r="X862" s="120">
        <v>-1.9967253703925599E-2</v>
      </c>
      <c r="Y862" s="79">
        <v>-1.8958070168289761E-2</v>
      </c>
      <c r="Z862" s="79">
        <v>-3.9562630447649294E-3</v>
      </c>
      <c r="AA862" s="79">
        <v>1.95784074560581E-2</v>
      </c>
    </row>
    <row r="863" spans="1:27" ht="15" x14ac:dyDescent="0.25">
      <c r="A863" s="4">
        <v>260209</v>
      </c>
      <c r="B863" s="18" t="s">
        <v>3075</v>
      </c>
      <c r="C863" s="8" t="s">
        <v>23</v>
      </c>
      <c r="D863" s="8" t="s">
        <v>24</v>
      </c>
      <c r="E863" s="8" t="s">
        <v>817</v>
      </c>
      <c r="F863" s="36">
        <v>1.7</v>
      </c>
      <c r="G863" s="52">
        <v>34.42</v>
      </c>
      <c r="H863" s="52">
        <v>33.159999999999997</v>
      </c>
      <c r="I863" s="52">
        <v>34.590000000000003</v>
      </c>
      <c r="J863" s="52">
        <v>34.29</v>
      </c>
      <c r="K863" s="52">
        <v>33.869999999999997</v>
      </c>
      <c r="L863" s="52">
        <v>32.840000000000003</v>
      </c>
      <c r="M863" s="52">
        <v>32.090000000000003</v>
      </c>
      <c r="N863" s="52">
        <v>34.24</v>
      </c>
      <c r="O863" s="52">
        <v>34.549999999999997</v>
      </c>
      <c r="P863" s="52">
        <v>33.74</v>
      </c>
      <c r="Q863" s="90">
        <v>75.430000000000007</v>
      </c>
      <c r="R863" s="90">
        <v>77.02</v>
      </c>
      <c r="S863" s="90">
        <v>106.43</v>
      </c>
      <c r="T863" s="90">
        <v>103.64</v>
      </c>
      <c r="U863" s="52">
        <v>104.12</v>
      </c>
      <c r="V863" s="52">
        <v>111.68</v>
      </c>
      <c r="W863" s="52">
        <v>113.49</v>
      </c>
      <c r="X863" s="121">
        <v>0.2388763584170597</v>
      </c>
      <c r="Y863" s="79">
        <v>7.9140461215932989E-2</v>
      </c>
      <c r="Z863" s="79">
        <v>8.8596917256716257E-2</v>
      </c>
      <c r="AA863" s="79">
        <v>1.657782891492721E-2</v>
      </c>
    </row>
    <row r="864" spans="1:27" ht="15" x14ac:dyDescent="0.25">
      <c r="A864" s="4">
        <v>260209</v>
      </c>
      <c r="B864" s="18" t="s">
        <v>3076</v>
      </c>
      <c r="C864" s="8" t="s">
        <v>23</v>
      </c>
      <c r="D864" s="8" t="s">
        <v>1235</v>
      </c>
      <c r="E864" s="8" t="s">
        <v>806</v>
      </c>
      <c r="F864" s="36">
        <v>1.3</v>
      </c>
      <c r="G864" s="52">
        <v>192.99</v>
      </c>
      <c r="H864" s="52">
        <v>193.42</v>
      </c>
      <c r="I864" s="52">
        <v>194.78</v>
      </c>
      <c r="J864" s="52">
        <v>185.27</v>
      </c>
      <c r="K864" s="52">
        <v>160.4</v>
      </c>
      <c r="L864" s="52">
        <v>161.79</v>
      </c>
      <c r="M864" s="52">
        <v>152.09</v>
      </c>
      <c r="N864" s="52">
        <v>145.43</v>
      </c>
      <c r="O864" s="52">
        <v>141.36000000000001</v>
      </c>
      <c r="P864" s="52">
        <v>139.38999999999999</v>
      </c>
      <c r="Q864" s="52">
        <v>172.33</v>
      </c>
      <c r="R864" s="52">
        <v>151.99</v>
      </c>
      <c r="S864" s="52">
        <v>134.68</v>
      </c>
      <c r="T864" s="52">
        <v>135.65</v>
      </c>
      <c r="U864" s="52">
        <v>126.27</v>
      </c>
      <c r="V864" s="52">
        <v>180.16</v>
      </c>
      <c r="W864" s="52">
        <v>142.26</v>
      </c>
      <c r="X864" s="120">
        <v>-6.2501044469324141E-3</v>
      </c>
      <c r="Y864" s="79">
        <v>-7.7457327839905887E-2</v>
      </c>
      <c r="Z864" s="79">
        <v>5.1349824094496732E-2</v>
      </c>
      <c r="AA864" s="79">
        <v>1.314238157985992E-2</v>
      </c>
    </row>
    <row r="865" spans="1:27" ht="15" x14ac:dyDescent="0.25">
      <c r="A865" s="4">
        <v>260209</v>
      </c>
      <c r="B865" s="18" t="s">
        <v>3077</v>
      </c>
      <c r="C865" s="8" t="s">
        <v>23</v>
      </c>
      <c r="D865" s="8" t="s">
        <v>136</v>
      </c>
      <c r="E865" s="8" t="s">
        <v>806</v>
      </c>
      <c r="F865" s="36">
        <v>1</v>
      </c>
      <c r="G865" s="52">
        <v>3661</v>
      </c>
      <c r="H865" s="52">
        <v>3402</v>
      </c>
      <c r="I865" s="52">
        <v>3388</v>
      </c>
      <c r="J865" s="52">
        <v>3461</v>
      </c>
      <c r="K865" s="52">
        <v>3793</v>
      </c>
      <c r="L865" s="52">
        <v>3783</v>
      </c>
      <c r="M865" s="52">
        <v>3934</v>
      </c>
      <c r="N865" s="52">
        <v>3926</v>
      </c>
      <c r="O865" s="52">
        <v>4258</v>
      </c>
      <c r="P865" s="52">
        <v>4231</v>
      </c>
      <c r="Q865" s="52">
        <v>4267</v>
      </c>
      <c r="R865" s="52">
        <v>4466</v>
      </c>
      <c r="S865" s="52">
        <v>4546</v>
      </c>
      <c r="T865" s="52">
        <v>4494</v>
      </c>
      <c r="U865" s="52">
        <v>4555</v>
      </c>
      <c r="V865" s="52">
        <v>4671</v>
      </c>
      <c r="W865" s="52">
        <v>4734</v>
      </c>
      <c r="X865" s="120">
        <v>1.501998857795539E-2</v>
      </c>
      <c r="Y865" s="79">
        <v>1.6204354920384741E-2</v>
      </c>
      <c r="Z865" s="79">
        <v>1.1350423564586711E-2</v>
      </c>
      <c r="AA865" s="79">
        <v>1.0292346436001409E-2</v>
      </c>
    </row>
    <row r="866" spans="1:27" ht="15" x14ac:dyDescent="0.25">
      <c r="A866" s="4">
        <v>260209</v>
      </c>
      <c r="B866" s="18" t="s">
        <v>3078</v>
      </c>
      <c r="C866" s="8" t="s">
        <v>23</v>
      </c>
      <c r="D866" s="8" t="s">
        <v>144</v>
      </c>
      <c r="E866" s="8" t="s">
        <v>817</v>
      </c>
      <c r="F866" s="36">
        <v>0.8</v>
      </c>
      <c r="G866" s="52">
        <v>4556</v>
      </c>
      <c r="H866" s="52">
        <v>4431</v>
      </c>
      <c r="I866" s="52">
        <v>4288</v>
      </c>
      <c r="J866" s="52">
        <v>4179</v>
      </c>
      <c r="K866" s="52">
        <v>4303</v>
      </c>
      <c r="L866" s="52">
        <v>4255</v>
      </c>
      <c r="M866" s="52">
        <v>4193</v>
      </c>
      <c r="N866" s="52">
        <v>4073</v>
      </c>
      <c r="O866" s="52">
        <v>3936</v>
      </c>
      <c r="P866" s="52">
        <v>3850</v>
      </c>
      <c r="Q866" s="52">
        <v>3739</v>
      </c>
      <c r="R866" s="52">
        <v>3774</v>
      </c>
      <c r="S866" s="52">
        <v>3744</v>
      </c>
      <c r="T866" s="52">
        <v>3800</v>
      </c>
      <c r="U866" s="52">
        <v>3743</v>
      </c>
      <c r="V866" s="52">
        <v>3721</v>
      </c>
      <c r="W866" s="52">
        <v>3859</v>
      </c>
      <c r="X866" s="120">
        <v>-3.3097239690209608E-3</v>
      </c>
      <c r="Y866" s="79">
        <v>2.6565716942283929E-4</v>
      </c>
      <c r="Z866" s="79">
        <v>-3.5190226412589181E-3</v>
      </c>
      <c r="AA866" s="79">
        <v>7.662579957355975E-3</v>
      </c>
    </row>
    <row r="867" spans="1:27" ht="15" x14ac:dyDescent="0.25">
      <c r="A867" s="4">
        <v>260209</v>
      </c>
      <c r="B867" s="18" t="s">
        <v>3079</v>
      </c>
      <c r="C867" s="8" t="s">
        <v>23</v>
      </c>
      <c r="D867" s="8" t="s">
        <v>172</v>
      </c>
      <c r="E867" s="8" t="s">
        <v>806</v>
      </c>
      <c r="F867" s="36">
        <v>0.4</v>
      </c>
      <c r="G867" s="52">
        <v>3354</v>
      </c>
      <c r="H867" s="52">
        <v>3267</v>
      </c>
      <c r="I867" s="52">
        <v>3214</v>
      </c>
      <c r="J867" s="52">
        <v>3242</v>
      </c>
      <c r="K867" s="52">
        <v>3426</v>
      </c>
      <c r="L867" s="52">
        <v>3382</v>
      </c>
      <c r="M867" s="52">
        <v>3490</v>
      </c>
      <c r="N867" s="52">
        <v>3664</v>
      </c>
      <c r="O867" s="52">
        <v>3842</v>
      </c>
      <c r="P867" s="52">
        <v>3900</v>
      </c>
      <c r="Q867" s="52">
        <v>3944</v>
      </c>
      <c r="R867" s="52">
        <v>4151</v>
      </c>
      <c r="S867" s="52">
        <v>4110</v>
      </c>
      <c r="T867" s="52">
        <v>4014</v>
      </c>
      <c r="U867" s="52">
        <v>3772</v>
      </c>
      <c r="V867" s="52">
        <v>4178</v>
      </c>
      <c r="W867" s="52">
        <v>4175</v>
      </c>
      <c r="X867" s="120">
        <v>7.078547035082261E-3</v>
      </c>
      <c r="Y867" s="79">
        <v>-1.0604846168074439E-2</v>
      </c>
      <c r="Z867" s="79">
        <v>1.6825574873808871E-3</v>
      </c>
      <c r="AA867" s="79">
        <v>4.0437974368545682E-3</v>
      </c>
    </row>
    <row r="868" spans="1:27" ht="15" x14ac:dyDescent="0.25">
      <c r="A868" s="4">
        <v>260209</v>
      </c>
      <c r="B868" s="18" t="s">
        <v>3080</v>
      </c>
      <c r="C868" s="8" t="s">
        <v>23</v>
      </c>
      <c r="D868" s="8" t="s">
        <v>676</v>
      </c>
      <c r="E868" s="8" t="s">
        <v>821</v>
      </c>
      <c r="F868" s="36">
        <v>0.4</v>
      </c>
      <c r="G868" s="52">
        <v>4718</v>
      </c>
      <c r="H868" s="52">
        <v>4750</v>
      </c>
      <c r="I868" s="52">
        <v>4641</v>
      </c>
      <c r="J868" s="52">
        <v>4761</v>
      </c>
      <c r="K868" s="52">
        <v>4586</v>
      </c>
      <c r="L868" s="52">
        <v>4821</v>
      </c>
      <c r="M868" s="52">
        <v>4878</v>
      </c>
      <c r="N868" s="52">
        <v>0</v>
      </c>
      <c r="O868" s="52">
        <v>4706</v>
      </c>
      <c r="P868" s="52">
        <v>5045</v>
      </c>
      <c r="Q868" s="52">
        <v>4990</v>
      </c>
      <c r="R868" s="90">
        <v>5437</v>
      </c>
      <c r="S868" s="52">
        <v>5168</v>
      </c>
      <c r="T868" s="52">
        <v>5272</v>
      </c>
      <c r="U868" s="52">
        <v>5509</v>
      </c>
      <c r="V868" s="52">
        <v>5891</v>
      </c>
      <c r="W868" s="52">
        <v>5252</v>
      </c>
      <c r="X868" s="120">
        <v>1.099806201550391E-2</v>
      </c>
      <c r="Y868" s="79">
        <v>2.487180715963011E-2</v>
      </c>
      <c r="Z868" s="79">
        <v>2.1228841298045479E-2</v>
      </c>
      <c r="AA868" s="79">
        <v>3.8461538461538321E-3</v>
      </c>
    </row>
    <row r="869" spans="1:27" ht="15" x14ac:dyDescent="0.25">
      <c r="A869" s="4">
        <v>260209</v>
      </c>
      <c r="B869" s="18" t="s">
        <v>3081</v>
      </c>
      <c r="C869" s="8" t="s">
        <v>23</v>
      </c>
      <c r="D869" s="8" t="s">
        <v>476</v>
      </c>
      <c r="E869" s="8" t="s">
        <v>821</v>
      </c>
      <c r="F869" s="36">
        <v>0.4</v>
      </c>
      <c r="G869" s="52">
        <v>463.3</v>
      </c>
      <c r="H869" s="52">
        <v>547.70000000000005</v>
      </c>
      <c r="I869" s="52">
        <v>623.79999999999995</v>
      </c>
      <c r="J869" s="52">
        <v>536.9</v>
      </c>
      <c r="K869" s="52">
        <v>469.1</v>
      </c>
      <c r="L869" s="52">
        <v>598.4</v>
      </c>
      <c r="M869" s="52">
        <v>650</v>
      </c>
      <c r="N869" s="52">
        <v>534.1</v>
      </c>
      <c r="O869" s="52">
        <v>488.9</v>
      </c>
      <c r="P869" s="52">
        <v>599.4</v>
      </c>
      <c r="Q869" s="52">
        <v>647.79999999999995</v>
      </c>
      <c r="R869" s="52">
        <v>517.6</v>
      </c>
      <c r="S869" s="52">
        <v>415.1</v>
      </c>
      <c r="T869" s="52">
        <v>580.70000000000005</v>
      </c>
      <c r="U869" s="52">
        <v>627.20000000000005</v>
      </c>
      <c r="V869" s="52">
        <v>537.20000000000005</v>
      </c>
      <c r="W869" s="52">
        <v>422.8</v>
      </c>
      <c r="X869" s="120">
        <v>-8.5783751548237364E-3</v>
      </c>
      <c r="Y869" s="79">
        <v>-9.5317416250229048E-3</v>
      </c>
      <c r="Z869" s="79">
        <v>9.1563113145847197E-3</v>
      </c>
      <c r="AA869" s="79">
        <v>3.5644847699285438E-3</v>
      </c>
    </row>
    <row r="870" spans="1:27" ht="15" x14ac:dyDescent="0.25">
      <c r="A870" s="4">
        <v>260209</v>
      </c>
      <c r="B870" s="18" t="s">
        <v>3082</v>
      </c>
      <c r="C870" s="8" t="s">
        <v>23</v>
      </c>
      <c r="D870" s="8" t="s">
        <v>696</v>
      </c>
      <c r="E870" s="8" t="s">
        <v>821</v>
      </c>
      <c r="F870" s="36">
        <v>0.1</v>
      </c>
      <c r="G870" s="52">
        <v>980.25</v>
      </c>
      <c r="H870" s="52">
        <v>911.39</v>
      </c>
      <c r="I870" s="52">
        <v>961.47</v>
      </c>
      <c r="J870" s="52">
        <v>962.46</v>
      </c>
      <c r="K870" s="52">
        <v>957.06</v>
      </c>
      <c r="L870" s="52">
        <v>918.71</v>
      </c>
      <c r="M870" s="52">
        <v>931.01</v>
      </c>
      <c r="N870" s="52">
        <v>921.36</v>
      </c>
      <c r="O870" s="52">
        <v>931.3</v>
      </c>
      <c r="P870" s="52">
        <v>908.36</v>
      </c>
      <c r="Q870" s="52">
        <v>942.34</v>
      </c>
      <c r="R870" s="52">
        <v>935.03</v>
      </c>
      <c r="S870" s="52">
        <v>937.9</v>
      </c>
      <c r="T870" s="52">
        <v>883.15</v>
      </c>
      <c r="U870" s="52">
        <v>933.31</v>
      </c>
      <c r="V870" s="52">
        <v>947.08</v>
      </c>
      <c r="W870" s="52">
        <v>943.17</v>
      </c>
      <c r="X870" s="120">
        <v>-6.7702752421696646E-3</v>
      </c>
      <c r="Y870" s="79">
        <v>-2.4415831625397288E-3</v>
      </c>
      <c r="Z870" s="79">
        <v>3.266122583950315E-3</v>
      </c>
      <c r="AA870" s="79">
        <v>1.423770208351272E-3</v>
      </c>
    </row>
    <row r="871" spans="1:27" ht="15" x14ac:dyDescent="0.25">
      <c r="A871" s="4">
        <v>260209</v>
      </c>
      <c r="B871" s="18" t="s">
        <v>3083</v>
      </c>
      <c r="C871" s="8" t="s">
        <v>23</v>
      </c>
      <c r="D871" s="8" t="s">
        <v>484</v>
      </c>
      <c r="E871" s="8" t="s">
        <v>806</v>
      </c>
      <c r="F871" s="36">
        <v>-0.1</v>
      </c>
      <c r="G871" s="52">
        <v>5346</v>
      </c>
      <c r="H871" s="52">
        <v>5955</v>
      </c>
      <c r="I871" s="52">
        <v>6337</v>
      </c>
      <c r="J871" s="52">
        <v>5653</v>
      </c>
      <c r="K871" s="52">
        <v>5044</v>
      </c>
      <c r="L871" s="52">
        <v>5295</v>
      </c>
      <c r="M871" s="52">
        <v>5984</v>
      </c>
      <c r="N871" s="52">
        <v>5605</v>
      </c>
      <c r="O871" s="52">
        <v>5112</v>
      </c>
      <c r="P871" s="52">
        <v>5199</v>
      </c>
      <c r="Q871" s="52">
        <v>5092</v>
      </c>
      <c r="R871" s="52">
        <v>4569</v>
      </c>
      <c r="S871" s="52">
        <v>4325</v>
      </c>
      <c r="T871" s="52">
        <v>4629</v>
      </c>
      <c r="U871" s="52">
        <v>0</v>
      </c>
      <c r="V871" s="52">
        <v>4734</v>
      </c>
      <c r="W871" s="52">
        <v>4313</v>
      </c>
      <c r="X871" s="120">
        <v>-2.971071149335414E-2</v>
      </c>
      <c r="Y871" s="79">
        <v>-0.27354284179425192</v>
      </c>
      <c r="Z871" s="79">
        <v>1.220143459291578E-2</v>
      </c>
      <c r="AA871" s="79">
        <v>-8.766803039158555E-4</v>
      </c>
    </row>
    <row r="872" spans="1:27" ht="15" x14ac:dyDescent="0.25">
      <c r="A872" s="4">
        <v>260209</v>
      </c>
      <c r="B872" s="18" t="s">
        <v>3084</v>
      </c>
      <c r="C872" s="8" t="s">
        <v>23</v>
      </c>
      <c r="D872" s="8" t="s">
        <v>95</v>
      </c>
      <c r="E872" s="8" t="s">
        <v>806</v>
      </c>
      <c r="F872" s="36">
        <v>-0.4</v>
      </c>
      <c r="G872" s="52">
        <v>5.03</v>
      </c>
      <c r="H872" s="52">
        <v>4.68</v>
      </c>
      <c r="I872" s="52">
        <v>4.68</v>
      </c>
      <c r="J872" s="52">
        <v>5.01</v>
      </c>
      <c r="K872" s="52">
        <v>5.01</v>
      </c>
      <c r="L872" s="52">
        <v>6</v>
      </c>
      <c r="M872" s="52">
        <v>6</v>
      </c>
      <c r="N872" s="52">
        <v>5.68</v>
      </c>
      <c r="O872" s="52">
        <v>5.68</v>
      </c>
      <c r="P872" s="52">
        <v>5.74</v>
      </c>
      <c r="Q872" s="52">
        <v>5.74</v>
      </c>
      <c r="R872" s="52">
        <v>5.6</v>
      </c>
      <c r="S872" s="52">
        <v>5.6</v>
      </c>
      <c r="T872" s="52">
        <v>5.5</v>
      </c>
      <c r="U872" s="52">
        <v>5.5</v>
      </c>
      <c r="V872" s="52">
        <v>5.52</v>
      </c>
      <c r="W872" s="52">
        <v>5.52</v>
      </c>
      <c r="X872" s="120">
        <v>-1.0582010582010691E-2</v>
      </c>
      <c r="Y872" s="79">
        <v>-1.0695187165775329E-2</v>
      </c>
      <c r="Z872" s="79">
        <v>-3.6036036036036778E-3</v>
      </c>
      <c r="AA872" s="79">
        <v>-3.6166365280289048E-3</v>
      </c>
    </row>
    <row r="873" spans="1:27" ht="15" x14ac:dyDescent="0.25">
      <c r="A873" s="4">
        <v>260209</v>
      </c>
      <c r="B873" s="18" t="s">
        <v>3085</v>
      </c>
      <c r="C873" s="8" t="s">
        <v>23</v>
      </c>
      <c r="D873" s="8" t="s">
        <v>1139</v>
      </c>
      <c r="E873" s="8" t="s">
        <v>806</v>
      </c>
      <c r="F873" s="36">
        <v>-1.2</v>
      </c>
      <c r="G873" s="52">
        <v>0</v>
      </c>
      <c r="H873" s="52">
        <v>49.22</v>
      </c>
      <c r="I873" s="52">
        <v>49.82</v>
      </c>
      <c r="J873" s="52">
        <v>53.73</v>
      </c>
      <c r="K873" s="90">
        <v>53.05</v>
      </c>
      <c r="L873" s="52">
        <v>52.94</v>
      </c>
      <c r="M873" s="52">
        <v>53.67</v>
      </c>
      <c r="N873" s="52">
        <v>55.41</v>
      </c>
      <c r="O873" s="52">
        <v>62.94</v>
      </c>
      <c r="P873" s="52">
        <v>61.4</v>
      </c>
      <c r="Q873" s="52">
        <v>53.39</v>
      </c>
      <c r="R873" s="52">
        <v>55.68</v>
      </c>
      <c r="S873" s="52">
        <v>55.91</v>
      </c>
      <c r="T873" s="52">
        <v>54.92</v>
      </c>
      <c r="U873" s="52">
        <v>51.59</v>
      </c>
      <c r="V873" s="52">
        <v>53.42</v>
      </c>
      <c r="W873" s="52">
        <v>53.26</v>
      </c>
      <c r="X873" s="120">
        <v>-2.8624436787702101E-2</v>
      </c>
      <c r="Y873" s="79">
        <v>-8.1855388813096841E-3</v>
      </c>
      <c r="Z873" s="79">
        <v>-1.0362219165520379E-2</v>
      </c>
      <c r="AA873" s="79">
        <v>-1.2277613046701269E-2</v>
      </c>
    </row>
    <row r="874" spans="1:27" ht="15" x14ac:dyDescent="0.25">
      <c r="A874" s="4">
        <v>260209</v>
      </c>
      <c r="B874" s="88" t="s">
        <v>3086</v>
      </c>
      <c r="C874" s="81" t="s">
        <v>23</v>
      </c>
      <c r="D874" s="81" t="s">
        <v>666</v>
      </c>
      <c r="E874" s="81" t="s">
        <v>817</v>
      </c>
      <c r="F874" s="83">
        <v>-2.5</v>
      </c>
      <c r="G874" s="131">
        <v>652.64</v>
      </c>
      <c r="H874" s="131">
        <v>646.97</v>
      </c>
      <c r="I874" s="131">
        <v>429.82</v>
      </c>
      <c r="J874" s="131">
        <v>650.98</v>
      </c>
      <c r="K874" s="131">
        <v>795.04</v>
      </c>
      <c r="L874" s="131">
        <v>693.98</v>
      </c>
      <c r="M874" s="131">
        <v>517.72</v>
      </c>
      <c r="N874" s="131">
        <v>638.48</v>
      </c>
      <c r="O874" s="131">
        <v>821.51</v>
      </c>
      <c r="P874" s="131">
        <v>770.86</v>
      </c>
      <c r="Q874" s="131">
        <v>597.04999999999995</v>
      </c>
      <c r="R874" s="131">
        <v>710.76</v>
      </c>
      <c r="S874" s="131">
        <v>937.19</v>
      </c>
      <c r="T874" s="131">
        <v>702.28</v>
      </c>
      <c r="U874" s="131">
        <v>593.76</v>
      </c>
      <c r="V874" s="131">
        <v>754.18</v>
      </c>
      <c r="W874" s="131">
        <v>861.29</v>
      </c>
      <c r="X874" s="130">
        <v>-2.2739782350639781E-2</v>
      </c>
      <c r="Y874" s="87">
        <v>-1.1162834885046771E-3</v>
      </c>
      <c r="Z874" s="87">
        <v>1.474869140180513E-2</v>
      </c>
      <c r="AA874" s="87">
        <v>-2.5406623128395481E-2</v>
      </c>
    </row>
    <row r="875" spans="1:27" ht="15" x14ac:dyDescent="0.25">
      <c r="A875" s="4">
        <v>260209</v>
      </c>
      <c r="B875" s="18">
        <v>7189</v>
      </c>
      <c r="C875" s="8" t="s">
        <v>67</v>
      </c>
      <c r="D875" s="8" t="s">
        <v>3087</v>
      </c>
      <c r="E875" s="8" t="s">
        <v>817</v>
      </c>
      <c r="F875" s="78">
        <v>11.2</v>
      </c>
      <c r="G875" s="52">
        <v>30767</v>
      </c>
      <c r="H875" s="52">
        <v>31284</v>
      </c>
      <c r="I875" s="52">
        <v>35575</v>
      </c>
      <c r="J875" s="52">
        <v>33178</v>
      </c>
      <c r="K875" s="52">
        <v>42795</v>
      </c>
      <c r="L875" s="52">
        <v>32801</v>
      </c>
      <c r="M875" s="52">
        <v>39082</v>
      </c>
      <c r="N875" s="52">
        <v>37174</v>
      </c>
      <c r="O875" s="52">
        <v>39934</v>
      </c>
      <c r="P875" s="52">
        <v>37257</v>
      </c>
      <c r="Q875" s="52">
        <v>44537</v>
      </c>
      <c r="R875" s="52">
        <v>35711</v>
      </c>
      <c r="S875" s="52">
        <v>41196</v>
      </c>
      <c r="T875" s="52">
        <v>38467</v>
      </c>
      <c r="U875" s="52">
        <v>43229</v>
      </c>
      <c r="V875" s="52">
        <v>45028</v>
      </c>
      <c r="W875" s="90">
        <v>59942</v>
      </c>
      <c r="X875" s="120">
        <v>7.6244006023906694E-3</v>
      </c>
      <c r="Y875" s="79">
        <v>-8.1795498746177753E-3</v>
      </c>
      <c r="Z875" s="79">
        <v>5.8744159946533259E-2</v>
      </c>
      <c r="AA875" s="92">
        <v>0.1116364935683658</v>
      </c>
    </row>
    <row r="876" spans="1:27" ht="15" x14ac:dyDescent="0.25">
      <c r="A876" s="4">
        <v>260209</v>
      </c>
      <c r="B876" s="18">
        <v>5838</v>
      </c>
      <c r="C876" s="8" t="s">
        <v>67</v>
      </c>
      <c r="D876" s="8" t="s">
        <v>3088</v>
      </c>
      <c r="E876" s="8" t="s">
        <v>817</v>
      </c>
      <c r="F876" s="36">
        <v>8.1999999999999993</v>
      </c>
      <c r="G876" s="8"/>
      <c r="H876" s="8"/>
      <c r="I876" s="52">
        <v>27644</v>
      </c>
      <c r="J876" s="52">
        <v>27664</v>
      </c>
      <c r="K876" s="52">
        <v>29060</v>
      </c>
      <c r="L876" s="52">
        <v>28010</v>
      </c>
      <c r="M876" s="52">
        <v>29969</v>
      </c>
      <c r="N876" s="52">
        <v>30066</v>
      </c>
      <c r="O876" s="52">
        <v>31717</v>
      </c>
      <c r="P876" s="52">
        <v>32525</v>
      </c>
      <c r="Q876" s="52">
        <v>36729</v>
      </c>
      <c r="R876" s="52">
        <v>35589</v>
      </c>
      <c r="S876" s="52">
        <v>39565</v>
      </c>
      <c r="T876" s="52">
        <v>39664</v>
      </c>
      <c r="U876" s="52">
        <v>46438</v>
      </c>
      <c r="V876" s="52">
        <v>45684</v>
      </c>
      <c r="W876" s="52">
        <v>53600</v>
      </c>
      <c r="X876" s="120">
        <v>4.9436319317489368E-2</v>
      </c>
      <c r="Y876" s="79">
        <v>6.4065933340811787E-2</v>
      </c>
      <c r="Z876" s="79">
        <v>6.2602321774073433E-2</v>
      </c>
      <c r="AA876" s="79">
        <v>8.19078966565705E-2</v>
      </c>
    </row>
    <row r="877" spans="1:27" ht="15" x14ac:dyDescent="0.25">
      <c r="A877" s="4">
        <v>260209</v>
      </c>
      <c r="B877" s="18">
        <v>8081</v>
      </c>
      <c r="C877" s="8" t="s">
        <v>67</v>
      </c>
      <c r="D877" s="8" t="s">
        <v>3089</v>
      </c>
      <c r="E877" s="8" t="s">
        <v>817</v>
      </c>
      <c r="F877" s="36">
        <v>6.6</v>
      </c>
      <c r="G877" s="52">
        <v>23234</v>
      </c>
      <c r="H877" s="52">
        <v>32599</v>
      </c>
      <c r="I877" s="52">
        <v>19355</v>
      </c>
      <c r="J877" s="52">
        <v>26199</v>
      </c>
      <c r="K877" s="52">
        <v>24763</v>
      </c>
      <c r="L877" s="52">
        <v>36102</v>
      </c>
      <c r="M877" s="52">
        <v>24703</v>
      </c>
      <c r="N877" s="52">
        <v>28944</v>
      </c>
      <c r="O877" s="52">
        <v>26716</v>
      </c>
      <c r="P877" s="52">
        <v>35908</v>
      </c>
      <c r="Q877" s="52">
        <v>22441</v>
      </c>
      <c r="R877" s="52">
        <v>29371</v>
      </c>
      <c r="S877" s="52">
        <v>27588</v>
      </c>
      <c r="T877" s="52">
        <v>46265</v>
      </c>
      <c r="U877" s="52">
        <v>29609</v>
      </c>
      <c r="V877" s="52">
        <v>32048</v>
      </c>
      <c r="W877" s="52">
        <v>36577</v>
      </c>
      <c r="X877" s="120">
        <v>8.982030735074753E-2</v>
      </c>
      <c r="Y877" s="79">
        <v>5.7040544304301173E-2</v>
      </c>
      <c r="Z877" s="79">
        <v>2.0153124600061689E-2</v>
      </c>
      <c r="AA877" s="79">
        <v>6.6334587853295046E-2</v>
      </c>
    </row>
    <row r="878" spans="1:27" ht="15" x14ac:dyDescent="0.25">
      <c r="A878" s="4">
        <v>260209</v>
      </c>
      <c r="B878" s="18">
        <v>3097</v>
      </c>
      <c r="C878" s="8" t="s">
        <v>67</v>
      </c>
      <c r="D878" s="8" t="s">
        <v>3090</v>
      </c>
      <c r="E878" s="8" t="s">
        <v>811</v>
      </c>
      <c r="F878" s="36">
        <v>5</v>
      </c>
      <c r="G878" s="52">
        <v>19813</v>
      </c>
      <c r="H878" s="52">
        <v>18446</v>
      </c>
      <c r="I878" s="52">
        <v>19288</v>
      </c>
      <c r="J878" s="52">
        <v>21910</v>
      </c>
      <c r="K878" s="52">
        <v>22268</v>
      </c>
      <c r="L878" s="52">
        <v>24177</v>
      </c>
      <c r="M878" s="52">
        <v>23919</v>
      </c>
      <c r="N878" s="52">
        <v>25909</v>
      </c>
      <c r="O878" s="52">
        <v>26096</v>
      </c>
      <c r="P878" s="52">
        <v>28583</v>
      </c>
      <c r="Q878" s="52">
        <v>26568</v>
      </c>
      <c r="R878" s="52">
        <v>29752</v>
      </c>
      <c r="S878" s="52">
        <v>30153</v>
      </c>
      <c r="T878" s="52">
        <v>32674</v>
      </c>
      <c r="U878" s="52">
        <v>31342</v>
      </c>
      <c r="V878" s="52">
        <v>35599</v>
      </c>
      <c r="W878" s="52">
        <v>36700</v>
      </c>
      <c r="X878" s="120">
        <v>3.5556598525935179E-2</v>
      </c>
      <c r="Y878" s="79">
        <v>4.006815110745543E-2</v>
      </c>
      <c r="Z878" s="79">
        <v>4.7183286125838331E-2</v>
      </c>
      <c r="AA878" s="79">
        <v>5.0451575118673382E-2</v>
      </c>
    </row>
    <row r="879" spans="1:27" ht="15" x14ac:dyDescent="0.25">
      <c r="A879" s="4">
        <v>260209</v>
      </c>
      <c r="B879" s="18">
        <v>5805</v>
      </c>
      <c r="C879" s="8" t="s">
        <v>67</v>
      </c>
      <c r="D879" s="8" t="s">
        <v>3091</v>
      </c>
      <c r="E879" s="8" t="s">
        <v>817</v>
      </c>
      <c r="F879" s="36">
        <v>5</v>
      </c>
      <c r="G879" s="52">
        <v>52506</v>
      </c>
      <c r="H879" s="52">
        <v>51947</v>
      </c>
      <c r="I879" s="52">
        <v>50026</v>
      </c>
      <c r="J879" s="52">
        <v>52259</v>
      </c>
      <c r="K879" s="52">
        <v>55763</v>
      </c>
      <c r="L879" s="52">
        <v>51063</v>
      </c>
      <c r="M879" s="52">
        <v>48415</v>
      </c>
      <c r="N879" s="52">
        <v>50014</v>
      </c>
      <c r="O879" s="52">
        <v>60076</v>
      </c>
      <c r="P879" s="52">
        <v>55399</v>
      </c>
      <c r="Q879" s="52">
        <v>56943</v>
      </c>
      <c r="R879" s="52">
        <v>60435</v>
      </c>
      <c r="S879" s="52">
        <v>60856</v>
      </c>
      <c r="T879" s="52">
        <v>59628</v>
      </c>
      <c r="U879" s="52">
        <v>62157</v>
      </c>
      <c r="V879" s="52">
        <v>66703</v>
      </c>
      <c r="W879" s="52">
        <v>73226</v>
      </c>
      <c r="X879" s="120">
        <v>1.810103880872993E-2</v>
      </c>
      <c r="Y879" s="79">
        <v>2.1920273099528261E-2</v>
      </c>
      <c r="Z879" s="79">
        <v>2.5786173871546358E-2</v>
      </c>
      <c r="AA879" s="79">
        <v>4.9610177104722819E-2</v>
      </c>
    </row>
    <row r="880" spans="1:27" ht="15" x14ac:dyDescent="0.25">
      <c r="A880" s="4">
        <v>260209</v>
      </c>
      <c r="B880" s="18">
        <v>5713</v>
      </c>
      <c r="C880" s="8" t="s">
        <v>67</v>
      </c>
      <c r="D880" s="8" t="s">
        <v>3092</v>
      </c>
      <c r="E880" s="8" t="s">
        <v>817</v>
      </c>
      <c r="F880" s="36">
        <v>4.7</v>
      </c>
      <c r="G880" s="52">
        <v>324543</v>
      </c>
      <c r="H880" s="52">
        <v>336618</v>
      </c>
      <c r="I880" s="52">
        <v>357659</v>
      </c>
      <c r="J880" s="52">
        <v>352968</v>
      </c>
      <c r="K880" s="52">
        <v>365057</v>
      </c>
      <c r="L880" s="52">
        <v>347305</v>
      </c>
      <c r="M880" s="52">
        <v>369190</v>
      </c>
      <c r="N880" s="52">
        <v>347955</v>
      </c>
      <c r="O880" s="52">
        <v>367894</v>
      </c>
      <c r="P880" s="52">
        <v>360349</v>
      </c>
      <c r="Q880" s="52">
        <v>410297</v>
      </c>
      <c r="R880" s="52">
        <v>389828</v>
      </c>
      <c r="S880" s="52">
        <v>392676</v>
      </c>
      <c r="T880" s="52">
        <v>400547</v>
      </c>
      <c r="U880" s="52">
        <v>379600</v>
      </c>
      <c r="V880" s="52">
        <v>403761</v>
      </c>
      <c r="W880" s="52">
        <v>467360</v>
      </c>
      <c r="X880" s="120">
        <v>2.5881595467276201E-2</v>
      </c>
      <c r="Y880" s="79">
        <v>-1.9265722240213719E-2</v>
      </c>
      <c r="Z880" s="79">
        <v>8.9162583327946354E-3</v>
      </c>
      <c r="AA880" s="79">
        <v>4.7370771237054347E-2</v>
      </c>
    </row>
    <row r="881" spans="1:27" ht="15" x14ac:dyDescent="0.25">
      <c r="A881" s="4">
        <v>260209</v>
      </c>
      <c r="B881" s="18">
        <v>9887</v>
      </c>
      <c r="C881" s="8" t="s">
        <v>67</v>
      </c>
      <c r="D881" s="8" t="s">
        <v>3093</v>
      </c>
      <c r="E881" s="8" t="s">
        <v>817</v>
      </c>
      <c r="F881" s="36">
        <v>4.5</v>
      </c>
      <c r="G881" s="52">
        <v>25172</v>
      </c>
      <c r="H881" s="52">
        <v>24127</v>
      </c>
      <c r="I881" s="52">
        <v>24967</v>
      </c>
      <c r="J881" s="52">
        <v>26146</v>
      </c>
      <c r="K881" s="52">
        <v>27827</v>
      </c>
      <c r="L881" s="52">
        <v>27658</v>
      </c>
      <c r="M881" s="52">
        <v>28100</v>
      </c>
      <c r="N881" s="52">
        <v>30931</v>
      </c>
      <c r="O881" s="52">
        <v>34087</v>
      </c>
      <c r="P881" s="52">
        <v>34493</v>
      </c>
      <c r="Q881" s="52">
        <v>34263</v>
      </c>
      <c r="R881" s="52">
        <v>38124</v>
      </c>
      <c r="S881" s="52">
        <v>41027</v>
      </c>
      <c r="T881" s="52">
        <v>40809</v>
      </c>
      <c r="U881" s="52">
        <v>43165</v>
      </c>
      <c r="V881" s="52">
        <v>44781</v>
      </c>
      <c r="W881" s="52">
        <v>48742</v>
      </c>
      <c r="X881" s="120">
        <v>4.270250900903938E-2</v>
      </c>
      <c r="Y881" s="79">
        <v>5.7721610914065913E-2</v>
      </c>
      <c r="Z881" s="79">
        <v>4.0809195402298881E-2</v>
      </c>
      <c r="AA881" s="79">
        <v>4.5440623858830742E-2</v>
      </c>
    </row>
    <row r="882" spans="1:27" ht="15" x14ac:dyDescent="0.25">
      <c r="A882" s="4">
        <v>260209</v>
      </c>
      <c r="B882" s="18">
        <v>4186</v>
      </c>
      <c r="C882" s="8" t="s">
        <v>67</v>
      </c>
      <c r="D882" s="8" t="s">
        <v>3094</v>
      </c>
      <c r="E882" s="8" t="s">
        <v>806</v>
      </c>
      <c r="F882" s="36">
        <v>4.3</v>
      </c>
      <c r="G882" s="52">
        <v>39529</v>
      </c>
      <c r="H882" s="52">
        <v>39599</v>
      </c>
      <c r="I882" s="52">
        <v>45112</v>
      </c>
      <c r="J882" s="52">
        <v>45752</v>
      </c>
      <c r="K882" s="52">
        <v>44971</v>
      </c>
      <c r="L882" s="52">
        <v>38463</v>
      </c>
      <c r="M882" s="52">
        <v>39211</v>
      </c>
      <c r="N882" s="52">
        <v>40946</v>
      </c>
      <c r="O882" s="52">
        <v>43650</v>
      </c>
      <c r="P882" s="52">
        <v>45017</v>
      </c>
      <c r="Q882" s="52">
        <v>49719</v>
      </c>
      <c r="R882" s="52">
        <v>51811</v>
      </c>
      <c r="S882" s="52">
        <v>54419</v>
      </c>
      <c r="T882" s="52">
        <v>54272</v>
      </c>
      <c r="U882" s="52">
        <v>57351</v>
      </c>
      <c r="V882" s="52">
        <v>61156</v>
      </c>
      <c r="W882" s="52">
        <v>64250</v>
      </c>
      <c r="X882" s="120">
        <v>4.6052566105709403E-2</v>
      </c>
      <c r="Y882" s="79">
        <v>3.6304650819851458E-2</v>
      </c>
      <c r="Z882" s="79">
        <v>4.28958976924807E-2</v>
      </c>
      <c r="AA882" s="79">
        <v>4.3270627382283378E-2</v>
      </c>
    </row>
    <row r="883" spans="1:27" ht="15" x14ac:dyDescent="0.25">
      <c r="A883" s="4">
        <v>260209</v>
      </c>
      <c r="B883" s="18">
        <v>4385</v>
      </c>
      <c r="C883" s="8" t="s">
        <v>67</v>
      </c>
      <c r="D883" s="8" t="s">
        <v>3095</v>
      </c>
      <c r="E883" s="8" t="s">
        <v>811</v>
      </c>
      <c r="F883" s="36">
        <v>3.8</v>
      </c>
      <c r="G883" s="52">
        <v>37557</v>
      </c>
      <c r="H883" s="52">
        <v>38510</v>
      </c>
      <c r="I883" s="52">
        <v>37348</v>
      </c>
      <c r="J883" s="52">
        <v>40029</v>
      </c>
      <c r="K883" s="52">
        <v>44256</v>
      </c>
      <c r="L883" s="52">
        <v>43628</v>
      </c>
      <c r="M883" s="52">
        <v>44151</v>
      </c>
      <c r="N883" s="52">
        <v>44271</v>
      </c>
      <c r="O883" s="52">
        <v>48115</v>
      </c>
      <c r="P883" s="52">
        <v>48492</v>
      </c>
      <c r="Q883" s="52">
        <v>46529</v>
      </c>
      <c r="R883" s="52">
        <v>44924</v>
      </c>
      <c r="S883" s="52">
        <v>49237</v>
      </c>
      <c r="T883" s="52">
        <v>49906</v>
      </c>
      <c r="U883" s="52">
        <v>48566</v>
      </c>
      <c r="V883" s="52">
        <v>49440</v>
      </c>
      <c r="W883" s="52">
        <v>56815</v>
      </c>
      <c r="X883" s="120">
        <v>7.4742840227928209E-3</v>
      </c>
      <c r="Y883" s="79">
        <v>1.0687527545174101E-2</v>
      </c>
      <c r="Z883" s="79">
        <v>2.344354290282569E-2</v>
      </c>
      <c r="AA883" s="79">
        <v>3.8437932731081537E-2</v>
      </c>
    </row>
    <row r="884" spans="1:27" ht="15" x14ac:dyDescent="0.25">
      <c r="A884" s="4">
        <v>260209</v>
      </c>
      <c r="B884" s="18">
        <v>8802</v>
      </c>
      <c r="C884" s="8" t="s">
        <v>67</v>
      </c>
      <c r="D884" s="8" t="s">
        <v>3096</v>
      </c>
      <c r="E884" s="8" t="s">
        <v>817</v>
      </c>
      <c r="F884" s="36">
        <v>3.6</v>
      </c>
      <c r="G884" s="52">
        <v>325547</v>
      </c>
      <c r="H884" s="52">
        <v>444919</v>
      </c>
      <c r="I884" s="52">
        <v>305367</v>
      </c>
      <c r="J884" s="52">
        <v>289198</v>
      </c>
      <c r="K884" s="52">
        <v>311759</v>
      </c>
      <c r="L884" s="52">
        <v>471503</v>
      </c>
      <c r="M884" s="52">
        <v>292465</v>
      </c>
      <c r="N884" s="52">
        <v>295468</v>
      </c>
      <c r="O884" s="52">
        <v>338515</v>
      </c>
      <c r="P884" s="52">
        <v>578239</v>
      </c>
      <c r="Q884" s="52">
        <v>328239</v>
      </c>
      <c r="R884" s="52">
        <v>312826</v>
      </c>
      <c r="S884" s="52">
        <v>406854</v>
      </c>
      <c r="T884" s="52">
        <v>531893</v>
      </c>
      <c r="U884" s="52">
        <v>356954</v>
      </c>
      <c r="V884" s="52">
        <v>386250</v>
      </c>
      <c r="W884" s="52">
        <v>466869</v>
      </c>
      <c r="X884" s="120">
        <v>-2.8500305628358369E-2</v>
      </c>
      <c r="Y884" s="79">
        <v>1.8176213372224082E-2</v>
      </c>
      <c r="Z884" s="79">
        <v>4.5646731450575517E-2</v>
      </c>
      <c r="AA884" s="79">
        <v>3.5681776698607733E-2</v>
      </c>
    </row>
    <row r="885" spans="1:27" ht="15" x14ac:dyDescent="0.25">
      <c r="A885" s="4">
        <v>260209</v>
      </c>
      <c r="B885" s="18">
        <v>8361</v>
      </c>
      <c r="C885" s="8" t="s">
        <v>67</v>
      </c>
      <c r="D885" s="8" t="s">
        <v>3097</v>
      </c>
      <c r="E885" s="8" t="s">
        <v>811</v>
      </c>
      <c r="F885" s="36">
        <v>3.4</v>
      </c>
      <c r="G885" s="52">
        <v>28853</v>
      </c>
      <c r="H885" s="52">
        <v>27572</v>
      </c>
      <c r="I885" s="52">
        <v>27903</v>
      </c>
      <c r="J885" s="52">
        <v>31210</v>
      </c>
      <c r="K885" s="52">
        <v>26998</v>
      </c>
      <c r="L885" s="52">
        <v>26992</v>
      </c>
      <c r="M885" s="52">
        <v>27449</v>
      </c>
      <c r="N885" s="52">
        <v>29072</v>
      </c>
      <c r="O885" s="52">
        <v>30013</v>
      </c>
      <c r="P885" s="52">
        <v>35761</v>
      </c>
      <c r="Q885" s="52">
        <v>30447</v>
      </c>
      <c r="R885" s="52">
        <v>30455</v>
      </c>
      <c r="S885" s="52">
        <v>28495</v>
      </c>
      <c r="T885" s="52">
        <v>29017</v>
      </c>
      <c r="U885" s="52">
        <v>33318</v>
      </c>
      <c r="V885" s="52">
        <v>30256</v>
      </c>
      <c r="W885" s="52">
        <v>32565</v>
      </c>
      <c r="X885" s="120">
        <v>-5.388389076207678E-2</v>
      </c>
      <c r="Y885" s="79">
        <v>2.424544395088413E-2</v>
      </c>
      <c r="Z885" s="79">
        <v>-1.6407634909511031E-3</v>
      </c>
      <c r="AA885" s="79">
        <v>3.3612473778966923E-2</v>
      </c>
    </row>
    <row r="886" spans="1:27" ht="15" x14ac:dyDescent="0.25">
      <c r="A886" s="4">
        <v>260209</v>
      </c>
      <c r="B886" s="18">
        <v>4021</v>
      </c>
      <c r="C886" s="8" t="s">
        <v>67</v>
      </c>
      <c r="D886" s="8" t="s">
        <v>3098</v>
      </c>
      <c r="E886" s="8" t="s">
        <v>817</v>
      </c>
      <c r="F886" s="36">
        <v>3.3</v>
      </c>
      <c r="G886" s="52">
        <v>49530</v>
      </c>
      <c r="H886" s="52">
        <v>66635</v>
      </c>
      <c r="I886" s="52">
        <v>58290</v>
      </c>
      <c r="J886" s="52">
        <v>51241</v>
      </c>
      <c r="K886" s="52">
        <v>49703</v>
      </c>
      <c r="L886" s="52">
        <v>68831</v>
      </c>
      <c r="M886" s="52">
        <v>54939</v>
      </c>
      <c r="N886" s="52">
        <v>50736</v>
      </c>
      <c r="O886" s="52">
        <v>49659</v>
      </c>
      <c r="P886" s="52">
        <v>71371</v>
      </c>
      <c r="Q886" s="52">
        <v>58688</v>
      </c>
      <c r="R886" s="52">
        <v>59497</v>
      </c>
      <c r="S886" s="52">
        <v>56647</v>
      </c>
      <c r="T886" s="52">
        <v>76533</v>
      </c>
      <c r="U886" s="52">
        <v>69871</v>
      </c>
      <c r="V886" s="52">
        <v>60223</v>
      </c>
      <c r="W886" s="52">
        <v>65341</v>
      </c>
      <c r="X886" s="120">
        <v>2.096643826435907E-2</v>
      </c>
      <c r="Y886" s="79">
        <v>4.4489089570942657E-2</v>
      </c>
      <c r="Z886" s="79">
        <v>2.7652086475615789E-3</v>
      </c>
      <c r="AA886" s="79">
        <v>3.3022630415460608E-2</v>
      </c>
    </row>
    <row r="887" spans="1:27" ht="15" x14ac:dyDescent="0.25">
      <c r="A887" s="4">
        <v>260209</v>
      </c>
      <c r="B887" s="18">
        <v>8591</v>
      </c>
      <c r="C887" s="8" t="s">
        <v>67</v>
      </c>
      <c r="D887" s="8" t="s">
        <v>3099</v>
      </c>
      <c r="E887" s="8" t="s">
        <v>817</v>
      </c>
      <c r="F887" s="36">
        <v>3.1</v>
      </c>
      <c r="G887" s="52">
        <v>626579</v>
      </c>
      <c r="H887" s="52">
        <v>652252</v>
      </c>
      <c r="I887" s="52">
        <v>657813</v>
      </c>
      <c r="J887" s="52">
        <v>707003</v>
      </c>
      <c r="K887" s="52">
        <v>630028</v>
      </c>
      <c r="L887" s="52">
        <v>668815</v>
      </c>
      <c r="M887" s="52">
        <v>676974</v>
      </c>
      <c r="N887" s="52">
        <v>682982</v>
      </c>
      <c r="O887" s="52">
        <v>678125</v>
      </c>
      <c r="P887" s="52">
        <v>776501</v>
      </c>
      <c r="Q887" s="52">
        <v>708139</v>
      </c>
      <c r="R887" s="52">
        <v>695494</v>
      </c>
      <c r="S887" s="52">
        <v>750851</v>
      </c>
      <c r="T887" s="52">
        <v>720337</v>
      </c>
      <c r="U887" s="52">
        <v>768641</v>
      </c>
      <c r="V887" s="52">
        <v>795856</v>
      </c>
      <c r="W887" s="52">
        <v>844413</v>
      </c>
      <c r="X887" s="120">
        <v>-1.9162158796445561E-2</v>
      </c>
      <c r="Y887" s="79">
        <v>2.104548422319175E-2</v>
      </c>
      <c r="Z887" s="79">
        <v>3.4191126496130098E-2</v>
      </c>
      <c r="AA887" s="79">
        <v>3.082072085871879E-2</v>
      </c>
    </row>
    <row r="888" spans="1:27" ht="15" x14ac:dyDescent="0.25">
      <c r="A888" s="4">
        <v>260209</v>
      </c>
      <c r="B888" s="18">
        <v>4151</v>
      </c>
      <c r="C888" s="8" t="s">
        <v>67</v>
      </c>
      <c r="D888" s="8" t="s">
        <v>3100</v>
      </c>
      <c r="E888" s="8" t="s">
        <v>806</v>
      </c>
      <c r="F888" s="36">
        <v>3</v>
      </c>
      <c r="G888" s="52">
        <v>98277</v>
      </c>
      <c r="H888" s="52">
        <v>87751</v>
      </c>
      <c r="I888" s="52">
        <v>97520</v>
      </c>
      <c r="J888" s="52">
        <v>98504</v>
      </c>
      <c r="K888" s="52">
        <v>114596</v>
      </c>
      <c r="L888" s="52">
        <v>93535</v>
      </c>
      <c r="M888" s="52">
        <v>105675</v>
      </c>
      <c r="N888" s="52">
        <v>106844</v>
      </c>
      <c r="O888" s="52">
        <v>136180</v>
      </c>
      <c r="P888" s="52">
        <v>105569</v>
      </c>
      <c r="Q888" s="52">
        <v>127404</v>
      </c>
      <c r="R888" s="52">
        <v>129824</v>
      </c>
      <c r="S888" s="52">
        <v>132760</v>
      </c>
      <c r="T888" s="52">
        <v>104725</v>
      </c>
      <c r="U888" s="52">
        <v>125929</v>
      </c>
      <c r="V888" s="52">
        <v>118797</v>
      </c>
      <c r="W888" s="52">
        <v>147375</v>
      </c>
      <c r="X888" s="120">
        <v>-1.703134049160893E-3</v>
      </c>
      <c r="Y888" s="79">
        <v>-2.9815266629338311E-3</v>
      </c>
      <c r="Z888" s="79">
        <v>-2.235634724007474E-2</v>
      </c>
      <c r="AA888" s="79">
        <v>3.030830901825143E-2</v>
      </c>
    </row>
    <row r="889" spans="1:27" ht="15" x14ac:dyDescent="0.25">
      <c r="A889" s="4">
        <v>260209</v>
      </c>
      <c r="B889" s="18">
        <v>5803</v>
      </c>
      <c r="C889" s="8" t="s">
        <v>67</v>
      </c>
      <c r="D889" s="8" t="s">
        <v>3101</v>
      </c>
      <c r="E889" s="8" t="s">
        <v>817</v>
      </c>
      <c r="F889" s="36">
        <v>3</v>
      </c>
      <c r="G889" s="52">
        <v>167739</v>
      </c>
      <c r="H889" s="52">
        <v>174518</v>
      </c>
      <c r="I889" s="52">
        <v>180906</v>
      </c>
      <c r="J889" s="52">
        <v>218161</v>
      </c>
      <c r="K889" s="52">
        <v>213721</v>
      </c>
      <c r="L889" s="52">
        <v>193665</v>
      </c>
      <c r="M889" s="52">
        <v>190207</v>
      </c>
      <c r="N889" s="52">
        <v>201727</v>
      </c>
      <c r="O889" s="52">
        <v>207057</v>
      </c>
      <c r="P889" s="52">
        <v>200769</v>
      </c>
      <c r="Q889" s="52">
        <v>218330</v>
      </c>
      <c r="R889" s="52">
        <v>229209</v>
      </c>
      <c r="S889" s="52">
        <v>263448</v>
      </c>
      <c r="T889" s="52">
        <v>268388</v>
      </c>
      <c r="U889" s="52">
        <v>267908</v>
      </c>
      <c r="V889" s="52">
        <v>291086</v>
      </c>
      <c r="W889" s="52">
        <v>295937</v>
      </c>
      <c r="X889" s="120">
        <v>7.4163482335186215E-2</v>
      </c>
      <c r="Y889" s="79">
        <v>5.0622080408423642E-2</v>
      </c>
      <c r="Z889" s="79">
        <v>6.0135885701290581E-2</v>
      </c>
      <c r="AA889" s="79">
        <v>2.9783742654675871E-2</v>
      </c>
    </row>
    <row r="890" spans="1:27" ht="15" x14ac:dyDescent="0.25">
      <c r="A890" s="4">
        <v>260209</v>
      </c>
      <c r="B890" s="18">
        <v>1870</v>
      </c>
      <c r="C890" s="8" t="s">
        <v>67</v>
      </c>
      <c r="D890" s="8" t="s">
        <v>3102</v>
      </c>
      <c r="E890" s="8" t="s">
        <v>817</v>
      </c>
      <c r="F890" s="36">
        <v>3</v>
      </c>
      <c r="G890" s="52">
        <v>21094</v>
      </c>
      <c r="H890" s="52">
        <v>25144</v>
      </c>
      <c r="I890" s="52">
        <v>18195</v>
      </c>
      <c r="J890" s="52">
        <v>23300</v>
      </c>
      <c r="K890" s="90">
        <v>31566</v>
      </c>
      <c r="L890" s="90">
        <v>38049</v>
      </c>
      <c r="M890" s="52">
        <v>24732</v>
      </c>
      <c r="N890" s="52">
        <v>27426</v>
      </c>
      <c r="O890" s="52">
        <v>38663</v>
      </c>
      <c r="P890" s="52">
        <v>29003</v>
      </c>
      <c r="Q890" s="52">
        <v>26635</v>
      </c>
      <c r="R890" s="52">
        <v>32125</v>
      </c>
      <c r="S890" s="52">
        <v>38348</v>
      </c>
      <c r="T890" s="90">
        <v>43591</v>
      </c>
      <c r="U890" s="90">
        <v>41152</v>
      </c>
      <c r="V890" s="90">
        <v>48513</v>
      </c>
      <c r="W890" s="52">
        <v>43438</v>
      </c>
      <c r="X890" s="121">
        <v>0.1156758728421787</v>
      </c>
      <c r="Y890" s="92">
        <v>0.10317770559847619</v>
      </c>
      <c r="Z890" s="92">
        <v>0.1055818987733224</v>
      </c>
      <c r="AA890" s="79">
        <v>2.9661313256101218E-2</v>
      </c>
    </row>
    <row r="891" spans="1:27" ht="15" x14ac:dyDescent="0.25">
      <c r="A891" s="4">
        <v>260209</v>
      </c>
      <c r="B891" s="18">
        <v>5801</v>
      </c>
      <c r="C891" s="8" t="s">
        <v>67</v>
      </c>
      <c r="D891" s="8" t="s">
        <v>3103</v>
      </c>
      <c r="E891" s="8" t="s">
        <v>817</v>
      </c>
      <c r="F891" s="36">
        <v>2.1</v>
      </c>
      <c r="G891" s="52">
        <v>223678</v>
      </c>
      <c r="H891" s="52">
        <v>259567</v>
      </c>
      <c r="I891" s="52">
        <v>260293</v>
      </c>
      <c r="J891" s="52">
        <v>264234</v>
      </c>
      <c r="K891" s="52">
        <v>261393</v>
      </c>
      <c r="L891" s="52">
        <v>280406</v>
      </c>
      <c r="M891" s="52">
        <v>246414</v>
      </c>
      <c r="N891" s="52">
        <v>256696</v>
      </c>
      <c r="O891" s="52">
        <v>262189</v>
      </c>
      <c r="P891" s="52">
        <v>291229</v>
      </c>
      <c r="Q891" s="52">
        <v>273561</v>
      </c>
      <c r="R891" s="52">
        <v>296805</v>
      </c>
      <c r="S891" s="52">
        <v>311649</v>
      </c>
      <c r="T891" s="52">
        <v>319747</v>
      </c>
      <c r="U891" s="52">
        <v>293715</v>
      </c>
      <c r="V891" s="52">
        <v>316943</v>
      </c>
      <c r="W891" s="52">
        <v>338229</v>
      </c>
      <c r="X891" s="120">
        <v>2.4306964280234929E-2</v>
      </c>
      <c r="Y891" s="79">
        <v>1.6770375498642801E-2</v>
      </c>
      <c r="Z891" s="79">
        <v>1.6480674612657561E-2</v>
      </c>
      <c r="AA891" s="79">
        <v>2.1400035747238141E-2</v>
      </c>
    </row>
    <row r="892" spans="1:27" ht="15" x14ac:dyDescent="0.25">
      <c r="A892" s="4">
        <v>260209</v>
      </c>
      <c r="B892" s="18">
        <v>4980</v>
      </c>
      <c r="C892" s="8" t="s">
        <v>67</v>
      </c>
      <c r="D892" s="8" t="s">
        <v>3104</v>
      </c>
      <c r="E892" s="8" t="s">
        <v>817</v>
      </c>
      <c r="F892" s="36">
        <v>2.1</v>
      </c>
      <c r="G892" s="52">
        <v>27553</v>
      </c>
      <c r="H892" s="52">
        <v>23597</v>
      </c>
      <c r="I892" s="52">
        <v>26775</v>
      </c>
      <c r="J892" s="52">
        <v>31422</v>
      </c>
      <c r="K892" s="52">
        <v>29030</v>
      </c>
      <c r="L892" s="52">
        <v>18940</v>
      </c>
      <c r="M892" s="52">
        <v>20858</v>
      </c>
      <c r="N892" s="52">
        <v>28737</v>
      </c>
      <c r="O892" s="52">
        <v>31122</v>
      </c>
      <c r="P892" s="52">
        <v>24481</v>
      </c>
      <c r="Q892" s="52">
        <v>27176</v>
      </c>
      <c r="R892" s="52">
        <v>32459</v>
      </c>
      <c r="S892" s="52">
        <v>27528</v>
      </c>
      <c r="T892" s="52">
        <v>23227</v>
      </c>
      <c r="U892" s="52">
        <v>26140</v>
      </c>
      <c r="V892" s="52">
        <v>31316</v>
      </c>
      <c r="W892" s="52">
        <v>29840</v>
      </c>
      <c r="X892" s="120">
        <v>-1.123213070115725E-2</v>
      </c>
      <c r="Y892" s="79">
        <v>-9.3849080532656393E-3</v>
      </c>
      <c r="Z892" s="79">
        <v>-1.045229255445612E-2</v>
      </c>
      <c r="AA892" s="79">
        <v>2.1365665228119109E-2</v>
      </c>
    </row>
    <row r="893" spans="1:27" ht="15" x14ac:dyDescent="0.25">
      <c r="A893" s="4">
        <v>260209</v>
      </c>
      <c r="B893" s="18">
        <v>9434</v>
      </c>
      <c r="C893" s="8" t="s">
        <v>67</v>
      </c>
      <c r="D893" s="8" t="s">
        <v>3105</v>
      </c>
      <c r="E893" s="8" t="s">
        <v>817</v>
      </c>
      <c r="F893" s="36">
        <v>2</v>
      </c>
      <c r="G893" s="52">
        <v>1449595</v>
      </c>
      <c r="H893" s="52">
        <v>1516777</v>
      </c>
      <c r="I893" s="52">
        <v>1361999</v>
      </c>
      <c r="J893" s="52">
        <v>1446556</v>
      </c>
      <c r="K893" s="52">
        <v>1536904</v>
      </c>
      <c r="L893" s="52">
        <v>1566540</v>
      </c>
      <c r="M893" s="52">
        <v>1429666</v>
      </c>
      <c r="N893" s="52">
        <v>1504092</v>
      </c>
      <c r="O893" s="52">
        <v>1577806</v>
      </c>
      <c r="P893" s="52">
        <v>1572438</v>
      </c>
      <c r="Q893" s="52">
        <v>1535722</v>
      </c>
      <c r="R893" s="52">
        <v>1616357</v>
      </c>
      <c r="S893" s="52">
        <v>1659384</v>
      </c>
      <c r="T893" s="52">
        <v>1732886</v>
      </c>
      <c r="U893" s="52">
        <v>1658615</v>
      </c>
      <c r="V893" s="52">
        <v>1742220</v>
      </c>
      <c r="W893" s="52">
        <v>1794564</v>
      </c>
      <c r="X893" s="120">
        <v>2.513322183411049E-2</v>
      </c>
      <c r="Y893" s="79">
        <v>1.8778491183767839E-2</v>
      </c>
      <c r="Z893" s="79">
        <v>1.8877820844061199E-2</v>
      </c>
      <c r="AA893" s="79">
        <v>1.9899589363038039E-2</v>
      </c>
    </row>
    <row r="894" spans="1:27" ht="15" x14ac:dyDescent="0.25">
      <c r="A894" s="4">
        <v>260209</v>
      </c>
      <c r="B894" s="18">
        <v>6490</v>
      </c>
      <c r="C894" s="8" t="s">
        <v>67</v>
      </c>
      <c r="D894" s="8" t="s">
        <v>3106</v>
      </c>
      <c r="E894" s="8" t="s">
        <v>817</v>
      </c>
      <c r="F894" s="36">
        <v>1.9</v>
      </c>
      <c r="G894" s="52">
        <v>10445</v>
      </c>
      <c r="H894" s="52">
        <v>10994</v>
      </c>
      <c r="I894" s="52">
        <v>10704</v>
      </c>
      <c r="J894" s="52">
        <v>11977</v>
      </c>
      <c r="K894" s="52">
        <v>12792</v>
      </c>
      <c r="L894" s="52">
        <v>13229</v>
      </c>
      <c r="M894" s="52">
        <v>12732</v>
      </c>
      <c r="N894" s="52">
        <v>15340</v>
      </c>
      <c r="O894" s="52">
        <v>14709</v>
      </c>
      <c r="P894" s="52">
        <v>15824</v>
      </c>
      <c r="Q894" s="52">
        <v>13096</v>
      </c>
      <c r="R894" s="52">
        <v>15438</v>
      </c>
      <c r="S894" s="52">
        <v>13617</v>
      </c>
      <c r="T894" s="52">
        <v>15837</v>
      </c>
      <c r="U894" s="52">
        <v>13499</v>
      </c>
      <c r="V894" s="52">
        <v>14662</v>
      </c>
      <c r="W894" s="52">
        <v>14726</v>
      </c>
      <c r="X894" s="120">
        <v>2.242345838723292E-4</v>
      </c>
      <c r="Y894" s="79">
        <v>6.949713733875873E-3</v>
      </c>
      <c r="Z894" s="79">
        <v>-1.328971930605749E-2</v>
      </c>
      <c r="AA894" s="79">
        <v>1.9248459602533959E-2</v>
      </c>
    </row>
    <row r="895" spans="1:27" ht="15" x14ac:dyDescent="0.25">
      <c r="A895" s="4">
        <v>260209</v>
      </c>
      <c r="B895" s="18">
        <v>9008</v>
      </c>
      <c r="C895" s="8" t="s">
        <v>67</v>
      </c>
      <c r="D895" s="8" t="s">
        <v>3107</v>
      </c>
      <c r="E895" s="8" t="s">
        <v>817</v>
      </c>
      <c r="F895" s="36">
        <v>1.9</v>
      </c>
      <c r="G895" s="52">
        <v>80508</v>
      </c>
      <c r="H895" s="52">
        <v>81498</v>
      </c>
      <c r="I895" s="52">
        <v>79719</v>
      </c>
      <c r="J895" s="52">
        <v>79107</v>
      </c>
      <c r="K895" s="52">
        <v>93062</v>
      </c>
      <c r="L895" s="52">
        <v>95245</v>
      </c>
      <c r="M895" s="52">
        <v>88764</v>
      </c>
      <c r="N895" s="52">
        <v>95294</v>
      </c>
      <c r="O895" s="52">
        <v>109998</v>
      </c>
      <c r="P895" s="52">
        <v>114638</v>
      </c>
      <c r="Q895" s="52">
        <v>104720</v>
      </c>
      <c r="R895" s="52">
        <v>109469</v>
      </c>
      <c r="S895" s="52">
        <v>120685</v>
      </c>
      <c r="T895" s="52">
        <v>118042</v>
      </c>
      <c r="U895" s="52">
        <v>113738</v>
      </c>
      <c r="V895" s="52">
        <v>116950</v>
      </c>
      <c r="W895" s="52">
        <v>129475</v>
      </c>
      <c r="X895" s="120">
        <v>7.5726565697913362E-3</v>
      </c>
      <c r="Y895" s="79">
        <v>1.9910976869883079E-2</v>
      </c>
      <c r="Z895" s="79">
        <v>1.6194954257534588E-2</v>
      </c>
      <c r="AA895" s="79">
        <v>1.8725434849759859E-2</v>
      </c>
    </row>
    <row r="896" spans="1:27" ht="15" x14ac:dyDescent="0.25">
      <c r="A896" s="4">
        <v>260209</v>
      </c>
      <c r="B896" s="18">
        <v>1893</v>
      </c>
      <c r="C896" s="8" t="s">
        <v>67</v>
      </c>
      <c r="D896" s="8" t="s">
        <v>3108</v>
      </c>
      <c r="E896" s="8" t="s">
        <v>817</v>
      </c>
      <c r="F896" s="36">
        <v>1.8</v>
      </c>
      <c r="G896" s="52">
        <v>116458</v>
      </c>
      <c r="H896" s="52">
        <v>131635</v>
      </c>
      <c r="I896" s="52">
        <v>107175</v>
      </c>
      <c r="J896" s="52">
        <v>120494</v>
      </c>
      <c r="K896" s="52">
        <v>119528</v>
      </c>
      <c r="L896" s="52">
        <v>155009</v>
      </c>
      <c r="M896" s="52">
        <v>127273</v>
      </c>
      <c r="N896" s="52">
        <v>151288</v>
      </c>
      <c r="O896" s="52">
        <v>157219</v>
      </c>
      <c r="P896" s="52">
        <v>181928</v>
      </c>
      <c r="Q896" s="52">
        <v>154348</v>
      </c>
      <c r="R896" s="52">
        <v>173699</v>
      </c>
      <c r="S896" s="52">
        <v>187967</v>
      </c>
      <c r="T896" s="52">
        <v>211477</v>
      </c>
      <c r="U896" s="52">
        <v>174140</v>
      </c>
      <c r="V896" s="52">
        <v>204826</v>
      </c>
      <c r="W896" s="52">
        <v>202045</v>
      </c>
      <c r="X896" s="120">
        <v>4.2337328889793018E-2</v>
      </c>
      <c r="Y896" s="79">
        <v>2.7205834848815998E-2</v>
      </c>
      <c r="Z896" s="79">
        <v>4.1653563643224922E-2</v>
      </c>
      <c r="AA896" s="79">
        <v>1.808558471756538E-2</v>
      </c>
    </row>
    <row r="897" spans="1:27" ht="15" x14ac:dyDescent="0.25">
      <c r="A897" s="4">
        <v>260209</v>
      </c>
      <c r="B897" s="18">
        <v>8850</v>
      </c>
      <c r="C897" s="8" t="s">
        <v>67</v>
      </c>
      <c r="D897" s="8" t="s">
        <v>3109</v>
      </c>
      <c r="E897" s="8" t="s">
        <v>817</v>
      </c>
      <c r="F897" s="36">
        <v>1.7</v>
      </c>
      <c r="G897" s="52">
        <v>48384</v>
      </c>
      <c r="H897" s="52">
        <v>57267</v>
      </c>
      <c r="I897" s="52">
        <v>46869</v>
      </c>
      <c r="J897" s="52">
        <v>51729</v>
      </c>
      <c r="K897" s="90">
        <v>69277</v>
      </c>
      <c r="L897" s="52">
        <v>65996</v>
      </c>
      <c r="M897" s="52">
        <v>51510</v>
      </c>
      <c r="N897" s="52">
        <v>53473</v>
      </c>
      <c r="O897" s="52">
        <v>58500</v>
      </c>
      <c r="P897" s="52">
        <v>69925</v>
      </c>
      <c r="Q897" s="52">
        <v>54043</v>
      </c>
      <c r="R897" s="52">
        <v>54808</v>
      </c>
      <c r="S897" s="52">
        <v>58728</v>
      </c>
      <c r="T897" s="52">
        <v>65399</v>
      </c>
      <c r="U897" s="52">
        <v>59415</v>
      </c>
      <c r="V897" s="52">
        <v>59169</v>
      </c>
      <c r="W897" s="52">
        <v>62824</v>
      </c>
      <c r="X897" s="120">
        <v>-1.9056521153327899E-2</v>
      </c>
      <c r="Y897" s="79">
        <v>2.3057971138905842E-2</v>
      </c>
      <c r="Z897" s="79">
        <v>1.8296622613803271E-2</v>
      </c>
      <c r="AA897" s="79">
        <v>1.6876037756838439E-2</v>
      </c>
    </row>
    <row r="898" spans="1:27" ht="15" x14ac:dyDescent="0.25">
      <c r="A898" s="4">
        <v>260209</v>
      </c>
      <c r="B898" s="18">
        <v>9616</v>
      </c>
      <c r="C898" s="8" t="s">
        <v>67</v>
      </c>
      <c r="D898" s="8" t="s">
        <v>3110</v>
      </c>
      <c r="E898" s="8" t="s">
        <v>817</v>
      </c>
      <c r="F898" s="36">
        <v>1.7</v>
      </c>
      <c r="G898" s="52">
        <v>37353</v>
      </c>
      <c r="H898" s="52">
        <v>68635</v>
      </c>
      <c r="I898" s="52">
        <v>39252</v>
      </c>
      <c r="J898" s="52">
        <v>43841</v>
      </c>
      <c r="K898" s="52">
        <v>46038</v>
      </c>
      <c r="L898" s="52">
        <v>46499</v>
      </c>
      <c r="M898" s="52">
        <v>46699</v>
      </c>
      <c r="N898" s="52">
        <v>51963</v>
      </c>
      <c r="O898" s="52">
        <v>52434</v>
      </c>
      <c r="P898" s="52">
        <v>53030</v>
      </c>
      <c r="Q898" s="52">
        <v>52080</v>
      </c>
      <c r="R898" s="52">
        <v>59272</v>
      </c>
      <c r="S898" s="52">
        <v>59090</v>
      </c>
      <c r="T898" s="52">
        <v>58491</v>
      </c>
      <c r="U898" s="52">
        <v>56807</v>
      </c>
      <c r="V898" s="52">
        <v>62755</v>
      </c>
      <c r="W898" s="52">
        <v>63011</v>
      </c>
      <c r="X898" s="120">
        <v>2.4437065941147029E-2</v>
      </c>
      <c r="Y898" s="79">
        <v>2.0647962504313441E-2</v>
      </c>
      <c r="Z898" s="79">
        <v>1.4906274073440031E-2</v>
      </c>
      <c r="AA898" s="79">
        <v>1.6534327388959321E-2</v>
      </c>
    </row>
    <row r="899" spans="1:27" ht="15" x14ac:dyDescent="0.25">
      <c r="A899" s="4">
        <v>260209</v>
      </c>
      <c r="B899" s="18">
        <v>6651</v>
      </c>
      <c r="C899" s="8" t="s">
        <v>67</v>
      </c>
      <c r="D899" s="8" t="s">
        <v>3111</v>
      </c>
      <c r="E899" s="8" t="s">
        <v>817</v>
      </c>
      <c r="F899" s="36">
        <v>1.4</v>
      </c>
      <c r="G899" s="52">
        <v>34820</v>
      </c>
      <c r="H899" s="52">
        <v>36901</v>
      </c>
      <c r="I899" s="52">
        <v>30578</v>
      </c>
      <c r="J899" s="52">
        <v>35023</v>
      </c>
      <c r="K899" s="52">
        <v>39384</v>
      </c>
      <c r="L899" s="52">
        <v>41713</v>
      </c>
      <c r="M899" s="52">
        <v>34416</v>
      </c>
      <c r="N899" s="52">
        <v>38747</v>
      </c>
      <c r="O899" s="52">
        <v>43744</v>
      </c>
      <c r="P899" s="52">
        <v>43802</v>
      </c>
      <c r="Q899" s="52">
        <v>40992</v>
      </c>
      <c r="R899" s="52">
        <v>43241</v>
      </c>
      <c r="S899" s="52">
        <v>51371</v>
      </c>
      <c r="T899" s="52">
        <v>51329</v>
      </c>
      <c r="U899" s="52">
        <v>44481</v>
      </c>
      <c r="V899" s="52">
        <v>47120</v>
      </c>
      <c r="W899" s="52">
        <v>54058</v>
      </c>
      <c r="X899" s="120">
        <v>4.1955118557907678E-2</v>
      </c>
      <c r="Y899" s="79">
        <v>1.8664441270401792E-2</v>
      </c>
      <c r="Z899" s="79">
        <v>2.037054542017214E-2</v>
      </c>
      <c r="AA899" s="79">
        <v>1.3829059037266941E-2</v>
      </c>
    </row>
    <row r="900" spans="1:27" ht="15" x14ac:dyDescent="0.25">
      <c r="A900" s="4">
        <v>260209</v>
      </c>
      <c r="B900" s="18">
        <v>6098</v>
      </c>
      <c r="C900" s="8" t="s">
        <v>67</v>
      </c>
      <c r="D900" s="8" t="s">
        <v>3112</v>
      </c>
      <c r="E900" s="8" t="s">
        <v>817</v>
      </c>
      <c r="F900" s="36">
        <v>1.3</v>
      </c>
      <c r="G900" s="52">
        <v>746056</v>
      </c>
      <c r="H900" s="52">
        <v>759742</v>
      </c>
      <c r="I900" s="52">
        <v>843175</v>
      </c>
      <c r="J900" s="52">
        <v>878473</v>
      </c>
      <c r="K900" s="52">
        <v>880119</v>
      </c>
      <c r="L900" s="52">
        <v>827751</v>
      </c>
      <c r="M900" s="52">
        <v>850828</v>
      </c>
      <c r="N900" s="52">
        <v>855110</v>
      </c>
      <c r="O900" s="52">
        <v>866775</v>
      </c>
      <c r="P900" s="52">
        <v>843778</v>
      </c>
      <c r="Q900" s="52">
        <v>901558</v>
      </c>
      <c r="R900" s="52">
        <v>897147</v>
      </c>
      <c r="S900" s="52">
        <v>896997</v>
      </c>
      <c r="T900" s="52">
        <v>861776</v>
      </c>
      <c r="U900" s="52">
        <v>878839</v>
      </c>
      <c r="V900" s="52">
        <v>914745</v>
      </c>
      <c r="W900" s="52">
        <v>943196</v>
      </c>
      <c r="X900" s="120">
        <v>5.0849277294970907E-3</v>
      </c>
      <c r="Y900" s="79">
        <v>-6.3862657759232722E-3</v>
      </c>
      <c r="Z900" s="79">
        <v>4.9785572368583608E-3</v>
      </c>
      <c r="AA900" s="79">
        <v>1.30051681179566E-2</v>
      </c>
    </row>
    <row r="901" spans="1:27" ht="15" x14ac:dyDescent="0.25">
      <c r="A901" s="4">
        <v>260209</v>
      </c>
      <c r="B901" s="18">
        <v>7458</v>
      </c>
      <c r="C901" s="8" t="s">
        <v>67</v>
      </c>
      <c r="D901" s="8" t="s">
        <v>3113</v>
      </c>
      <c r="E901" s="8" t="s">
        <v>817</v>
      </c>
      <c r="F901" s="36">
        <v>1.3</v>
      </c>
      <c r="G901" s="52">
        <v>30398</v>
      </c>
      <c r="H901" s="52">
        <v>24860</v>
      </c>
      <c r="I901" s="52">
        <v>30276</v>
      </c>
      <c r="J901" s="52">
        <v>30395</v>
      </c>
      <c r="K901" s="52">
        <v>33836</v>
      </c>
      <c r="L901" s="52">
        <v>33649</v>
      </c>
      <c r="M901" s="52">
        <v>35381</v>
      </c>
      <c r="N901" s="52">
        <v>35875</v>
      </c>
      <c r="O901" s="52">
        <v>38608</v>
      </c>
      <c r="P901" s="52">
        <v>36882</v>
      </c>
      <c r="Q901" s="52">
        <v>36886</v>
      </c>
      <c r="R901" s="52">
        <v>37435</v>
      </c>
      <c r="S901" s="52">
        <v>40118</v>
      </c>
      <c r="T901" s="52">
        <v>38581</v>
      </c>
      <c r="U901" s="52">
        <v>40553</v>
      </c>
      <c r="V901" s="52">
        <v>39723</v>
      </c>
      <c r="W901" s="52">
        <v>42139</v>
      </c>
      <c r="X901" s="120">
        <v>1.12277872866291E-2</v>
      </c>
      <c r="Y901" s="79">
        <v>2.3964187687884001E-2</v>
      </c>
      <c r="Z901" s="79">
        <v>1.460236011921867E-2</v>
      </c>
      <c r="AA901" s="79">
        <v>1.271269067463443E-2</v>
      </c>
    </row>
    <row r="902" spans="1:27" ht="15" x14ac:dyDescent="0.25">
      <c r="A902" s="4">
        <v>260209</v>
      </c>
      <c r="B902" s="18">
        <v>3569</v>
      </c>
      <c r="C902" s="8" t="s">
        <v>67</v>
      </c>
      <c r="D902" s="8" t="s">
        <v>3114</v>
      </c>
      <c r="E902" s="8" t="s">
        <v>817</v>
      </c>
      <c r="F902" s="36">
        <v>1.2</v>
      </c>
      <c r="G902" s="52">
        <v>26972</v>
      </c>
      <c r="H902" s="52">
        <v>29668</v>
      </c>
      <c r="I902" s="52">
        <v>30899</v>
      </c>
      <c r="J902" s="52">
        <v>29665</v>
      </c>
      <c r="K902" s="52">
        <v>36776</v>
      </c>
      <c r="L902" s="52">
        <v>35024</v>
      </c>
      <c r="M902" s="52">
        <v>32508</v>
      </c>
      <c r="N902" s="52">
        <v>34156</v>
      </c>
      <c r="O902" s="52">
        <v>37200</v>
      </c>
      <c r="P902" s="52">
        <v>38051</v>
      </c>
      <c r="Q902" s="52">
        <v>38686</v>
      </c>
      <c r="R902" s="52">
        <v>39347</v>
      </c>
      <c r="S902" s="52">
        <v>40487</v>
      </c>
      <c r="T902" s="52">
        <v>41133</v>
      </c>
      <c r="U902" s="52">
        <v>40625</v>
      </c>
      <c r="V902" s="52">
        <v>40358</v>
      </c>
      <c r="W902" s="52">
        <v>42468</v>
      </c>
      <c r="X902" s="120">
        <v>1.968436044989175E-2</v>
      </c>
      <c r="Y902" s="79">
        <v>1.214508966320715E-2</v>
      </c>
      <c r="Z902" s="79">
        <v>6.2564978464281218E-3</v>
      </c>
      <c r="AA902" s="79">
        <v>1.218304705325246E-2</v>
      </c>
    </row>
    <row r="903" spans="1:27" ht="15" x14ac:dyDescent="0.25">
      <c r="A903" s="4">
        <v>260209</v>
      </c>
      <c r="B903" s="18">
        <v>6588</v>
      </c>
      <c r="C903" s="8" t="s">
        <v>67</v>
      </c>
      <c r="D903" s="8" t="s">
        <v>3115</v>
      </c>
      <c r="E903" s="8" t="s">
        <v>817</v>
      </c>
      <c r="F903" s="36">
        <v>1.1000000000000001</v>
      </c>
      <c r="G903" s="52">
        <v>111548</v>
      </c>
      <c r="H903" s="52">
        <v>116792</v>
      </c>
      <c r="I903" s="52">
        <v>109299</v>
      </c>
      <c r="J903" s="52">
        <v>134570</v>
      </c>
      <c r="K903" s="52">
        <v>130601</v>
      </c>
      <c r="L903" s="52">
        <v>136297</v>
      </c>
      <c r="M903" s="52">
        <v>122374</v>
      </c>
      <c r="N903" s="52">
        <v>141272</v>
      </c>
      <c r="O903" s="52">
        <v>133073</v>
      </c>
      <c r="P903" s="52">
        <v>151416</v>
      </c>
      <c r="Q903" s="52">
        <v>140169</v>
      </c>
      <c r="R903" s="52">
        <v>149003</v>
      </c>
      <c r="S903" s="52">
        <v>136345</v>
      </c>
      <c r="T903" s="52">
        <v>151506</v>
      </c>
      <c r="U903" s="52">
        <v>121367</v>
      </c>
      <c r="V903" s="52">
        <v>136288</v>
      </c>
      <c r="W903" s="52">
        <v>142180</v>
      </c>
      <c r="X903" s="120">
        <v>1.559973168461237E-4</v>
      </c>
      <c r="Y903" s="79">
        <v>-3.2584489699717389E-2</v>
      </c>
      <c r="Z903" s="79">
        <v>-2.2777717069046081E-2</v>
      </c>
      <c r="AA903" s="79">
        <v>1.069649096435232E-2</v>
      </c>
    </row>
    <row r="904" spans="1:27" ht="15" x14ac:dyDescent="0.25">
      <c r="A904" s="4">
        <v>260209</v>
      </c>
      <c r="B904" s="18">
        <v>7459</v>
      </c>
      <c r="C904" s="8" t="s">
        <v>67</v>
      </c>
      <c r="D904" s="8" t="s">
        <v>3116</v>
      </c>
      <c r="E904" s="8" t="s">
        <v>817</v>
      </c>
      <c r="F904" s="36">
        <v>0.8</v>
      </c>
      <c r="G904" s="52">
        <v>864026</v>
      </c>
      <c r="H904" s="52">
        <v>783651</v>
      </c>
      <c r="I904" s="52">
        <v>838328</v>
      </c>
      <c r="J904" s="52">
        <v>847068</v>
      </c>
      <c r="K904" s="52">
        <v>882022</v>
      </c>
      <c r="L904" s="52">
        <v>792590</v>
      </c>
      <c r="M904" s="52">
        <v>886737</v>
      </c>
      <c r="N904" s="52">
        <v>892252</v>
      </c>
      <c r="O904" s="52">
        <v>935926</v>
      </c>
      <c r="P904" s="52">
        <v>843817</v>
      </c>
      <c r="Q904" s="52">
        <v>909317</v>
      </c>
      <c r="R904" s="52">
        <v>915355</v>
      </c>
      <c r="S904" s="52">
        <v>982500</v>
      </c>
      <c r="T904" s="52">
        <v>864156</v>
      </c>
      <c r="U904" s="52">
        <v>945159</v>
      </c>
      <c r="V904" s="52">
        <v>952403</v>
      </c>
      <c r="W904" s="52">
        <v>1014105</v>
      </c>
      <c r="X904" s="120">
        <v>5.5708193040295839E-3</v>
      </c>
      <c r="Y904" s="79">
        <v>9.7626798804137938E-3</v>
      </c>
      <c r="Z904" s="79">
        <v>9.99360698322449E-3</v>
      </c>
      <c r="AA904" s="79">
        <v>8.4410149195373041E-3</v>
      </c>
    </row>
    <row r="905" spans="1:27" ht="15" x14ac:dyDescent="0.25">
      <c r="A905" s="4">
        <v>260209</v>
      </c>
      <c r="B905" s="18">
        <v>4628</v>
      </c>
      <c r="C905" s="8" t="s">
        <v>67</v>
      </c>
      <c r="D905" s="8" t="s">
        <v>3117</v>
      </c>
      <c r="E905" s="8" t="s">
        <v>811</v>
      </c>
      <c r="F905" s="36">
        <v>0.8</v>
      </c>
      <c r="G905" s="52">
        <v>21265</v>
      </c>
      <c r="H905" s="52">
        <v>25343</v>
      </c>
      <c r="I905" s="52">
        <v>20761</v>
      </c>
      <c r="J905" s="52">
        <v>22388</v>
      </c>
      <c r="K905" s="52">
        <v>23141</v>
      </c>
      <c r="L905" s="52">
        <v>26636</v>
      </c>
      <c r="M905" s="52">
        <v>23415</v>
      </c>
      <c r="N905" s="52">
        <v>24560</v>
      </c>
      <c r="O905" s="52">
        <v>24440</v>
      </c>
      <c r="P905" s="52">
        <v>28872</v>
      </c>
      <c r="Q905" s="52">
        <v>23011</v>
      </c>
      <c r="R905" s="52">
        <v>26249</v>
      </c>
      <c r="S905" s="52">
        <v>25867</v>
      </c>
      <c r="T905" s="52">
        <v>29841</v>
      </c>
      <c r="U905" s="52">
        <v>24185</v>
      </c>
      <c r="V905" s="52">
        <v>26208</v>
      </c>
      <c r="W905" s="52">
        <v>26755</v>
      </c>
      <c r="X905" s="120">
        <v>9.3173972826661178E-3</v>
      </c>
      <c r="Y905" s="79">
        <v>1.118436094809838E-2</v>
      </c>
      <c r="Z905" s="79">
        <v>-3.8627499010757132E-4</v>
      </c>
      <c r="AA905" s="79">
        <v>8.3693838889360439E-3</v>
      </c>
    </row>
    <row r="906" spans="1:27" ht="15" x14ac:dyDescent="0.25">
      <c r="A906" s="4">
        <v>260209</v>
      </c>
      <c r="B906" s="18">
        <v>5195</v>
      </c>
      <c r="C906" s="8" t="s">
        <v>67</v>
      </c>
      <c r="D906" s="8" t="s">
        <v>3118</v>
      </c>
      <c r="E906" s="8" t="s">
        <v>817</v>
      </c>
      <c r="F906" s="36">
        <v>0.8</v>
      </c>
      <c r="G906" s="52">
        <v>23502</v>
      </c>
      <c r="H906" s="52">
        <v>24098</v>
      </c>
      <c r="I906" s="52">
        <v>25647</v>
      </c>
      <c r="J906" s="52">
        <v>26553</v>
      </c>
      <c r="K906" s="52">
        <v>26100</v>
      </c>
      <c r="L906" s="52">
        <v>25307</v>
      </c>
      <c r="M906" s="52">
        <v>26553</v>
      </c>
      <c r="N906" s="52">
        <v>27374</v>
      </c>
      <c r="O906" s="52">
        <v>26773</v>
      </c>
      <c r="P906" s="52">
        <v>27578</v>
      </c>
      <c r="Q906" s="52">
        <v>29344</v>
      </c>
      <c r="R906" s="52">
        <v>28754</v>
      </c>
      <c r="S906" s="52">
        <v>29177</v>
      </c>
      <c r="T906" s="52">
        <v>28318</v>
      </c>
      <c r="U906" s="52">
        <v>29092</v>
      </c>
      <c r="V906" s="52">
        <v>30002</v>
      </c>
      <c r="W906" s="52">
        <v>30097</v>
      </c>
      <c r="X906" s="120">
        <v>6.4430184670840607E-3</v>
      </c>
      <c r="Y906" s="79">
        <v>-2.1800628065713479E-3</v>
      </c>
      <c r="Z906" s="79">
        <v>1.082008999401785E-2</v>
      </c>
      <c r="AA906" s="79">
        <v>7.8909674154508114E-3</v>
      </c>
    </row>
    <row r="907" spans="1:27" ht="15" x14ac:dyDescent="0.25">
      <c r="A907" s="4">
        <v>260209</v>
      </c>
      <c r="B907" s="18">
        <v>4523</v>
      </c>
      <c r="C907" s="8" t="s">
        <v>67</v>
      </c>
      <c r="D907" s="8" t="s">
        <v>3119</v>
      </c>
      <c r="E907" s="8" t="s">
        <v>817</v>
      </c>
      <c r="F907" s="36">
        <v>0.5</v>
      </c>
      <c r="G907" s="52">
        <v>202972</v>
      </c>
      <c r="H907" s="52">
        <v>190901</v>
      </c>
      <c r="I907" s="52">
        <v>184262</v>
      </c>
      <c r="J907" s="52">
        <v>174364</v>
      </c>
      <c r="K907" s="52">
        <v>187572</v>
      </c>
      <c r="L907" s="52">
        <v>198205</v>
      </c>
      <c r="M907" s="52">
        <v>196935</v>
      </c>
      <c r="N907" s="52">
        <v>176617</v>
      </c>
      <c r="O907" s="52">
        <v>177703</v>
      </c>
      <c r="P907" s="52">
        <v>190496</v>
      </c>
      <c r="Q907" s="52">
        <v>189029</v>
      </c>
      <c r="R907" s="52">
        <v>195994</v>
      </c>
      <c r="S907" s="52">
        <v>216141</v>
      </c>
      <c r="T907" s="52">
        <v>188236</v>
      </c>
      <c r="U907" s="52">
        <v>202651</v>
      </c>
      <c r="V907" s="52">
        <v>197362</v>
      </c>
      <c r="W907" s="52">
        <v>219937</v>
      </c>
      <c r="X907" s="120">
        <v>-2.8547608821969379E-3</v>
      </c>
      <c r="Y907" s="79">
        <v>1.7256143906764661E-2</v>
      </c>
      <c r="Z907" s="79">
        <v>1.703564784028222E-3</v>
      </c>
      <c r="AA907" s="79">
        <v>4.7191039172540528E-3</v>
      </c>
    </row>
    <row r="908" spans="1:27" ht="15" x14ac:dyDescent="0.25">
      <c r="A908" s="4">
        <v>260209</v>
      </c>
      <c r="B908" s="18">
        <v>4613</v>
      </c>
      <c r="C908" s="8" t="s">
        <v>67</v>
      </c>
      <c r="D908" s="8" t="s">
        <v>3120</v>
      </c>
      <c r="E908" s="8" t="s">
        <v>817</v>
      </c>
      <c r="F908" s="36">
        <v>0.4</v>
      </c>
      <c r="G908" s="52">
        <v>108262</v>
      </c>
      <c r="H908" s="52">
        <v>107627</v>
      </c>
      <c r="I908" s="52">
        <v>120448</v>
      </c>
      <c r="J908" s="52">
        <v>130252</v>
      </c>
      <c r="K908" s="52">
        <v>132308</v>
      </c>
      <c r="L908" s="52">
        <v>126062</v>
      </c>
      <c r="M908" s="52">
        <v>136436</v>
      </c>
      <c r="N908" s="52">
        <v>137569</v>
      </c>
      <c r="O908" s="52">
        <v>148289</v>
      </c>
      <c r="P908" s="52">
        <v>139983</v>
      </c>
      <c r="Q908" s="52">
        <v>145397</v>
      </c>
      <c r="R908" s="52">
        <v>148660</v>
      </c>
      <c r="S908" s="52">
        <v>150695</v>
      </c>
      <c r="T908" s="52">
        <v>144073</v>
      </c>
      <c r="U908" s="52">
        <v>144612</v>
      </c>
      <c r="V908" s="52">
        <v>144543</v>
      </c>
      <c r="W908" s="52">
        <v>153195</v>
      </c>
      <c r="X908" s="120">
        <v>6.9946214952072427E-3</v>
      </c>
      <c r="Y908" s="79">
        <v>-1.3331635035876981E-3</v>
      </c>
      <c r="Z908" s="79">
        <v>-7.0012244065029714E-3</v>
      </c>
      <c r="AA908" s="79">
        <v>4.2813864156747714E-3</v>
      </c>
    </row>
    <row r="909" spans="1:27" ht="15" x14ac:dyDescent="0.25">
      <c r="A909" s="4">
        <v>260209</v>
      </c>
      <c r="B909" s="18">
        <v>8086</v>
      </c>
      <c r="C909" s="8" t="s">
        <v>67</v>
      </c>
      <c r="D909" s="8" t="s">
        <v>3121</v>
      </c>
      <c r="E909" s="8" t="s">
        <v>817</v>
      </c>
      <c r="F909" s="36">
        <v>0.4</v>
      </c>
      <c r="G909" s="52">
        <v>127236</v>
      </c>
      <c r="H909" s="52">
        <v>125433</v>
      </c>
      <c r="I909" s="52">
        <v>127892</v>
      </c>
      <c r="J909" s="52">
        <v>132447</v>
      </c>
      <c r="K909" s="52">
        <v>145962</v>
      </c>
      <c r="L909" s="52">
        <v>138898</v>
      </c>
      <c r="M909" s="52">
        <v>140594</v>
      </c>
      <c r="N909" s="52">
        <v>145271</v>
      </c>
      <c r="O909" s="52">
        <v>153270</v>
      </c>
      <c r="P909" s="52">
        <v>147650</v>
      </c>
      <c r="Q909" s="52">
        <v>152392</v>
      </c>
      <c r="R909" s="52">
        <v>159625</v>
      </c>
      <c r="S909" s="52">
        <v>167265</v>
      </c>
      <c r="T909" s="52">
        <v>165304</v>
      </c>
      <c r="U909" s="52">
        <v>159220</v>
      </c>
      <c r="V909" s="52">
        <v>158162</v>
      </c>
      <c r="W909" s="52">
        <v>169923</v>
      </c>
      <c r="X909" s="120">
        <v>2.8159353805516481E-2</v>
      </c>
      <c r="Y909" s="79">
        <v>1.059284564045759E-2</v>
      </c>
      <c r="Z909" s="79">
        <v>-2.245883570202611E-3</v>
      </c>
      <c r="AA909" s="79">
        <v>4.0895390575597101E-3</v>
      </c>
    </row>
    <row r="910" spans="1:27" ht="15" x14ac:dyDescent="0.25">
      <c r="A910" s="4">
        <v>260209</v>
      </c>
      <c r="B910" s="18">
        <v>4046</v>
      </c>
      <c r="C910" s="8" t="s">
        <v>67</v>
      </c>
      <c r="D910" s="8" t="s">
        <v>3122</v>
      </c>
      <c r="E910" s="8" t="s">
        <v>817</v>
      </c>
      <c r="F910" s="36">
        <v>0.4</v>
      </c>
      <c r="G910" s="52">
        <v>23163</v>
      </c>
      <c r="H910" s="52">
        <v>22764</v>
      </c>
      <c r="I910" s="52">
        <v>25738</v>
      </c>
      <c r="J910" s="52">
        <v>26177</v>
      </c>
      <c r="K910" s="52">
        <v>25790</v>
      </c>
      <c r="L910" s="52">
        <v>26503</v>
      </c>
      <c r="M910" s="52">
        <v>23193</v>
      </c>
      <c r="N910" s="52">
        <v>23429</v>
      </c>
      <c r="O910" s="52">
        <v>23593</v>
      </c>
      <c r="P910" s="52">
        <v>24342</v>
      </c>
      <c r="Q910" s="52">
        <v>24114</v>
      </c>
      <c r="R910" s="52">
        <v>26053</v>
      </c>
      <c r="S910" s="52">
        <v>24483</v>
      </c>
      <c r="T910" s="52">
        <v>21784</v>
      </c>
      <c r="U910" s="52">
        <v>24284</v>
      </c>
      <c r="V910" s="52">
        <v>24548</v>
      </c>
      <c r="W910" s="52">
        <v>24856</v>
      </c>
      <c r="X910" s="120">
        <v>-2.5840471957329861E-2</v>
      </c>
      <c r="Y910" s="79">
        <v>1.7628637202646851E-3</v>
      </c>
      <c r="Z910" s="79">
        <v>-1.5579065049066251E-2</v>
      </c>
      <c r="AA910" s="79">
        <v>3.9222284145994379E-3</v>
      </c>
    </row>
    <row r="911" spans="1:27" ht="15" x14ac:dyDescent="0.25">
      <c r="A911" s="4">
        <v>260209</v>
      </c>
      <c r="B911" s="18">
        <v>4997</v>
      </c>
      <c r="C911" s="8" t="s">
        <v>67</v>
      </c>
      <c r="D911" s="8" t="s">
        <v>3123</v>
      </c>
      <c r="E911" s="8" t="s">
        <v>817</v>
      </c>
      <c r="F911" s="36">
        <v>0.4</v>
      </c>
      <c r="G911" s="52">
        <v>19345</v>
      </c>
      <c r="H911" s="52">
        <v>30627</v>
      </c>
      <c r="I911" s="52">
        <v>24015</v>
      </c>
      <c r="J911" s="52">
        <v>19152</v>
      </c>
      <c r="K911" s="52">
        <v>22839</v>
      </c>
      <c r="L911" s="52">
        <v>36084</v>
      </c>
      <c r="M911" s="52">
        <v>22183</v>
      </c>
      <c r="N911" s="52">
        <v>18487</v>
      </c>
      <c r="O911" s="52">
        <v>22620</v>
      </c>
      <c r="P911" s="52">
        <v>39743</v>
      </c>
      <c r="Q911" s="52">
        <v>19241</v>
      </c>
      <c r="R911" s="52">
        <v>19888</v>
      </c>
      <c r="S911" s="52">
        <v>22245</v>
      </c>
      <c r="T911" s="52">
        <v>38592</v>
      </c>
      <c r="U911" s="52">
        <v>27133</v>
      </c>
      <c r="V911" s="52">
        <v>20577</v>
      </c>
      <c r="W911" s="52">
        <v>22650</v>
      </c>
      <c r="X911" s="120">
        <v>-1.1382853526113349E-2</v>
      </c>
      <c r="Y911" s="79">
        <v>7.8946841926254896E-2</v>
      </c>
      <c r="Z911" s="79">
        <v>6.3880287044075779E-3</v>
      </c>
      <c r="AA911" s="79">
        <v>3.7311026559923022E-3</v>
      </c>
    </row>
    <row r="912" spans="1:27" ht="15" x14ac:dyDescent="0.25">
      <c r="A912" s="4">
        <v>260209</v>
      </c>
      <c r="B912" s="18">
        <v>5631</v>
      </c>
      <c r="C912" s="8" t="s">
        <v>67</v>
      </c>
      <c r="D912" s="8" t="s">
        <v>3124</v>
      </c>
      <c r="E912" s="8" t="s">
        <v>817</v>
      </c>
      <c r="F912" s="36">
        <v>0.4</v>
      </c>
      <c r="G912" s="52">
        <v>55842</v>
      </c>
      <c r="H912" s="52">
        <v>66749</v>
      </c>
      <c r="I912" s="52">
        <v>45029</v>
      </c>
      <c r="J912" s="52">
        <v>58620</v>
      </c>
      <c r="K912" s="52">
        <v>58547</v>
      </c>
      <c r="L912" s="52">
        <v>76525</v>
      </c>
      <c r="M912" s="52">
        <v>54751</v>
      </c>
      <c r="N912" s="52">
        <v>55433</v>
      </c>
      <c r="O912" s="52">
        <v>63703</v>
      </c>
      <c r="P912" s="52">
        <v>78614</v>
      </c>
      <c r="Q912" s="52">
        <v>47602</v>
      </c>
      <c r="R912" s="52">
        <v>60675</v>
      </c>
      <c r="S912" s="52">
        <v>64457</v>
      </c>
      <c r="T912" s="52">
        <v>75822</v>
      </c>
      <c r="U912" s="52">
        <v>67544</v>
      </c>
      <c r="V912" s="52">
        <v>68118</v>
      </c>
      <c r="W912" s="52">
        <v>65481</v>
      </c>
      <c r="X912" s="120">
        <v>-1.11081050973153E-2</v>
      </c>
      <c r="Y912" s="79">
        <v>8.023141666264344E-2</v>
      </c>
      <c r="Z912" s="79">
        <v>2.7720876878040149E-2</v>
      </c>
      <c r="AA912" s="79">
        <v>3.710938207805325E-3</v>
      </c>
    </row>
    <row r="913" spans="1:27" ht="15" x14ac:dyDescent="0.25">
      <c r="A913" s="4">
        <v>260209</v>
      </c>
      <c r="B913" s="18">
        <v>4544</v>
      </c>
      <c r="C913" s="8" t="s">
        <v>67</v>
      </c>
      <c r="D913" s="8" t="s">
        <v>3125</v>
      </c>
      <c r="E913" s="8" t="s">
        <v>817</v>
      </c>
      <c r="F913" s="36">
        <v>0.1</v>
      </c>
      <c r="G913" s="52">
        <v>64142</v>
      </c>
      <c r="H913" s="52">
        <v>75063</v>
      </c>
      <c r="I913" s="52">
        <v>65331</v>
      </c>
      <c r="J913" s="52">
        <v>68750</v>
      </c>
      <c r="K913" s="52">
        <v>66882</v>
      </c>
      <c r="L913" s="52">
        <v>59945</v>
      </c>
      <c r="M913" s="52">
        <v>56620</v>
      </c>
      <c r="N913" s="52">
        <v>59923</v>
      </c>
      <c r="O913" s="52">
        <v>60968</v>
      </c>
      <c r="P913" s="52">
        <v>59439</v>
      </c>
      <c r="Q913" s="52">
        <v>59467</v>
      </c>
      <c r="R913" s="52">
        <v>60520</v>
      </c>
      <c r="S913" s="52">
        <v>62060</v>
      </c>
      <c r="T913" s="52">
        <v>60978</v>
      </c>
      <c r="U913" s="52">
        <v>61395</v>
      </c>
      <c r="V913" s="52">
        <v>62997</v>
      </c>
      <c r="W913" s="52">
        <v>62337</v>
      </c>
      <c r="X913" s="120">
        <v>6.3730402590627122E-3</v>
      </c>
      <c r="Y913" s="79">
        <v>7.9333401913384005E-3</v>
      </c>
      <c r="Z913" s="79">
        <v>1.011214396231108E-2</v>
      </c>
      <c r="AA913" s="79">
        <v>1.1195085478721281E-3</v>
      </c>
    </row>
    <row r="914" spans="1:27" ht="15" x14ac:dyDescent="0.25">
      <c r="A914" s="4">
        <v>260209</v>
      </c>
      <c r="B914" s="18">
        <v>4023</v>
      </c>
      <c r="C914" s="8" t="s">
        <v>67</v>
      </c>
      <c r="D914" s="8" t="s">
        <v>3126</v>
      </c>
      <c r="E914" s="8" t="s">
        <v>817</v>
      </c>
      <c r="F914" s="36">
        <v>0</v>
      </c>
      <c r="G914" s="52">
        <v>44042</v>
      </c>
      <c r="H914" s="52">
        <v>45230</v>
      </c>
      <c r="I914" s="52">
        <v>49280</v>
      </c>
      <c r="J914" s="52">
        <v>52475</v>
      </c>
      <c r="K914" s="52">
        <v>47225</v>
      </c>
      <c r="L914" s="52">
        <v>42297</v>
      </c>
      <c r="M914" s="52">
        <v>43759</v>
      </c>
      <c r="N914" s="52">
        <v>44730</v>
      </c>
      <c r="O914" s="52">
        <v>44363</v>
      </c>
      <c r="P914" s="52">
        <v>45119</v>
      </c>
      <c r="Q914" s="52">
        <v>41934</v>
      </c>
      <c r="R914" s="52">
        <v>39707</v>
      </c>
      <c r="S914" s="52">
        <v>40371</v>
      </c>
      <c r="T914" s="52">
        <v>40003</v>
      </c>
      <c r="U914" s="52">
        <v>36540</v>
      </c>
      <c r="V914" s="52">
        <v>40847</v>
      </c>
      <c r="W914" s="52">
        <v>40376</v>
      </c>
      <c r="X914" s="120">
        <v>-3.061071853815267E-2</v>
      </c>
      <c r="Y914" s="79">
        <v>-3.3293213591334081E-2</v>
      </c>
      <c r="Z914" s="79">
        <v>7.2787174133737143E-3</v>
      </c>
      <c r="AA914" s="79">
        <v>3.1693511070463032E-5</v>
      </c>
    </row>
    <row r="915" spans="1:27" ht="15" x14ac:dyDescent="0.25">
      <c r="A915" s="4">
        <v>260209</v>
      </c>
      <c r="B915" s="18">
        <v>3529</v>
      </c>
      <c r="C915" s="8" t="s">
        <v>67</v>
      </c>
      <c r="D915" s="8" t="s">
        <v>3127</v>
      </c>
      <c r="E915" s="8" t="s">
        <v>817</v>
      </c>
      <c r="F915" s="36">
        <v>-0.1</v>
      </c>
      <c r="G915" s="52">
        <v>5164</v>
      </c>
      <c r="H915" s="52">
        <v>5858</v>
      </c>
      <c r="I915" s="52">
        <v>4456</v>
      </c>
      <c r="J915" s="52">
        <v>5361</v>
      </c>
      <c r="K915" s="52">
        <v>5020</v>
      </c>
      <c r="L915" s="52">
        <v>5666</v>
      </c>
      <c r="M915" s="52">
        <v>4791</v>
      </c>
      <c r="N915" s="52">
        <v>5868</v>
      </c>
      <c r="O915" s="52">
        <v>5135</v>
      </c>
      <c r="P915" s="52">
        <v>5415</v>
      </c>
      <c r="Q915" s="52">
        <v>5159</v>
      </c>
      <c r="R915" s="52">
        <v>5821</v>
      </c>
      <c r="S915" s="52">
        <v>5561</v>
      </c>
      <c r="T915" s="52">
        <v>6001</v>
      </c>
      <c r="U915" s="52">
        <v>5087</v>
      </c>
      <c r="V915" s="52">
        <v>5863</v>
      </c>
      <c r="W915" s="52">
        <v>5539</v>
      </c>
      <c r="X915" s="120">
        <v>2.6689743122608741E-2</v>
      </c>
      <c r="Y915" s="79">
        <v>-3.194037796113935E-3</v>
      </c>
      <c r="Z915" s="79">
        <v>1.8691588785046951E-3</v>
      </c>
      <c r="AA915" s="79">
        <v>-9.7725657427150114E-4</v>
      </c>
    </row>
    <row r="916" spans="1:27" ht="15" x14ac:dyDescent="0.25">
      <c r="A916" s="4">
        <v>260209</v>
      </c>
      <c r="B916" s="18">
        <v>5715</v>
      </c>
      <c r="C916" s="8" t="s">
        <v>67</v>
      </c>
      <c r="D916" s="8" t="s">
        <v>3128</v>
      </c>
      <c r="E916" s="8" t="s">
        <v>817</v>
      </c>
      <c r="F916" s="36">
        <v>-0.2</v>
      </c>
      <c r="G916" s="52">
        <v>49801</v>
      </c>
      <c r="H916" s="52">
        <v>51492</v>
      </c>
      <c r="I916" s="52">
        <v>52611</v>
      </c>
      <c r="J916" s="52">
        <v>51965</v>
      </c>
      <c r="K916" s="52">
        <v>52378</v>
      </c>
      <c r="L916" s="52">
        <v>57236</v>
      </c>
      <c r="M916" s="52">
        <v>47472</v>
      </c>
      <c r="N916" s="52">
        <v>47321</v>
      </c>
      <c r="O916" s="52">
        <v>47241</v>
      </c>
      <c r="P916" s="52">
        <v>46221</v>
      </c>
      <c r="Q916" s="52">
        <v>47657</v>
      </c>
      <c r="R916" s="52">
        <v>45865</v>
      </c>
      <c r="S916" s="52">
        <v>52677</v>
      </c>
      <c r="T916" s="52">
        <v>55017</v>
      </c>
      <c r="U916" s="52">
        <v>48592</v>
      </c>
      <c r="V916" s="52">
        <v>49043</v>
      </c>
      <c r="W916" s="52">
        <v>52339</v>
      </c>
      <c r="X916" s="120">
        <v>4.5712503897723737E-2</v>
      </c>
      <c r="Y916" s="79">
        <v>4.6467477735367968E-3</v>
      </c>
      <c r="Z916" s="79">
        <v>1.5720921489381649E-2</v>
      </c>
      <c r="AA916" s="79">
        <v>-1.646138636042682E-3</v>
      </c>
    </row>
    <row r="917" spans="1:27" ht="15" x14ac:dyDescent="0.25">
      <c r="A917" s="4">
        <v>260209</v>
      </c>
      <c r="B917" s="18">
        <v>8392</v>
      </c>
      <c r="C917" s="8" t="s">
        <v>67</v>
      </c>
      <c r="D917" s="8" t="s">
        <v>3129</v>
      </c>
      <c r="E917" s="8" t="s">
        <v>811</v>
      </c>
      <c r="F917" s="36">
        <v>-0.4</v>
      </c>
      <c r="G917" s="52">
        <v>12503</v>
      </c>
      <c r="H917" s="52">
        <v>12309</v>
      </c>
      <c r="I917" s="52">
        <v>13095</v>
      </c>
      <c r="J917" s="52">
        <v>17333</v>
      </c>
      <c r="K917" s="90">
        <v>19609</v>
      </c>
      <c r="L917" s="90">
        <v>18589</v>
      </c>
      <c r="M917" s="52">
        <v>14121</v>
      </c>
      <c r="N917" s="52">
        <v>18270</v>
      </c>
      <c r="O917" s="52">
        <v>16775</v>
      </c>
      <c r="P917" s="52">
        <v>15001</v>
      </c>
      <c r="Q917" s="52">
        <v>18105</v>
      </c>
      <c r="R917" s="52">
        <v>18148</v>
      </c>
      <c r="S917" s="52">
        <v>17869</v>
      </c>
      <c r="T917" s="52">
        <v>18668</v>
      </c>
      <c r="U917" s="52">
        <v>14893</v>
      </c>
      <c r="V917" s="52">
        <v>19113</v>
      </c>
      <c r="W917" s="52">
        <v>17612</v>
      </c>
      <c r="X917" s="120">
        <v>5.3050359504072553E-2</v>
      </c>
      <c r="Y917" s="79">
        <v>-4.4126940513806827E-2</v>
      </c>
      <c r="Z917" s="79">
        <v>1.3869326511253499E-2</v>
      </c>
      <c r="AA917" s="79">
        <v>-3.643167996824626E-3</v>
      </c>
    </row>
    <row r="918" spans="1:27" ht="15" x14ac:dyDescent="0.25">
      <c r="A918" s="4">
        <v>260209</v>
      </c>
      <c r="B918" s="18">
        <v>1835</v>
      </c>
      <c r="C918" s="8" t="s">
        <v>67</v>
      </c>
      <c r="D918" s="8" t="s">
        <v>3130</v>
      </c>
      <c r="E918" s="8" t="s">
        <v>817</v>
      </c>
      <c r="F918" s="36">
        <v>-0.4</v>
      </c>
      <c r="G918" s="52">
        <v>25866</v>
      </c>
      <c r="H918" s="52">
        <v>43438</v>
      </c>
      <c r="I918" s="52">
        <v>21504</v>
      </c>
      <c r="J918" s="52">
        <v>27431</v>
      </c>
      <c r="K918" s="52">
        <v>29448</v>
      </c>
      <c r="L918" s="52">
        <v>46278</v>
      </c>
      <c r="M918" s="52">
        <v>24396</v>
      </c>
      <c r="N918" s="52">
        <v>32253</v>
      </c>
      <c r="O918" s="52">
        <v>35713</v>
      </c>
      <c r="P918" s="52">
        <v>49483</v>
      </c>
      <c r="Q918" s="52">
        <v>26207</v>
      </c>
      <c r="R918" s="52">
        <v>35782</v>
      </c>
      <c r="S918" s="52">
        <v>41363</v>
      </c>
      <c r="T918" s="52">
        <v>56695</v>
      </c>
      <c r="U918" s="52">
        <v>29229</v>
      </c>
      <c r="V918" s="52">
        <v>36459</v>
      </c>
      <c r="W918" s="52">
        <v>40761</v>
      </c>
      <c r="X918" s="120">
        <v>4.7188144076945708E-2</v>
      </c>
      <c r="Y918" s="79">
        <v>1.8881953426181038E-2</v>
      </c>
      <c r="Z918" s="79">
        <v>4.1516168002502241E-3</v>
      </c>
      <c r="AA918" s="79">
        <v>-3.6764256836808729E-3</v>
      </c>
    </row>
    <row r="919" spans="1:27" ht="15" x14ac:dyDescent="0.25">
      <c r="A919" s="4">
        <v>260209</v>
      </c>
      <c r="B919" s="18">
        <v>6845</v>
      </c>
      <c r="C919" s="8" t="s">
        <v>67</v>
      </c>
      <c r="D919" s="8" t="s">
        <v>3131</v>
      </c>
      <c r="E919" s="8" t="s">
        <v>817</v>
      </c>
      <c r="F919" s="36">
        <v>-1.2</v>
      </c>
      <c r="G919" s="52">
        <v>63942</v>
      </c>
      <c r="H919" s="52">
        <v>77221</v>
      </c>
      <c r="I919" s="52">
        <v>56063</v>
      </c>
      <c r="J919" s="52">
        <v>64943</v>
      </c>
      <c r="K919" s="52">
        <v>70072</v>
      </c>
      <c r="L919" s="52">
        <v>87328</v>
      </c>
      <c r="M919" s="52">
        <v>61205</v>
      </c>
      <c r="N919" s="52">
        <v>70680</v>
      </c>
      <c r="O919" s="52">
        <v>73468</v>
      </c>
      <c r="P919" s="52">
        <v>85585</v>
      </c>
      <c r="Q919" s="52">
        <v>65547</v>
      </c>
      <c r="R919" s="52">
        <v>73705</v>
      </c>
      <c r="S919" s="52">
        <v>78655</v>
      </c>
      <c r="T919" s="52">
        <v>82471</v>
      </c>
      <c r="U919" s="52">
        <v>62053</v>
      </c>
      <c r="V919" s="52">
        <v>70844</v>
      </c>
      <c r="W919" s="52">
        <v>75158</v>
      </c>
      <c r="X919" s="120">
        <v>-1.026056700011857E-2</v>
      </c>
      <c r="Y919" s="79">
        <v>-1.1632010333646249E-2</v>
      </c>
      <c r="Z919" s="79">
        <v>-9.636760485576823E-3</v>
      </c>
      <c r="AA919" s="79">
        <v>-1.189362736928745E-2</v>
      </c>
    </row>
    <row r="920" spans="1:27" ht="15" x14ac:dyDescent="0.25">
      <c r="A920" s="4">
        <v>260209</v>
      </c>
      <c r="B920" s="18">
        <v>5393</v>
      </c>
      <c r="C920" s="8" t="s">
        <v>67</v>
      </c>
      <c r="D920" s="8" t="s">
        <v>3132</v>
      </c>
      <c r="E920" s="8" t="s">
        <v>817</v>
      </c>
      <c r="F920" s="36">
        <v>-1.6</v>
      </c>
      <c r="G920" s="52">
        <v>56295</v>
      </c>
      <c r="H920" s="52">
        <v>56416</v>
      </c>
      <c r="I920" s="52">
        <v>54617</v>
      </c>
      <c r="J920" s="52">
        <v>58890</v>
      </c>
      <c r="K920" s="52">
        <v>62808</v>
      </c>
      <c r="L920" s="52">
        <v>61801</v>
      </c>
      <c r="M920" s="52">
        <v>59178</v>
      </c>
      <c r="N920" s="52">
        <v>60857</v>
      </c>
      <c r="O920" s="52">
        <v>65061</v>
      </c>
      <c r="P920" s="52">
        <v>64295</v>
      </c>
      <c r="Q920" s="52">
        <v>63256</v>
      </c>
      <c r="R920" s="52">
        <v>63394</v>
      </c>
      <c r="S920" s="52">
        <v>66283</v>
      </c>
      <c r="T920" s="52">
        <v>63579</v>
      </c>
      <c r="U920" s="52">
        <v>62044</v>
      </c>
      <c r="V920" s="52">
        <v>60700</v>
      </c>
      <c r="W920" s="52">
        <v>62272</v>
      </c>
      <c r="X920" s="120">
        <v>-2.7835227891209739E-3</v>
      </c>
      <c r="Y920" s="79">
        <v>-4.7249251497005762E-3</v>
      </c>
      <c r="Z920" s="79">
        <v>-1.055229142185665E-2</v>
      </c>
      <c r="AA920" s="79">
        <v>-1.5878482696373038E-2</v>
      </c>
    </row>
    <row r="921" spans="1:27" ht="15" x14ac:dyDescent="0.25">
      <c r="A921" s="4">
        <v>260209</v>
      </c>
      <c r="B921" s="18">
        <v>6823</v>
      </c>
      <c r="C921" s="8" t="s">
        <v>67</v>
      </c>
      <c r="D921" s="8" t="s">
        <v>3133</v>
      </c>
      <c r="E921" s="8" t="s">
        <v>817</v>
      </c>
      <c r="F921" s="36">
        <v>-1.8</v>
      </c>
      <c r="G921" s="52">
        <v>5908</v>
      </c>
      <c r="H921" s="52">
        <v>6512</v>
      </c>
      <c r="I921" s="52">
        <v>5183</v>
      </c>
      <c r="J921" s="52">
        <v>5615</v>
      </c>
      <c r="K921" s="52">
        <v>6179</v>
      </c>
      <c r="L921" s="52">
        <v>6891</v>
      </c>
      <c r="M921" s="52">
        <v>6013</v>
      </c>
      <c r="N921" s="52">
        <v>6088</v>
      </c>
      <c r="O921" s="52">
        <v>6407</v>
      </c>
      <c r="P921" s="52">
        <v>7218</v>
      </c>
      <c r="Q921" s="52">
        <v>6355</v>
      </c>
      <c r="R921" s="52">
        <v>6685</v>
      </c>
      <c r="S921" s="52">
        <v>7450</v>
      </c>
      <c r="T921" s="52">
        <v>7387</v>
      </c>
      <c r="U921" s="52">
        <v>6629</v>
      </c>
      <c r="V921" s="52">
        <v>6992</v>
      </c>
      <c r="W921" s="52">
        <v>6933</v>
      </c>
      <c r="X921" s="120">
        <v>6.0993214955968877E-3</v>
      </c>
      <c r="Y921" s="79">
        <v>9.8288912006312401E-3</v>
      </c>
      <c r="Z921" s="79">
        <v>1.0905474050655339E-2</v>
      </c>
      <c r="AA921" s="79">
        <v>-1.8167123480216429E-2</v>
      </c>
    </row>
    <row r="922" spans="1:27" ht="15" x14ac:dyDescent="0.25">
      <c r="A922" s="4">
        <v>260209</v>
      </c>
      <c r="B922" s="18">
        <v>5463</v>
      </c>
      <c r="C922" s="8" t="s">
        <v>67</v>
      </c>
      <c r="D922" s="8" t="s">
        <v>3134</v>
      </c>
      <c r="E922" s="8" t="s">
        <v>811</v>
      </c>
      <c r="F922" s="36">
        <v>-2</v>
      </c>
      <c r="G922" s="52">
        <v>53939</v>
      </c>
      <c r="H922" s="52">
        <v>61201</v>
      </c>
      <c r="I922" s="52">
        <v>63466</v>
      </c>
      <c r="J922" s="52">
        <v>65541</v>
      </c>
      <c r="K922" s="52">
        <v>72858</v>
      </c>
      <c r="L922" s="52">
        <v>69536</v>
      </c>
      <c r="M922" s="52">
        <v>65481</v>
      </c>
      <c r="N922" s="52">
        <v>67080</v>
      </c>
      <c r="O922" s="52">
        <v>68093</v>
      </c>
      <c r="P922" s="52">
        <v>68420</v>
      </c>
      <c r="Q922" s="52">
        <v>67717</v>
      </c>
      <c r="R922" s="52">
        <v>67512</v>
      </c>
      <c r="S922" s="52">
        <v>65994</v>
      </c>
      <c r="T922" s="52">
        <v>65338</v>
      </c>
      <c r="U922" s="52">
        <v>62805</v>
      </c>
      <c r="V922" s="52">
        <v>59717</v>
      </c>
      <c r="W922" s="52">
        <v>60822</v>
      </c>
      <c r="X922" s="120">
        <v>-1.142992771924356E-2</v>
      </c>
      <c r="Y922" s="79">
        <v>-1.842730181834551E-2</v>
      </c>
      <c r="Z922" s="79">
        <v>-2.9791820339462372E-2</v>
      </c>
      <c r="AA922" s="79">
        <v>-2.0373915715332421E-2</v>
      </c>
    </row>
    <row r="923" spans="1:27" ht="15" x14ac:dyDescent="0.25">
      <c r="A923" s="4">
        <v>260209</v>
      </c>
      <c r="B923" s="88">
        <v>6707</v>
      </c>
      <c r="C923" s="81" t="s">
        <v>67</v>
      </c>
      <c r="D923" s="81" t="s">
        <v>3135</v>
      </c>
      <c r="E923" s="81" t="s">
        <v>817</v>
      </c>
      <c r="F923" s="83">
        <v>-5.7</v>
      </c>
      <c r="G923" s="131">
        <v>42496</v>
      </c>
      <c r="H923" s="131">
        <v>46743</v>
      </c>
      <c r="I923" s="131">
        <v>49632</v>
      </c>
      <c r="J923" s="131">
        <v>56333</v>
      </c>
      <c r="K923" s="131">
        <v>57308</v>
      </c>
      <c r="L923" s="131">
        <v>62114</v>
      </c>
      <c r="M923" s="131">
        <v>59906</v>
      </c>
      <c r="N923" s="131">
        <v>61644</v>
      </c>
      <c r="O923" s="131">
        <v>58278</v>
      </c>
      <c r="P923" s="131">
        <v>55393</v>
      </c>
      <c r="Q923" s="131">
        <v>49828</v>
      </c>
      <c r="R923" s="131">
        <v>22964</v>
      </c>
      <c r="S923" s="131">
        <v>23299</v>
      </c>
      <c r="T923" s="131">
        <v>25528</v>
      </c>
      <c r="U923" s="131">
        <v>22238</v>
      </c>
      <c r="V923" s="131">
        <v>18773</v>
      </c>
      <c r="W923" s="131">
        <v>18146</v>
      </c>
      <c r="X923" s="130">
        <v>-0.19714953394417889</v>
      </c>
      <c r="Y923" s="87">
        <v>-0.2268560011182463</v>
      </c>
      <c r="Z923" s="87">
        <v>-4.4571355645598658E-2</v>
      </c>
      <c r="AA923" s="87">
        <v>-5.7358801398072028E-2</v>
      </c>
    </row>
    <row r="924" spans="1:27" ht="15" x14ac:dyDescent="0.25">
      <c r="A924" s="4">
        <v>260209</v>
      </c>
      <c r="B924" s="18" t="s">
        <v>3189</v>
      </c>
      <c r="C924" s="8" t="s">
        <v>31</v>
      </c>
      <c r="D924" s="8" t="s">
        <v>3137</v>
      </c>
      <c r="E924" s="8" t="s">
        <v>811</v>
      </c>
      <c r="F924" s="78">
        <v>16.600000000000001</v>
      </c>
      <c r="G924" s="52">
        <v>2735</v>
      </c>
      <c r="H924" s="52">
        <v>3034</v>
      </c>
      <c r="I924" s="52">
        <v>0</v>
      </c>
      <c r="J924" s="52">
        <v>1730</v>
      </c>
      <c r="K924" s="52">
        <v>2280</v>
      </c>
      <c r="L924" s="52">
        <v>1853</v>
      </c>
      <c r="M924" s="90">
        <v>3130</v>
      </c>
      <c r="N924" s="90">
        <v>2739</v>
      </c>
      <c r="O924" s="90">
        <v>4623</v>
      </c>
      <c r="P924" s="90">
        <v>3265</v>
      </c>
      <c r="Q924" s="52">
        <v>4396</v>
      </c>
      <c r="R924" s="52">
        <v>3754</v>
      </c>
      <c r="S924" s="52">
        <v>4414</v>
      </c>
      <c r="T924" s="90">
        <v>6361</v>
      </c>
      <c r="U924" s="90">
        <v>8158</v>
      </c>
      <c r="V924" s="52">
        <v>5260</v>
      </c>
      <c r="W924" s="90">
        <v>8434</v>
      </c>
      <c r="X924" s="121">
        <v>0.19559037210183841</v>
      </c>
      <c r="Y924" s="92">
        <v>0.19878467635402911</v>
      </c>
      <c r="Z924" s="79">
        <v>6.6381628245250512E-2</v>
      </c>
      <c r="AA924" s="92">
        <v>0.16616376637870461</v>
      </c>
    </row>
    <row r="925" spans="1:27" ht="15" x14ac:dyDescent="0.25">
      <c r="A925" s="4">
        <v>260209</v>
      </c>
      <c r="B925" s="18" t="s">
        <v>3190</v>
      </c>
      <c r="C925" s="8" t="s">
        <v>31</v>
      </c>
      <c r="D925" s="8" t="s">
        <v>3139</v>
      </c>
      <c r="E925" s="8" t="s">
        <v>817</v>
      </c>
      <c r="F925" s="36">
        <v>7.3</v>
      </c>
      <c r="G925" s="52">
        <v>8575</v>
      </c>
      <c r="H925" s="52">
        <v>10734</v>
      </c>
      <c r="I925" s="52">
        <v>10281</v>
      </c>
      <c r="J925" s="52">
        <v>10821</v>
      </c>
      <c r="K925" s="52">
        <v>11059</v>
      </c>
      <c r="L925" s="52">
        <v>14497</v>
      </c>
      <c r="M925" s="52">
        <v>12290</v>
      </c>
      <c r="N925" s="52">
        <v>10381</v>
      </c>
      <c r="O925" s="52">
        <v>8569</v>
      </c>
      <c r="P925" s="52">
        <v>8265</v>
      </c>
      <c r="Q925" s="52">
        <v>8236</v>
      </c>
      <c r="R925" s="52">
        <v>9072</v>
      </c>
      <c r="S925" s="52">
        <v>9198</v>
      </c>
      <c r="T925" s="52">
        <v>9483</v>
      </c>
      <c r="U925" s="52">
        <v>10313</v>
      </c>
      <c r="V925" s="52">
        <v>10609</v>
      </c>
      <c r="W925" s="52">
        <v>12072</v>
      </c>
      <c r="X925" s="120">
        <v>3.5029190992493797E-2</v>
      </c>
      <c r="Y925" s="79">
        <v>5.7712078690711037E-2</v>
      </c>
      <c r="Z925" s="79">
        <v>4.0377239531340203E-2</v>
      </c>
      <c r="AA925" s="79">
        <v>7.2570259828800943E-2</v>
      </c>
    </row>
    <row r="926" spans="1:27" ht="15" x14ac:dyDescent="0.25">
      <c r="A926" s="4">
        <v>260209</v>
      </c>
      <c r="B926" s="18" t="s">
        <v>3191</v>
      </c>
      <c r="C926" s="8" t="s">
        <v>31</v>
      </c>
      <c r="D926" s="8" t="s">
        <v>3141</v>
      </c>
      <c r="E926" s="8" t="s">
        <v>811</v>
      </c>
      <c r="F926" s="36">
        <v>7</v>
      </c>
      <c r="G926" s="52">
        <v>6568</v>
      </c>
      <c r="H926" s="52">
        <v>6921</v>
      </c>
      <c r="I926" s="52">
        <v>8178</v>
      </c>
      <c r="J926" s="52">
        <v>8148</v>
      </c>
      <c r="K926" s="52">
        <v>7931</v>
      </c>
      <c r="L926" s="52">
        <v>8422</v>
      </c>
      <c r="M926" s="52">
        <v>8801</v>
      </c>
      <c r="N926" s="52">
        <v>8183</v>
      </c>
      <c r="O926" s="52">
        <v>7898</v>
      </c>
      <c r="P926" s="52">
        <v>8676</v>
      </c>
      <c r="Q926" s="52">
        <v>8051</v>
      </c>
      <c r="R926" s="52">
        <v>6238</v>
      </c>
      <c r="S926" s="52">
        <v>6889</v>
      </c>
      <c r="T926" s="52">
        <v>7646</v>
      </c>
      <c r="U926" s="52">
        <v>10102</v>
      </c>
      <c r="V926" s="52">
        <v>8704</v>
      </c>
      <c r="W926" s="52">
        <v>9213</v>
      </c>
      <c r="X926" s="120">
        <v>-3.4501239364909231E-2</v>
      </c>
      <c r="Y926" s="79">
        <v>7.1155981126838741E-2</v>
      </c>
      <c r="Z926" s="79">
        <v>7.9870445344129459E-2</v>
      </c>
      <c r="AA926" s="79">
        <v>6.9703968087339918E-2</v>
      </c>
    </row>
    <row r="927" spans="1:27" ht="15" x14ac:dyDescent="0.25">
      <c r="A927" s="4">
        <v>260209</v>
      </c>
      <c r="B927" s="18" t="s">
        <v>3142</v>
      </c>
      <c r="C927" s="8" t="s">
        <v>31</v>
      </c>
      <c r="D927" s="8" t="s">
        <v>3143</v>
      </c>
      <c r="E927" s="8" t="s">
        <v>811</v>
      </c>
      <c r="F927" s="36">
        <v>6.9</v>
      </c>
      <c r="G927" s="52">
        <v>10014</v>
      </c>
      <c r="H927" s="52">
        <v>10178</v>
      </c>
      <c r="I927" s="52">
        <v>11820</v>
      </c>
      <c r="J927" s="52">
        <v>11914</v>
      </c>
      <c r="K927" s="52">
        <v>12281</v>
      </c>
      <c r="L927" s="52">
        <v>12204</v>
      </c>
      <c r="M927" s="52">
        <v>13838</v>
      </c>
      <c r="N927" s="52">
        <v>15434</v>
      </c>
      <c r="O927" s="52">
        <v>13048</v>
      </c>
      <c r="P927" s="52">
        <v>13901</v>
      </c>
      <c r="Q927" s="52">
        <v>16600</v>
      </c>
      <c r="R927" s="52">
        <v>16356</v>
      </c>
      <c r="S927" s="52">
        <v>15003</v>
      </c>
      <c r="T927" s="52">
        <v>14537</v>
      </c>
      <c r="U927" s="52">
        <v>17529</v>
      </c>
      <c r="V927" s="52">
        <v>17638</v>
      </c>
      <c r="W927" s="52">
        <v>19484</v>
      </c>
      <c r="X927" s="120">
        <v>1.028128031037823E-2</v>
      </c>
      <c r="Y927" s="79">
        <v>1.486495135688681E-2</v>
      </c>
      <c r="Z927" s="79">
        <v>2.021284982262506E-2</v>
      </c>
      <c r="AA927" s="79">
        <v>6.9250622034710219E-2</v>
      </c>
    </row>
    <row r="928" spans="1:27" ht="15" x14ac:dyDescent="0.25">
      <c r="A928" s="4">
        <v>260209</v>
      </c>
      <c r="B928" s="18" t="s">
        <v>3144</v>
      </c>
      <c r="C928" s="8" t="s">
        <v>31</v>
      </c>
      <c r="D928" s="8" t="s">
        <v>3145</v>
      </c>
      <c r="E928" s="8" t="s">
        <v>811</v>
      </c>
      <c r="F928" s="36">
        <v>6.8</v>
      </c>
      <c r="G928" s="52">
        <v>69784</v>
      </c>
      <c r="H928" s="52">
        <v>65287</v>
      </c>
      <c r="I928" s="52">
        <v>56595</v>
      </c>
      <c r="J928" s="52">
        <v>71465</v>
      </c>
      <c r="K928" s="90">
        <v>113276</v>
      </c>
      <c r="L928" s="90">
        <v>99166</v>
      </c>
      <c r="M928" s="52">
        <v>68531</v>
      </c>
      <c r="N928" s="52">
        <v>70265</v>
      </c>
      <c r="O928" s="52">
        <v>90595</v>
      </c>
      <c r="P928" s="52">
        <v>77701</v>
      </c>
      <c r="Q928" s="52">
        <v>55570</v>
      </c>
      <c r="R928" s="52">
        <v>67468</v>
      </c>
      <c r="S928" s="52">
        <v>93304</v>
      </c>
      <c r="T928" s="52">
        <v>87204</v>
      </c>
      <c r="U928" s="52">
        <v>68111</v>
      </c>
      <c r="V928" s="52">
        <v>87237</v>
      </c>
      <c r="W928" s="52">
        <v>116244</v>
      </c>
      <c r="X928" s="120">
        <v>3.2318402410531848E-2</v>
      </c>
      <c r="Y928" s="79">
        <v>4.1314990149763142E-2</v>
      </c>
      <c r="Z928" s="79">
        <v>6.2542907490659161E-2</v>
      </c>
      <c r="AA928" s="79">
        <v>6.8303082273355242E-2</v>
      </c>
    </row>
    <row r="929" spans="1:27" ht="15" x14ac:dyDescent="0.25">
      <c r="A929" s="4">
        <v>260209</v>
      </c>
      <c r="B929" s="18" t="s">
        <v>3146</v>
      </c>
      <c r="C929" s="8" t="s">
        <v>31</v>
      </c>
      <c r="D929" s="8" t="s">
        <v>3147</v>
      </c>
      <c r="E929" s="8" t="s">
        <v>817</v>
      </c>
      <c r="F929" s="36">
        <v>6.5</v>
      </c>
      <c r="G929" s="52">
        <v>36550</v>
      </c>
      <c r="H929" s="52">
        <v>36447</v>
      </c>
      <c r="I929" s="52">
        <v>40727</v>
      </c>
      <c r="J929" s="52">
        <v>41347</v>
      </c>
      <c r="K929" s="52">
        <v>43623</v>
      </c>
      <c r="L929" s="52">
        <v>46677</v>
      </c>
      <c r="M929" s="52">
        <v>51396</v>
      </c>
      <c r="N929" s="52">
        <v>43688</v>
      </c>
      <c r="O929" s="52">
        <v>45052</v>
      </c>
      <c r="P929" s="52">
        <v>55338</v>
      </c>
      <c r="Q929" s="52">
        <v>62075</v>
      </c>
      <c r="R929" s="52">
        <v>52370</v>
      </c>
      <c r="S929" s="52">
        <v>52691</v>
      </c>
      <c r="T929" s="52">
        <v>65279</v>
      </c>
      <c r="U929" s="52">
        <v>65737</v>
      </c>
      <c r="V929" s="52">
        <v>61232</v>
      </c>
      <c r="W929" s="52">
        <v>68645</v>
      </c>
      <c r="X929" s="120">
        <v>4.4683873171696531E-2</v>
      </c>
      <c r="Y929" s="79">
        <v>1.575629800141987E-2</v>
      </c>
      <c r="Z929" s="79">
        <v>3.7538599694167507E-2</v>
      </c>
      <c r="AA929" s="79">
        <v>6.5134584529209283E-2</v>
      </c>
    </row>
    <row r="930" spans="1:27" ht="15" x14ac:dyDescent="0.25">
      <c r="A930" s="4">
        <v>260209</v>
      </c>
      <c r="B930" s="18" t="s">
        <v>3148</v>
      </c>
      <c r="C930" s="8" t="s">
        <v>31</v>
      </c>
      <c r="D930" s="8" t="s">
        <v>3149</v>
      </c>
      <c r="E930" s="8" t="s">
        <v>811</v>
      </c>
      <c r="F930" s="36">
        <v>5.8</v>
      </c>
      <c r="G930" s="52">
        <v>8773</v>
      </c>
      <c r="H930" s="52">
        <v>9291</v>
      </c>
      <c r="I930" s="52">
        <v>10529</v>
      </c>
      <c r="J930" s="52">
        <v>11589</v>
      </c>
      <c r="K930" s="52">
        <v>12316</v>
      </c>
      <c r="L930" s="52">
        <v>10803</v>
      </c>
      <c r="M930" s="52">
        <v>9933</v>
      </c>
      <c r="N930" s="52">
        <v>9418</v>
      </c>
      <c r="O930" s="52">
        <v>9831</v>
      </c>
      <c r="P930" s="52">
        <v>9405</v>
      </c>
      <c r="Q930" s="52">
        <v>9290</v>
      </c>
      <c r="R930" s="52">
        <v>9741</v>
      </c>
      <c r="S930" s="52">
        <v>10630</v>
      </c>
      <c r="T930" s="52">
        <v>10417</v>
      </c>
      <c r="U930" s="52">
        <v>11449</v>
      </c>
      <c r="V930" s="52">
        <v>12779</v>
      </c>
      <c r="W930" s="52">
        <v>13262</v>
      </c>
      <c r="X930" s="120">
        <v>2.5904878922848429E-2</v>
      </c>
      <c r="Y930" s="79">
        <v>5.3869953590498509E-2</v>
      </c>
      <c r="Z930" s="79">
        <v>7.1927456969008263E-2</v>
      </c>
      <c r="AA930" s="79">
        <v>5.8133627829928258E-2</v>
      </c>
    </row>
    <row r="931" spans="1:27" ht="15" x14ac:dyDescent="0.25">
      <c r="A931" s="4">
        <v>260209</v>
      </c>
      <c r="B931" s="18" t="s">
        <v>3150</v>
      </c>
      <c r="C931" s="8" t="s">
        <v>31</v>
      </c>
      <c r="D931" s="8" t="s">
        <v>3151</v>
      </c>
      <c r="E931" s="8" t="s">
        <v>817</v>
      </c>
      <c r="F931" s="36">
        <v>4.5</v>
      </c>
      <c r="G931" s="52">
        <v>6759</v>
      </c>
      <c r="H931" s="52">
        <v>5497</v>
      </c>
      <c r="I931" s="52">
        <v>5929</v>
      </c>
      <c r="J931" s="52">
        <v>6375</v>
      </c>
      <c r="K931" s="52">
        <v>6218</v>
      </c>
      <c r="L931" s="52">
        <v>5726</v>
      </c>
      <c r="M931" s="52">
        <v>5314</v>
      </c>
      <c r="N931" s="52">
        <v>5752</v>
      </c>
      <c r="O931" s="52">
        <v>5400</v>
      </c>
      <c r="P931" s="52">
        <v>5466</v>
      </c>
      <c r="Q931" s="52">
        <v>5629</v>
      </c>
      <c r="R931" s="52">
        <v>5886</v>
      </c>
      <c r="S931" s="52">
        <v>5380</v>
      </c>
      <c r="T931" s="52">
        <v>5919</v>
      </c>
      <c r="U931" s="52">
        <v>6031</v>
      </c>
      <c r="V931" s="52">
        <v>6423</v>
      </c>
      <c r="W931" s="52">
        <v>6450</v>
      </c>
      <c r="X931" s="120">
        <v>2.025848575645095E-2</v>
      </c>
      <c r="Y931" s="79">
        <v>1.7620759182957801E-2</v>
      </c>
      <c r="Z931" s="79">
        <v>2.313059958649211E-2</v>
      </c>
      <c r="AA931" s="79">
        <v>4.5046941438976029E-2</v>
      </c>
    </row>
    <row r="932" spans="1:27" ht="15" x14ac:dyDescent="0.25">
      <c r="A932" s="4">
        <v>260209</v>
      </c>
      <c r="B932" s="18" t="s">
        <v>3152</v>
      </c>
      <c r="C932" s="8" t="s">
        <v>31</v>
      </c>
      <c r="D932" s="8" t="s">
        <v>3153</v>
      </c>
      <c r="E932" s="8" t="s">
        <v>811</v>
      </c>
      <c r="F932" s="36">
        <v>4.0999999999999996</v>
      </c>
      <c r="G932" s="52">
        <v>28170</v>
      </c>
      <c r="H932" s="52">
        <v>27116</v>
      </c>
      <c r="I932" s="52">
        <v>29350</v>
      </c>
      <c r="J932" s="52">
        <v>26916</v>
      </c>
      <c r="K932" s="52">
        <v>29734</v>
      </c>
      <c r="L932" s="52">
        <v>35163</v>
      </c>
      <c r="M932" s="52">
        <v>23788</v>
      </c>
      <c r="N932" s="52">
        <v>36337</v>
      </c>
      <c r="O932" s="52">
        <v>42109</v>
      </c>
      <c r="P932" s="52">
        <v>40001</v>
      </c>
      <c r="Q932" s="90">
        <v>43897</v>
      </c>
      <c r="R932" s="52">
        <v>47951</v>
      </c>
      <c r="S932" s="52">
        <v>48701</v>
      </c>
      <c r="T932" s="52">
        <v>45454</v>
      </c>
      <c r="U932" s="52">
        <v>50013</v>
      </c>
      <c r="V932" s="52">
        <v>54297</v>
      </c>
      <c r="W932" s="52">
        <v>56867</v>
      </c>
      <c r="X932" s="120">
        <v>3.0202160066463479E-2</v>
      </c>
      <c r="Y932" s="79">
        <v>3.2881190088331902E-2</v>
      </c>
      <c r="Z932" s="79">
        <v>3.3031610616336859E-2</v>
      </c>
      <c r="AA932" s="79">
        <v>4.1145793968709883E-2</v>
      </c>
    </row>
    <row r="933" spans="1:27" ht="15" x14ac:dyDescent="0.25">
      <c r="A933" s="4">
        <v>260209</v>
      </c>
      <c r="B933" s="18" t="s">
        <v>3154</v>
      </c>
      <c r="C933" s="8" t="s">
        <v>31</v>
      </c>
      <c r="D933" s="8" t="s">
        <v>3155</v>
      </c>
      <c r="E933" s="8" t="s">
        <v>811</v>
      </c>
      <c r="F933" s="36">
        <v>3.7</v>
      </c>
      <c r="G933" s="52">
        <v>5393</v>
      </c>
      <c r="H933" s="52">
        <v>6459</v>
      </c>
      <c r="I933" s="52">
        <v>9024</v>
      </c>
      <c r="J933" s="52">
        <v>7466</v>
      </c>
      <c r="K933" s="52">
        <v>7714</v>
      </c>
      <c r="L933" s="52">
        <v>9091</v>
      </c>
      <c r="M933" s="52">
        <v>11741</v>
      </c>
      <c r="N933" s="52">
        <v>8651</v>
      </c>
      <c r="O933" s="52">
        <v>9325</v>
      </c>
      <c r="P933" s="52">
        <v>11075</v>
      </c>
      <c r="Q933" s="52">
        <v>13015</v>
      </c>
      <c r="R933" s="52">
        <v>10074</v>
      </c>
      <c r="S933" s="52">
        <v>10355</v>
      </c>
      <c r="T933" s="52">
        <v>13380</v>
      </c>
      <c r="U933" s="90">
        <v>18533</v>
      </c>
      <c r="V933" s="52">
        <v>12934</v>
      </c>
      <c r="W933" s="52">
        <v>12379</v>
      </c>
      <c r="X933" s="120">
        <v>5.1775646353242388E-2</v>
      </c>
      <c r="Y933" s="92">
        <v>0.1178455492909618</v>
      </c>
      <c r="Z933" s="79">
        <v>5.4640632761453478E-2</v>
      </c>
      <c r="AA933" s="79">
        <v>3.6665338212383602E-2</v>
      </c>
    </row>
    <row r="934" spans="1:27" ht="15" x14ac:dyDescent="0.25">
      <c r="A934" s="4">
        <v>260209</v>
      </c>
      <c r="B934" s="18" t="s">
        <v>3156</v>
      </c>
      <c r="C934" s="8" t="s">
        <v>31</v>
      </c>
      <c r="D934" s="8" t="s">
        <v>3157</v>
      </c>
      <c r="E934" s="8" t="s">
        <v>817</v>
      </c>
      <c r="F934" s="36">
        <v>3.4</v>
      </c>
      <c r="G934" s="52">
        <v>122.47</v>
      </c>
      <c r="H934" s="52">
        <v>100.02</v>
      </c>
      <c r="I934" s="52">
        <v>110.67</v>
      </c>
      <c r="J934" s="52">
        <v>164.57</v>
      </c>
      <c r="K934" s="90">
        <v>215.82</v>
      </c>
      <c r="L934" s="90">
        <v>343.21</v>
      </c>
      <c r="M934" s="90">
        <v>339.19</v>
      </c>
      <c r="N934" s="90">
        <v>376.55</v>
      </c>
      <c r="O934" s="90">
        <v>552.29999999999995</v>
      </c>
      <c r="P934" s="52">
        <v>285.62</v>
      </c>
      <c r="Q934" s="90">
        <v>601.73</v>
      </c>
      <c r="R934" s="90">
        <v>636.48</v>
      </c>
      <c r="S934" s="52">
        <v>661.99</v>
      </c>
      <c r="T934" s="90">
        <v>651.79999999999995</v>
      </c>
      <c r="U934" s="52">
        <v>704.9</v>
      </c>
      <c r="V934" s="52">
        <v>722.62</v>
      </c>
      <c r="W934" s="52">
        <v>754.17</v>
      </c>
      <c r="X934" s="121">
        <v>0.16752523080583009</v>
      </c>
      <c r="Y934" s="79">
        <v>4.0427115987460738E-2</v>
      </c>
      <c r="Z934" s="79">
        <v>3.244236715539861E-2</v>
      </c>
      <c r="AA934" s="79">
        <v>3.362625897837157E-2</v>
      </c>
    </row>
    <row r="935" spans="1:27" ht="15" x14ac:dyDescent="0.25">
      <c r="A935" s="4">
        <v>260209</v>
      </c>
      <c r="B935" s="18" t="s">
        <v>3158</v>
      </c>
      <c r="C935" s="8" t="s">
        <v>31</v>
      </c>
      <c r="D935" s="8" t="s">
        <v>3159</v>
      </c>
      <c r="E935" s="8" t="s">
        <v>811</v>
      </c>
      <c r="F935" s="36">
        <v>3.1</v>
      </c>
      <c r="G935" s="52">
        <v>2212</v>
      </c>
      <c r="H935" s="52">
        <v>2257</v>
      </c>
      <c r="I935" s="52">
        <v>2682</v>
      </c>
      <c r="J935" s="52">
        <v>2435</v>
      </c>
      <c r="K935" s="52">
        <v>2765</v>
      </c>
      <c r="L935" s="52">
        <v>2674</v>
      </c>
      <c r="M935" s="52">
        <v>3017</v>
      </c>
      <c r="N935" s="52">
        <v>2983</v>
      </c>
      <c r="O935" s="52">
        <v>3031</v>
      </c>
      <c r="P935" s="52">
        <v>3015</v>
      </c>
      <c r="Q935" s="52">
        <v>3409</v>
      </c>
      <c r="R935" s="52">
        <v>3296</v>
      </c>
      <c r="S935" s="52">
        <v>3387</v>
      </c>
      <c r="T935" s="52">
        <v>3375</v>
      </c>
      <c r="U935" s="52">
        <v>3677</v>
      </c>
      <c r="V935" s="52">
        <v>3520</v>
      </c>
      <c r="W935" s="52">
        <v>3816</v>
      </c>
      <c r="X935" s="120">
        <v>2.7466239414053462E-2</v>
      </c>
      <c r="Y935" s="79">
        <v>1.990049751243772E-2</v>
      </c>
      <c r="Z935" s="79">
        <v>1.6308700400436749E-2</v>
      </c>
      <c r="AA935" s="79">
        <v>3.0732860520094499E-2</v>
      </c>
    </row>
    <row r="936" spans="1:27" ht="15" x14ac:dyDescent="0.25">
      <c r="A936" s="4">
        <v>260209</v>
      </c>
      <c r="B936" s="18" t="s">
        <v>3160</v>
      </c>
      <c r="C936" s="8" t="s">
        <v>31</v>
      </c>
      <c r="D936" s="8" t="s">
        <v>3161</v>
      </c>
      <c r="E936" s="8" t="s">
        <v>811</v>
      </c>
      <c r="F936" s="36">
        <v>2.5</v>
      </c>
      <c r="G936" s="52">
        <v>9150</v>
      </c>
      <c r="H936" s="52">
        <v>9427</v>
      </c>
      <c r="I936" s="52">
        <v>10400</v>
      </c>
      <c r="J936" s="52">
        <v>9450</v>
      </c>
      <c r="K936" s="52">
        <v>10244</v>
      </c>
      <c r="L936" s="52">
        <v>11307</v>
      </c>
      <c r="M936" s="52">
        <v>11917</v>
      </c>
      <c r="N936" s="52">
        <v>10803</v>
      </c>
      <c r="O936" s="52">
        <v>11945</v>
      </c>
      <c r="P936" s="52">
        <v>13266</v>
      </c>
      <c r="Q936" s="52">
        <v>13942</v>
      </c>
      <c r="R936" s="52">
        <v>12301</v>
      </c>
      <c r="S936" s="52">
        <v>13715</v>
      </c>
      <c r="T936" s="52">
        <v>13877</v>
      </c>
      <c r="U936" s="52">
        <v>14730</v>
      </c>
      <c r="V936" s="52">
        <v>13536</v>
      </c>
      <c r="W936" s="52">
        <v>15122</v>
      </c>
      <c r="X936" s="120">
        <v>1.1479783556290309E-2</v>
      </c>
      <c r="Y936" s="79">
        <v>1.4637317730101129E-2</v>
      </c>
      <c r="Z936" s="79">
        <v>2.2609523460813241E-2</v>
      </c>
      <c r="AA936" s="79">
        <v>2.5188871782018781E-2</v>
      </c>
    </row>
    <row r="937" spans="1:27" ht="15" x14ac:dyDescent="0.25">
      <c r="A937" s="4">
        <v>260209</v>
      </c>
      <c r="B937" s="18" t="s">
        <v>3162</v>
      </c>
      <c r="C937" s="8" t="s">
        <v>31</v>
      </c>
      <c r="D937" s="8" t="s">
        <v>3163</v>
      </c>
      <c r="E937" s="8" t="s">
        <v>811</v>
      </c>
      <c r="F937" s="36">
        <v>2.4</v>
      </c>
      <c r="G937" s="52">
        <v>2645</v>
      </c>
      <c r="H937" s="52">
        <v>2839</v>
      </c>
      <c r="I937" s="52">
        <v>3006</v>
      </c>
      <c r="J937" s="52">
        <v>3289</v>
      </c>
      <c r="K937" s="52">
        <v>3555</v>
      </c>
      <c r="L937" s="52">
        <v>3669</v>
      </c>
      <c r="M937" s="52">
        <v>3780</v>
      </c>
      <c r="N937" s="52">
        <v>3909</v>
      </c>
      <c r="O937" s="52">
        <v>4066</v>
      </c>
      <c r="P937" s="52">
        <v>4099</v>
      </c>
      <c r="Q937" s="52">
        <v>4173</v>
      </c>
      <c r="R937" s="52">
        <v>4638</v>
      </c>
      <c r="S937" s="52">
        <v>5216</v>
      </c>
      <c r="T937" s="52">
        <v>5308</v>
      </c>
      <c r="U937" s="52">
        <v>5446</v>
      </c>
      <c r="V937" s="52">
        <v>5499</v>
      </c>
      <c r="W937" s="52">
        <v>5736</v>
      </c>
      <c r="X937" s="120">
        <v>6.66997682886461E-2</v>
      </c>
      <c r="Y937" s="79">
        <v>6.5839151797258966E-2</v>
      </c>
      <c r="Z937" s="79">
        <v>4.1779891304347887E-2</v>
      </c>
      <c r="AA937" s="79">
        <v>2.4220969770366581E-2</v>
      </c>
    </row>
    <row r="938" spans="1:27" ht="15" x14ac:dyDescent="0.25">
      <c r="A938" s="4">
        <v>260209</v>
      </c>
      <c r="B938" s="18" t="s">
        <v>3164</v>
      </c>
      <c r="C938" s="8" t="s">
        <v>31</v>
      </c>
      <c r="D938" s="8" t="s">
        <v>3165</v>
      </c>
      <c r="E938" s="8" t="s">
        <v>817</v>
      </c>
      <c r="F938" s="36">
        <v>2.1</v>
      </c>
      <c r="G938" s="52">
        <v>60022</v>
      </c>
      <c r="H938" s="52">
        <v>58094</v>
      </c>
      <c r="I938" s="52">
        <v>62359</v>
      </c>
      <c r="J938" s="52">
        <v>57394</v>
      </c>
      <c r="K938" s="52">
        <v>64071</v>
      </c>
      <c r="L938" s="52">
        <v>64730</v>
      </c>
      <c r="M938" s="52">
        <v>68505</v>
      </c>
      <c r="N938" s="52">
        <v>72194</v>
      </c>
      <c r="O938" s="52">
        <v>73518</v>
      </c>
      <c r="P938" s="52">
        <v>75802</v>
      </c>
      <c r="Q938" s="52">
        <v>75670</v>
      </c>
      <c r="R938" s="52">
        <v>77961</v>
      </c>
      <c r="S938" s="52">
        <v>79785</v>
      </c>
      <c r="T938" s="52">
        <v>83821</v>
      </c>
      <c r="U938" s="52">
        <v>78681</v>
      </c>
      <c r="V938" s="52">
        <v>82857</v>
      </c>
      <c r="W938" s="52">
        <v>86459</v>
      </c>
      <c r="X938" s="120">
        <v>2.5933160424037371E-2</v>
      </c>
      <c r="Y938" s="79">
        <v>9.4913266737486346E-3</v>
      </c>
      <c r="Z938" s="79">
        <v>1.5288151682446131E-2</v>
      </c>
      <c r="AA938" s="79">
        <v>2.0526289890018031E-2</v>
      </c>
    </row>
    <row r="939" spans="1:27" ht="15" x14ac:dyDescent="0.25">
      <c r="A939" s="4">
        <v>260209</v>
      </c>
      <c r="B939" s="18" t="s">
        <v>3166</v>
      </c>
      <c r="C939" s="8" t="s">
        <v>31</v>
      </c>
      <c r="D939" s="8" t="s">
        <v>3167</v>
      </c>
      <c r="E939" s="8" t="s">
        <v>811</v>
      </c>
      <c r="F939" s="36">
        <v>2</v>
      </c>
      <c r="G939" s="52">
        <v>5397</v>
      </c>
      <c r="H939" s="52">
        <v>4854</v>
      </c>
      <c r="I939" s="52">
        <v>5743</v>
      </c>
      <c r="J939" s="52">
        <v>5307</v>
      </c>
      <c r="K939" s="52">
        <v>6337</v>
      </c>
      <c r="L939" s="52">
        <v>5573</v>
      </c>
      <c r="M939" s="52">
        <v>6249</v>
      </c>
      <c r="N939" s="52">
        <v>6601</v>
      </c>
      <c r="O939" s="52">
        <v>6929</v>
      </c>
      <c r="P939" s="52">
        <v>7126</v>
      </c>
      <c r="Q939" s="52">
        <v>7458</v>
      </c>
      <c r="R939" s="52">
        <v>7439</v>
      </c>
      <c r="S939" s="52">
        <v>7634</v>
      </c>
      <c r="T939" s="52">
        <v>7278</v>
      </c>
      <c r="U939" s="52">
        <v>7817</v>
      </c>
      <c r="V939" s="52">
        <v>7663</v>
      </c>
      <c r="W939" s="52">
        <v>8252</v>
      </c>
      <c r="X939" s="120">
        <v>5.1252655359612653E-3</v>
      </c>
      <c r="Y939" s="79">
        <v>1.2043342614646679E-2</v>
      </c>
      <c r="Z939" s="79">
        <v>7.4250861840361448E-3</v>
      </c>
      <c r="AA939" s="79">
        <v>2.0334298499605111E-2</v>
      </c>
    </row>
    <row r="940" spans="1:27" ht="15" x14ac:dyDescent="0.25">
      <c r="A940" s="4">
        <v>260209</v>
      </c>
      <c r="B940" s="18" t="s">
        <v>3168</v>
      </c>
      <c r="C940" s="8" t="s">
        <v>31</v>
      </c>
      <c r="D940" s="8" t="s">
        <v>3169</v>
      </c>
      <c r="E940" s="8" t="s">
        <v>811</v>
      </c>
      <c r="F940" s="36">
        <v>1.9</v>
      </c>
      <c r="G940" s="52">
        <v>3017</v>
      </c>
      <c r="H940" s="52">
        <v>6005</v>
      </c>
      <c r="I940" s="52">
        <v>3400</v>
      </c>
      <c r="J940" s="52">
        <v>3715</v>
      </c>
      <c r="K940" s="52">
        <v>4208</v>
      </c>
      <c r="L940" s="52">
        <v>5744</v>
      </c>
      <c r="M940" s="52">
        <v>4105</v>
      </c>
      <c r="N940" s="52">
        <v>4953</v>
      </c>
      <c r="O940" s="52">
        <v>4958</v>
      </c>
      <c r="P940" s="52">
        <v>7439</v>
      </c>
      <c r="Q940" s="52">
        <v>4718</v>
      </c>
      <c r="R940" s="52">
        <v>5929</v>
      </c>
      <c r="S940" s="52">
        <v>5997</v>
      </c>
      <c r="T940" s="52">
        <v>8572</v>
      </c>
      <c r="U940" s="52">
        <v>5869</v>
      </c>
      <c r="V940" s="52">
        <v>6216</v>
      </c>
      <c r="W940" s="52">
        <v>6501</v>
      </c>
      <c r="X940" s="120">
        <v>4.7045633849603467E-2</v>
      </c>
      <c r="Y940" s="79">
        <v>4.5645621827411283E-2</v>
      </c>
      <c r="Z940" s="79">
        <v>1.088481814389208E-2</v>
      </c>
      <c r="AA940" s="79">
        <v>1.8908981766339039E-2</v>
      </c>
    </row>
    <row r="941" spans="1:27" ht="15" x14ac:dyDescent="0.25">
      <c r="A941" s="4">
        <v>260209</v>
      </c>
      <c r="B941" s="18" t="s">
        <v>3170</v>
      </c>
      <c r="C941" s="8" t="s">
        <v>31</v>
      </c>
      <c r="D941" s="8" t="s">
        <v>3171</v>
      </c>
      <c r="E941" s="8" t="s">
        <v>817</v>
      </c>
      <c r="F941" s="36">
        <v>1.4</v>
      </c>
      <c r="G941" s="52">
        <v>15525</v>
      </c>
      <c r="H941" s="52">
        <v>17134</v>
      </c>
      <c r="I941" s="52">
        <v>17794</v>
      </c>
      <c r="J941" s="52">
        <v>17937</v>
      </c>
      <c r="K941" s="52">
        <v>20116</v>
      </c>
      <c r="L941" s="90">
        <v>25725</v>
      </c>
      <c r="M941" s="52">
        <v>22467</v>
      </c>
      <c r="N941" s="52">
        <v>23406</v>
      </c>
      <c r="O941" s="52">
        <v>21109</v>
      </c>
      <c r="P941" s="52">
        <v>26782</v>
      </c>
      <c r="Q941" s="52">
        <v>20936</v>
      </c>
      <c r="R941" s="52">
        <v>20441</v>
      </c>
      <c r="S941" s="52">
        <v>19835</v>
      </c>
      <c r="T941" s="52">
        <v>23973</v>
      </c>
      <c r="U941" s="52">
        <v>20740</v>
      </c>
      <c r="V941" s="52">
        <v>22387</v>
      </c>
      <c r="W941" s="52">
        <v>21057</v>
      </c>
      <c r="X941" s="120">
        <v>-3.1922631088483262E-2</v>
      </c>
      <c r="Y941" s="79">
        <v>-2.3008745671185831E-3</v>
      </c>
      <c r="Z941" s="79">
        <v>2.2897080798691679E-2</v>
      </c>
      <c r="AA941" s="79">
        <v>1.4056478978547121E-2</v>
      </c>
    </row>
    <row r="942" spans="1:27" ht="15" x14ac:dyDescent="0.25">
      <c r="A942" s="4">
        <v>260209</v>
      </c>
      <c r="B942" s="18" t="s">
        <v>3172</v>
      </c>
      <c r="C942" s="8" t="s">
        <v>31</v>
      </c>
      <c r="D942" s="8" t="s">
        <v>3173</v>
      </c>
      <c r="E942" s="8" t="s">
        <v>811</v>
      </c>
      <c r="F942" s="36">
        <v>1.1000000000000001</v>
      </c>
      <c r="G942" s="52">
        <v>16916</v>
      </c>
      <c r="H942" s="52">
        <v>19800</v>
      </c>
      <c r="I942" s="52">
        <v>18699</v>
      </c>
      <c r="J942" s="52">
        <v>16799</v>
      </c>
      <c r="K942" s="52">
        <v>14377</v>
      </c>
      <c r="L942" s="52">
        <v>16414</v>
      </c>
      <c r="M942" s="52">
        <v>15733</v>
      </c>
      <c r="N942" s="52">
        <v>14937</v>
      </c>
      <c r="O942" s="52">
        <v>17975</v>
      </c>
      <c r="P942" s="52">
        <v>18353</v>
      </c>
      <c r="Q942" s="52">
        <v>16823</v>
      </c>
      <c r="R942" s="52">
        <v>17427</v>
      </c>
      <c r="S942" s="52">
        <v>17129</v>
      </c>
      <c r="T942" s="52">
        <v>16671</v>
      </c>
      <c r="U942" s="52">
        <v>18643</v>
      </c>
      <c r="V942" s="52">
        <v>17069</v>
      </c>
      <c r="W942" s="52">
        <v>17872</v>
      </c>
      <c r="X942" s="120">
        <v>-2.4120920094074409E-2</v>
      </c>
      <c r="Y942" s="79">
        <v>2.6745040411462199E-2</v>
      </c>
      <c r="Z942" s="79">
        <v>-5.1238013453556164E-3</v>
      </c>
      <c r="AA942" s="79">
        <v>1.068880193347921E-2</v>
      </c>
    </row>
    <row r="943" spans="1:27" ht="15" x14ac:dyDescent="0.25">
      <c r="A943" s="4">
        <v>260209</v>
      </c>
      <c r="B943" s="18" t="s">
        <v>3174</v>
      </c>
      <c r="C943" s="8" t="s">
        <v>31</v>
      </c>
      <c r="D943" s="8" t="s">
        <v>3175</v>
      </c>
      <c r="E943" s="8" t="s">
        <v>811</v>
      </c>
      <c r="F943" s="36">
        <v>0.9</v>
      </c>
      <c r="G943" s="52">
        <v>1961</v>
      </c>
      <c r="H943" s="52">
        <v>2655</v>
      </c>
      <c r="I943" s="52">
        <v>2884</v>
      </c>
      <c r="J943" s="52">
        <v>2240</v>
      </c>
      <c r="K943" s="52">
        <v>2426</v>
      </c>
      <c r="L943" s="52">
        <v>2813</v>
      </c>
      <c r="M943" s="52">
        <v>3255</v>
      </c>
      <c r="N943" s="52">
        <v>2884</v>
      </c>
      <c r="O943" s="52">
        <v>2790</v>
      </c>
      <c r="P943" s="52">
        <v>3538</v>
      </c>
      <c r="Q943" s="52">
        <v>3849</v>
      </c>
      <c r="R943" s="52">
        <v>3110</v>
      </c>
      <c r="S943" s="52">
        <v>2995</v>
      </c>
      <c r="T943" s="52">
        <v>3426</v>
      </c>
      <c r="U943" s="52">
        <v>3876</v>
      </c>
      <c r="V943" s="52">
        <v>3089</v>
      </c>
      <c r="W943" s="52">
        <v>3121</v>
      </c>
      <c r="X943" s="120">
        <v>-8.3012155351319672E-3</v>
      </c>
      <c r="Y943" s="79">
        <v>2.0179372197308698E-3</v>
      </c>
      <c r="Z943" s="79">
        <v>-1.5663459386887619E-3</v>
      </c>
      <c r="AA943" s="79">
        <v>9.4128193635141244E-3</v>
      </c>
    </row>
    <row r="944" spans="1:27" ht="15" x14ac:dyDescent="0.25">
      <c r="A944" s="4">
        <v>260209</v>
      </c>
      <c r="B944" s="18" t="s">
        <v>3176</v>
      </c>
      <c r="C944" s="8" t="s">
        <v>31</v>
      </c>
      <c r="D944" s="8" t="s">
        <v>3177</v>
      </c>
      <c r="E944" s="8" t="s">
        <v>811</v>
      </c>
      <c r="F944" s="36">
        <v>-0.9</v>
      </c>
      <c r="G944" s="52">
        <v>2479</v>
      </c>
      <c r="H944" s="52">
        <v>3789</v>
      </c>
      <c r="I944" s="52">
        <v>0</v>
      </c>
      <c r="J944" s="52">
        <v>4123</v>
      </c>
      <c r="K944" s="90">
        <v>4170</v>
      </c>
      <c r="L944" s="90">
        <v>6032</v>
      </c>
      <c r="M944" s="90">
        <v>6355</v>
      </c>
      <c r="N944" s="52">
        <v>5226</v>
      </c>
      <c r="O944" s="52">
        <v>5525</v>
      </c>
      <c r="P944" s="52">
        <v>7699</v>
      </c>
      <c r="Q944" s="52">
        <v>7218</v>
      </c>
      <c r="R944" s="52">
        <v>5599</v>
      </c>
      <c r="S944" s="52">
        <v>6226</v>
      </c>
      <c r="T944" s="52">
        <v>8312</v>
      </c>
      <c r="U944" s="52">
        <v>7841</v>
      </c>
      <c r="V944" s="52">
        <v>6091</v>
      </c>
      <c r="W944" s="52">
        <v>5979</v>
      </c>
      <c r="X944" s="120">
        <v>2.2922743250317849E-2</v>
      </c>
      <c r="Y944" s="79">
        <v>2.2774629866569199E-2</v>
      </c>
      <c r="Z944" s="79">
        <v>1.758524555007512E-2</v>
      </c>
      <c r="AA944" s="79">
        <v>-8.6757990867579737E-3</v>
      </c>
    </row>
    <row r="945" spans="1:27" ht="15" x14ac:dyDescent="0.25">
      <c r="A945" s="4">
        <v>260209</v>
      </c>
      <c r="B945" s="18" t="s">
        <v>3178</v>
      </c>
      <c r="C945" s="8" t="s">
        <v>31</v>
      </c>
      <c r="D945" s="8" t="s">
        <v>3179</v>
      </c>
      <c r="E945" s="8" t="s">
        <v>817</v>
      </c>
      <c r="F945" s="36">
        <v>-0.9</v>
      </c>
      <c r="G945" s="52">
        <v>12605</v>
      </c>
      <c r="H945" s="52">
        <v>14469</v>
      </c>
      <c r="I945" s="52">
        <v>15848</v>
      </c>
      <c r="J945" s="52">
        <v>12200</v>
      </c>
      <c r="K945" s="52">
        <v>14314</v>
      </c>
      <c r="L945" s="52">
        <v>19497</v>
      </c>
      <c r="M945" s="52">
        <v>16107</v>
      </c>
      <c r="N945" s="52">
        <v>15109</v>
      </c>
      <c r="O945" s="52">
        <v>12413</v>
      </c>
      <c r="P945" s="52">
        <v>16967</v>
      </c>
      <c r="Q945" s="52">
        <v>16097</v>
      </c>
      <c r="R945" s="52">
        <v>14800</v>
      </c>
      <c r="S945" s="52">
        <v>15292</v>
      </c>
      <c r="T945" s="52">
        <v>17690</v>
      </c>
      <c r="U945" s="52">
        <v>17663</v>
      </c>
      <c r="V945" s="52">
        <v>16320</v>
      </c>
      <c r="W945" s="52">
        <v>14674</v>
      </c>
      <c r="X945" s="120">
        <v>1.144784343530314E-2</v>
      </c>
      <c r="Y945" s="79">
        <v>2.451509885877989E-2</v>
      </c>
      <c r="Z945" s="79">
        <v>2.3225609290243639E-2</v>
      </c>
      <c r="AA945" s="79">
        <v>-9.2287015605166944E-3</v>
      </c>
    </row>
    <row r="946" spans="1:27" ht="15" x14ac:dyDescent="0.25">
      <c r="A946" s="4">
        <v>260209</v>
      </c>
      <c r="B946" s="18" t="s">
        <v>3180</v>
      </c>
      <c r="C946" s="8" t="s">
        <v>31</v>
      </c>
      <c r="D946" s="8" t="s">
        <v>3181</v>
      </c>
      <c r="E946" s="8" t="s">
        <v>811</v>
      </c>
      <c r="F946" s="36">
        <v>-3.4</v>
      </c>
      <c r="G946" s="52">
        <v>10496</v>
      </c>
      <c r="H946" s="52">
        <v>12796</v>
      </c>
      <c r="I946" s="52">
        <v>13844</v>
      </c>
      <c r="J946" s="52">
        <v>14947</v>
      </c>
      <c r="K946" s="52">
        <v>13694</v>
      </c>
      <c r="L946" s="52">
        <v>15369</v>
      </c>
      <c r="M946" s="52">
        <v>17240</v>
      </c>
      <c r="N946" s="52">
        <v>14826</v>
      </c>
      <c r="O946" s="52">
        <v>15466</v>
      </c>
      <c r="P946" s="52">
        <v>15390</v>
      </c>
      <c r="Q946" s="52">
        <v>18456</v>
      </c>
      <c r="R946" s="52">
        <v>17183</v>
      </c>
      <c r="S946" s="52">
        <v>15566</v>
      </c>
      <c r="T946" s="52">
        <v>14864</v>
      </c>
      <c r="U946" s="52">
        <v>15895</v>
      </c>
      <c r="V946" s="52">
        <v>13572</v>
      </c>
      <c r="W946" s="52">
        <v>13534</v>
      </c>
      <c r="X946" s="120">
        <v>-7.8984908776935647E-3</v>
      </c>
      <c r="Y946" s="79">
        <v>-3.8762505865080447E-2</v>
      </c>
      <c r="Z946" s="79">
        <v>-5.685897839642251E-2</v>
      </c>
      <c r="AA946" s="79">
        <v>-3.3924904419252999E-2</v>
      </c>
    </row>
    <row r="947" spans="1:27" ht="15" x14ac:dyDescent="0.25">
      <c r="A947" s="4">
        <v>260209</v>
      </c>
      <c r="B947" s="18" t="s">
        <v>3182</v>
      </c>
      <c r="C947" s="8" t="s">
        <v>31</v>
      </c>
      <c r="D947" s="8" t="s">
        <v>3183</v>
      </c>
      <c r="E947" s="8" t="s">
        <v>817</v>
      </c>
      <c r="F947" s="36">
        <v>-3.7</v>
      </c>
      <c r="G947" s="52">
        <v>20140</v>
      </c>
      <c r="H947" s="52">
        <v>21729</v>
      </c>
      <c r="I947" s="52">
        <v>19530</v>
      </c>
      <c r="J947" s="52">
        <v>21876</v>
      </c>
      <c r="K947" s="52">
        <v>25516</v>
      </c>
      <c r="L947" s="52">
        <v>23285</v>
      </c>
      <c r="M947" s="52">
        <v>22840</v>
      </c>
      <c r="N947" s="52">
        <v>25547</v>
      </c>
      <c r="O947" s="52">
        <v>30140</v>
      </c>
      <c r="P947" s="90">
        <v>34471</v>
      </c>
      <c r="Q947" s="52">
        <v>30339</v>
      </c>
      <c r="R947" s="52">
        <v>23675</v>
      </c>
      <c r="S947" s="52">
        <v>24783</v>
      </c>
      <c r="T947" s="52">
        <v>27130</v>
      </c>
      <c r="U947" s="52">
        <v>20075</v>
      </c>
      <c r="V947" s="52">
        <v>24865</v>
      </c>
      <c r="W947" s="52">
        <v>21196</v>
      </c>
      <c r="X947" s="120">
        <v>-6.4810890984214442E-2</v>
      </c>
      <c r="Y947" s="79">
        <v>-9.6896919576689555E-2</v>
      </c>
      <c r="Z947" s="79">
        <v>1.2439501165549821E-2</v>
      </c>
      <c r="AA947" s="79">
        <v>-3.7035507418458853E-2</v>
      </c>
    </row>
    <row r="948" spans="1:27" ht="15" x14ac:dyDescent="0.25">
      <c r="A948" s="4">
        <v>260209</v>
      </c>
      <c r="B948" s="18" t="s">
        <v>3184</v>
      </c>
      <c r="C948" s="8" t="s">
        <v>31</v>
      </c>
      <c r="D948" s="8" t="s">
        <v>3185</v>
      </c>
      <c r="E948" s="8" t="s">
        <v>811</v>
      </c>
      <c r="F948" s="36">
        <v>-4.5999999999999996</v>
      </c>
      <c r="G948" s="52">
        <v>15232</v>
      </c>
      <c r="H948" s="52">
        <v>17619</v>
      </c>
      <c r="I948" s="52">
        <v>29526</v>
      </c>
      <c r="J948" s="52">
        <v>20019</v>
      </c>
      <c r="K948" s="52">
        <v>22389</v>
      </c>
      <c r="L948" s="52">
        <v>23465</v>
      </c>
      <c r="M948" s="52">
        <v>37807</v>
      </c>
      <c r="N948" s="52">
        <v>27172</v>
      </c>
      <c r="O948" s="52">
        <v>29868</v>
      </c>
      <c r="P948" s="52">
        <v>28842</v>
      </c>
      <c r="Q948" s="52">
        <v>39255</v>
      </c>
      <c r="R948" s="52">
        <v>22871</v>
      </c>
      <c r="S948" s="52">
        <v>24475</v>
      </c>
      <c r="T948" s="52">
        <v>26129</v>
      </c>
      <c r="U948" s="52">
        <v>34121</v>
      </c>
      <c r="V948" s="52">
        <v>17863</v>
      </c>
      <c r="W948" s="52">
        <v>19768</v>
      </c>
      <c r="X948" s="120">
        <v>-2.350077527437788E-2</v>
      </c>
      <c r="Y948" s="79">
        <v>-4.5542446553712423E-2</v>
      </c>
      <c r="Z948" s="79">
        <v>-4.6544481207479782E-2</v>
      </c>
      <c r="AA948" s="79">
        <v>-4.5882559363668252E-2</v>
      </c>
    </row>
    <row r="949" spans="1:27" ht="15" x14ac:dyDescent="0.25">
      <c r="A949" s="4">
        <v>260209</v>
      </c>
      <c r="B949" s="88" t="s">
        <v>3186</v>
      </c>
      <c r="C949" s="81" t="s">
        <v>31</v>
      </c>
      <c r="D949" s="81" t="s">
        <v>3187</v>
      </c>
      <c r="E949" s="81" t="s">
        <v>811</v>
      </c>
      <c r="F949" s="83">
        <v>-5</v>
      </c>
      <c r="G949" s="131">
        <v>17977</v>
      </c>
      <c r="H949" s="131">
        <v>17218</v>
      </c>
      <c r="I949" s="131">
        <v>22260</v>
      </c>
      <c r="J949" s="131">
        <v>20529</v>
      </c>
      <c r="K949" s="131">
        <v>17951</v>
      </c>
      <c r="L949" s="131">
        <v>18033</v>
      </c>
      <c r="M949" s="131">
        <v>23049</v>
      </c>
      <c r="N949" s="131">
        <v>20917</v>
      </c>
      <c r="O949" s="131">
        <v>19114</v>
      </c>
      <c r="P949" s="131">
        <v>20466</v>
      </c>
      <c r="Q949" s="131">
        <v>26143</v>
      </c>
      <c r="R949" s="131">
        <v>21675</v>
      </c>
      <c r="S949" s="131">
        <v>14270</v>
      </c>
      <c r="T949" s="131">
        <v>14700</v>
      </c>
      <c r="U949" s="131">
        <v>17256</v>
      </c>
      <c r="V949" s="131">
        <v>14228</v>
      </c>
      <c r="W949" s="131">
        <v>11276</v>
      </c>
      <c r="X949" s="130">
        <v>-6.984519223780794E-2</v>
      </c>
      <c r="Y949" s="87">
        <v>-0.11573422930666261</v>
      </c>
      <c r="Z949" s="87">
        <v>-0.109674378875127</v>
      </c>
      <c r="AA949" s="87">
        <v>-4.9525258874516198E-2</v>
      </c>
    </row>
    <row r="950" spans="1:27" x14ac:dyDescent="0.3">
      <c r="A950" s="80">
        <v>260209</v>
      </c>
      <c r="B950" s="88">
        <v>1830</v>
      </c>
      <c r="C950" s="81" t="s">
        <v>1212</v>
      </c>
      <c r="D950" s="81" t="s">
        <v>3188</v>
      </c>
      <c r="E950" s="81" t="s">
        <v>975</v>
      </c>
      <c r="F950" s="83">
        <v>-9.1999999999999993</v>
      </c>
      <c r="G950" s="131">
        <v>801.64</v>
      </c>
      <c r="H950" s="129"/>
      <c r="I950" s="131">
        <v>548.33000000000004</v>
      </c>
      <c r="J950" s="129"/>
      <c r="K950" s="131">
        <v>668.3</v>
      </c>
      <c r="L950" s="129"/>
      <c r="M950" s="131">
        <v>720.96</v>
      </c>
      <c r="N950" s="129"/>
      <c r="O950" s="131">
        <v>718.15</v>
      </c>
      <c r="P950" s="129"/>
      <c r="Q950" s="131">
        <v>675.19</v>
      </c>
      <c r="R950" s="129"/>
      <c r="S950" s="131">
        <v>620.27</v>
      </c>
      <c r="T950" s="129"/>
      <c r="U950" s="131">
        <v>507.59</v>
      </c>
      <c r="V950" s="129"/>
      <c r="W950" s="131">
        <v>485.88</v>
      </c>
      <c r="X950" s="87">
        <v>-3.1804379095413116E-2</v>
      </c>
      <c r="Y950" s="87">
        <v>-7.0248467710680829E-2</v>
      </c>
      <c r="Z950" s="87">
        <v>-0.12937489386009615</v>
      </c>
      <c r="AA950" s="87">
        <v>-0.11915485964570061</v>
      </c>
    </row>
    <row r="951" spans="1:27" ht="15" x14ac:dyDescent="0.25">
      <c r="A951" s="4">
        <v>260206</v>
      </c>
      <c r="B951" s="18" t="s">
        <v>2803</v>
      </c>
      <c r="C951" s="8" t="s">
        <v>23</v>
      </c>
      <c r="D951" s="8" t="s">
        <v>95</v>
      </c>
      <c r="E951" s="8" t="s">
        <v>806</v>
      </c>
      <c r="F951" s="78">
        <v>25.7</v>
      </c>
      <c r="G951" s="52">
        <v>1917</v>
      </c>
      <c r="H951" s="52">
        <v>1511</v>
      </c>
      <c r="I951" s="52">
        <v>981.5</v>
      </c>
      <c r="J951" s="52">
        <v>1008</v>
      </c>
      <c r="K951" s="52">
        <v>616.5</v>
      </c>
      <c r="L951" s="52">
        <v>735.6</v>
      </c>
      <c r="M951" s="52">
        <v>329.3</v>
      </c>
      <c r="N951" s="52">
        <v>582.70000000000005</v>
      </c>
      <c r="O951" s="52">
        <v>773.4</v>
      </c>
      <c r="P951" s="52">
        <v>533</v>
      </c>
      <c r="Q951" s="90">
        <v>887.2</v>
      </c>
      <c r="R951" s="90">
        <v>2443</v>
      </c>
      <c r="S951" s="52">
        <v>876.8</v>
      </c>
      <c r="T951" s="52">
        <v>831.8</v>
      </c>
      <c r="U951" s="52">
        <v>1374</v>
      </c>
      <c r="V951" s="52">
        <v>125.6</v>
      </c>
      <c r="W951" s="90">
        <v>1700</v>
      </c>
      <c r="X951" s="120">
        <v>6.3037974683544329E-2</v>
      </c>
      <c r="Y951" s="79">
        <v>9.6610304040644523E-2</v>
      </c>
      <c r="Z951" s="79">
        <v>-0.41939336904589553</v>
      </c>
      <c r="AA951" s="92">
        <v>0.25659248176547611</v>
      </c>
    </row>
    <row r="952" spans="1:27" ht="15" x14ac:dyDescent="0.25">
      <c r="A952" s="4">
        <v>260206</v>
      </c>
      <c r="B952" s="18" t="s">
        <v>2804</v>
      </c>
      <c r="C952" s="8" t="s">
        <v>23</v>
      </c>
      <c r="D952" s="8" t="s">
        <v>136</v>
      </c>
      <c r="E952" s="8" t="s">
        <v>806</v>
      </c>
      <c r="F952" s="78">
        <v>15.9</v>
      </c>
      <c r="G952" s="52">
        <v>261</v>
      </c>
      <c r="H952" s="52">
        <v>260.39999999999998</v>
      </c>
      <c r="I952" s="52">
        <v>76.7</v>
      </c>
      <c r="J952" s="52">
        <v>383.2</v>
      </c>
      <c r="K952" s="90">
        <v>437.6</v>
      </c>
      <c r="L952" s="90">
        <v>531.9</v>
      </c>
      <c r="M952" s="90">
        <v>378.4</v>
      </c>
      <c r="N952" s="52">
        <v>519.6</v>
      </c>
      <c r="O952" s="90">
        <v>736.8</v>
      </c>
      <c r="P952" s="52">
        <v>647.29999999999995</v>
      </c>
      <c r="Q952" s="52">
        <v>395.4</v>
      </c>
      <c r="R952" s="90">
        <v>953.6</v>
      </c>
      <c r="S952" s="52">
        <v>358</v>
      </c>
      <c r="T952" s="52">
        <v>577.79999999999995</v>
      </c>
      <c r="U952" s="90">
        <v>689.2</v>
      </c>
      <c r="V952" s="52">
        <v>864.2</v>
      </c>
      <c r="W952" s="90">
        <v>754.5</v>
      </c>
      <c r="X952" s="120">
        <v>-2.952045193900521E-2</v>
      </c>
      <c r="Y952" s="92">
        <v>0.1285889355742296</v>
      </c>
      <c r="Z952" s="79">
        <v>-3.466997595594512E-2</v>
      </c>
      <c r="AA952" s="92">
        <v>0.15928812469869841</v>
      </c>
    </row>
    <row r="953" spans="1:27" ht="15" x14ac:dyDescent="0.25">
      <c r="A953" s="4">
        <v>260206</v>
      </c>
      <c r="B953" s="18" t="s">
        <v>516</v>
      </c>
      <c r="C953" s="8" t="s">
        <v>23</v>
      </c>
      <c r="D953" s="8" t="s">
        <v>29</v>
      </c>
      <c r="E953" s="8" t="s">
        <v>806</v>
      </c>
      <c r="F953" s="78">
        <v>11.7</v>
      </c>
      <c r="G953" s="52">
        <v>153.74</v>
      </c>
      <c r="H953" s="52">
        <v>133.82</v>
      </c>
      <c r="I953" s="52">
        <v>123.07</v>
      </c>
      <c r="J953" s="52">
        <v>122.61</v>
      </c>
      <c r="K953" s="52">
        <v>128.41999999999999</v>
      </c>
      <c r="L953" s="52">
        <v>126.52</v>
      </c>
      <c r="M953" s="52">
        <v>126.43</v>
      </c>
      <c r="N953" s="52">
        <v>106.15</v>
      </c>
      <c r="O953" s="52">
        <v>116.12</v>
      </c>
      <c r="P953" s="52">
        <v>106.67</v>
      </c>
      <c r="Q953" s="52">
        <v>126</v>
      </c>
      <c r="R953" s="52">
        <v>87.61</v>
      </c>
      <c r="S953" s="52">
        <v>123.29</v>
      </c>
      <c r="T953" s="52">
        <v>128.38</v>
      </c>
      <c r="U953" s="52">
        <v>71.53</v>
      </c>
      <c r="V953" s="90">
        <v>139.46</v>
      </c>
      <c r="W953" s="90">
        <v>177.37</v>
      </c>
      <c r="X953" s="120">
        <v>4.894379692044093E-2</v>
      </c>
      <c r="Y953" s="79">
        <v>-0.11706929160935339</v>
      </c>
      <c r="Z953" s="92">
        <v>0.1262140648961807</v>
      </c>
      <c r="AA953" s="92">
        <v>0.1168892923529157</v>
      </c>
    </row>
    <row r="954" spans="1:27" ht="15" x14ac:dyDescent="0.25">
      <c r="A954" s="4">
        <v>260206</v>
      </c>
      <c r="B954" s="18" t="s">
        <v>2805</v>
      </c>
      <c r="C954" s="8" t="s">
        <v>23</v>
      </c>
      <c r="D954" s="8" t="s">
        <v>177</v>
      </c>
      <c r="E954" s="8" t="s">
        <v>806</v>
      </c>
      <c r="F954" s="78">
        <v>10.6</v>
      </c>
      <c r="G954" s="52">
        <v>648.24</v>
      </c>
      <c r="H954" s="52">
        <v>350.65</v>
      </c>
      <c r="I954" s="52">
        <v>352.19</v>
      </c>
      <c r="J954" s="52">
        <v>331.75</v>
      </c>
      <c r="K954" s="52">
        <v>391.05</v>
      </c>
      <c r="L954" s="52">
        <v>297.91000000000003</v>
      </c>
      <c r="M954" s="52">
        <v>288.73</v>
      </c>
      <c r="N954" s="52">
        <v>289.49</v>
      </c>
      <c r="O954" s="52">
        <v>471.85</v>
      </c>
      <c r="P954" s="52">
        <v>343.06</v>
      </c>
      <c r="Q954" s="52">
        <v>339.18</v>
      </c>
      <c r="R954" s="52">
        <v>359.57</v>
      </c>
      <c r="S954" s="52">
        <v>484.11</v>
      </c>
      <c r="T954" s="52">
        <v>357.27</v>
      </c>
      <c r="U954" s="52">
        <v>396.78</v>
      </c>
      <c r="V954" s="52">
        <v>479.28</v>
      </c>
      <c r="W954" s="90">
        <v>666.05</v>
      </c>
      <c r="X954" s="120">
        <v>9.3124148054943845E-3</v>
      </c>
      <c r="Y954" s="79">
        <v>3.7399440306987053E-2</v>
      </c>
      <c r="Z954" s="79">
        <v>7.4925049914566388E-2</v>
      </c>
      <c r="AA954" s="92">
        <v>0.10593674305943709</v>
      </c>
    </row>
    <row r="955" spans="1:27" ht="15" x14ac:dyDescent="0.25">
      <c r="A955" s="4">
        <v>260206</v>
      </c>
      <c r="B955" s="18" t="s">
        <v>2806</v>
      </c>
      <c r="C955" s="8" t="s">
        <v>23</v>
      </c>
      <c r="D955" s="8" t="s">
        <v>1254</v>
      </c>
      <c r="E955" s="8" t="s">
        <v>806</v>
      </c>
      <c r="F955" s="36">
        <v>8.8000000000000007</v>
      </c>
      <c r="G955" s="52">
        <v>669</v>
      </c>
      <c r="H955" s="52">
        <v>694.7</v>
      </c>
      <c r="I955" s="52">
        <v>727.5</v>
      </c>
      <c r="J955" s="52">
        <v>745.2</v>
      </c>
      <c r="K955" s="52">
        <v>741.6</v>
      </c>
      <c r="L955" s="52">
        <v>740.6</v>
      </c>
      <c r="M955" s="52">
        <v>0</v>
      </c>
      <c r="N955" s="52">
        <v>715</v>
      </c>
      <c r="O955" s="52">
        <v>690.5</v>
      </c>
      <c r="P955" s="52">
        <v>732.1</v>
      </c>
      <c r="Q955" s="90">
        <v>739.8</v>
      </c>
      <c r="R955" s="52">
        <v>782</v>
      </c>
      <c r="S955" s="52">
        <v>752.2</v>
      </c>
      <c r="T955" s="52">
        <v>809.3</v>
      </c>
      <c r="U955" s="52">
        <v>963.1</v>
      </c>
      <c r="V955" s="52">
        <v>1054</v>
      </c>
      <c r="W955" s="52">
        <v>1067</v>
      </c>
      <c r="X955" s="120">
        <v>2.5681115066032541E-2</v>
      </c>
      <c r="Y955" s="79">
        <v>7.2422404566535814E-2</v>
      </c>
      <c r="Z955" s="79">
        <v>8.2259722978285765E-2</v>
      </c>
      <c r="AA955" s="79">
        <v>8.7967361538031641E-2</v>
      </c>
    </row>
    <row r="956" spans="1:27" ht="15" x14ac:dyDescent="0.25">
      <c r="A956" s="4">
        <v>260206</v>
      </c>
      <c r="B956" s="18" t="s">
        <v>2807</v>
      </c>
      <c r="C956" s="8" t="s">
        <v>23</v>
      </c>
      <c r="D956" s="8" t="s">
        <v>37</v>
      </c>
      <c r="E956" s="8" t="s">
        <v>811</v>
      </c>
      <c r="F956" s="36">
        <v>7.8</v>
      </c>
      <c r="G956" s="52">
        <v>431.57</v>
      </c>
      <c r="H956" s="52">
        <v>358.07</v>
      </c>
      <c r="I956" s="52">
        <v>443.15</v>
      </c>
      <c r="J956" s="52">
        <v>498.08</v>
      </c>
      <c r="K956" s="52">
        <v>493.57</v>
      </c>
      <c r="L956" s="52">
        <v>457.77</v>
      </c>
      <c r="M956" s="52">
        <v>491.09</v>
      </c>
      <c r="N956" s="52">
        <v>463.08</v>
      </c>
      <c r="O956" s="52">
        <v>464.95</v>
      </c>
      <c r="P956" s="52">
        <v>493</v>
      </c>
      <c r="Q956" s="52">
        <v>507.46</v>
      </c>
      <c r="R956" s="52">
        <v>550.34</v>
      </c>
      <c r="S956" s="52">
        <v>599.88</v>
      </c>
      <c r="T956" s="52">
        <v>664.17</v>
      </c>
      <c r="U956" s="90">
        <v>759.15</v>
      </c>
      <c r="V956" s="52">
        <v>733.77</v>
      </c>
      <c r="W956" s="52">
        <v>814.87</v>
      </c>
      <c r="X956" s="120">
        <v>7.9588781222683203E-2</v>
      </c>
      <c r="Y956" s="92">
        <v>0.1084006288089239</v>
      </c>
      <c r="Z956" s="79">
        <v>7.1275363895645594E-2</v>
      </c>
      <c r="AA956" s="79">
        <v>7.7980536603590167E-2</v>
      </c>
    </row>
    <row r="957" spans="1:27" ht="15" x14ac:dyDescent="0.25">
      <c r="A957" s="4">
        <v>260206</v>
      </c>
      <c r="B957" s="18" t="s">
        <v>2808</v>
      </c>
      <c r="C957" s="8" t="s">
        <v>23</v>
      </c>
      <c r="D957" s="8" t="s">
        <v>127</v>
      </c>
      <c r="E957" s="8" t="s">
        <v>806</v>
      </c>
      <c r="F957" s="36">
        <v>5.0999999999999996</v>
      </c>
      <c r="G957" s="52">
        <v>30534</v>
      </c>
      <c r="H957" s="52">
        <v>34284</v>
      </c>
      <c r="I957" s="52">
        <v>34010</v>
      </c>
      <c r="J957" s="52">
        <v>33928</v>
      </c>
      <c r="K957" s="52">
        <v>33777</v>
      </c>
      <c r="L957" s="52">
        <v>35226</v>
      </c>
      <c r="M957" s="52">
        <v>35180</v>
      </c>
      <c r="N957" s="52">
        <v>35181</v>
      </c>
      <c r="O957" s="52">
        <v>35806</v>
      </c>
      <c r="P957" s="52">
        <v>36782</v>
      </c>
      <c r="Q957" s="52">
        <v>36433</v>
      </c>
      <c r="R957" s="52">
        <v>37331</v>
      </c>
      <c r="S957" s="52">
        <v>36620</v>
      </c>
      <c r="T957" s="52">
        <v>43252</v>
      </c>
      <c r="U957" s="52">
        <v>42457</v>
      </c>
      <c r="V957" s="52">
        <v>45348</v>
      </c>
      <c r="W957" s="52">
        <v>45096</v>
      </c>
      <c r="X957" s="120">
        <v>4.3963959066632308E-2</v>
      </c>
      <c r="Y957" s="79">
        <v>3.9209560259314317E-2</v>
      </c>
      <c r="Z957" s="79">
        <v>5.021295252411373E-2</v>
      </c>
      <c r="AA957" s="79">
        <v>5.0549568515658061E-2</v>
      </c>
    </row>
    <row r="958" spans="1:27" ht="15" x14ac:dyDescent="0.25">
      <c r="A958" s="4">
        <v>260206</v>
      </c>
      <c r="B958" s="18" t="s">
        <v>557</v>
      </c>
      <c r="C958" s="8" t="s">
        <v>23</v>
      </c>
      <c r="D958" s="8" t="s">
        <v>65</v>
      </c>
      <c r="E958" s="8" t="s">
        <v>821</v>
      </c>
      <c r="F958" s="36">
        <v>4.8</v>
      </c>
      <c r="G958" s="52">
        <v>3818</v>
      </c>
      <c r="H958" s="52">
        <v>4007</v>
      </c>
      <c r="I958" s="52">
        <v>4097</v>
      </c>
      <c r="J958" s="52">
        <v>4359</v>
      </c>
      <c r="K958" s="52">
        <v>3841</v>
      </c>
      <c r="L958" s="52">
        <v>4160</v>
      </c>
      <c r="M958" s="52">
        <v>3998</v>
      </c>
      <c r="N958" s="52">
        <v>4035</v>
      </c>
      <c r="O958" s="52">
        <v>3831</v>
      </c>
      <c r="P958" s="52">
        <v>3967</v>
      </c>
      <c r="Q958" s="52">
        <v>3979</v>
      </c>
      <c r="R958" s="52">
        <v>4068</v>
      </c>
      <c r="S958" s="52">
        <v>3836</v>
      </c>
      <c r="T958" s="52">
        <v>4143</v>
      </c>
      <c r="U958" s="52">
        <v>4534</v>
      </c>
      <c r="V958" s="52">
        <v>4749</v>
      </c>
      <c r="W958" s="52">
        <v>4669</v>
      </c>
      <c r="X958" s="120">
        <v>1.1104100946372149E-2</v>
      </c>
      <c r="Y958" s="79">
        <v>3.4631224260576632E-2</v>
      </c>
      <c r="Z958" s="79">
        <v>4.1071105482178398E-2</v>
      </c>
      <c r="AA958" s="79">
        <v>4.8256285482562777E-2</v>
      </c>
    </row>
    <row r="959" spans="1:27" ht="15" x14ac:dyDescent="0.25">
      <c r="A959" s="4">
        <v>260206</v>
      </c>
      <c r="B959" s="18" t="s">
        <v>2809</v>
      </c>
      <c r="C959" s="8" t="s">
        <v>23</v>
      </c>
      <c r="D959" s="8" t="s">
        <v>153</v>
      </c>
      <c r="E959" s="8" t="s">
        <v>817</v>
      </c>
      <c r="F959" s="36">
        <v>4.2</v>
      </c>
      <c r="G959" s="52">
        <v>28.77</v>
      </c>
      <c r="H959" s="52">
        <v>39.74</v>
      </c>
      <c r="I959" s="52">
        <v>36.08</v>
      </c>
      <c r="J959" s="52">
        <v>38.14</v>
      </c>
      <c r="K959" s="52">
        <v>39.869999999999997</v>
      </c>
      <c r="L959" s="52">
        <v>43.03</v>
      </c>
      <c r="M959" s="52">
        <v>47.57</v>
      </c>
      <c r="N959" s="52">
        <v>45.08</v>
      </c>
      <c r="O959" s="52">
        <v>43.82</v>
      </c>
      <c r="P959" s="52">
        <v>49.07</v>
      </c>
      <c r="Q959" s="52">
        <v>49.95</v>
      </c>
      <c r="R959" s="52">
        <v>53.56</v>
      </c>
      <c r="S959" s="52">
        <v>47.04</v>
      </c>
      <c r="T959" s="52">
        <v>59.35</v>
      </c>
      <c r="U959" s="52">
        <v>55.49</v>
      </c>
      <c r="V959" s="52">
        <v>66.03</v>
      </c>
      <c r="W959" s="52">
        <v>56.7</v>
      </c>
      <c r="X959" s="120">
        <v>5.1497845907223727E-2</v>
      </c>
      <c r="Y959" s="79">
        <v>2.6393520724154351E-2</v>
      </c>
      <c r="Z959" s="79">
        <v>5.7881544745636893E-2</v>
      </c>
      <c r="AA959" s="79">
        <v>4.2385152033697533E-2</v>
      </c>
    </row>
    <row r="960" spans="1:27" ht="15" x14ac:dyDescent="0.25">
      <c r="A960" s="4">
        <v>260206</v>
      </c>
      <c r="B960" s="18" t="s">
        <v>1245</v>
      </c>
      <c r="C960" s="8" t="s">
        <v>23</v>
      </c>
      <c r="D960" s="8" t="s">
        <v>95</v>
      </c>
      <c r="E960" s="8" t="s">
        <v>806</v>
      </c>
      <c r="F960" s="36">
        <v>3.3</v>
      </c>
      <c r="G960" s="52">
        <v>315.04000000000002</v>
      </c>
      <c r="H960" s="52">
        <v>281.60000000000002</v>
      </c>
      <c r="I960" s="52">
        <v>251.39</v>
      </c>
      <c r="J960" s="52">
        <v>234.31</v>
      </c>
      <c r="K960" s="52">
        <v>225.99</v>
      </c>
      <c r="L960" s="52">
        <v>234.51</v>
      </c>
      <c r="M960" s="52">
        <v>242.9</v>
      </c>
      <c r="N960" s="52">
        <v>248.72</v>
      </c>
      <c r="O960" s="52">
        <v>249</v>
      </c>
      <c r="P960" s="52">
        <v>264.35000000000002</v>
      </c>
      <c r="Q960" s="52">
        <v>270.82</v>
      </c>
      <c r="R960" s="52">
        <v>279.58</v>
      </c>
      <c r="S960" s="52">
        <v>297.05</v>
      </c>
      <c r="T960" s="52">
        <v>277.14999999999998</v>
      </c>
      <c r="U960" s="52">
        <v>282.75</v>
      </c>
      <c r="V960" s="52">
        <v>301.29000000000002</v>
      </c>
      <c r="W960" s="52">
        <v>335.5</v>
      </c>
      <c r="X960" s="120">
        <v>1.151286202554402E-2</v>
      </c>
      <c r="Y960" s="79">
        <v>1.0608216254668351E-2</v>
      </c>
      <c r="Z960" s="79">
        <v>1.9102003466692441E-2</v>
      </c>
      <c r="AA960" s="79">
        <v>3.3196919464014478E-2</v>
      </c>
    </row>
    <row r="961" spans="1:27" ht="15" x14ac:dyDescent="0.25">
      <c r="A961" s="4">
        <v>260206</v>
      </c>
      <c r="B961" s="18" t="s">
        <v>2810</v>
      </c>
      <c r="C961" s="8" t="s">
        <v>23</v>
      </c>
      <c r="D961" s="8" t="s">
        <v>1283</v>
      </c>
      <c r="E961" s="8" t="s">
        <v>806</v>
      </c>
      <c r="F961" s="36">
        <v>2.8</v>
      </c>
      <c r="G961" s="52">
        <v>123.58</v>
      </c>
      <c r="H961" s="52">
        <v>124.17</v>
      </c>
      <c r="I961" s="52">
        <v>126.9</v>
      </c>
      <c r="J961" s="52">
        <v>121.72</v>
      </c>
      <c r="K961" s="52">
        <v>115.61</v>
      </c>
      <c r="L961" s="52">
        <v>125.86</v>
      </c>
      <c r="M961" s="52">
        <v>122.27</v>
      </c>
      <c r="N961" s="52">
        <v>130.71</v>
      </c>
      <c r="O961" s="52">
        <v>125.05</v>
      </c>
      <c r="P961" s="52">
        <v>127.89</v>
      </c>
      <c r="Q961" s="52">
        <v>125.63</v>
      </c>
      <c r="R961" s="52">
        <v>125.62</v>
      </c>
      <c r="S961" s="52">
        <v>121.75</v>
      </c>
      <c r="T961" s="52">
        <v>126.21</v>
      </c>
      <c r="U961" s="52">
        <v>135.06</v>
      </c>
      <c r="V961" s="52">
        <v>135.37</v>
      </c>
      <c r="W961" s="52">
        <v>136.49</v>
      </c>
      <c r="X961" s="120">
        <v>-3.3540298269081341E-3</v>
      </c>
      <c r="Y961" s="79">
        <v>1.8889845956611358E-2</v>
      </c>
      <c r="Z961" s="79">
        <v>1.9168763762189341E-2</v>
      </c>
      <c r="AA961" s="79">
        <v>2.8434190474353249E-2</v>
      </c>
    </row>
    <row r="962" spans="1:27" ht="15" x14ac:dyDescent="0.25">
      <c r="A962" s="4">
        <v>260206</v>
      </c>
      <c r="B962" s="18" t="s">
        <v>2811</v>
      </c>
      <c r="C962" s="8" t="s">
        <v>23</v>
      </c>
      <c r="D962" s="8" t="s">
        <v>119</v>
      </c>
      <c r="E962" s="8" t="s">
        <v>806</v>
      </c>
      <c r="F962" s="36">
        <v>2.1</v>
      </c>
      <c r="G962" s="52">
        <v>866.4</v>
      </c>
      <c r="H962" s="52">
        <v>974.5</v>
      </c>
      <c r="I962" s="52">
        <v>985.8</v>
      </c>
      <c r="J962" s="52">
        <v>993.5</v>
      </c>
      <c r="K962" s="52">
        <v>1005</v>
      </c>
      <c r="L962" s="52">
        <v>988.2</v>
      </c>
      <c r="M962" s="52">
        <v>907.8</v>
      </c>
      <c r="N962" s="52">
        <v>908.8</v>
      </c>
      <c r="O962" s="52">
        <v>968.7</v>
      </c>
      <c r="P962" s="52">
        <v>957.2</v>
      </c>
      <c r="Q962" s="52">
        <v>974</v>
      </c>
      <c r="R962" s="52">
        <v>1056</v>
      </c>
      <c r="S962" s="52">
        <v>1108</v>
      </c>
      <c r="T962" s="52">
        <v>1195</v>
      </c>
      <c r="U962" s="52">
        <v>1174</v>
      </c>
      <c r="V962" s="52">
        <v>1142</v>
      </c>
      <c r="W962" s="52">
        <v>1204</v>
      </c>
      <c r="X962" s="120">
        <v>5.8067982027739877E-2</v>
      </c>
      <c r="Y962" s="79">
        <v>4.6157396722824817E-2</v>
      </c>
      <c r="Z962" s="79">
        <v>1.8971983234061351E-2</v>
      </c>
      <c r="AA962" s="79">
        <v>2.0783719419787738E-2</v>
      </c>
    </row>
    <row r="963" spans="1:27" ht="15" x14ac:dyDescent="0.25">
      <c r="A963" s="4">
        <v>260206</v>
      </c>
      <c r="B963" s="18" t="s">
        <v>2812</v>
      </c>
      <c r="C963" s="8" t="s">
        <v>23</v>
      </c>
      <c r="D963" s="8" t="s">
        <v>122</v>
      </c>
      <c r="E963" s="8" t="s">
        <v>806</v>
      </c>
      <c r="F963" s="36">
        <v>2.1</v>
      </c>
      <c r="G963" s="52">
        <v>1442</v>
      </c>
      <c r="H963" s="52">
        <v>1790</v>
      </c>
      <c r="I963" s="52">
        <v>1631</v>
      </c>
      <c r="J963" s="52">
        <v>1695</v>
      </c>
      <c r="K963" s="52">
        <v>1799</v>
      </c>
      <c r="L963" s="52">
        <v>1866</v>
      </c>
      <c r="M963" s="52">
        <v>1924</v>
      </c>
      <c r="N963" s="52">
        <v>1892</v>
      </c>
      <c r="O963" s="52">
        <v>1899</v>
      </c>
      <c r="P963" s="52">
        <v>2018</v>
      </c>
      <c r="Q963" s="52">
        <v>1958</v>
      </c>
      <c r="R963" s="52">
        <v>1948</v>
      </c>
      <c r="S963" s="52">
        <v>2072</v>
      </c>
      <c r="T963" s="52">
        <v>2077</v>
      </c>
      <c r="U963" s="52">
        <v>1887</v>
      </c>
      <c r="V963" s="52">
        <v>2309</v>
      </c>
      <c r="W963" s="52">
        <v>2244</v>
      </c>
      <c r="X963" s="120">
        <v>7.3786893446723401E-3</v>
      </c>
      <c r="Y963" s="79">
        <v>-8.8144009931719891E-3</v>
      </c>
      <c r="Z963" s="79">
        <v>4.5215430861723423E-2</v>
      </c>
      <c r="AA963" s="79">
        <v>2.0611144397842951E-2</v>
      </c>
    </row>
    <row r="964" spans="1:27" ht="15" x14ac:dyDescent="0.25">
      <c r="A964" s="4">
        <v>260206</v>
      </c>
      <c r="B964" s="18" t="s">
        <v>2813</v>
      </c>
      <c r="C964" s="8" t="s">
        <v>23</v>
      </c>
      <c r="D964" s="8" t="s">
        <v>666</v>
      </c>
      <c r="E964" s="8" t="s">
        <v>806</v>
      </c>
      <c r="F964" s="36">
        <v>1.6</v>
      </c>
      <c r="G964" s="52">
        <v>8104</v>
      </c>
      <c r="H964" s="52">
        <v>7746</v>
      </c>
      <c r="I964" s="52">
        <v>7832</v>
      </c>
      <c r="J964" s="52">
        <v>8032</v>
      </c>
      <c r="K964" s="52">
        <v>8152</v>
      </c>
      <c r="L964" s="52">
        <v>8019</v>
      </c>
      <c r="M964" s="52">
        <v>8967</v>
      </c>
      <c r="N964" s="52">
        <v>9141</v>
      </c>
      <c r="O964" s="52">
        <v>9047</v>
      </c>
      <c r="P964" s="52">
        <v>8793</v>
      </c>
      <c r="Q964" s="52">
        <v>9468</v>
      </c>
      <c r="R964" s="52">
        <v>9911</v>
      </c>
      <c r="S964" s="52">
        <v>9706</v>
      </c>
      <c r="T964" s="52">
        <v>9301</v>
      </c>
      <c r="U964" s="52">
        <v>10140</v>
      </c>
      <c r="V964" s="52">
        <v>10845</v>
      </c>
      <c r="W964" s="52">
        <v>10362</v>
      </c>
      <c r="X964" s="120">
        <v>1.341147895876227E-2</v>
      </c>
      <c r="Y964" s="79">
        <v>1.750638253529924E-2</v>
      </c>
      <c r="Z964" s="79">
        <v>2.391315479543232E-2</v>
      </c>
      <c r="AA964" s="79">
        <v>1.6403280656131169E-2</v>
      </c>
    </row>
    <row r="965" spans="1:27" ht="15" x14ac:dyDescent="0.25">
      <c r="A965" s="4">
        <v>260206</v>
      </c>
      <c r="B965" s="18" t="s">
        <v>2814</v>
      </c>
      <c r="C965" s="8" t="s">
        <v>23</v>
      </c>
      <c r="D965" s="8" t="s">
        <v>177</v>
      </c>
      <c r="E965" s="8" t="s">
        <v>806</v>
      </c>
      <c r="F965" s="36">
        <v>0.8</v>
      </c>
      <c r="G965" s="52">
        <v>165.06</v>
      </c>
      <c r="H965" s="52">
        <v>186.06</v>
      </c>
      <c r="I965" s="52">
        <v>182.23</v>
      </c>
      <c r="J965" s="52">
        <v>172.11</v>
      </c>
      <c r="K965" s="52">
        <v>177.9</v>
      </c>
      <c r="L965" s="52">
        <v>203.17</v>
      </c>
      <c r="M965" s="52">
        <v>179.85</v>
      </c>
      <c r="N965" s="52">
        <v>172.28</v>
      </c>
      <c r="O965" s="52">
        <v>197.25</v>
      </c>
      <c r="P965" s="52">
        <v>210.32</v>
      </c>
      <c r="Q965" s="52">
        <v>197.66</v>
      </c>
      <c r="R965" s="52">
        <v>206.72</v>
      </c>
      <c r="S965" s="52">
        <v>202.4</v>
      </c>
      <c r="T965" s="52">
        <v>208.58</v>
      </c>
      <c r="U965" s="52">
        <v>219.46</v>
      </c>
      <c r="V965" s="52">
        <v>208.82</v>
      </c>
      <c r="W965" s="52">
        <v>209.41</v>
      </c>
      <c r="X965" s="120">
        <v>-2.1294823155060261E-3</v>
      </c>
      <c r="Y965" s="79">
        <v>2.67366562009419E-2</v>
      </c>
      <c r="Z965" s="79">
        <v>2.508481054995348E-3</v>
      </c>
      <c r="AA965" s="79">
        <v>8.3525963348665133E-3</v>
      </c>
    </row>
    <row r="966" spans="1:27" ht="15" x14ac:dyDescent="0.25">
      <c r="A966" s="4">
        <v>260206</v>
      </c>
      <c r="B966" s="18" t="s">
        <v>2815</v>
      </c>
      <c r="C966" s="8" t="s">
        <v>23</v>
      </c>
      <c r="D966" s="8" t="s">
        <v>153</v>
      </c>
      <c r="E966" s="8" t="s">
        <v>806</v>
      </c>
      <c r="F966" s="36">
        <v>0.6</v>
      </c>
      <c r="G966" s="52">
        <v>94.16</v>
      </c>
      <c r="H966" s="52">
        <v>102.17</v>
      </c>
      <c r="I966" s="52">
        <v>119.07</v>
      </c>
      <c r="J966" s="52">
        <v>153.79</v>
      </c>
      <c r="K966" s="90">
        <v>146</v>
      </c>
      <c r="L966" s="90">
        <v>160.47</v>
      </c>
      <c r="M966" s="52">
        <v>171.02</v>
      </c>
      <c r="N966" s="52">
        <v>167.46</v>
      </c>
      <c r="O966" s="52">
        <v>160.57</v>
      </c>
      <c r="P966" s="52">
        <v>159.27000000000001</v>
      </c>
      <c r="Q966" s="52">
        <v>169.51</v>
      </c>
      <c r="R966" s="52">
        <v>168.18</v>
      </c>
      <c r="S966" s="52">
        <v>162.69999999999999</v>
      </c>
      <c r="T966" s="52">
        <v>163.95</v>
      </c>
      <c r="U966" s="52">
        <v>179.05</v>
      </c>
      <c r="V966" s="52">
        <v>172.83</v>
      </c>
      <c r="W966" s="52">
        <v>166.57</v>
      </c>
      <c r="X966" s="120">
        <v>7.0945638662340826E-3</v>
      </c>
      <c r="Y966" s="79">
        <v>1.4360116807658811E-2</v>
      </c>
      <c r="Z966" s="79">
        <v>6.9003383391701423E-3</v>
      </c>
      <c r="AA966" s="79">
        <v>5.7035061087939987E-3</v>
      </c>
    </row>
    <row r="967" spans="1:27" ht="15" x14ac:dyDescent="0.25">
      <c r="A967" s="4">
        <v>260206</v>
      </c>
      <c r="B967" s="18" t="s">
        <v>2816</v>
      </c>
      <c r="C967" s="8" t="s">
        <v>23</v>
      </c>
      <c r="D967" s="8" t="s">
        <v>476</v>
      </c>
      <c r="E967" s="8" t="s">
        <v>806</v>
      </c>
      <c r="F967" s="36">
        <v>-0.7</v>
      </c>
      <c r="G967" s="52">
        <v>2805</v>
      </c>
      <c r="H967" s="52">
        <v>2388</v>
      </c>
      <c r="I967" s="52">
        <v>2534</v>
      </c>
      <c r="J967" s="52">
        <v>2252</v>
      </c>
      <c r="K967" s="52">
        <v>2285</v>
      </c>
      <c r="L967" s="52">
        <v>1805</v>
      </c>
      <c r="M967" s="52">
        <v>2204</v>
      </c>
      <c r="N967" s="52">
        <v>2048</v>
      </c>
      <c r="O967" s="52">
        <v>2076</v>
      </c>
      <c r="P967" s="52">
        <v>1653</v>
      </c>
      <c r="Q967" s="52">
        <v>2033</v>
      </c>
      <c r="R967" s="52">
        <v>1947</v>
      </c>
      <c r="S967" s="52">
        <v>1949</v>
      </c>
      <c r="T967" s="52">
        <v>1566</v>
      </c>
      <c r="U967" s="52">
        <v>1935</v>
      </c>
      <c r="V967" s="52">
        <v>1806</v>
      </c>
      <c r="W967" s="52">
        <v>1897</v>
      </c>
      <c r="X967" s="120">
        <v>-1.14745449749406E-2</v>
      </c>
      <c r="Y967" s="79">
        <v>-1.3075383589059349E-2</v>
      </c>
      <c r="Z967" s="79">
        <v>-1.9061781803433871E-2</v>
      </c>
      <c r="AA967" s="79">
        <v>-7.1664829106945493E-3</v>
      </c>
    </row>
    <row r="968" spans="1:27" ht="15" x14ac:dyDescent="0.25">
      <c r="A968" s="4">
        <v>260206</v>
      </c>
      <c r="B968" s="18" t="s">
        <v>2817</v>
      </c>
      <c r="C968" s="8" t="s">
        <v>23</v>
      </c>
      <c r="D968" s="8" t="s">
        <v>177</v>
      </c>
      <c r="E968" s="8" t="s">
        <v>806</v>
      </c>
      <c r="F968" s="36">
        <v>-0.9</v>
      </c>
      <c r="G968" s="52">
        <v>198.84</v>
      </c>
      <c r="H968" s="52">
        <v>151.88</v>
      </c>
      <c r="I968" s="52">
        <v>151.1</v>
      </c>
      <c r="J968" s="52">
        <v>145.38</v>
      </c>
      <c r="K968" s="52">
        <v>182.87</v>
      </c>
      <c r="L968" s="52">
        <v>131.43</v>
      </c>
      <c r="M968" s="52">
        <v>165.55</v>
      </c>
      <c r="N968" s="52">
        <v>139</v>
      </c>
      <c r="O968" s="52">
        <v>212.68</v>
      </c>
      <c r="P968" s="52">
        <v>102.13</v>
      </c>
      <c r="Q968" s="90">
        <v>272</v>
      </c>
      <c r="R968" s="90">
        <v>278.24</v>
      </c>
      <c r="S968" s="52">
        <v>225.67</v>
      </c>
      <c r="T968" s="90">
        <v>211.83</v>
      </c>
      <c r="U968" s="52">
        <v>155.27000000000001</v>
      </c>
      <c r="V968" s="52">
        <v>164.65</v>
      </c>
      <c r="W968" s="52">
        <v>219.16</v>
      </c>
      <c r="X968" s="121">
        <v>0.1249373604847159</v>
      </c>
      <c r="Y968" s="79">
        <v>-0.1181788729827687</v>
      </c>
      <c r="Z968" s="79">
        <v>-0.13041182075980751</v>
      </c>
      <c r="AA968" s="79">
        <v>-8.5949671252408821E-3</v>
      </c>
    </row>
    <row r="969" spans="1:27" ht="15" x14ac:dyDescent="0.25">
      <c r="A969" s="4">
        <v>260206</v>
      </c>
      <c r="B969" s="18" t="s">
        <v>2818</v>
      </c>
      <c r="C969" s="8" t="s">
        <v>23</v>
      </c>
      <c r="D969" s="8" t="s">
        <v>722</v>
      </c>
      <c r="E969" s="8" t="s">
        <v>806</v>
      </c>
      <c r="F969" s="36">
        <v>-1</v>
      </c>
      <c r="G969" s="52">
        <v>6582</v>
      </c>
      <c r="H969" s="52">
        <v>6753</v>
      </c>
      <c r="I969" s="52">
        <v>6869</v>
      </c>
      <c r="J969" s="52">
        <v>6666</v>
      </c>
      <c r="K969" s="52">
        <v>6697</v>
      </c>
      <c r="L969" s="52">
        <v>6399</v>
      </c>
      <c r="M969" s="52">
        <v>6890</v>
      </c>
      <c r="N969" s="52">
        <v>6893</v>
      </c>
      <c r="O969" s="52">
        <v>6767</v>
      </c>
      <c r="P969" s="52">
        <v>6486</v>
      </c>
      <c r="Q969" s="52">
        <v>6480</v>
      </c>
      <c r="R969" s="52">
        <v>6586</v>
      </c>
      <c r="S969" s="52">
        <v>7213</v>
      </c>
      <c r="T969" s="52">
        <v>6690</v>
      </c>
      <c r="U969" s="52">
        <v>6974</v>
      </c>
      <c r="V969" s="52">
        <v>7037</v>
      </c>
      <c r="W969" s="52">
        <v>6929</v>
      </c>
      <c r="X969" s="120">
        <v>7.6218942648982324E-3</v>
      </c>
      <c r="Y969" s="79">
        <v>1.8317327301716761E-2</v>
      </c>
      <c r="Z969" s="79">
        <v>1.642209518260929E-2</v>
      </c>
      <c r="AA969" s="79">
        <v>-1.0174106183277191E-2</v>
      </c>
    </row>
    <row r="970" spans="1:27" ht="15" x14ac:dyDescent="0.25">
      <c r="A970" s="4">
        <v>260206</v>
      </c>
      <c r="B970" s="18" t="s">
        <v>2819</v>
      </c>
      <c r="C970" s="8" t="s">
        <v>23</v>
      </c>
      <c r="D970" s="8" t="s">
        <v>162</v>
      </c>
      <c r="E970" s="8" t="s">
        <v>817</v>
      </c>
      <c r="F970" s="36">
        <v>-1.4</v>
      </c>
      <c r="G970" s="52">
        <v>1529</v>
      </c>
      <c r="H970" s="52">
        <v>1301</v>
      </c>
      <c r="I970" s="52">
        <v>1349</v>
      </c>
      <c r="J970" s="52">
        <v>1574</v>
      </c>
      <c r="K970" s="52">
        <v>1582</v>
      </c>
      <c r="L970" s="52">
        <v>1398</v>
      </c>
      <c r="M970" s="52">
        <v>1317</v>
      </c>
      <c r="N970" s="52">
        <v>1567</v>
      </c>
      <c r="O970" s="52">
        <v>1486</v>
      </c>
      <c r="P970" s="52">
        <v>1332</v>
      </c>
      <c r="Q970" s="52">
        <v>1184</v>
      </c>
      <c r="R970" s="52">
        <v>1399</v>
      </c>
      <c r="S970" s="52">
        <v>1401</v>
      </c>
      <c r="T970" s="52">
        <v>1181</v>
      </c>
      <c r="U970" s="52">
        <v>1134</v>
      </c>
      <c r="V970" s="52">
        <v>1333</v>
      </c>
      <c r="W970" s="52">
        <v>1328</v>
      </c>
      <c r="X970" s="120">
        <v>-2.8404815650865282E-2</v>
      </c>
      <c r="Y970" s="79">
        <v>-9.6805421103581812E-3</v>
      </c>
      <c r="Z970" s="79">
        <v>-1.2903225806451649E-2</v>
      </c>
      <c r="AA970" s="79">
        <v>-1.4458308575955651E-2</v>
      </c>
    </row>
    <row r="971" spans="1:27" ht="15" x14ac:dyDescent="0.25">
      <c r="A971" s="4">
        <v>260206</v>
      </c>
      <c r="B971" s="18" t="s">
        <v>2820</v>
      </c>
      <c r="C971" s="8" t="s">
        <v>23</v>
      </c>
      <c r="D971" s="8" t="s">
        <v>1262</v>
      </c>
      <c r="E971" s="8" t="s">
        <v>806</v>
      </c>
      <c r="F971" s="36">
        <v>-1.7</v>
      </c>
      <c r="G971" s="52">
        <v>2734</v>
      </c>
      <c r="H971" s="52">
        <v>2532</v>
      </c>
      <c r="I971" s="52">
        <v>2589</v>
      </c>
      <c r="J971" s="52">
        <v>2509</v>
      </c>
      <c r="K971" s="52">
        <v>2544</v>
      </c>
      <c r="L971" s="52">
        <v>2463</v>
      </c>
      <c r="M971" s="52">
        <v>2456</v>
      </c>
      <c r="N971" s="52">
        <v>2530</v>
      </c>
      <c r="O971" s="52">
        <v>2386</v>
      </c>
      <c r="P971" s="52">
        <v>2291</v>
      </c>
      <c r="Q971" s="52">
        <v>2465</v>
      </c>
      <c r="R971" s="52">
        <v>2466</v>
      </c>
      <c r="S971" s="52">
        <v>2455</v>
      </c>
      <c r="T971" s="52">
        <v>2431</v>
      </c>
      <c r="U971" s="52">
        <v>2646</v>
      </c>
      <c r="V971" s="52">
        <v>2535</v>
      </c>
      <c r="W971" s="52">
        <v>2279</v>
      </c>
      <c r="X971" s="120">
        <v>1.446729358272192E-2</v>
      </c>
      <c r="Y971" s="79">
        <v>1.8437404502393839E-2</v>
      </c>
      <c r="Z971" s="79">
        <v>6.9013802760551357E-3</v>
      </c>
      <c r="AA971" s="79">
        <v>-1.7482864805801079E-2</v>
      </c>
    </row>
    <row r="972" spans="1:27" ht="15" x14ac:dyDescent="0.25">
      <c r="A972" s="4">
        <v>260206</v>
      </c>
      <c r="B972" s="18" t="s">
        <v>2821</v>
      </c>
      <c r="C972" s="8" t="s">
        <v>23</v>
      </c>
      <c r="D972" s="8" t="s">
        <v>707</v>
      </c>
      <c r="E972" s="8" t="s">
        <v>811</v>
      </c>
      <c r="F972" s="36">
        <v>-1.9</v>
      </c>
      <c r="G972" s="52">
        <v>299.27999999999997</v>
      </c>
      <c r="H972" s="52">
        <v>131.91999999999999</v>
      </c>
      <c r="I972" s="52">
        <v>68.430000000000007</v>
      </c>
      <c r="J972" s="52">
        <v>127.85</v>
      </c>
      <c r="K972" s="52">
        <v>134.69999999999999</v>
      </c>
      <c r="L972" s="52">
        <v>141.08000000000001</v>
      </c>
      <c r="M972" s="90">
        <v>130.97</v>
      </c>
      <c r="N972" s="90">
        <v>201.86</v>
      </c>
      <c r="O972" s="90">
        <v>299.89999999999998</v>
      </c>
      <c r="P972" s="90">
        <v>248.59</v>
      </c>
      <c r="Q972" s="90">
        <v>342.65</v>
      </c>
      <c r="R972" s="52">
        <v>301.19</v>
      </c>
      <c r="S972" s="90">
        <v>455</v>
      </c>
      <c r="T972" s="90">
        <v>520.11</v>
      </c>
      <c r="U972" s="52">
        <v>196.18</v>
      </c>
      <c r="V972" s="52">
        <v>432.91</v>
      </c>
      <c r="W972" s="52">
        <v>423.84</v>
      </c>
      <c r="X972" s="121">
        <v>0.20150954038428701</v>
      </c>
      <c r="Y972" s="79">
        <v>-9.0472219648537688E-2</v>
      </c>
      <c r="Z972" s="79">
        <v>8.9454525698141829E-2</v>
      </c>
      <c r="AA972" s="79">
        <v>-1.942401196858257E-2</v>
      </c>
    </row>
    <row r="973" spans="1:27" ht="15" x14ac:dyDescent="0.25">
      <c r="A973" s="4">
        <v>260206</v>
      </c>
      <c r="B973" s="18" t="s">
        <v>2822</v>
      </c>
      <c r="C973" s="8" t="s">
        <v>23</v>
      </c>
      <c r="D973" s="8" t="s">
        <v>95</v>
      </c>
      <c r="E973" s="8" t="s">
        <v>806</v>
      </c>
      <c r="F973" s="36">
        <v>-2.9</v>
      </c>
      <c r="G973" s="52">
        <v>266.26</v>
      </c>
      <c r="H973" s="52">
        <v>252.44</v>
      </c>
      <c r="I973" s="52">
        <v>225.31</v>
      </c>
      <c r="J973" s="52">
        <v>210.26</v>
      </c>
      <c r="K973" s="52">
        <v>198.37</v>
      </c>
      <c r="L973" s="52">
        <v>197.87</v>
      </c>
      <c r="M973" s="52">
        <v>213.54</v>
      </c>
      <c r="N973" s="52">
        <v>219.27</v>
      </c>
      <c r="O973" s="52">
        <v>214.59</v>
      </c>
      <c r="P973" s="52">
        <v>222.04</v>
      </c>
      <c r="Q973" s="52">
        <v>224.38</v>
      </c>
      <c r="R973" s="52">
        <v>227.03</v>
      </c>
      <c r="S973" s="52">
        <v>233.49</v>
      </c>
      <c r="T973" s="52">
        <v>217.93</v>
      </c>
      <c r="U973" s="52">
        <v>210.53</v>
      </c>
      <c r="V973" s="52">
        <v>216.39</v>
      </c>
      <c r="W973" s="52">
        <v>208.02</v>
      </c>
      <c r="X973" s="120">
        <v>-4.5317220543806824E-3</v>
      </c>
      <c r="Y973" s="79">
        <v>-1.534065106387694E-2</v>
      </c>
      <c r="Z973" s="79">
        <v>-1.1968773200746959E-2</v>
      </c>
      <c r="AA973" s="79">
        <v>-2.8997882369014349E-2</v>
      </c>
    </row>
    <row r="974" spans="1:27" ht="15" x14ac:dyDescent="0.25">
      <c r="A974" s="4">
        <v>260206</v>
      </c>
      <c r="B974" s="18" t="s">
        <v>2823</v>
      </c>
      <c r="C974" s="8" t="s">
        <v>23</v>
      </c>
      <c r="D974" s="8" t="s">
        <v>810</v>
      </c>
      <c r="E974" s="8" t="s">
        <v>806</v>
      </c>
      <c r="F974" s="36">
        <v>-3.2</v>
      </c>
      <c r="G974" s="52">
        <v>12989</v>
      </c>
      <c r="H974" s="52">
        <v>13694</v>
      </c>
      <c r="I974" s="52">
        <v>16360</v>
      </c>
      <c r="J974" s="52">
        <v>14336</v>
      </c>
      <c r="K974" s="52">
        <v>12952</v>
      </c>
      <c r="L974" s="52">
        <v>12341</v>
      </c>
      <c r="M974" s="52">
        <v>11602</v>
      </c>
      <c r="N974" s="52">
        <v>12071</v>
      </c>
      <c r="O974" s="52">
        <v>12698</v>
      </c>
      <c r="P974" s="52">
        <v>11639</v>
      </c>
      <c r="Q974" s="52">
        <v>0</v>
      </c>
      <c r="R974" s="52">
        <v>12456</v>
      </c>
      <c r="S974" s="52">
        <v>12035</v>
      </c>
      <c r="T974" s="52">
        <v>11477</v>
      </c>
      <c r="U974" s="90">
        <v>10642</v>
      </c>
      <c r="V974" s="52">
        <v>11578</v>
      </c>
      <c r="W974" s="52">
        <v>10564</v>
      </c>
      <c r="X974" s="120">
        <v>-4.4838084694159841E-3</v>
      </c>
      <c r="Y974" s="92">
        <v>0.29587411032028471</v>
      </c>
      <c r="Z974" s="79">
        <v>-1.8837159407852359E-2</v>
      </c>
      <c r="AA974" s="79">
        <v>-3.2165660806437457E-2</v>
      </c>
    </row>
    <row r="975" spans="1:27" ht="15" x14ac:dyDescent="0.25">
      <c r="A975" s="4">
        <v>260206</v>
      </c>
      <c r="B975" s="18" t="s">
        <v>2824</v>
      </c>
      <c r="C975" s="8" t="s">
        <v>23</v>
      </c>
      <c r="D975" s="8" t="s">
        <v>698</v>
      </c>
      <c r="E975" s="8" t="s">
        <v>806</v>
      </c>
      <c r="F975" s="36">
        <v>-3.3</v>
      </c>
      <c r="G975" s="52">
        <v>1327</v>
      </c>
      <c r="H975" s="52">
        <v>1312</v>
      </c>
      <c r="I975" s="52">
        <v>1226</v>
      </c>
      <c r="J975" s="52">
        <v>1138</v>
      </c>
      <c r="K975" s="52">
        <v>1120</v>
      </c>
      <c r="L975" s="52">
        <v>1010</v>
      </c>
      <c r="M975" s="52">
        <v>963</v>
      </c>
      <c r="N975" s="52">
        <v>976</v>
      </c>
      <c r="O975" s="52">
        <v>978</v>
      </c>
      <c r="P975" s="52">
        <v>913</v>
      </c>
      <c r="Q975" s="52">
        <v>930</v>
      </c>
      <c r="R975" s="52">
        <v>1040</v>
      </c>
      <c r="S975" s="90">
        <v>1667</v>
      </c>
      <c r="T975" s="90">
        <v>1433</v>
      </c>
      <c r="U975" s="52">
        <v>1419</v>
      </c>
      <c r="V975" s="52">
        <v>1421</v>
      </c>
      <c r="W975" s="52">
        <v>1469</v>
      </c>
      <c r="X975" s="121">
        <v>0.1142857142857143</v>
      </c>
      <c r="Y975" s="79">
        <v>9.6449704142011816E-2</v>
      </c>
      <c r="Z975" s="79">
        <v>6.85375067458176E-2</v>
      </c>
      <c r="AA975" s="79">
        <v>-3.3333333333333333E-2</v>
      </c>
    </row>
    <row r="976" spans="1:27" ht="15" x14ac:dyDescent="0.25">
      <c r="A976" s="4">
        <v>260206</v>
      </c>
      <c r="B976" s="18" t="s">
        <v>2825</v>
      </c>
      <c r="C976" s="8" t="s">
        <v>23</v>
      </c>
      <c r="D976" s="8" t="s">
        <v>810</v>
      </c>
      <c r="E976" s="8" t="s">
        <v>806</v>
      </c>
      <c r="F976" s="36">
        <v>-4</v>
      </c>
      <c r="G976" s="52">
        <v>12989</v>
      </c>
      <c r="H976" s="52">
        <v>13694</v>
      </c>
      <c r="I976" s="52">
        <v>16359</v>
      </c>
      <c r="J976" s="52">
        <v>14336</v>
      </c>
      <c r="K976" s="52">
        <v>12952</v>
      </c>
      <c r="L976" s="52">
        <v>12341</v>
      </c>
      <c r="M976" s="52">
        <v>11602</v>
      </c>
      <c r="N976" s="52">
        <v>12071</v>
      </c>
      <c r="O976" s="52">
        <v>12698</v>
      </c>
      <c r="P976" s="52">
        <v>11639</v>
      </c>
      <c r="Q976" s="52">
        <v>0</v>
      </c>
      <c r="R976" s="52">
        <v>12456</v>
      </c>
      <c r="S976" s="52">
        <v>12402</v>
      </c>
      <c r="T976" s="52">
        <v>11477</v>
      </c>
      <c r="U976" s="90">
        <v>10642</v>
      </c>
      <c r="V976" s="52">
        <v>11578</v>
      </c>
      <c r="W976" s="52">
        <v>10564</v>
      </c>
      <c r="X976" s="120">
        <v>-4.4387209907663649E-3</v>
      </c>
      <c r="Y976" s="92">
        <v>0.29288564744736489</v>
      </c>
      <c r="Z976" s="79">
        <v>-1.8689997232688379E-2</v>
      </c>
      <c r="AA976" s="79">
        <v>-3.9870713030651372E-2</v>
      </c>
    </row>
    <row r="977" spans="1:27" ht="15" x14ac:dyDescent="0.25">
      <c r="A977" s="4">
        <v>260206</v>
      </c>
      <c r="B977" s="18" t="s">
        <v>2826</v>
      </c>
      <c r="C977" s="8" t="s">
        <v>23</v>
      </c>
      <c r="D977" s="8" t="s">
        <v>144</v>
      </c>
      <c r="E977" s="8" t="s">
        <v>2827</v>
      </c>
      <c r="F977" s="36">
        <v>-12</v>
      </c>
      <c r="G977" s="8"/>
      <c r="H977" s="8"/>
      <c r="I977" s="8"/>
      <c r="J977" s="8"/>
      <c r="K977" s="8"/>
      <c r="L977" s="8"/>
      <c r="M977" s="8"/>
      <c r="N977" s="52">
        <v>16.309999999999999</v>
      </c>
      <c r="O977" s="52">
        <v>9.3000000000000007</v>
      </c>
      <c r="P977" s="52">
        <v>36.799999999999997</v>
      </c>
      <c r="Q977" s="52">
        <v>17.82</v>
      </c>
      <c r="R977" s="90">
        <v>30.86</v>
      </c>
      <c r="S977" s="52">
        <v>13.82</v>
      </c>
      <c r="T977" s="52">
        <v>22.57</v>
      </c>
      <c r="U977" s="90">
        <v>26.88</v>
      </c>
      <c r="V977" s="52">
        <v>19.13</v>
      </c>
      <c r="W977" s="52">
        <v>3.95</v>
      </c>
      <c r="X977" s="120">
        <v>-0.14330312185297089</v>
      </c>
      <c r="Y977" s="92">
        <v>0.1065005289761374</v>
      </c>
      <c r="Z977" s="79">
        <v>-0.1246148942951236</v>
      </c>
      <c r="AA977" s="79">
        <v>-0.11978155339805829</v>
      </c>
    </row>
    <row r="978" spans="1:27" ht="15" x14ac:dyDescent="0.25">
      <c r="A978" s="4">
        <v>260206</v>
      </c>
      <c r="B978" s="18" t="s">
        <v>2828</v>
      </c>
      <c r="C978" s="8" t="s">
        <v>23</v>
      </c>
      <c r="D978" s="8" t="s">
        <v>835</v>
      </c>
      <c r="E978" s="8" t="s">
        <v>817</v>
      </c>
      <c r="F978" s="36">
        <v>-34.5</v>
      </c>
      <c r="G978" s="52">
        <v>24.34</v>
      </c>
      <c r="H978" s="52">
        <v>9.2200000000000006</v>
      </c>
      <c r="I978" s="52">
        <v>4.32</v>
      </c>
      <c r="J978" s="52">
        <v>12.53</v>
      </c>
      <c r="K978" s="52">
        <v>17.05</v>
      </c>
      <c r="L978" s="52">
        <v>0</v>
      </c>
      <c r="M978" s="52">
        <v>4.4800000000000004</v>
      </c>
      <c r="N978" s="52">
        <v>3.65</v>
      </c>
      <c r="O978" s="52">
        <v>15.56</v>
      </c>
      <c r="P978" s="90">
        <v>9.02</v>
      </c>
      <c r="Q978" s="90">
        <v>7.99</v>
      </c>
      <c r="R978" s="52">
        <v>4.4800000000000004</v>
      </c>
      <c r="S978" s="52">
        <v>9.02</v>
      </c>
      <c r="T978" s="52">
        <v>7.57</v>
      </c>
      <c r="U978" s="52">
        <v>2.17</v>
      </c>
      <c r="V978" s="52">
        <v>1.57</v>
      </c>
      <c r="W978" s="52">
        <v>2</v>
      </c>
      <c r="X978" s="120">
        <v>-4.7525401507702243E-2</v>
      </c>
      <c r="Y978" s="79">
        <v>-0.20027529249827949</v>
      </c>
      <c r="Z978" s="79">
        <v>-0.1252151462994838</v>
      </c>
      <c r="AA978" s="79">
        <v>-0.34530250860796841</v>
      </c>
    </row>
    <row r="979" spans="1:27" ht="15" x14ac:dyDescent="0.25">
      <c r="A979" s="4">
        <v>260206</v>
      </c>
      <c r="B979" s="18" t="s">
        <v>2829</v>
      </c>
      <c r="C979" s="8" t="s">
        <v>164</v>
      </c>
      <c r="D979" s="8" t="s">
        <v>2830</v>
      </c>
      <c r="E979" s="8" t="s">
        <v>806</v>
      </c>
      <c r="F979" s="36">
        <v>-1.2</v>
      </c>
      <c r="G979" s="52">
        <v>1552</v>
      </c>
      <c r="H979" s="52">
        <v>1443</v>
      </c>
      <c r="I979" s="52">
        <v>1724</v>
      </c>
      <c r="J979" s="52">
        <v>1834</v>
      </c>
      <c r="K979" s="52">
        <v>1974</v>
      </c>
      <c r="L979" s="52">
        <v>1877</v>
      </c>
      <c r="M979" s="52">
        <v>1936</v>
      </c>
      <c r="N979" s="52">
        <v>1935</v>
      </c>
      <c r="O979" s="52">
        <v>1971</v>
      </c>
      <c r="P979" s="52">
        <v>1736</v>
      </c>
      <c r="Q979" s="52">
        <v>1875</v>
      </c>
      <c r="R979" s="52">
        <v>1910</v>
      </c>
      <c r="S979" s="52">
        <v>2057</v>
      </c>
      <c r="T979" s="52">
        <v>1863</v>
      </c>
      <c r="U979" s="52">
        <v>1884</v>
      </c>
      <c r="V979" s="52">
        <v>1972</v>
      </c>
      <c r="W979" s="52">
        <v>1965</v>
      </c>
      <c r="X979" s="120">
        <v>1.6759039324359959E-2</v>
      </c>
      <c r="Y979" s="79">
        <v>1.1680726800777921E-3</v>
      </c>
      <c r="Z979" s="79">
        <v>8.0373347161006858E-3</v>
      </c>
      <c r="AA979" s="79">
        <v>-1.1831275720164619E-2</v>
      </c>
    </row>
    <row r="980" spans="1:27" ht="15" x14ac:dyDescent="0.25">
      <c r="A980" s="4">
        <v>260206</v>
      </c>
      <c r="B980" s="88" t="s">
        <v>2831</v>
      </c>
      <c r="C980" s="81" t="s">
        <v>164</v>
      </c>
      <c r="D980" s="81" t="s">
        <v>2832</v>
      </c>
      <c r="E980" s="81" t="s">
        <v>806</v>
      </c>
      <c r="F980" s="83">
        <v>-2.7</v>
      </c>
      <c r="G980" s="131">
        <v>0</v>
      </c>
      <c r="H980" s="131">
        <v>631</v>
      </c>
      <c r="I980" s="131">
        <v>728</v>
      </c>
      <c r="J980" s="131">
        <v>593</v>
      </c>
      <c r="K980" s="132">
        <v>649</v>
      </c>
      <c r="L980" s="131">
        <v>758</v>
      </c>
      <c r="M980" s="131">
        <v>848</v>
      </c>
      <c r="N980" s="132">
        <v>881</v>
      </c>
      <c r="O980" s="131">
        <v>925</v>
      </c>
      <c r="P980" s="131">
        <v>962</v>
      </c>
      <c r="Q980" s="131">
        <v>1031</v>
      </c>
      <c r="R980" s="131">
        <v>1083</v>
      </c>
      <c r="S980" s="131">
        <v>1145</v>
      </c>
      <c r="T980" s="131">
        <v>995</v>
      </c>
      <c r="U980" s="131">
        <v>1016</v>
      </c>
      <c r="V980" s="131">
        <v>1015</v>
      </c>
      <c r="W980" s="131">
        <v>1031</v>
      </c>
      <c r="X980" s="130">
        <v>7.8180525941720092E-3</v>
      </c>
      <c r="Y980" s="87">
        <v>-3.5260930888575399E-3</v>
      </c>
      <c r="Z980" s="87">
        <v>-1.6041519226232651E-2</v>
      </c>
      <c r="AA980" s="87">
        <v>-2.7331575161831712E-2</v>
      </c>
    </row>
    <row r="981" spans="1:27" ht="15" x14ac:dyDescent="0.25">
      <c r="A981" s="4">
        <v>260206</v>
      </c>
      <c r="B981" s="18">
        <v>6366</v>
      </c>
      <c r="C981" s="8" t="s">
        <v>67</v>
      </c>
      <c r="D981" s="8" t="s">
        <v>2833</v>
      </c>
      <c r="E981" s="8" t="s">
        <v>817</v>
      </c>
      <c r="F981" s="78">
        <v>20.5</v>
      </c>
      <c r="G981" s="52">
        <v>69717</v>
      </c>
      <c r="H981" s="52">
        <v>94017</v>
      </c>
      <c r="I981" s="52">
        <v>75741</v>
      </c>
      <c r="J981" s="52">
        <v>108571</v>
      </c>
      <c r="K981" s="90">
        <v>124169</v>
      </c>
      <c r="L981" s="52">
        <v>121682</v>
      </c>
      <c r="M981" s="90">
        <v>129392</v>
      </c>
      <c r="N981" s="52">
        <v>142303</v>
      </c>
      <c r="O981" s="52">
        <v>125768</v>
      </c>
      <c r="P981" s="52">
        <v>108518</v>
      </c>
      <c r="Q981" s="52">
        <v>117019</v>
      </c>
      <c r="R981" s="52">
        <v>120323</v>
      </c>
      <c r="S981" s="52">
        <v>108711</v>
      </c>
      <c r="T981" s="52">
        <v>110916</v>
      </c>
      <c r="U981" s="52">
        <v>90457</v>
      </c>
      <c r="V981" s="52">
        <v>104272</v>
      </c>
      <c r="W981" s="90">
        <v>193462</v>
      </c>
      <c r="X981" s="120">
        <v>5.2753035279418103E-3</v>
      </c>
      <c r="Y981" s="79">
        <v>-5.8126481227391842E-2</v>
      </c>
      <c r="Z981" s="79">
        <v>-3.7292609088606883E-2</v>
      </c>
      <c r="AA981" s="92">
        <v>0.20453667860487121</v>
      </c>
    </row>
    <row r="982" spans="1:27" ht="15" x14ac:dyDescent="0.25">
      <c r="A982" s="4">
        <v>260206</v>
      </c>
      <c r="B982" s="18">
        <v>6804</v>
      </c>
      <c r="C982" s="8" t="s">
        <v>67</v>
      </c>
      <c r="D982" s="8" t="s">
        <v>2834</v>
      </c>
      <c r="E982" s="8" t="s">
        <v>817</v>
      </c>
      <c r="F982" s="78">
        <v>17.5</v>
      </c>
      <c r="G982" s="52">
        <v>58906</v>
      </c>
      <c r="H982" s="52">
        <v>51914</v>
      </c>
      <c r="I982" s="52">
        <v>71230</v>
      </c>
      <c r="J982" s="52">
        <v>49436</v>
      </c>
      <c r="K982" s="90">
        <v>85326</v>
      </c>
      <c r="L982" s="52">
        <v>71252</v>
      </c>
      <c r="M982" s="52">
        <v>56273</v>
      </c>
      <c r="N982" s="52">
        <v>68636</v>
      </c>
      <c r="O982" s="52">
        <v>52557</v>
      </c>
      <c r="P982" s="52">
        <v>41444</v>
      </c>
      <c r="Q982" s="52">
        <v>57876</v>
      </c>
      <c r="R982" s="52">
        <v>58297</v>
      </c>
      <c r="S982" s="52">
        <v>63591</v>
      </c>
      <c r="T982" s="90">
        <v>67807</v>
      </c>
      <c r="U982" s="90">
        <v>116340</v>
      </c>
      <c r="V982" s="90">
        <v>129086</v>
      </c>
      <c r="W982" s="90">
        <v>129592</v>
      </c>
      <c r="X982" s="121">
        <v>0.1191774257712199</v>
      </c>
      <c r="Y982" s="92">
        <v>0.23615043765222901</v>
      </c>
      <c r="Z982" s="92">
        <v>0.23131014426454491</v>
      </c>
      <c r="AA982" s="92">
        <v>0.17515073349892801</v>
      </c>
    </row>
    <row r="983" spans="1:27" ht="15" x14ac:dyDescent="0.25">
      <c r="A983" s="4">
        <v>260206</v>
      </c>
      <c r="B983" s="18">
        <v>8424</v>
      </c>
      <c r="C983" s="8" t="s">
        <v>67</v>
      </c>
      <c r="D983" s="8" t="s">
        <v>2835</v>
      </c>
      <c r="E983" s="8" t="s">
        <v>817</v>
      </c>
      <c r="F983" s="78">
        <v>14.1</v>
      </c>
      <c r="G983" s="52">
        <v>177644</v>
      </c>
      <c r="H983" s="52">
        <v>194777</v>
      </c>
      <c r="I983" s="52">
        <v>217415</v>
      </c>
      <c r="J983" s="52">
        <v>138648</v>
      </c>
      <c r="K983" s="52">
        <v>177702</v>
      </c>
      <c r="L983" s="52">
        <v>154890</v>
      </c>
      <c r="M983" s="52">
        <v>157183</v>
      </c>
      <c r="N983" s="52">
        <v>193210</v>
      </c>
      <c r="O983" s="52">
        <v>170196</v>
      </c>
      <c r="P983" s="52">
        <v>187949</v>
      </c>
      <c r="Q983" s="52">
        <v>161347</v>
      </c>
      <c r="R983" s="52">
        <v>170637</v>
      </c>
      <c r="S983" s="52">
        <v>149777</v>
      </c>
      <c r="T983" s="52">
        <v>196634</v>
      </c>
      <c r="U983" s="52">
        <v>172457</v>
      </c>
      <c r="V983" s="52">
        <v>171063</v>
      </c>
      <c r="W983" s="90">
        <v>246916</v>
      </c>
      <c r="X983" s="120">
        <v>1.296829971181546E-2</v>
      </c>
      <c r="Y983" s="79">
        <v>1.6376889570235639E-2</v>
      </c>
      <c r="Z983" s="79">
        <v>6.1783453346975215E-4</v>
      </c>
      <c r="AA983" s="92">
        <v>0.14079523894418419</v>
      </c>
    </row>
    <row r="984" spans="1:27" ht="15" x14ac:dyDescent="0.25">
      <c r="A984" s="4">
        <v>260206</v>
      </c>
      <c r="B984" s="18">
        <v>7826</v>
      </c>
      <c r="C984" s="8" t="s">
        <v>67</v>
      </c>
      <c r="D984" s="8" t="s">
        <v>2836</v>
      </c>
      <c r="E984" s="8" t="s">
        <v>811</v>
      </c>
      <c r="F984" s="78">
        <v>11.7</v>
      </c>
      <c r="G984" s="52">
        <v>9255</v>
      </c>
      <c r="H984" s="52">
        <v>10652</v>
      </c>
      <c r="I984" s="52">
        <v>13567</v>
      </c>
      <c r="J984" s="52">
        <v>13201</v>
      </c>
      <c r="K984" s="52">
        <v>11069</v>
      </c>
      <c r="L984" s="52">
        <v>12443</v>
      </c>
      <c r="M984" s="52">
        <v>11402</v>
      </c>
      <c r="N984" s="52">
        <v>10128</v>
      </c>
      <c r="O984" s="52">
        <v>10996</v>
      </c>
      <c r="P984" s="52">
        <v>12235</v>
      </c>
      <c r="Q984" s="52">
        <v>14168</v>
      </c>
      <c r="R984" s="52">
        <v>13899</v>
      </c>
      <c r="S984" s="52">
        <v>12923</v>
      </c>
      <c r="T984" s="52">
        <v>13986</v>
      </c>
      <c r="U984" s="52">
        <v>16571</v>
      </c>
      <c r="V984" s="90">
        <v>23201</v>
      </c>
      <c r="W984" s="90">
        <v>20699</v>
      </c>
      <c r="X984" s="120">
        <v>3.2898074213245643E-2</v>
      </c>
      <c r="Y984" s="79">
        <v>4.3709982537834653E-2</v>
      </c>
      <c r="Z984" s="92">
        <v>0.16211505951654789</v>
      </c>
      <c r="AA984" s="92">
        <v>0.1166149277905251</v>
      </c>
    </row>
    <row r="985" spans="1:27" ht="15" x14ac:dyDescent="0.25">
      <c r="A985" s="4">
        <v>260206</v>
      </c>
      <c r="B985" s="18">
        <v>1968</v>
      </c>
      <c r="C985" s="8" t="s">
        <v>67</v>
      </c>
      <c r="D985" s="8" t="s">
        <v>2837</v>
      </c>
      <c r="E985" s="8" t="s">
        <v>817</v>
      </c>
      <c r="F985" s="36">
        <v>7.2</v>
      </c>
      <c r="G985" s="52">
        <v>29723</v>
      </c>
      <c r="H985" s="52">
        <v>37197</v>
      </c>
      <c r="I985" s="52">
        <v>28977</v>
      </c>
      <c r="J985" s="52">
        <v>30153</v>
      </c>
      <c r="K985" s="52">
        <v>31885</v>
      </c>
      <c r="L985" s="52">
        <v>34759</v>
      </c>
      <c r="M985" s="52">
        <v>26902</v>
      </c>
      <c r="N985" s="52">
        <v>31179</v>
      </c>
      <c r="O985" s="52">
        <v>33978</v>
      </c>
      <c r="P985" s="52">
        <v>37304</v>
      </c>
      <c r="Q985" s="52">
        <v>30080</v>
      </c>
      <c r="R985" s="52">
        <v>30281</v>
      </c>
      <c r="S985" s="52">
        <v>30525</v>
      </c>
      <c r="T985" s="52">
        <v>34784</v>
      </c>
      <c r="U985" s="52">
        <v>29572</v>
      </c>
      <c r="V985" s="52">
        <v>33981</v>
      </c>
      <c r="W985" s="52">
        <v>39749</v>
      </c>
      <c r="X985" s="120">
        <v>-1.9658319681722491E-2</v>
      </c>
      <c r="Y985" s="79">
        <v>-4.0423330946128821E-3</v>
      </c>
      <c r="Z985" s="79">
        <v>2.9561688052284211E-2</v>
      </c>
      <c r="AA985" s="79">
        <v>7.1580450404308493E-2</v>
      </c>
    </row>
    <row r="986" spans="1:27" ht="15" x14ac:dyDescent="0.25">
      <c r="A986" s="4">
        <v>260206</v>
      </c>
      <c r="B986" s="18">
        <v>8418</v>
      </c>
      <c r="C986" s="8" t="s">
        <v>67</v>
      </c>
      <c r="D986" s="8" t="s">
        <v>2838</v>
      </c>
      <c r="E986" s="8" t="s">
        <v>817</v>
      </c>
      <c r="F986" s="36">
        <v>6.9</v>
      </c>
      <c r="G986" s="52">
        <v>36089</v>
      </c>
      <c r="H986" s="52">
        <v>9117</v>
      </c>
      <c r="I986" s="52">
        <v>35627</v>
      </c>
      <c r="J986" s="52">
        <v>32380</v>
      </c>
      <c r="K986" s="52">
        <v>33129</v>
      </c>
      <c r="L986" s="90">
        <v>30009</v>
      </c>
      <c r="M986" s="52">
        <v>36964</v>
      </c>
      <c r="N986" s="52">
        <v>33551</v>
      </c>
      <c r="O986" s="52">
        <v>40916</v>
      </c>
      <c r="P986" s="52">
        <v>35222</v>
      </c>
      <c r="Q986" s="52">
        <v>48951</v>
      </c>
      <c r="R986" s="52">
        <v>40623</v>
      </c>
      <c r="S986" s="52">
        <v>46409</v>
      </c>
      <c r="T986" s="52">
        <v>39859</v>
      </c>
      <c r="U986" s="52">
        <v>43042</v>
      </c>
      <c r="V986" s="52">
        <v>41926</v>
      </c>
      <c r="W986" s="52">
        <v>58223</v>
      </c>
      <c r="X986" s="120">
        <v>2.7084489354866959E-2</v>
      </c>
      <c r="Y986" s="79">
        <v>-3.360403089136843E-2</v>
      </c>
      <c r="Z986" s="79">
        <v>7.6677278692189876E-3</v>
      </c>
      <c r="AA986" s="79">
        <v>6.899250157677117E-2</v>
      </c>
    </row>
    <row r="987" spans="1:27" ht="15" x14ac:dyDescent="0.25">
      <c r="A987" s="4">
        <v>260206</v>
      </c>
      <c r="B987" s="18">
        <v>7322</v>
      </c>
      <c r="C987" s="8" t="s">
        <v>67</v>
      </c>
      <c r="D987" s="8" t="s">
        <v>2839</v>
      </c>
      <c r="E987" s="8" t="s">
        <v>817</v>
      </c>
      <c r="F987" s="36">
        <v>6.6</v>
      </c>
      <c r="G987" s="52">
        <v>17158</v>
      </c>
      <c r="H987" s="52">
        <v>14952</v>
      </c>
      <c r="I987" s="52">
        <v>18299</v>
      </c>
      <c r="J987" s="52">
        <v>15714</v>
      </c>
      <c r="K987" s="52">
        <v>15744</v>
      </c>
      <c r="L987" s="52">
        <v>14962</v>
      </c>
      <c r="M987" s="52">
        <v>17888</v>
      </c>
      <c r="N987" s="52">
        <v>16022</v>
      </c>
      <c r="O987" s="52">
        <v>16397</v>
      </c>
      <c r="P987" s="52">
        <v>16369</v>
      </c>
      <c r="Q987" s="52">
        <v>17954</v>
      </c>
      <c r="R987" s="52">
        <v>16814</v>
      </c>
      <c r="S987" s="52">
        <v>18091</v>
      </c>
      <c r="T987" s="52">
        <v>16691</v>
      </c>
      <c r="U987" s="52">
        <v>19653</v>
      </c>
      <c r="V987" s="52">
        <v>19692</v>
      </c>
      <c r="W987" s="52">
        <v>22986</v>
      </c>
      <c r="X987" s="120">
        <v>4.6512971629977251E-3</v>
      </c>
      <c r="Y987" s="79">
        <v>2.442846872753424E-2</v>
      </c>
      <c r="Z987" s="79">
        <v>4.0393549383149319E-2</v>
      </c>
      <c r="AA987" s="79">
        <v>6.603531776545668E-2</v>
      </c>
    </row>
    <row r="988" spans="1:27" ht="15" x14ac:dyDescent="0.25">
      <c r="A988" s="4">
        <v>260206</v>
      </c>
      <c r="B988" s="18">
        <v>8919</v>
      </c>
      <c r="C988" s="8" t="s">
        <v>67</v>
      </c>
      <c r="D988" s="8" t="s">
        <v>2840</v>
      </c>
      <c r="E988" s="8" t="s">
        <v>817</v>
      </c>
      <c r="F988" s="36">
        <v>5.3</v>
      </c>
      <c r="G988" s="52">
        <v>26633</v>
      </c>
      <c r="H988" s="52">
        <v>25077</v>
      </c>
      <c r="I988" s="52">
        <v>28351</v>
      </c>
      <c r="J988" s="52">
        <v>30809</v>
      </c>
      <c r="K988" s="52">
        <v>29549</v>
      </c>
      <c r="L988" s="52">
        <v>32632</v>
      </c>
      <c r="M988" s="52">
        <v>31613</v>
      </c>
      <c r="N988" s="52">
        <v>30441</v>
      </c>
      <c r="O988" s="52">
        <v>31615</v>
      </c>
      <c r="P988" s="52">
        <v>33049</v>
      </c>
      <c r="Q988" s="52">
        <v>31195</v>
      </c>
      <c r="R988" s="52">
        <v>32815</v>
      </c>
      <c r="S988" s="52">
        <v>32629</v>
      </c>
      <c r="T988" s="52">
        <v>32898</v>
      </c>
      <c r="U988" s="52">
        <v>35063</v>
      </c>
      <c r="V988" s="52">
        <v>37352</v>
      </c>
      <c r="W988" s="52">
        <v>39999</v>
      </c>
      <c r="X988" s="120">
        <v>-1.1643328604034049E-3</v>
      </c>
      <c r="Y988" s="79">
        <v>2.986019438461596E-2</v>
      </c>
      <c r="Z988" s="79">
        <v>3.4009220044226129E-2</v>
      </c>
      <c r="AA988" s="79">
        <v>5.3428252453930007E-2</v>
      </c>
    </row>
    <row r="989" spans="1:27" ht="15" x14ac:dyDescent="0.25">
      <c r="A989" s="4">
        <v>260206</v>
      </c>
      <c r="B989" s="18">
        <v>1951</v>
      </c>
      <c r="C989" s="8" t="s">
        <v>67</v>
      </c>
      <c r="D989" s="8" t="s">
        <v>2841</v>
      </c>
      <c r="E989" s="8" t="s">
        <v>817</v>
      </c>
      <c r="F989" s="36">
        <v>4.7</v>
      </c>
      <c r="G989" s="52">
        <v>134371</v>
      </c>
      <c r="H989" s="52">
        <v>199530</v>
      </c>
      <c r="I989" s="52">
        <v>120883</v>
      </c>
      <c r="J989" s="52">
        <v>144302</v>
      </c>
      <c r="K989" s="52">
        <v>152141</v>
      </c>
      <c r="L989" s="52">
        <v>210281</v>
      </c>
      <c r="M989" s="52">
        <v>124382</v>
      </c>
      <c r="N989" s="52">
        <v>140792</v>
      </c>
      <c r="O989" s="52">
        <v>138213</v>
      </c>
      <c r="P989" s="52">
        <v>210708</v>
      </c>
      <c r="Q989" s="52">
        <v>125415</v>
      </c>
      <c r="R989" s="52">
        <v>148056</v>
      </c>
      <c r="S989" s="52">
        <v>165799</v>
      </c>
      <c r="T989" s="52">
        <v>231552</v>
      </c>
      <c r="U989" s="52">
        <v>138599</v>
      </c>
      <c r="V989" s="52">
        <v>182709</v>
      </c>
      <c r="W989" s="52">
        <v>199687</v>
      </c>
      <c r="X989" s="120">
        <v>3.2068777712476397E-2</v>
      </c>
      <c r="Y989" s="79">
        <v>1.9653499736144608E-2</v>
      </c>
      <c r="Z989" s="79">
        <v>5.0661836299681573E-2</v>
      </c>
      <c r="AA989" s="79">
        <v>4.7154491907845042E-2</v>
      </c>
    </row>
    <row r="990" spans="1:27" ht="15" x14ac:dyDescent="0.25">
      <c r="A990" s="4">
        <v>260206</v>
      </c>
      <c r="B990" s="18">
        <v>1965</v>
      </c>
      <c r="C990" s="8" t="s">
        <v>67</v>
      </c>
      <c r="D990" s="8" t="s">
        <v>2842</v>
      </c>
      <c r="E990" s="8" t="s">
        <v>817</v>
      </c>
      <c r="F990" s="36">
        <v>4.5</v>
      </c>
      <c r="G990" s="52">
        <v>14506</v>
      </c>
      <c r="H990" s="52">
        <v>17018</v>
      </c>
      <c r="I990" s="52">
        <v>12960</v>
      </c>
      <c r="J990" s="52">
        <v>13350</v>
      </c>
      <c r="K990" s="52">
        <v>16133</v>
      </c>
      <c r="L990" s="52">
        <v>18587</v>
      </c>
      <c r="M990" s="52">
        <v>14513</v>
      </c>
      <c r="N990" s="52">
        <v>17158</v>
      </c>
      <c r="O990" s="52">
        <v>19198</v>
      </c>
      <c r="P990" s="52">
        <v>22819</v>
      </c>
      <c r="Q990" s="52">
        <v>16184</v>
      </c>
      <c r="R990" s="52">
        <v>18839</v>
      </c>
      <c r="S990" s="52">
        <v>22047</v>
      </c>
      <c r="T990" s="52">
        <v>27120</v>
      </c>
      <c r="U990" s="52">
        <v>20479</v>
      </c>
      <c r="V990" s="52">
        <v>23140</v>
      </c>
      <c r="W990" s="52">
        <v>26265</v>
      </c>
      <c r="X990" s="120">
        <v>5.3837199113770273E-2</v>
      </c>
      <c r="Y990" s="79">
        <v>5.1015560042760422E-2</v>
      </c>
      <c r="Z990" s="79">
        <v>4.86071085494717E-2</v>
      </c>
      <c r="AA990" s="79">
        <v>4.5459444312719637E-2</v>
      </c>
    </row>
    <row r="991" spans="1:27" ht="15" x14ac:dyDescent="0.25">
      <c r="A991" s="4">
        <v>260206</v>
      </c>
      <c r="B991" s="18">
        <v>7184</v>
      </c>
      <c r="C991" s="8" t="s">
        <v>67</v>
      </c>
      <c r="D991" s="8" t="s">
        <v>2843</v>
      </c>
      <c r="E991" s="8" t="s">
        <v>817</v>
      </c>
      <c r="F991" s="36">
        <v>4.4000000000000004</v>
      </c>
      <c r="G991" s="52">
        <v>7612</v>
      </c>
      <c r="H991" s="52">
        <v>4857</v>
      </c>
      <c r="I991" s="52">
        <v>10584</v>
      </c>
      <c r="J991" s="52">
        <v>6417</v>
      </c>
      <c r="K991" s="52">
        <v>7709</v>
      </c>
      <c r="L991" s="52">
        <v>7810</v>
      </c>
      <c r="M991" s="52">
        <v>10892</v>
      </c>
      <c r="N991" s="52">
        <v>6135</v>
      </c>
      <c r="O991" s="52">
        <v>9789</v>
      </c>
      <c r="P991" s="52">
        <v>7665</v>
      </c>
      <c r="Q991" s="90">
        <v>19024</v>
      </c>
      <c r="R991" s="52">
        <v>9621</v>
      </c>
      <c r="S991" s="52">
        <v>11947</v>
      </c>
      <c r="T991" s="52">
        <v>5891</v>
      </c>
      <c r="U991" s="52">
        <v>12795</v>
      </c>
      <c r="V991" s="52">
        <v>8814</v>
      </c>
      <c r="W991" s="52">
        <v>13671</v>
      </c>
      <c r="X991" s="120">
        <v>-3.6761506102741537E-2</v>
      </c>
      <c r="Y991" s="79">
        <v>-0.13400598068110919</v>
      </c>
      <c r="Z991" s="79">
        <v>-2.0047697123267261E-2</v>
      </c>
      <c r="AA991" s="79">
        <v>4.3704210713108697E-2</v>
      </c>
    </row>
    <row r="992" spans="1:27" ht="15" x14ac:dyDescent="0.25">
      <c r="A992" s="4">
        <v>260206</v>
      </c>
      <c r="B992" s="18">
        <v>3107</v>
      </c>
      <c r="C992" s="8" t="s">
        <v>67</v>
      </c>
      <c r="D992" s="8" t="s">
        <v>2844</v>
      </c>
      <c r="E992" s="8" t="s">
        <v>817</v>
      </c>
      <c r="F992" s="36">
        <v>4.2</v>
      </c>
      <c r="G992" s="52">
        <v>188400</v>
      </c>
      <c r="H992" s="52">
        <v>224770</v>
      </c>
      <c r="I992" s="52">
        <v>185445</v>
      </c>
      <c r="J992" s="52">
        <v>223801</v>
      </c>
      <c r="K992" s="52">
        <v>228364</v>
      </c>
      <c r="L992" s="52">
        <v>266308</v>
      </c>
      <c r="M992" s="52">
        <v>209337</v>
      </c>
      <c r="N992" s="52">
        <v>236580</v>
      </c>
      <c r="O992" s="52">
        <v>229354</v>
      </c>
      <c r="P992" s="52">
        <v>292489</v>
      </c>
      <c r="Q992" s="52">
        <v>227844</v>
      </c>
      <c r="R992" s="52">
        <v>289539</v>
      </c>
      <c r="S992" s="52">
        <v>291418</v>
      </c>
      <c r="T992" s="52">
        <v>328016</v>
      </c>
      <c r="U992" s="52">
        <v>290601</v>
      </c>
      <c r="V992" s="52">
        <v>366229</v>
      </c>
      <c r="W992" s="52">
        <v>344401</v>
      </c>
      <c r="X992" s="120">
        <v>3.2259441200773731E-2</v>
      </c>
      <c r="Y992" s="79">
        <v>5.5204135757997992E-2</v>
      </c>
      <c r="Z992" s="79">
        <v>6.39310288485746E-2</v>
      </c>
      <c r="AA992" s="79">
        <v>4.1514138140698258E-2</v>
      </c>
    </row>
    <row r="993" spans="1:27" ht="15" x14ac:dyDescent="0.25">
      <c r="A993" s="4">
        <v>260206</v>
      </c>
      <c r="B993" s="18">
        <v>8801</v>
      </c>
      <c r="C993" s="8" t="s">
        <v>67</v>
      </c>
      <c r="D993" s="8" t="s">
        <v>2845</v>
      </c>
      <c r="E993" s="8" t="s">
        <v>817</v>
      </c>
      <c r="F993" s="36">
        <v>4.0999999999999996</v>
      </c>
      <c r="G993" s="52">
        <v>470044</v>
      </c>
      <c r="H993" s="52">
        <v>633964</v>
      </c>
      <c r="I993" s="52">
        <v>576716</v>
      </c>
      <c r="J993" s="52">
        <v>480330</v>
      </c>
      <c r="K993" s="52">
        <v>569347</v>
      </c>
      <c r="L993" s="52">
        <v>642710</v>
      </c>
      <c r="M993" s="52">
        <v>561364</v>
      </c>
      <c r="N993" s="52">
        <v>603881</v>
      </c>
      <c r="O993" s="52">
        <v>533770</v>
      </c>
      <c r="P993" s="52">
        <v>684274</v>
      </c>
      <c r="Q993" s="52">
        <v>630376</v>
      </c>
      <c r="R993" s="52">
        <v>532062</v>
      </c>
      <c r="S993" s="52">
        <v>514361</v>
      </c>
      <c r="T993" s="90">
        <v>948564</v>
      </c>
      <c r="U993" s="52">
        <v>802316</v>
      </c>
      <c r="V993" s="52">
        <v>551104</v>
      </c>
      <c r="W993" s="52">
        <v>628429</v>
      </c>
      <c r="X993" s="121">
        <v>0.1119363950203995</v>
      </c>
      <c r="Y993" s="79">
        <v>6.5491895787363585E-2</v>
      </c>
      <c r="Z993" s="79">
        <v>6.8072711465294589E-3</v>
      </c>
      <c r="AA993" s="79">
        <v>4.0502140185240121E-2</v>
      </c>
    </row>
    <row r="994" spans="1:27" ht="15" x14ac:dyDescent="0.25">
      <c r="A994" s="4">
        <v>260206</v>
      </c>
      <c r="B994" s="18">
        <v>1515</v>
      </c>
      <c r="C994" s="8" t="s">
        <v>67</v>
      </c>
      <c r="D994" s="8" t="s">
        <v>2846</v>
      </c>
      <c r="E994" s="8" t="s">
        <v>817</v>
      </c>
      <c r="F994" s="36">
        <v>3.9</v>
      </c>
      <c r="G994" s="52">
        <v>37116</v>
      </c>
      <c r="H994" s="52">
        <v>40892</v>
      </c>
      <c r="I994" s="52">
        <v>40245</v>
      </c>
      <c r="J994" s="52">
        <v>40803</v>
      </c>
      <c r="K994" s="52">
        <v>40669</v>
      </c>
      <c r="L994" s="52">
        <v>42303</v>
      </c>
      <c r="M994" s="52">
        <v>39952</v>
      </c>
      <c r="N994" s="52">
        <v>42402</v>
      </c>
      <c r="O994" s="52">
        <v>42178</v>
      </c>
      <c r="P994" s="52">
        <v>42352</v>
      </c>
      <c r="Q994" s="52">
        <v>46934</v>
      </c>
      <c r="R994" s="52">
        <v>48357</v>
      </c>
      <c r="S994" s="52">
        <v>50365</v>
      </c>
      <c r="T994" s="52">
        <v>51110</v>
      </c>
      <c r="U994" s="52">
        <v>46132</v>
      </c>
      <c r="V994" s="52">
        <v>46942</v>
      </c>
      <c r="W994" s="52">
        <v>57944</v>
      </c>
      <c r="X994" s="120">
        <v>4.658312412237775E-2</v>
      </c>
      <c r="Y994" s="79">
        <v>-4.0759074230304337E-3</v>
      </c>
      <c r="Z994" s="79">
        <v>-7.2207140086955057E-3</v>
      </c>
      <c r="AA994" s="79">
        <v>3.8956766675747552E-2</v>
      </c>
    </row>
    <row r="995" spans="1:27" ht="15" x14ac:dyDescent="0.25">
      <c r="A995" s="4">
        <v>260206</v>
      </c>
      <c r="B995" s="18">
        <v>6652</v>
      </c>
      <c r="C995" s="8" t="s">
        <v>67</v>
      </c>
      <c r="D995" s="8" t="s">
        <v>2847</v>
      </c>
      <c r="E995" s="8" t="s">
        <v>817</v>
      </c>
      <c r="F995" s="36">
        <v>3.7</v>
      </c>
      <c r="G995" s="52">
        <v>17399</v>
      </c>
      <c r="H995" s="52">
        <v>18534</v>
      </c>
      <c r="I995" s="52">
        <v>20157</v>
      </c>
      <c r="J995" s="52">
        <v>23023</v>
      </c>
      <c r="K995" s="52">
        <v>20927</v>
      </c>
      <c r="L995" s="52">
        <v>19762</v>
      </c>
      <c r="M995" s="52">
        <v>18180</v>
      </c>
      <c r="N995" s="52">
        <v>19620</v>
      </c>
      <c r="O995" s="52">
        <v>16541</v>
      </c>
      <c r="P995" s="52">
        <v>18370</v>
      </c>
      <c r="Q995" s="52">
        <v>15962</v>
      </c>
      <c r="R995" s="52">
        <v>17126</v>
      </c>
      <c r="S995" s="52">
        <v>16382</v>
      </c>
      <c r="T995" s="52">
        <v>17910</v>
      </c>
      <c r="U995" s="52">
        <v>15736</v>
      </c>
      <c r="V995" s="52">
        <v>18375</v>
      </c>
      <c r="W995" s="52">
        <v>18906</v>
      </c>
      <c r="X995" s="120">
        <v>-6.7806603773584717E-3</v>
      </c>
      <c r="Y995" s="79">
        <v>-3.3541110121697582E-3</v>
      </c>
      <c r="Z995" s="79">
        <v>1.8599041010215259E-2</v>
      </c>
      <c r="AA995" s="79">
        <v>3.6898966419601553E-2</v>
      </c>
    </row>
    <row r="996" spans="1:27" ht="15" x14ac:dyDescent="0.25">
      <c r="A996" s="4">
        <v>260206</v>
      </c>
      <c r="B996" s="18">
        <v>4368</v>
      </c>
      <c r="C996" s="8" t="s">
        <v>67</v>
      </c>
      <c r="D996" s="8" t="s">
        <v>2848</v>
      </c>
      <c r="E996" s="8" t="s">
        <v>817</v>
      </c>
      <c r="F996" s="36">
        <v>3.5</v>
      </c>
      <c r="G996" s="52">
        <v>14489</v>
      </c>
      <c r="H996" s="52">
        <v>16104</v>
      </c>
      <c r="I996" s="52">
        <v>17544</v>
      </c>
      <c r="J996" s="52">
        <v>17815</v>
      </c>
      <c r="K996" s="52">
        <v>17275</v>
      </c>
      <c r="L996" s="52">
        <v>15825</v>
      </c>
      <c r="M996" s="52">
        <v>13642</v>
      </c>
      <c r="N996" s="52">
        <v>13493</v>
      </c>
      <c r="O996" s="52">
        <v>16000</v>
      </c>
      <c r="P996" s="52">
        <v>15835</v>
      </c>
      <c r="Q996" s="52">
        <v>17432</v>
      </c>
      <c r="R996" s="52">
        <v>17324</v>
      </c>
      <c r="S996" s="52">
        <v>17665</v>
      </c>
      <c r="T996" s="52">
        <v>17080</v>
      </c>
      <c r="U996" s="52">
        <v>18658</v>
      </c>
      <c r="V996" s="52">
        <v>19047</v>
      </c>
      <c r="W996" s="52">
        <v>20223</v>
      </c>
      <c r="X996" s="120">
        <v>1.8240154711673728E-2</v>
      </c>
      <c r="Y996" s="79">
        <v>1.7640033956346061E-2</v>
      </c>
      <c r="Z996" s="79">
        <v>2.4361276457364189E-2</v>
      </c>
      <c r="AA996" s="79">
        <v>3.5307108350586702E-2</v>
      </c>
    </row>
    <row r="997" spans="1:27" ht="15" x14ac:dyDescent="0.25">
      <c r="A997" s="4">
        <v>260206</v>
      </c>
      <c r="B997" s="18">
        <v>4686</v>
      </c>
      <c r="C997" s="8" t="s">
        <v>67</v>
      </c>
      <c r="D997" s="8" t="s">
        <v>2849</v>
      </c>
      <c r="E997" s="8" t="s">
        <v>817</v>
      </c>
      <c r="F997" s="36">
        <v>3.5</v>
      </c>
      <c r="G997" s="52">
        <v>10012</v>
      </c>
      <c r="H997" s="52">
        <v>10506</v>
      </c>
      <c r="I997" s="52">
        <v>10379</v>
      </c>
      <c r="J997" s="52">
        <v>10718</v>
      </c>
      <c r="K997" s="52">
        <v>10040</v>
      </c>
      <c r="L997" s="52">
        <v>10813</v>
      </c>
      <c r="M997" s="52">
        <v>10135</v>
      </c>
      <c r="N997" s="52">
        <v>10856</v>
      </c>
      <c r="O997" s="52">
        <v>9656</v>
      </c>
      <c r="P997" s="52">
        <v>10338</v>
      </c>
      <c r="Q997" s="52">
        <v>10849</v>
      </c>
      <c r="R997" s="52">
        <v>11246</v>
      </c>
      <c r="S997" s="52">
        <v>10879</v>
      </c>
      <c r="T997" s="52">
        <v>11577</v>
      </c>
      <c r="U997" s="52">
        <v>12861</v>
      </c>
      <c r="V997" s="52">
        <v>13090</v>
      </c>
      <c r="W997" s="52">
        <v>12570</v>
      </c>
      <c r="X997" s="120">
        <v>2.860639083856675E-2</v>
      </c>
      <c r="Y997" s="79">
        <v>4.5161724764876121E-2</v>
      </c>
      <c r="Z997" s="79">
        <v>3.9602259304598153E-2</v>
      </c>
      <c r="AA997" s="79">
        <v>3.4932964240709019E-2</v>
      </c>
    </row>
    <row r="998" spans="1:27" ht="15" x14ac:dyDescent="0.25">
      <c r="A998" s="4">
        <v>260206</v>
      </c>
      <c r="B998" s="18">
        <v>1720</v>
      </c>
      <c r="C998" s="8" t="s">
        <v>67</v>
      </c>
      <c r="D998" s="8" t="s">
        <v>2850</v>
      </c>
      <c r="E998" s="8" t="s">
        <v>817</v>
      </c>
      <c r="F998" s="36">
        <v>3.5</v>
      </c>
      <c r="G998" s="52">
        <v>69682</v>
      </c>
      <c r="H998" s="52">
        <v>76787</v>
      </c>
      <c r="I998" s="52">
        <v>61468</v>
      </c>
      <c r="J998" s="52">
        <v>67374</v>
      </c>
      <c r="K998" s="52">
        <v>72177</v>
      </c>
      <c r="L998" s="52">
        <v>87848</v>
      </c>
      <c r="M998" s="52">
        <v>62860</v>
      </c>
      <c r="N998" s="52">
        <v>71822</v>
      </c>
      <c r="O998" s="52">
        <v>70516</v>
      </c>
      <c r="P998" s="52">
        <v>80483</v>
      </c>
      <c r="Q998" s="52">
        <v>55251</v>
      </c>
      <c r="R998" s="52">
        <v>63375</v>
      </c>
      <c r="S998" s="52">
        <v>78155</v>
      </c>
      <c r="T998" s="52">
        <v>96358</v>
      </c>
      <c r="U998" s="52">
        <v>71948</v>
      </c>
      <c r="V998" s="52">
        <v>78125</v>
      </c>
      <c r="W998" s="52">
        <v>89487</v>
      </c>
      <c r="X998" s="120">
        <v>5.7255900513589968E-2</v>
      </c>
      <c r="Y998" s="79">
        <v>5.6959326462872488E-2</v>
      </c>
      <c r="Z998" s="79">
        <v>4.7605830181128177E-2</v>
      </c>
      <c r="AA998" s="79">
        <v>3.4912165034844289E-2</v>
      </c>
    </row>
    <row r="999" spans="1:27" ht="15" x14ac:dyDescent="0.25">
      <c r="A999" s="4">
        <v>260206</v>
      </c>
      <c r="B999" s="18">
        <v>8522</v>
      </c>
      <c r="C999" s="8" t="s">
        <v>67</v>
      </c>
      <c r="D999" s="8" t="s">
        <v>2851</v>
      </c>
      <c r="E999" s="8" t="s">
        <v>817</v>
      </c>
      <c r="F999" s="36">
        <v>3.3</v>
      </c>
      <c r="G999" s="52">
        <v>19288</v>
      </c>
      <c r="H999" s="52">
        <v>17774</v>
      </c>
      <c r="I999" s="52">
        <v>18870</v>
      </c>
      <c r="J999" s="52">
        <v>18568</v>
      </c>
      <c r="K999" s="52">
        <v>17259</v>
      </c>
      <c r="L999" s="52">
        <v>17466</v>
      </c>
      <c r="M999" s="52">
        <v>18239</v>
      </c>
      <c r="N999" s="52">
        <v>22454</v>
      </c>
      <c r="O999" s="90">
        <v>28748</v>
      </c>
      <c r="P999" s="52">
        <v>19677</v>
      </c>
      <c r="Q999" s="52">
        <v>23278</v>
      </c>
      <c r="R999" s="52">
        <v>20740</v>
      </c>
      <c r="S999" s="52">
        <v>25020</v>
      </c>
      <c r="T999" s="52">
        <v>22635</v>
      </c>
      <c r="U999" s="52">
        <v>26598</v>
      </c>
      <c r="V999" s="52">
        <v>23838</v>
      </c>
      <c r="W999" s="52">
        <v>28247</v>
      </c>
      <c r="X999" s="120">
        <v>3.3342726709124637E-2</v>
      </c>
      <c r="Y999" s="79">
        <v>3.6215679643951892E-2</v>
      </c>
      <c r="Z999" s="79">
        <v>3.2612929373743382E-2</v>
      </c>
      <c r="AA999" s="79">
        <v>3.2898023264111842E-2</v>
      </c>
    </row>
    <row r="1000" spans="1:27" ht="15" x14ac:dyDescent="0.25">
      <c r="A1000" s="4">
        <v>260206</v>
      </c>
      <c r="B1000" s="18">
        <v>6315</v>
      </c>
      <c r="C1000" s="8" t="s">
        <v>67</v>
      </c>
      <c r="D1000" s="8" t="s">
        <v>2852</v>
      </c>
      <c r="E1000" s="8" t="s">
        <v>817</v>
      </c>
      <c r="F1000" s="36">
        <v>3.3</v>
      </c>
      <c r="G1000" s="52">
        <v>13959</v>
      </c>
      <c r="H1000" s="52">
        <v>12375</v>
      </c>
      <c r="I1000" s="52">
        <v>14592</v>
      </c>
      <c r="J1000" s="52">
        <v>14191</v>
      </c>
      <c r="K1000" s="52">
        <v>11388</v>
      </c>
      <c r="L1000" s="52">
        <v>13651</v>
      </c>
      <c r="M1000" s="52">
        <v>9511</v>
      </c>
      <c r="N1000" s="52">
        <v>11754</v>
      </c>
      <c r="O1000" s="52">
        <v>10767</v>
      </c>
      <c r="P1000" s="90">
        <v>18439</v>
      </c>
      <c r="Q1000" s="52">
        <v>13253</v>
      </c>
      <c r="R1000" s="52">
        <v>14145</v>
      </c>
      <c r="S1000" s="52">
        <v>11861</v>
      </c>
      <c r="T1000" s="52">
        <v>14220</v>
      </c>
      <c r="U1000" s="52">
        <v>8080</v>
      </c>
      <c r="V1000" s="52">
        <v>15369</v>
      </c>
      <c r="W1000" s="52">
        <v>13481</v>
      </c>
      <c r="X1000" s="120">
        <v>-7.3122118617629739E-2</v>
      </c>
      <c r="Y1000" s="79">
        <v>-9.6729557396361243E-2</v>
      </c>
      <c r="Z1000" s="79">
        <v>2.5338467271146529E-2</v>
      </c>
      <c r="AA1000" s="79">
        <v>3.2707450030284628E-2</v>
      </c>
    </row>
    <row r="1001" spans="1:27" ht="15" x14ac:dyDescent="0.25">
      <c r="A1001" s="4">
        <v>260206</v>
      </c>
      <c r="B1001" s="18">
        <v>4751</v>
      </c>
      <c r="C1001" s="8" t="s">
        <v>67</v>
      </c>
      <c r="D1001" s="8" t="s">
        <v>2853</v>
      </c>
      <c r="E1001" s="8" t="s">
        <v>821</v>
      </c>
      <c r="F1001" s="36">
        <v>3.3</v>
      </c>
      <c r="G1001" s="52">
        <v>171090</v>
      </c>
      <c r="H1001" s="52">
        <v>191102</v>
      </c>
      <c r="I1001" s="52">
        <v>171690</v>
      </c>
      <c r="J1001" s="52">
        <v>176041</v>
      </c>
      <c r="K1001" s="52">
        <v>167423</v>
      </c>
      <c r="L1001" s="52">
        <v>195449</v>
      </c>
      <c r="M1001" s="52">
        <v>171525</v>
      </c>
      <c r="N1001" s="52">
        <v>185054</v>
      </c>
      <c r="O1001" s="52">
        <v>192655</v>
      </c>
      <c r="P1001" s="52">
        <v>214789</v>
      </c>
      <c r="Q1001" s="52">
        <v>190379</v>
      </c>
      <c r="R1001" s="52">
        <v>202652</v>
      </c>
      <c r="S1001" s="52">
        <v>203842</v>
      </c>
      <c r="T1001" s="52">
        <v>217372</v>
      </c>
      <c r="U1001" s="52">
        <v>210779</v>
      </c>
      <c r="V1001" s="52">
        <v>242037</v>
      </c>
      <c r="W1001" s="52">
        <v>232377</v>
      </c>
      <c r="X1001" s="120">
        <v>3.182359159354498E-3</v>
      </c>
      <c r="Y1001" s="79">
        <v>2.5053884273161131E-2</v>
      </c>
      <c r="Z1001" s="79">
        <v>4.7187726518459927E-2</v>
      </c>
      <c r="AA1001" s="79">
        <v>3.2647620791048437E-2</v>
      </c>
    </row>
    <row r="1002" spans="1:27" ht="15" x14ac:dyDescent="0.25">
      <c r="A1002" s="4">
        <v>260206</v>
      </c>
      <c r="B1002" s="18">
        <v>6332</v>
      </c>
      <c r="C1002" s="8" t="s">
        <v>67</v>
      </c>
      <c r="D1002" s="8" t="s">
        <v>2854</v>
      </c>
      <c r="E1002" s="8" t="s">
        <v>817</v>
      </c>
      <c r="F1002" s="36">
        <v>3.3</v>
      </c>
      <c r="G1002" s="52">
        <v>20822</v>
      </c>
      <c r="H1002" s="52">
        <v>37837</v>
      </c>
      <c r="I1002" s="52">
        <v>16432</v>
      </c>
      <c r="J1002" s="52">
        <v>20920</v>
      </c>
      <c r="K1002" s="52">
        <v>24178</v>
      </c>
      <c r="L1002" s="52">
        <v>36248</v>
      </c>
      <c r="M1002" s="52">
        <v>17525</v>
      </c>
      <c r="N1002" s="52">
        <v>20772</v>
      </c>
      <c r="O1002" s="52">
        <v>30716</v>
      </c>
      <c r="P1002" s="90">
        <v>55192</v>
      </c>
      <c r="Q1002" s="52">
        <v>24103</v>
      </c>
      <c r="R1002" s="52">
        <v>29166</v>
      </c>
      <c r="S1002" s="52">
        <v>33394</v>
      </c>
      <c r="T1002" s="52">
        <v>52572</v>
      </c>
      <c r="U1002" s="52">
        <v>24815</v>
      </c>
      <c r="V1002" s="52">
        <v>31824</v>
      </c>
      <c r="W1002" s="52">
        <v>38047</v>
      </c>
      <c r="X1002" s="120">
        <v>-1.8469563991399651E-2</v>
      </c>
      <c r="Y1002" s="79">
        <v>5.1136567673357716E-3</v>
      </c>
      <c r="Z1002" s="79">
        <v>1.8992904456687221E-2</v>
      </c>
      <c r="AA1002" s="79">
        <v>3.2628589460397713E-2</v>
      </c>
    </row>
    <row r="1003" spans="1:27" ht="15" x14ac:dyDescent="0.25">
      <c r="A1003" s="4">
        <v>260206</v>
      </c>
      <c r="B1003" s="18">
        <v>6787</v>
      </c>
      <c r="C1003" s="8" t="s">
        <v>67</v>
      </c>
      <c r="D1003" s="8" t="s">
        <v>2855</v>
      </c>
      <c r="E1003" s="8" t="s">
        <v>817</v>
      </c>
      <c r="F1003" s="36">
        <v>3.2</v>
      </c>
      <c r="G1003" s="52">
        <v>40504</v>
      </c>
      <c r="H1003" s="52">
        <v>41301</v>
      </c>
      <c r="I1003" s="52">
        <v>40011</v>
      </c>
      <c r="J1003" s="52">
        <v>41699</v>
      </c>
      <c r="K1003" s="52">
        <v>43546</v>
      </c>
      <c r="L1003" s="52">
        <v>42020</v>
      </c>
      <c r="M1003" s="52">
        <v>41588</v>
      </c>
      <c r="N1003" s="52">
        <v>44628</v>
      </c>
      <c r="O1003" s="52">
        <v>47318</v>
      </c>
      <c r="P1003" s="52">
        <v>45924</v>
      </c>
      <c r="Q1003" s="52">
        <v>47013</v>
      </c>
      <c r="R1003" s="52">
        <v>51144</v>
      </c>
      <c r="S1003" s="52">
        <v>53600</v>
      </c>
      <c r="T1003" s="52">
        <v>55049</v>
      </c>
      <c r="U1003" s="52">
        <v>53072</v>
      </c>
      <c r="V1003" s="52">
        <v>58421</v>
      </c>
      <c r="W1003" s="52">
        <v>60540</v>
      </c>
      <c r="X1003" s="120">
        <v>4.6160227841826051E-2</v>
      </c>
      <c r="Y1003" s="79">
        <v>2.9297989420036249E-2</v>
      </c>
      <c r="Z1003" s="79">
        <v>3.4185986423320047E-2</v>
      </c>
      <c r="AA1003" s="79">
        <v>3.152510652215379E-2</v>
      </c>
    </row>
    <row r="1004" spans="1:27" ht="15" x14ac:dyDescent="0.25">
      <c r="A1004" s="4">
        <v>260206</v>
      </c>
      <c r="B1004" s="18">
        <v>7729</v>
      </c>
      <c r="C1004" s="8" t="s">
        <v>67</v>
      </c>
      <c r="D1004" s="8" t="s">
        <v>2856</v>
      </c>
      <c r="E1004" s="8" t="s">
        <v>817</v>
      </c>
      <c r="F1004" s="36">
        <v>2.7</v>
      </c>
      <c r="G1004" s="52">
        <v>31981</v>
      </c>
      <c r="H1004" s="52">
        <v>39832</v>
      </c>
      <c r="I1004" s="52">
        <v>27919</v>
      </c>
      <c r="J1004" s="52">
        <v>43157</v>
      </c>
      <c r="K1004" s="52">
        <v>32038</v>
      </c>
      <c r="L1004" s="52">
        <v>43687</v>
      </c>
      <c r="M1004" s="52">
        <v>26618</v>
      </c>
      <c r="N1004" s="52">
        <v>36919</v>
      </c>
      <c r="O1004" s="52">
        <v>25358</v>
      </c>
      <c r="P1004" s="52">
        <v>45785</v>
      </c>
      <c r="Q1004" s="52">
        <v>29626</v>
      </c>
      <c r="R1004" s="52">
        <v>41813</v>
      </c>
      <c r="S1004" s="52">
        <v>31698</v>
      </c>
      <c r="T1004" s="52">
        <v>47397</v>
      </c>
      <c r="U1004" s="52">
        <v>30876</v>
      </c>
      <c r="V1004" s="52">
        <v>46194</v>
      </c>
      <c r="W1004" s="52">
        <v>35901</v>
      </c>
      <c r="X1004" s="120">
        <v>1.082445844133173E-2</v>
      </c>
      <c r="Y1004" s="79">
        <v>8.3037719053502546E-3</v>
      </c>
      <c r="Z1004" s="79">
        <v>2.8863384809993061E-2</v>
      </c>
      <c r="AA1004" s="79">
        <v>2.6913841129574401E-2</v>
      </c>
    </row>
    <row r="1005" spans="1:27" ht="15" x14ac:dyDescent="0.25">
      <c r="A1005" s="4">
        <v>260206</v>
      </c>
      <c r="B1005" s="18">
        <v>4534</v>
      </c>
      <c r="C1005" s="8" t="s">
        <v>67</v>
      </c>
      <c r="D1005" s="8" t="s">
        <v>2358</v>
      </c>
      <c r="E1005" s="8" t="s">
        <v>817</v>
      </c>
      <c r="F1005" s="36">
        <v>2.6</v>
      </c>
      <c r="G1005" s="52">
        <v>30805</v>
      </c>
      <c r="H1005" s="52">
        <v>25365</v>
      </c>
      <c r="I1005" s="52">
        <v>27692</v>
      </c>
      <c r="J1005" s="52">
        <v>25508</v>
      </c>
      <c r="K1005" s="52">
        <v>28194</v>
      </c>
      <c r="L1005" s="52">
        <v>21867</v>
      </c>
      <c r="M1005" s="52">
        <v>24747</v>
      </c>
      <c r="N1005" s="52">
        <v>24729</v>
      </c>
      <c r="O1005" s="52">
        <v>28742</v>
      </c>
      <c r="P1005" s="52">
        <v>24667</v>
      </c>
      <c r="Q1005" s="52">
        <v>25407</v>
      </c>
      <c r="R1005" s="52">
        <v>25689</v>
      </c>
      <c r="S1005" s="52">
        <v>29635</v>
      </c>
      <c r="T1005" s="52">
        <v>24428</v>
      </c>
      <c r="U1005" s="52">
        <v>26631</v>
      </c>
      <c r="V1005" s="52">
        <v>28354</v>
      </c>
      <c r="W1005" s="52">
        <v>32502</v>
      </c>
      <c r="X1005" s="120">
        <v>-2.267595210535323E-3</v>
      </c>
      <c r="Y1005" s="79">
        <v>1.163951730237067E-2</v>
      </c>
      <c r="Z1005" s="79">
        <v>2.5050994989801009E-2</v>
      </c>
      <c r="AA1005" s="79">
        <v>2.6291174528648039E-2</v>
      </c>
    </row>
    <row r="1006" spans="1:27" ht="15" x14ac:dyDescent="0.25">
      <c r="A1006" s="4">
        <v>260206</v>
      </c>
      <c r="B1006" s="18">
        <v>5214</v>
      </c>
      <c r="C1006" s="8" t="s">
        <v>67</v>
      </c>
      <c r="D1006" s="8" t="s">
        <v>2857</v>
      </c>
      <c r="E1006" s="8" t="s">
        <v>806</v>
      </c>
      <c r="F1006" s="36">
        <v>2.5</v>
      </c>
      <c r="G1006" s="52">
        <v>74527</v>
      </c>
      <c r="H1006" s="52">
        <v>85991</v>
      </c>
      <c r="I1006" s="52">
        <v>86780</v>
      </c>
      <c r="J1006" s="52">
        <v>78431</v>
      </c>
      <c r="K1006" s="52">
        <v>73432</v>
      </c>
      <c r="L1006" s="52">
        <v>67922</v>
      </c>
      <c r="M1006" s="52">
        <v>71256</v>
      </c>
      <c r="N1006" s="52">
        <v>70191</v>
      </c>
      <c r="O1006" s="52">
        <v>70605</v>
      </c>
      <c r="P1006" s="52">
        <v>76656</v>
      </c>
      <c r="Q1006" s="52">
        <v>78061</v>
      </c>
      <c r="R1006" s="52">
        <v>72813</v>
      </c>
      <c r="S1006" s="52">
        <v>71707</v>
      </c>
      <c r="T1006" s="52">
        <v>74847</v>
      </c>
      <c r="U1006" s="52">
        <v>78941</v>
      </c>
      <c r="V1006" s="52">
        <v>78306</v>
      </c>
      <c r="W1006" s="52">
        <v>79308</v>
      </c>
      <c r="X1006" s="120">
        <v>-6.0453754047794517E-3</v>
      </c>
      <c r="Y1006" s="79">
        <v>2.958699248221341E-3</v>
      </c>
      <c r="Z1006" s="79">
        <v>1.8413854137334651E-2</v>
      </c>
      <c r="AA1006" s="79">
        <v>2.501966747969897E-2</v>
      </c>
    </row>
    <row r="1007" spans="1:27" ht="15" x14ac:dyDescent="0.25">
      <c r="A1007" s="4">
        <v>260206</v>
      </c>
      <c r="B1007" s="18">
        <v>9143</v>
      </c>
      <c r="C1007" s="8" t="s">
        <v>67</v>
      </c>
      <c r="D1007" s="8" t="s">
        <v>2858</v>
      </c>
      <c r="E1007" s="8" t="s">
        <v>817</v>
      </c>
      <c r="F1007" s="36">
        <v>2.4</v>
      </c>
      <c r="G1007" s="52">
        <v>440586</v>
      </c>
      <c r="H1007" s="52">
        <v>421735</v>
      </c>
      <c r="I1007" s="52">
        <v>386938</v>
      </c>
      <c r="J1007" s="52">
        <v>364374</v>
      </c>
      <c r="K1007" s="52">
        <v>364255</v>
      </c>
      <c r="L1007" s="52">
        <v>319042</v>
      </c>
      <c r="M1007" s="52">
        <v>318511</v>
      </c>
      <c r="N1007" s="52">
        <v>324867</v>
      </c>
      <c r="O1007" s="52">
        <v>351853</v>
      </c>
      <c r="P1007" s="52">
        <v>321709</v>
      </c>
      <c r="Q1007" s="52">
        <v>334527</v>
      </c>
      <c r="R1007" s="52">
        <v>373502</v>
      </c>
      <c r="S1007" s="52">
        <v>410800</v>
      </c>
      <c r="T1007" s="52">
        <v>360410</v>
      </c>
      <c r="U1007" s="52">
        <v>367404</v>
      </c>
      <c r="V1007" s="52">
        <v>415178</v>
      </c>
      <c r="W1007" s="52">
        <v>447440</v>
      </c>
      <c r="X1007" s="120">
        <v>2.6865657136430961E-2</v>
      </c>
      <c r="Y1007" s="79">
        <v>2.2225617361359529E-2</v>
      </c>
      <c r="Z1007" s="79">
        <v>2.7561377566271309E-2</v>
      </c>
      <c r="AA1007" s="79">
        <v>2.3581019853365252E-2</v>
      </c>
    </row>
    <row r="1008" spans="1:27" ht="15" x14ac:dyDescent="0.25">
      <c r="A1008" s="4">
        <v>260206</v>
      </c>
      <c r="B1008" s="18">
        <v>7740</v>
      </c>
      <c r="C1008" s="8" t="s">
        <v>67</v>
      </c>
      <c r="D1008" s="8" t="s">
        <v>2859</v>
      </c>
      <c r="E1008" s="8" t="s">
        <v>806</v>
      </c>
      <c r="F1008" s="36">
        <v>2.2999999999999998</v>
      </c>
      <c r="G1008" s="52">
        <v>14546</v>
      </c>
      <c r="H1008" s="52">
        <v>13820</v>
      </c>
      <c r="I1008" s="52">
        <v>17879</v>
      </c>
      <c r="J1008" s="52">
        <v>16017</v>
      </c>
      <c r="K1008" s="52">
        <v>15729</v>
      </c>
      <c r="L1008" s="52">
        <v>14521</v>
      </c>
      <c r="M1008" s="52">
        <v>18231</v>
      </c>
      <c r="N1008" s="52">
        <v>19031</v>
      </c>
      <c r="O1008" s="52">
        <v>19643</v>
      </c>
      <c r="P1008" s="52">
        <v>19819</v>
      </c>
      <c r="Q1008" s="52">
        <v>25034</v>
      </c>
      <c r="R1008" s="52">
        <v>23603</v>
      </c>
      <c r="S1008" s="52">
        <v>20019</v>
      </c>
      <c r="T1008" s="52">
        <v>19451</v>
      </c>
      <c r="U1008" s="52">
        <v>22263</v>
      </c>
      <c r="V1008" s="52">
        <v>21389</v>
      </c>
      <c r="W1008" s="52">
        <v>21968</v>
      </c>
      <c r="X1008" s="120">
        <v>-4.159367052839813E-3</v>
      </c>
      <c r="Y1008" s="79">
        <v>-3.1450395541784408E-2</v>
      </c>
      <c r="Z1008" s="79">
        <v>-2.5944501734320839E-2</v>
      </c>
      <c r="AA1008" s="79">
        <v>2.3447462765573409E-2</v>
      </c>
    </row>
    <row r="1009" spans="1:27" ht="15" x14ac:dyDescent="0.25">
      <c r="A1009" s="4">
        <v>260206</v>
      </c>
      <c r="B1009" s="18">
        <v>7203</v>
      </c>
      <c r="C1009" s="8" t="s">
        <v>67</v>
      </c>
      <c r="D1009" s="8" t="s">
        <v>2860</v>
      </c>
      <c r="E1009" s="8" t="s">
        <v>817</v>
      </c>
      <c r="F1009" s="36">
        <v>2.2000000000000002</v>
      </c>
      <c r="G1009" s="52">
        <v>7785742</v>
      </c>
      <c r="H1009" s="52">
        <v>8112466</v>
      </c>
      <c r="I1009" s="52">
        <v>8491116</v>
      </c>
      <c r="J1009" s="52">
        <v>9218232</v>
      </c>
      <c r="K1009" s="52">
        <v>9754685</v>
      </c>
      <c r="L1009" s="52">
        <v>9690265</v>
      </c>
      <c r="M1009" s="52">
        <v>10546831</v>
      </c>
      <c r="N1009" s="52">
        <v>11434786</v>
      </c>
      <c r="O1009" s="52">
        <v>12041103</v>
      </c>
      <c r="P1009" s="52">
        <v>11072605</v>
      </c>
      <c r="Q1009" s="52">
        <v>11837879</v>
      </c>
      <c r="R1009" s="52">
        <v>11444571</v>
      </c>
      <c r="S1009" s="52">
        <v>12391095</v>
      </c>
      <c r="T1009" s="52">
        <v>12363159</v>
      </c>
      <c r="U1009" s="52">
        <v>12253326</v>
      </c>
      <c r="V1009" s="52">
        <v>12377427</v>
      </c>
      <c r="W1009" s="52">
        <v>13456851</v>
      </c>
      <c r="X1009" s="120">
        <v>2.7607706730928609E-2</v>
      </c>
      <c r="Y1009" s="79">
        <v>8.6485325887470932E-3</v>
      </c>
      <c r="Z1009" s="79">
        <v>1.925313904020487E-2</v>
      </c>
      <c r="AA1009" s="79">
        <v>2.1580557840155778E-2</v>
      </c>
    </row>
    <row r="1010" spans="1:27" ht="15" x14ac:dyDescent="0.25">
      <c r="A1010" s="4">
        <v>260206</v>
      </c>
      <c r="B1010" s="18">
        <v>8566</v>
      </c>
      <c r="C1010" s="8" t="s">
        <v>67</v>
      </c>
      <c r="D1010" s="8" t="s">
        <v>2861</v>
      </c>
      <c r="E1010" s="8" t="s">
        <v>817</v>
      </c>
      <c r="F1010" s="36">
        <v>2.2000000000000002</v>
      </c>
      <c r="G1010" s="52">
        <v>77467</v>
      </c>
      <c r="H1010" s="52">
        <v>72663</v>
      </c>
      <c r="I1010" s="52">
        <v>76394</v>
      </c>
      <c r="J1010" s="52">
        <v>72672</v>
      </c>
      <c r="K1010" s="52">
        <v>75617</v>
      </c>
      <c r="L1010" s="52">
        <v>74206</v>
      </c>
      <c r="M1010" s="52">
        <v>77575</v>
      </c>
      <c r="N1010" s="52">
        <v>77766</v>
      </c>
      <c r="O1010" s="52">
        <v>79657</v>
      </c>
      <c r="P1010" s="52">
        <v>73337</v>
      </c>
      <c r="Q1010" s="52">
        <v>75666</v>
      </c>
      <c r="R1010" s="52">
        <v>78076</v>
      </c>
      <c r="S1010" s="52">
        <v>76321</v>
      </c>
      <c r="T1010" s="52">
        <v>82093</v>
      </c>
      <c r="U1010" s="52">
        <v>82409</v>
      </c>
      <c r="V1010" s="52">
        <v>88485</v>
      </c>
      <c r="W1010" s="52">
        <v>83427</v>
      </c>
      <c r="X1010" s="120">
        <v>2.8859591298615591E-2</v>
      </c>
      <c r="Y1010" s="79">
        <v>2.1601378797780679E-2</v>
      </c>
      <c r="Z1010" s="79">
        <v>3.2640428474219219E-2</v>
      </c>
      <c r="AA1010" s="79">
        <v>2.1578582967920701E-2</v>
      </c>
    </row>
    <row r="1011" spans="1:27" ht="15" x14ac:dyDescent="0.25">
      <c r="A1011" s="4">
        <v>260206</v>
      </c>
      <c r="B1011" s="18">
        <v>1871</v>
      </c>
      <c r="C1011" s="8" t="s">
        <v>67</v>
      </c>
      <c r="D1011" s="8" t="s">
        <v>2862</v>
      </c>
      <c r="E1011" s="8" t="s">
        <v>817</v>
      </c>
      <c r="F1011" s="36">
        <v>2.1</v>
      </c>
      <c r="G1011" s="52">
        <v>26798</v>
      </c>
      <c r="H1011" s="52">
        <v>29090</v>
      </c>
      <c r="I1011" s="52">
        <v>23344</v>
      </c>
      <c r="J1011" s="52">
        <v>24196</v>
      </c>
      <c r="K1011" s="52">
        <v>26180</v>
      </c>
      <c r="L1011" s="52">
        <v>35607</v>
      </c>
      <c r="M1011" s="52">
        <v>27610</v>
      </c>
      <c r="N1011" s="52">
        <v>30059</v>
      </c>
      <c r="O1011" s="52">
        <v>32347</v>
      </c>
      <c r="P1011" s="52">
        <v>39278</v>
      </c>
      <c r="Q1011" s="52">
        <v>31665</v>
      </c>
      <c r="R1011" s="52">
        <v>33186</v>
      </c>
      <c r="S1011" s="52">
        <v>38067</v>
      </c>
      <c r="T1011" s="52">
        <v>32709</v>
      </c>
      <c r="U1011" s="52">
        <v>34119</v>
      </c>
      <c r="V1011" s="52">
        <v>38932</v>
      </c>
      <c r="W1011" s="52">
        <v>41021</v>
      </c>
      <c r="X1011" s="120">
        <v>-4.6196798784775887E-2</v>
      </c>
      <c r="Y1011" s="79">
        <v>1.8093742396425579E-2</v>
      </c>
      <c r="Z1011" s="79">
        <v>4.16132559874276E-2</v>
      </c>
      <c r="AA1011" s="79">
        <v>2.0538563691101071E-2</v>
      </c>
    </row>
    <row r="1012" spans="1:27" ht="15" x14ac:dyDescent="0.25">
      <c r="A1012" s="4">
        <v>260206</v>
      </c>
      <c r="B1012" s="18">
        <v>8410</v>
      </c>
      <c r="C1012" s="8" t="s">
        <v>67</v>
      </c>
      <c r="D1012" s="8" t="s">
        <v>2863</v>
      </c>
      <c r="E1012" s="8" t="s">
        <v>817</v>
      </c>
      <c r="F1012" s="36">
        <v>2</v>
      </c>
      <c r="G1012" s="52">
        <v>35398</v>
      </c>
      <c r="H1012" s="52">
        <v>32552</v>
      </c>
      <c r="I1012" s="52">
        <v>35675</v>
      </c>
      <c r="J1012" s="52">
        <v>37687</v>
      </c>
      <c r="K1012" s="52">
        <v>39349</v>
      </c>
      <c r="L1012" s="52">
        <v>40195</v>
      </c>
      <c r="M1012" s="52">
        <v>40639</v>
      </c>
      <c r="N1012" s="52">
        <v>49804</v>
      </c>
      <c r="O1012" s="52">
        <v>51478</v>
      </c>
      <c r="P1012" s="52">
        <v>50691</v>
      </c>
      <c r="Q1012" s="52">
        <v>37069</v>
      </c>
      <c r="R1012" s="52">
        <v>52669</v>
      </c>
      <c r="S1012" s="52">
        <v>52452</v>
      </c>
      <c r="T1012" s="52">
        <v>51039</v>
      </c>
      <c r="U1012" s="52">
        <v>38873</v>
      </c>
      <c r="V1012" s="52">
        <v>64830</v>
      </c>
      <c r="W1012" s="52">
        <v>56678</v>
      </c>
      <c r="X1012" s="120">
        <v>1.8042212555928749E-3</v>
      </c>
      <c r="Y1012" s="79">
        <v>9.3360727427043155E-3</v>
      </c>
      <c r="Z1012" s="79">
        <v>6.2353550424799842E-2</v>
      </c>
      <c r="AA1012" s="79">
        <v>2.0396343523461091E-2</v>
      </c>
    </row>
    <row r="1013" spans="1:27" ht="15" x14ac:dyDescent="0.25">
      <c r="A1013" s="4">
        <v>260206</v>
      </c>
      <c r="B1013" s="18">
        <v>9045</v>
      </c>
      <c r="C1013" s="8" t="s">
        <v>67</v>
      </c>
      <c r="D1013" s="8" t="s">
        <v>2864</v>
      </c>
      <c r="E1013" s="8" t="s">
        <v>817</v>
      </c>
      <c r="F1013" s="36">
        <v>1.9</v>
      </c>
      <c r="G1013" s="52">
        <v>60468</v>
      </c>
      <c r="H1013" s="52">
        <v>79086</v>
      </c>
      <c r="I1013" s="52">
        <v>64039</v>
      </c>
      <c r="J1013" s="52">
        <v>59104</v>
      </c>
      <c r="K1013" s="52">
        <v>58180</v>
      </c>
      <c r="L1013" s="52">
        <v>78747</v>
      </c>
      <c r="M1013" s="52">
        <v>65423</v>
      </c>
      <c r="N1013" s="52">
        <v>68444</v>
      </c>
      <c r="O1013" s="52">
        <v>71663</v>
      </c>
      <c r="P1013" s="52">
        <v>96617</v>
      </c>
      <c r="Q1013" s="52">
        <v>80952</v>
      </c>
      <c r="R1013" s="52">
        <v>77422</v>
      </c>
      <c r="S1013" s="52">
        <v>75623</v>
      </c>
      <c r="T1013" s="52">
        <v>79549</v>
      </c>
      <c r="U1013" s="52">
        <v>72827</v>
      </c>
      <c r="V1013" s="52">
        <v>71538</v>
      </c>
      <c r="W1013" s="52">
        <v>81376</v>
      </c>
      <c r="X1013" s="120">
        <v>-5.1625158039284469E-2</v>
      </c>
      <c r="Y1013" s="79">
        <v>-2.5913263125665779E-2</v>
      </c>
      <c r="Z1013" s="79">
        <v>-1.92652109710858E-2</v>
      </c>
      <c r="AA1013" s="79">
        <v>1.920630840263482E-2</v>
      </c>
    </row>
    <row r="1014" spans="1:27" ht="15" x14ac:dyDescent="0.25">
      <c r="A1014" s="4">
        <v>260206</v>
      </c>
      <c r="B1014" s="18">
        <v>9302</v>
      </c>
      <c r="C1014" s="8" t="s">
        <v>67</v>
      </c>
      <c r="D1014" s="8" t="s">
        <v>2865</v>
      </c>
      <c r="E1014" s="8" t="s">
        <v>817</v>
      </c>
      <c r="F1014" s="36">
        <v>1.9</v>
      </c>
      <c r="G1014" s="52">
        <v>76725</v>
      </c>
      <c r="H1014" s="52">
        <v>84253</v>
      </c>
      <c r="I1014" s="52">
        <v>78584</v>
      </c>
      <c r="J1014" s="52">
        <v>78668</v>
      </c>
      <c r="K1014" s="52">
        <v>77065</v>
      </c>
      <c r="L1014" s="52">
        <v>66519</v>
      </c>
      <c r="M1014" s="52">
        <v>65988</v>
      </c>
      <c r="N1014" s="52">
        <v>65874</v>
      </c>
      <c r="O1014" s="52">
        <v>65602</v>
      </c>
      <c r="P1014" s="52">
        <v>63129</v>
      </c>
      <c r="Q1014" s="52">
        <v>65620</v>
      </c>
      <c r="R1014" s="52">
        <v>73052</v>
      </c>
      <c r="S1014" s="52">
        <v>73332</v>
      </c>
      <c r="T1014" s="52">
        <v>68738</v>
      </c>
      <c r="U1014" s="52">
        <v>73624</v>
      </c>
      <c r="V1014" s="52">
        <v>73385</v>
      </c>
      <c r="W1014" s="52">
        <v>78830</v>
      </c>
      <c r="X1014" s="120">
        <v>2.0386503981710598E-2</v>
      </c>
      <c r="Y1014" s="79">
        <v>2.8510162355472209E-2</v>
      </c>
      <c r="Z1014" s="79">
        <v>1.153262729180593E-3</v>
      </c>
      <c r="AA1014" s="79">
        <v>1.90190224817437E-2</v>
      </c>
    </row>
    <row r="1015" spans="1:27" ht="15" x14ac:dyDescent="0.25">
      <c r="A1015" s="4">
        <v>260206</v>
      </c>
      <c r="B1015" s="18">
        <v>9072</v>
      </c>
      <c r="C1015" s="8" t="s">
        <v>67</v>
      </c>
      <c r="D1015" s="8" t="s">
        <v>2866</v>
      </c>
      <c r="E1015" s="8" t="s">
        <v>817</v>
      </c>
      <c r="F1015" s="36">
        <v>1.9</v>
      </c>
      <c r="G1015" s="52">
        <v>51948</v>
      </c>
      <c r="H1015" s="52">
        <v>51597</v>
      </c>
      <c r="I1015" s="52">
        <v>50578</v>
      </c>
      <c r="J1015" s="52">
        <v>53173</v>
      </c>
      <c r="K1015" s="52">
        <v>55071</v>
      </c>
      <c r="L1015" s="52">
        <v>53249</v>
      </c>
      <c r="M1015" s="52">
        <v>53452</v>
      </c>
      <c r="N1015" s="52">
        <v>54875</v>
      </c>
      <c r="O1015" s="52">
        <v>58224</v>
      </c>
      <c r="P1015" s="52">
        <v>55773</v>
      </c>
      <c r="Q1015" s="52">
        <v>57968</v>
      </c>
      <c r="R1015" s="52">
        <v>62393</v>
      </c>
      <c r="S1015" s="52">
        <v>64601</v>
      </c>
      <c r="T1015" s="52">
        <v>62928</v>
      </c>
      <c r="U1015" s="52">
        <v>65826</v>
      </c>
      <c r="V1015" s="52">
        <v>66086</v>
      </c>
      <c r="W1015" s="52">
        <v>69463</v>
      </c>
      <c r="X1015" s="120">
        <v>2.9721477973705609E-2</v>
      </c>
      <c r="Y1015" s="79">
        <v>3.1699544152648418E-2</v>
      </c>
      <c r="Z1015" s="79">
        <v>1.4439995620689089E-2</v>
      </c>
      <c r="AA1015" s="79">
        <v>1.8740291626998081E-2</v>
      </c>
    </row>
    <row r="1016" spans="1:27" ht="15" x14ac:dyDescent="0.25">
      <c r="A1016" s="4">
        <v>260206</v>
      </c>
      <c r="B1016" s="18">
        <v>6925</v>
      </c>
      <c r="C1016" s="8" t="s">
        <v>67</v>
      </c>
      <c r="D1016" s="8" t="s">
        <v>2867</v>
      </c>
      <c r="E1016" s="8" t="s">
        <v>817</v>
      </c>
      <c r="F1016" s="36">
        <v>1.8</v>
      </c>
      <c r="G1016" s="52">
        <v>38120</v>
      </c>
      <c r="H1016" s="52">
        <v>39107</v>
      </c>
      <c r="I1016" s="52">
        <v>39728</v>
      </c>
      <c r="J1016" s="52">
        <v>48227</v>
      </c>
      <c r="K1016" s="52">
        <v>40407</v>
      </c>
      <c r="L1016" s="52">
        <v>46663</v>
      </c>
      <c r="M1016" s="52">
        <v>39281</v>
      </c>
      <c r="N1016" s="52">
        <v>45722</v>
      </c>
      <c r="O1016" s="52">
        <v>47507</v>
      </c>
      <c r="P1016" s="52">
        <v>46910</v>
      </c>
      <c r="Q1016" s="52">
        <v>37539</v>
      </c>
      <c r="R1016" s="52">
        <v>48104</v>
      </c>
      <c r="S1016" s="52">
        <v>42456</v>
      </c>
      <c r="T1016" s="52">
        <v>49517</v>
      </c>
      <c r="U1016" s="52">
        <v>38356</v>
      </c>
      <c r="V1016" s="52">
        <v>43069</v>
      </c>
      <c r="W1016" s="52">
        <v>45522</v>
      </c>
      <c r="X1016" s="120">
        <v>1.4896376757766779E-2</v>
      </c>
      <c r="Y1016" s="79">
        <v>4.5998108278533234E-3</v>
      </c>
      <c r="Z1016" s="79">
        <v>-2.8217874496309529E-2</v>
      </c>
      <c r="AA1016" s="79">
        <v>1.7681864842731709E-2</v>
      </c>
    </row>
    <row r="1017" spans="1:27" ht="15" x14ac:dyDescent="0.25">
      <c r="A1017" s="4">
        <v>260206</v>
      </c>
      <c r="B1017" s="18">
        <v>7994</v>
      </c>
      <c r="C1017" s="8" t="s">
        <v>67</v>
      </c>
      <c r="D1017" s="8" t="s">
        <v>2868</v>
      </c>
      <c r="E1017" s="8" t="s">
        <v>817</v>
      </c>
      <c r="F1017" s="36">
        <v>1.4</v>
      </c>
      <c r="G1017" s="52">
        <v>63840</v>
      </c>
      <c r="H1017" s="52">
        <v>78408</v>
      </c>
      <c r="I1017" s="52">
        <v>63722</v>
      </c>
      <c r="J1017" s="52">
        <v>66200</v>
      </c>
      <c r="K1017" s="52">
        <v>67609</v>
      </c>
      <c r="L1017" s="52">
        <v>79484</v>
      </c>
      <c r="M1017" s="52">
        <v>71081</v>
      </c>
      <c r="N1017" s="52">
        <v>68531</v>
      </c>
      <c r="O1017" s="52">
        <v>70609</v>
      </c>
      <c r="P1017" s="52">
        <v>88074</v>
      </c>
      <c r="Q1017" s="52">
        <v>72833</v>
      </c>
      <c r="R1017" s="52">
        <v>72816</v>
      </c>
      <c r="S1017" s="52">
        <v>75196</v>
      </c>
      <c r="T1017" s="52">
        <v>93682</v>
      </c>
      <c r="U1017" s="52">
        <v>75449</v>
      </c>
      <c r="V1017" s="52">
        <v>78327</v>
      </c>
      <c r="W1017" s="52">
        <v>79686</v>
      </c>
      <c r="X1017" s="120">
        <v>1.8153626031419231E-2</v>
      </c>
      <c r="Y1017" s="79">
        <v>8.3172509832223351E-3</v>
      </c>
      <c r="Z1017" s="79">
        <v>1.7377019199540818E-2</v>
      </c>
      <c r="AA1017" s="79">
        <v>1.391583553899833E-2</v>
      </c>
    </row>
    <row r="1018" spans="1:27" ht="15" x14ac:dyDescent="0.25">
      <c r="A1018" s="4">
        <v>260206</v>
      </c>
      <c r="B1018" s="18">
        <v>3028</v>
      </c>
      <c r="C1018" s="8" t="s">
        <v>67</v>
      </c>
      <c r="D1018" s="8" t="s">
        <v>2869</v>
      </c>
      <c r="E1018" s="8" t="s">
        <v>811</v>
      </c>
      <c r="F1018" s="36">
        <v>1.4</v>
      </c>
      <c r="G1018" s="52">
        <v>60332</v>
      </c>
      <c r="H1018" s="52">
        <v>53131</v>
      </c>
      <c r="I1018" s="52">
        <v>66301</v>
      </c>
      <c r="J1018" s="52">
        <v>56891</v>
      </c>
      <c r="K1018" s="52">
        <v>63367</v>
      </c>
      <c r="L1018" s="52">
        <v>58670</v>
      </c>
      <c r="M1018" s="52">
        <v>65612</v>
      </c>
      <c r="N1018" s="52">
        <v>59049</v>
      </c>
      <c r="O1018" s="52">
        <v>63352</v>
      </c>
      <c r="P1018" s="52">
        <v>60048</v>
      </c>
      <c r="Q1018" s="52">
        <v>70487</v>
      </c>
      <c r="R1018" s="52">
        <v>62362</v>
      </c>
      <c r="S1018" s="52">
        <v>68040</v>
      </c>
      <c r="T1018" s="52">
        <v>65628</v>
      </c>
      <c r="U1018" s="52">
        <v>72625</v>
      </c>
      <c r="V1018" s="52">
        <v>65424</v>
      </c>
      <c r="W1018" s="52">
        <v>71731</v>
      </c>
      <c r="X1018" s="120">
        <v>2.1384472113958441E-2</v>
      </c>
      <c r="Y1018" s="79">
        <v>8.0220023488182246E-3</v>
      </c>
      <c r="Z1018" s="79">
        <v>1.1397517261915849E-2</v>
      </c>
      <c r="AA1018" s="79">
        <v>1.3583986279842589E-2</v>
      </c>
    </row>
    <row r="1019" spans="1:27" ht="15" x14ac:dyDescent="0.25">
      <c r="A1019" s="4">
        <v>260206</v>
      </c>
      <c r="B1019" s="18">
        <v>6371</v>
      </c>
      <c r="C1019" s="8" t="s">
        <v>67</v>
      </c>
      <c r="D1019" s="8" t="s">
        <v>2870</v>
      </c>
      <c r="E1019" s="8" t="s">
        <v>817</v>
      </c>
      <c r="F1019" s="36">
        <v>1.3</v>
      </c>
      <c r="G1019" s="52">
        <v>52941</v>
      </c>
      <c r="H1019" s="52">
        <v>60420</v>
      </c>
      <c r="I1019" s="52">
        <v>57968</v>
      </c>
      <c r="J1019" s="52">
        <v>60965</v>
      </c>
      <c r="K1019" s="52">
        <v>63931</v>
      </c>
      <c r="L1019" s="52">
        <v>68710</v>
      </c>
      <c r="M1019" s="52">
        <v>61946</v>
      </c>
      <c r="N1019" s="52">
        <v>66814</v>
      </c>
      <c r="O1019" s="52">
        <v>68046</v>
      </c>
      <c r="P1019" s="52">
        <v>70006</v>
      </c>
      <c r="Q1019" s="52">
        <v>66455</v>
      </c>
      <c r="R1019" s="52">
        <v>69905</v>
      </c>
      <c r="S1019" s="52">
        <v>70250</v>
      </c>
      <c r="T1019" s="52">
        <v>72583</v>
      </c>
      <c r="U1019" s="52">
        <v>65317</v>
      </c>
      <c r="V1019" s="52">
        <v>70317</v>
      </c>
      <c r="W1019" s="52">
        <v>73767</v>
      </c>
      <c r="X1019" s="120">
        <v>9.3161639239958127E-3</v>
      </c>
      <c r="Y1019" s="79">
        <v>-4.0760334249068109E-3</v>
      </c>
      <c r="Z1019" s="79">
        <v>1.481721242200251E-3</v>
      </c>
      <c r="AA1019" s="79">
        <v>1.262986278445921E-2</v>
      </c>
    </row>
    <row r="1020" spans="1:27" ht="15" x14ac:dyDescent="0.25">
      <c r="A1020" s="4">
        <v>260206</v>
      </c>
      <c r="B1020" s="18">
        <v>4694</v>
      </c>
      <c r="C1020" s="8" t="s">
        <v>67</v>
      </c>
      <c r="D1020" s="8" t="s">
        <v>2871</v>
      </c>
      <c r="E1020" s="8" t="s">
        <v>817</v>
      </c>
      <c r="F1020" s="36">
        <v>1.1000000000000001</v>
      </c>
      <c r="G1020" s="52">
        <v>41010</v>
      </c>
      <c r="H1020" s="52">
        <v>49357</v>
      </c>
      <c r="I1020" s="52">
        <v>40478</v>
      </c>
      <c r="J1020" s="52">
        <v>43234</v>
      </c>
      <c r="K1020" s="52">
        <v>40223</v>
      </c>
      <c r="L1020" s="52">
        <v>35527</v>
      </c>
      <c r="M1020" s="52">
        <v>35272</v>
      </c>
      <c r="N1020" s="52">
        <v>34837</v>
      </c>
      <c r="O1020" s="52">
        <v>35106</v>
      </c>
      <c r="P1020" s="52">
        <v>32749</v>
      </c>
      <c r="Q1020" s="52">
        <v>35592</v>
      </c>
      <c r="R1020" s="52">
        <v>35781</v>
      </c>
      <c r="S1020" s="52">
        <v>37206</v>
      </c>
      <c r="T1020" s="52">
        <v>34612</v>
      </c>
      <c r="U1020" s="52">
        <v>38026</v>
      </c>
      <c r="V1020" s="52">
        <v>37602</v>
      </c>
      <c r="W1020" s="52">
        <v>38847</v>
      </c>
      <c r="X1020" s="120">
        <v>1.3182101211366429E-2</v>
      </c>
      <c r="Y1020" s="79">
        <v>1.699827503125206E-2</v>
      </c>
      <c r="Z1020" s="79">
        <v>1.250472103004285E-2</v>
      </c>
      <c r="AA1020" s="79">
        <v>1.1129498256988951E-2</v>
      </c>
    </row>
    <row r="1021" spans="1:27" ht="15" x14ac:dyDescent="0.25">
      <c r="A1021" s="4">
        <v>260206</v>
      </c>
      <c r="B1021" s="18">
        <v>9433</v>
      </c>
      <c r="C1021" s="8" t="s">
        <v>67</v>
      </c>
      <c r="D1021" s="8" t="s">
        <v>2872</v>
      </c>
      <c r="E1021" s="8" t="s">
        <v>811</v>
      </c>
      <c r="F1021" s="36">
        <v>1</v>
      </c>
      <c r="G1021" s="52">
        <v>1324896</v>
      </c>
      <c r="H1021" s="52">
        <v>1410774</v>
      </c>
      <c r="I1021" s="52">
        <v>1410774</v>
      </c>
      <c r="J1021" s="52">
        <v>1351676</v>
      </c>
      <c r="K1021" s="52">
        <v>1389159</v>
      </c>
      <c r="L1021" s="52">
        <v>1442057</v>
      </c>
      <c r="M1021" s="52">
        <v>1488869</v>
      </c>
      <c r="N1021" s="52">
        <v>1332576</v>
      </c>
      <c r="O1021" s="52">
        <v>1446392</v>
      </c>
      <c r="P1021" s="52">
        <v>1486564</v>
      </c>
      <c r="Q1021" s="52">
        <v>1488516</v>
      </c>
      <c r="R1021" s="52">
        <v>1389138</v>
      </c>
      <c r="S1021" s="52">
        <v>1466575</v>
      </c>
      <c r="T1021" s="52">
        <v>1508482</v>
      </c>
      <c r="U1021" s="52">
        <v>1553758</v>
      </c>
      <c r="V1021" s="52">
        <v>1436328</v>
      </c>
      <c r="W1021" s="52">
        <v>1526833</v>
      </c>
      <c r="X1021" s="120">
        <v>3.7590084230394449E-3</v>
      </c>
      <c r="Y1021" s="79">
        <v>1.1147312758138961E-2</v>
      </c>
      <c r="Z1021" s="79">
        <v>7.9740410239823589E-3</v>
      </c>
      <c r="AA1021" s="79">
        <v>1.010168574332582E-2</v>
      </c>
    </row>
    <row r="1022" spans="1:27" ht="15" x14ac:dyDescent="0.25">
      <c r="A1022" s="4">
        <v>260206</v>
      </c>
      <c r="B1022" s="18">
        <v>3360</v>
      </c>
      <c r="C1022" s="8" t="s">
        <v>67</v>
      </c>
      <c r="D1022" s="8" t="s">
        <v>2873</v>
      </c>
      <c r="E1022" s="8" t="s">
        <v>817</v>
      </c>
      <c r="F1022" s="36">
        <v>1</v>
      </c>
      <c r="G1022" s="52">
        <v>128491</v>
      </c>
      <c r="H1022" s="52">
        <v>151199</v>
      </c>
      <c r="I1022" s="52">
        <v>121214</v>
      </c>
      <c r="J1022" s="52">
        <v>142306</v>
      </c>
      <c r="K1022" s="52">
        <v>143600</v>
      </c>
      <c r="L1022" s="52">
        <v>165165</v>
      </c>
      <c r="M1022" s="52">
        <v>146467</v>
      </c>
      <c r="N1022" s="52">
        <v>150304</v>
      </c>
      <c r="O1022" s="52">
        <v>156286</v>
      </c>
      <c r="P1022" s="52">
        <v>177931</v>
      </c>
      <c r="Q1022" s="52">
        <v>155219</v>
      </c>
      <c r="R1022" s="52">
        <v>154813</v>
      </c>
      <c r="S1022" s="52">
        <v>182240</v>
      </c>
      <c r="T1022" s="52">
        <v>185957</v>
      </c>
      <c r="U1022" s="52">
        <v>163310</v>
      </c>
      <c r="V1022" s="52">
        <v>170075</v>
      </c>
      <c r="W1022" s="52">
        <v>189030</v>
      </c>
      <c r="X1022" s="120">
        <v>1.1975476087096039E-2</v>
      </c>
      <c r="Y1022" s="79">
        <v>1.192959899974788E-2</v>
      </c>
      <c r="Z1022" s="79">
        <v>2.2237440261102751E-2</v>
      </c>
      <c r="AA1022" s="79">
        <v>9.6781274320036914E-3</v>
      </c>
    </row>
    <row r="1023" spans="1:27" ht="15" x14ac:dyDescent="0.25">
      <c r="A1023" s="4">
        <v>260206</v>
      </c>
      <c r="B1023" s="18">
        <v>5186</v>
      </c>
      <c r="C1023" s="8" t="s">
        <v>67</v>
      </c>
      <c r="D1023" s="8" t="s">
        <v>2874</v>
      </c>
      <c r="E1023" s="8" t="s">
        <v>817</v>
      </c>
      <c r="F1023" s="36">
        <v>0.9</v>
      </c>
      <c r="G1023" s="52">
        <v>20848</v>
      </c>
      <c r="H1023" s="52">
        <v>21566</v>
      </c>
      <c r="I1023" s="52">
        <v>21029</v>
      </c>
      <c r="J1023" s="52">
        <v>22007</v>
      </c>
      <c r="K1023" s="52">
        <v>22440</v>
      </c>
      <c r="L1023" s="52">
        <v>22524</v>
      </c>
      <c r="M1023" s="52">
        <v>21725</v>
      </c>
      <c r="N1023" s="52">
        <v>22040</v>
      </c>
      <c r="O1023" s="52">
        <v>22864</v>
      </c>
      <c r="P1023" s="52">
        <v>21980</v>
      </c>
      <c r="Q1023" s="52">
        <v>21634</v>
      </c>
      <c r="R1023" s="52">
        <v>22720</v>
      </c>
      <c r="S1023" s="52">
        <v>22495</v>
      </c>
      <c r="T1023" s="52">
        <v>23427</v>
      </c>
      <c r="U1023" s="52">
        <v>21625</v>
      </c>
      <c r="V1023" s="52">
        <v>22487</v>
      </c>
      <c r="W1023" s="52">
        <v>23289</v>
      </c>
      <c r="X1023" s="120">
        <v>1.6289725202355051E-2</v>
      </c>
      <c r="Y1023" s="79">
        <v>-9.9694270902617177E-5</v>
      </c>
      <c r="Z1023" s="79">
        <v>-2.581231236221448E-3</v>
      </c>
      <c r="AA1023" s="79">
        <v>8.8188906413133594E-3</v>
      </c>
    </row>
    <row r="1024" spans="1:27" ht="15" x14ac:dyDescent="0.25">
      <c r="A1024" s="4">
        <v>260206</v>
      </c>
      <c r="B1024" s="18">
        <v>7287</v>
      </c>
      <c r="C1024" s="8" t="s">
        <v>67</v>
      </c>
      <c r="D1024" s="8" t="s">
        <v>2401</v>
      </c>
      <c r="E1024" s="8" t="s">
        <v>817</v>
      </c>
      <c r="F1024" s="36">
        <v>0.9</v>
      </c>
      <c r="G1024" s="52">
        <v>55708</v>
      </c>
      <c r="H1024" s="52">
        <v>62912</v>
      </c>
      <c r="I1024" s="52">
        <v>56212</v>
      </c>
      <c r="J1024" s="52">
        <v>71742</v>
      </c>
      <c r="K1024" s="52">
        <v>71570</v>
      </c>
      <c r="L1024" s="52">
        <v>76251</v>
      </c>
      <c r="M1024" s="52">
        <v>74397</v>
      </c>
      <c r="N1024" s="52">
        <v>75794</v>
      </c>
      <c r="O1024" s="52">
        <v>79454</v>
      </c>
      <c r="P1024" s="52">
        <v>82709</v>
      </c>
      <c r="Q1024" s="52">
        <v>76383</v>
      </c>
      <c r="R1024" s="52">
        <v>76064</v>
      </c>
      <c r="S1024" s="52">
        <v>75353</v>
      </c>
      <c r="T1024" s="52">
        <v>88597</v>
      </c>
      <c r="U1024" s="52">
        <v>76224</v>
      </c>
      <c r="V1024" s="52">
        <v>80018</v>
      </c>
      <c r="W1024" s="52">
        <v>78120</v>
      </c>
      <c r="X1024" s="120">
        <v>1.896241332779414E-2</v>
      </c>
      <c r="Y1024" s="79">
        <v>-5.0253320985971239E-4</v>
      </c>
      <c r="Z1024" s="79">
        <v>1.2503241229706809E-2</v>
      </c>
      <c r="AA1024" s="79">
        <v>8.6416899860084495E-3</v>
      </c>
    </row>
    <row r="1025" spans="1:27" ht="15" x14ac:dyDescent="0.25">
      <c r="A1025" s="4">
        <v>260206</v>
      </c>
      <c r="B1025" s="18">
        <v>5021</v>
      </c>
      <c r="C1025" s="8" t="s">
        <v>67</v>
      </c>
      <c r="D1025" s="8" t="s">
        <v>2875</v>
      </c>
      <c r="E1025" s="8" t="s">
        <v>811</v>
      </c>
      <c r="F1025" s="36">
        <v>0.7</v>
      </c>
      <c r="G1025" s="52">
        <v>566033</v>
      </c>
      <c r="H1025" s="52">
        <v>652977</v>
      </c>
      <c r="I1025" s="52">
        <v>691811</v>
      </c>
      <c r="J1025" s="52">
        <v>662434</v>
      </c>
      <c r="K1025" s="52">
        <v>709159</v>
      </c>
      <c r="L1025" s="52">
        <v>724498</v>
      </c>
      <c r="M1025" s="52">
        <v>695781</v>
      </c>
      <c r="N1025" s="52">
        <v>608613</v>
      </c>
      <c r="O1025" s="52">
        <v>699851</v>
      </c>
      <c r="P1025" s="52">
        <v>704735</v>
      </c>
      <c r="Q1025" s="52">
        <v>716371</v>
      </c>
      <c r="R1025" s="52">
        <v>655143</v>
      </c>
      <c r="S1025" s="52">
        <v>665988</v>
      </c>
      <c r="T1025" s="52">
        <v>717301</v>
      </c>
      <c r="U1025" s="52">
        <v>761515</v>
      </c>
      <c r="V1025" s="52">
        <v>648544</v>
      </c>
      <c r="W1025" s="52">
        <v>685238</v>
      </c>
      <c r="X1025" s="120">
        <v>4.5823902164545682E-3</v>
      </c>
      <c r="Y1025" s="79">
        <v>1.638737869822271E-2</v>
      </c>
      <c r="Z1025" s="79">
        <v>-2.3568303257168739E-3</v>
      </c>
      <c r="AA1025" s="79">
        <v>6.8913719307439614E-3</v>
      </c>
    </row>
    <row r="1026" spans="1:27" ht="15" x14ac:dyDescent="0.25">
      <c r="A1026" s="4">
        <v>260206</v>
      </c>
      <c r="B1026" s="18">
        <v>5930</v>
      </c>
      <c r="C1026" s="8" t="s">
        <v>67</v>
      </c>
      <c r="D1026" s="8" t="s">
        <v>2876</v>
      </c>
      <c r="E1026" s="8" t="s">
        <v>817</v>
      </c>
      <c r="F1026" s="36">
        <v>0.7</v>
      </c>
      <c r="G1026" s="52">
        <v>44395</v>
      </c>
      <c r="H1026" s="52">
        <v>53908</v>
      </c>
      <c r="I1026" s="52">
        <v>39117</v>
      </c>
      <c r="J1026" s="52">
        <v>47447</v>
      </c>
      <c r="K1026" s="52">
        <v>50549</v>
      </c>
      <c r="L1026" s="52">
        <v>62066</v>
      </c>
      <c r="M1026" s="52">
        <v>45477</v>
      </c>
      <c r="N1026" s="52">
        <v>53198</v>
      </c>
      <c r="O1026" s="52">
        <v>55489</v>
      </c>
      <c r="P1026" s="52">
        <v>66912</v>
      </c>
      <c r="Q1026" s="52">
        <v>46315</v>
      </c>
      <c r="R1026" s="52">
        <v>55983</v>
      </c>
      <c r="S1026" s="52">
        <v>57645</v>
      </c>
      <c r="T1026" s="52">
        <v>68476</v>
      </c>
      <c r="U1026" s="52">
        <v>48676</v>
      </c>
      <c r="V1026" s="52">
        <v>56600</v>
      </c>
      <c r="W1026" s="52">
        <v>59186</v>
      </c>
      <c r="X1026" s="120">
        <v>6.8942716713318308E-3</v>
      </c>
      <c r="Y1026" s="79">
        <v>1.033626799872156E-2</v>
      </c>
      <c r="Z1026" s="79">
        <v>2.6735419013779178E-3</v>
      </c>
      <c r="AA1026" s="79">
        <v>6.6595504695392549E-3</v>
      </c>
    </row>
    <row r="1027" spans="1:27" ht="15" x14ac:dyDescent="0.25">
      <c r="A1027" s="4">
        <v>260206</v>
      </c>
      <c r="B1027" s="18">
        <v>9869</v>
      </c>
      <c r="C1027" s="8" t="s">
        <v>67</v>
      </c>
      <c r="D1027" s="8" t="s">
        <v>2877</v>
      </c>
      <c r="E1027" s="8" t="s">
        <v>821</v>
      </c>
      <c r="F1027" s="36">
        <v>0.7</v>
      </c>
      <c r="G1027" s="52">
        <v>263649</v>
      </c>
      <c r="H1027" s="52">
        <v>251494</v>
      </c>
      <c r="I1027" s="52">
        <v>252740</v>
      </c>
      <c r="J1027" s="52">
        <v>267781</v>
      </c>
      <c r="K1027" s="52">
        <v>284691</v>
      </c>
      <c r="L1027" s="52">
        <v>259840</v>
      </c>
      <c r="M1027" s="52">
        <v>269797</v>
      </c>
      <c r="N1027" s="52">
        <v>285063</v>
      </c>
      <c r="O1027" s="52">
        <v>302436</v>
      </c>
      <c r="P1027" s="52">
        <v>281410</v>
      </c>
      <c r="Q1027" s="52">
        <v>285812</v>
      </c>
      <c r="R1027" s="52">
        <v>300176</v>
      </c>
      <c r="S1027" s="52">
        <v>316265</v>
      </c>
      <c r="T1027" s="52">
        <v>294095</v>
      </c>
      <c r="U1027" s="52">
        <v>298474</v>
      </c>
      <c r="V1027" s="52">
        <v>305431</v>
      </c>
      <c r="W1027" s="52">
        <v>324249</v>
      </c>
      <c r="X1027" s="120">
        <v>1.071673271868767E-2</v>
      </c>
      <c r="Y1027" s="79">
        <v>1.058387693213003E-2</v>
      </c>
      <c r="Z1027" s="79">
        <v>4.3465314596240479E-3</v>
      </c>
      <c r="AA1027" s="79">
        <v>6.5751709882109211E-3</v>
      </c>
    </row>
    <row r="1028" spans="1:27" ht="15" x14ac:dyDescent="0.25">
      <c r="A1028" s="4">
        <v>260206</v>
      </c>
      <c r="B1028" s="18">
        <v>4665</v>
      </c>
      <c r="C1028" s="8" t="s">
        <v>67</v>
      </c>
      <c r="D1028" s="8" t="s">
        <v>2878</v>
      </c>
      <c r="E1028" s="8" t="s">
        <v>817</v>
      </c>
      <c r="F1028" s="36">
        <v>0.6</v>
      </c>
      <c r="G1028" s="52">
        <v>43081</v>
      </c>
      <c r="H1028" s="52">
        <v>39916</v>
      </c>
      <c r="I1028" s="52">
        <v>40940</v>
      </c>
      <c r="J1028" s="52">
        <v>40973</v>
      </c>
      <c r="K1028" s="52">
        <v>46267</v>
      </c>
      <c r="L1028" s="52">
        <v>42314</v>
      </c>
      <c r="M1028" s="52">
        <v>43631</v>
      </c>
      <c r="N1028" s="52">
        <v>42190</v>
      </c>
      <c r="O1028" s="52">
        <v>48930</v>
      </c>
      <c r="P1028" s="52">
        <v>44031</v>
      </c>
      <c r="Q1028" s="52">
        <v>45216</v>
      </c>
      <c r="R1028" s="52">
        <v>46511</v>
      </c>
      <c r="S1028" s="52">
        <v>50506</v>
      </c>
      <c r="T1028" s="52">
        <v>46558</v>
      </c>
      <c r="U1028" s="52">
        <v>47276</v>
      </c>
      <c r="V1028" s="52">
        <v>47802</v>
      </c>
      <c r="W1028" s="52">
        <v>51749</v>
      </c>
      <c r="X1028" s="120">
        <v>1.3566765451187511E-2</v>
      </c>
      <c r="Y1028" s="79">
        <v>1.0911537096577771E-2</v>
      </c>
      <c r="Z1028" s="79">
        <v>6.7644392746173398E-3</v>
      </c>
      <c r="AA1028" s="79">
        <v>6.469173840180753E-3</v>
      </c>
    </row>
    <row r="1029" spans="1:27" ht="15" x14ac:dyDescent="0.25">
      <c r="A1029" s="4">
        <v>260206</v>
      </c>
      <c r="B1029" s="18">
        <v>2702</v>
      </c>
      <c r="C1029" s="8" t="s">
        <v>67</v>
      </c>
      <c r="D1029" s="8" t="s">
        <v>2879</v>
      </c>
      <c r="E1029" s="8" t="s">
        <v>806</v>
      </c>
      <c r="F1029" s="36">
        <v>0.6</v>
      </c>
      <c r="G1029" s="52">
        <v>81144</v>
      </c>
      <c r="H1029" s="52">
        <v>84289</v>
      </c>
      <c r="I1029" s="52">
        <v>83938</v>
      </c>
      <c r="J1029" s="52">
        <v>92037</v>
      </c>
      <c r="K1029" s="52">
        <v>92037</v>
      </c>
      <c r="L1029" s="52">
        <v>92059</v>
      </c>
      <c r="M1029" s="52">
        <v>90401</v>
      </c>
      <c r="N1029" s="52">
        <v>99973</v>
      </c>
      <c r="O1029" s="52">
        <v>99556</v>
      </c>
      <c r="P1029" s="52">
        <v>101369</v>
      </c>
      <c r="Q1029" s="52">
        <v>99627</v>
      </c>
      <c r="R1029" s="52">
        <v>102617</v>
      </c>
      <c r="S1029" s="52">
        <v>101864</v>
      </c>
      <c r="T1029" s="52">
        <v>101217</v>
      </c>
      <c r="U1029" s="52">
        <v>102097</v>
      </c>
      <c r="V1029" s="52">
        <v>109011</v>
      </c>
      <c r="W1029" s="52">
        <v>104277</v>
      </c>
      <c r="X1029" s="120">
        <v>-3.7486713179790693E-4</v>
      </c>
      <c r="Y1029" s="79">
        <v>6.0938752852648381E-3</v>
      </c>
      <c r="Z1029" s="79">
        <v>1.567944678085809E-2</v>
      </c>
      <c r="AA1029" s="79">
        <v>5.8258427915758304E-3</v>
      </c>
    </row>
    <row r="1030" spans="1:27" ht="15" x14ac:dyDescent="0.25">
      <c r="A1030" s="4">
        <v>260206</v>
      </c>
      <c r="B1030" s="18">
        <v>8283</v>
      </c>
      <c r="C1030" s="8" t="s">
        <v>67</v>
      </c>
      <c r="D1030" s="8" t="s">
        <v>2880</v>
      </c>
      <c r="E1030" s="8" t="s">
        <v>811</v>
      </c>
      <c r="F1030" s="36">
        <v>0.5</v>
      </c>
      <c r="G1030" s="52">
        <v>70974</v>
      </c>
      <c r="H1030" s="52">
        <v>74673</v>
      </c>
      <c r="I1030" s="52">
        <v>74673</v>
      </c>
      <c r="J1030" s="52">
        <v>0</v>
      </c>
      <c r="K1030" s="52">
        <v>0</v>
      </c>
      <c r="L1030" s="52">
        <v>0</v>
      </c>
      <c r="M1030" s="52">
        <v>0</v>
      </c>
      <c r="N1030" s="52">
        <v>0</v>
      </c>
      <c r="O1030" s="52">
        <v>0</v>
      </c>
      <c r="P1030" s="52">
        <v>262798</v>
      </c>
      <c r="Q1030" s="90">
        <v>262798</v>
      </c>
      <c r="R1030" s="90">
        <v>268924</v>
      </c>
      <c r="S1030" s="90">
        <v>302914</v>
      </c>
      <c r="T1030" s="52">
        <v>297513</v>
      </c>
      <c r="U1030" s="52">
        <v>277033</v>
      </c>
      <c r="V1030" s="52">
        <v>316047</v>
      </c>
      <c r="W1030" s="52">
        <v>309088</v>
      </c>
      <c r="X1030" s="120">
        <v>3.1632881795169432E-2</v>
      </c>
      <c r="Y1030" s="79">
        <v>1.2573433355503649E-2</v>
      </c>
      <c r="Z1030" s="79">
        <v>4.1105772585800171E-2</v>
      </c>
      <c r="AA1030" s="79">
        <v>5.1729901877408668E-3</v>
      </c>
    </row>
    <row r="1031" spans="1:27" ht="15" x14ac:dyDescent="0.25">
      <c r="A1031" s="4">
        <v>260206</v>
      </c>
      <c r="B1031" s="18">
        <v>1885</v>
      </c>
      <c r="C1031" s="8" t="s">
        <v>67</v>
      </c>
      <c r="D1031" s="8" t="s">
        <v>2881</v>
      </c>
      <c r="E1031" s="8" t="s">
        <v>817</v>
      </c>
      <c r="F1031" s="36">
        <v>0.5</v>
      </c>
      <c r="G1031" s="52">
        <v>54207</v>
      </c>
      <c r="H1031" s="52">
        <v>59789</v>
      </c>
      <c r="I1031" s="52">
        <v>47141</v>
      </c>
      <c r="J1031" s="52">
        <v>47000</v>
      </c>
      <c r="K1031" s="52">
        <v>54267</v>
      </c>
      <c r="L1031" s="52">
        <v>65161</v>
      </c>
      <c r="M1031" s="52">
        <v>62570</v>
      </c>
      <c r="N1031" s="52">
        <v>67615</v>
      </c>
      <c r="O1031" s="52">
        <v>76367</v>
      </c>
      <c r="P1031" s="52">
        <v>77300</v>
      </c>
      <c r="Q1031" s="52">
        <v>68432</v>
      </c>
      <c r="R1031" s="52">
        <v>81387</v>
      </c>
      <c r="S1031" s="52">
        <v>90132</v>
      </c>
      <c r="T1031" s="52">
        <v>90521</v>
      </c>
      <c r="U1031" s="52">
        <v>83456</v>
      </c>
      <c r="V1031" s="52">
        <v>81373</v>
      </c>
      <c r="W1031" s="52">
        <v>91891</v>
      </c>
      <c r="X1031" s="120">
        <v>4.1673627506296329E-2</v>
      </c>
      <c r="Y1031" s="79">
        <v>4.5462247936285172E-2</v>
      </c>
      <c r="Z1031" s="79">
        <v>-4.0521453215092151E-5</v>
      </c>
      <c r="AA1031" s="79">
        <v>5.0914374699695397E-3</v>
      </c>
    </row>
    <row r="1032" spans="1:27" ht="15" x14ac:dyDescent="0.25">
      <c r="A1032" s="4">
        <v>260206</v>
      </c>
      <c r="B1032" s="18">
        <v>6277</v>
      </c>
      <c r="C1032" s="8" t="s">
        <v>67</v>
      </c>
      <c r="D1032" s="8" t="s">
        <v>2882</v>
      </c>
      <c r="E1032" s="8" t="s">
        <v>821</v>
      </c>
      <c r="F1032" s="36">
        <v>0.5</v>
      </c>
      <c r="G1032" s="52">
        <v>15601</v>
      </c>
      <c r="H1032" s="52">
        <v>16999</v>
      </c>
      <c r="I1032" s="52">
        <v>15076</v>
      </c>
      <c r="J1032" s="52">
        <v>19240</v>
      </c>
      <c r="K1032" s="52">
        <v>18436</v>
      </c>
      <c r="L1032" s="52">
        <v>18746</v>
      </c>
      <c r="M1032" s="52">
        <v>19105</v>
      </c>
      <c r="N1032" s="52">
        <v>23244</v>
      </c>
      <c r="O1032" s="52">
        <v>20259</v>
      </c>
      <c r="P1032" s="52">
        <v>21218</v>
      </c>
      <c r="Q1032" s="52">
        <v>20930</v>
      </c>
      <c r="R1032" s="52">
        <v>23025</v>
      </c>
      <c r="S1032" s="52">
        <v>18123</v>
      </c>
      <c r="T1032" s="52">
        <v>20354</v>
      </c>
      <c r="U1032" s="52">
        <v>19821</v>
      </c>
      <c r="V1032" s="52">
        <v>19696</v>
      </c>
      <c r="W1032" s="52">
        <v>18506</v>
      </c>
      <c r="X1032" s="120">
        <v>-1.037264694583173E-2</v>
      </c>
      <c r="Y1032" s="79">
        <v>-1.3453513198757761E-2</v>
      </c>
      <c r="Z1032" s="79">
        <v>-4.0935528694219347E-2</v>
      </c>
      <c r="AA1032" s="79">
        <v>4.9106341513449614E-3</v>
      </c>
    </row>
    <row r="1033" spans="1:27" ht="15" x14ac:dyDescent="0.25">
      <c r="A1033" s="4">
        <v>260206</v>
      </c>
      <c r="B1033" s="18">
        <v>6976</v>
      </c>
      <c r="C1033" s="8" t="s">
        <v>67</v>
      </c>
      <c r="D1033" s="8" t="s">
        <v>2883</v>
      </c>
      <c r="E1033" s="8" t="s">
        <v>817</v>
      </c>
      <c r="F1033" s="36">
        <v>0.5</v>
      </c>
      <c r="G1033" s="52">
        <v>89840</v>
      </c>
      <c r="H1033" s="52">
        <v>87126</v>
      </c>
      <c r="I1033" s="52">
        <v>81740</v>
      </c>
      <c r="J1033" s="52">
        <v>86273</v>
      </c>
      <c r="K1033" s="52">
        <v>79033</v>
      </c>
      <c r="L1033" s="52">
        <v>72458</v>
      </c>
      <c r="M1033" s="52">
        <v>72612</v>
      </c>
      <c r="N1033" s="52">
        <v>82815</v>
      </c>
      <c r="O1033" s="52">
        <v>86386</v>
      </c>
      <c r="P1033" s="52">
        <v>80834</v>
      </c>
      <c r="Q1033" s="52">
        <v>81138</v>
      </c>
      <c r="R1033" s="52">
        <v>86718</v>
      </c>
      <c r="S1033" s="52">
        <v>86868</v>
      </c>
      <c r="T1033" s="52">
        <v>86714</v>
      </c>
      <c r="U1033" s="52">
        <v>84810</v>
      </c>
      <c r="V1033" s="52">
        <v>92814</v>
      </c>
      <c r="W1033" s="52">
        <v>88515</v>
      </c>
      <c r="X1033" s="120">
        <v>1.752305115658093E-2</v>
      </c>
      <c r="Y1033" s="79">
        <v>1.075451472888189E-2</v>
      </c>
      <c r="Z1033" s="79">
        <v>1.7663933238677432E-2</v>
      </c>
      <c r="AA1033" s="79">
        <v>4.6895554176180632E-3</v>
      </c>
    </row>
    <row r="1034" spans="1:27" ht="15" x14ac:dyDescent="0.25">
      <c r="A1034" s="4">
        <v>260206</v>
      </c>
      <c r="B1034" s="18">
        <v>8214</v>
      </c>
      <c r="C1034" s="8" t="s">
        <v>67</v>
      </c>
      <c r="D1034" s="8" t="s">
        <v>2884</v>
      </c>
      <c r="E1034" s="8" t="s">
        <v>817</v>
      </c>
      <c r="F1034" s="36">
        <v>0.4</v>
      </c>
      <c r="G1034" s="52">
        <v>40331</v>
      </c>
      <c r="H1034" s="52">
        <v>52203</v>
      </c>
      <c r="I1034" s="52">
        <v>39227</v>
      </c>
      <c r="J1034" s="52">
        <v>36368</v>
      </c>
      <c r="K1034" s="52">
        <v>43479</v>
      </c>
      <c r="L1034" s="52">
        <v>57096</v>
      </c>
      <c r="M1034" s="52">
        <v>41549</v>
      </c>
      <c r="N1034" s="52">
        <v>39506</v>
      </c>
      <c r="O1034" s="52">
        <v>44960</v>
      </c>
      <c r="P1034" s="52">
        <v>61701</v>
      </c>
      <c r="Q1034" s="52">
        <v>42887</v>
      </c>
      <c r="R1034" s="52">
        <v>40046</v>
      </c>
      <c r="S1034" s="52">
        <v>46494</v>
      </c>
      <c r="T1034" s="52">
        <v>63261</v>
      </c>
      <c r="U1034" s="52">
        <v>43741</v>
      </c>
      <c r="V1034" s="52">
        <v>40287</v>
      </c>
      <c r="W1034" s="52">
        <v>47315</v>
      </c>
      <c r="X1034" s="120">
        <v>8.162069398518268E-3</v>
      </c>
      <c r="Y1034" s="79">
        <v>4.4320352071742786E-3</v>
      </c>
      <c r="Z1034" s="79">
        <v>1.245207758522771E-3</v>
      </c>
      <c r="AA1034" s="79">
        <v>4.2366977495444944E-3</v>
      </c>
    </row>
    <row r="1035" spans="1:27" ht="15" x14ac:dyDescent="0.25">
      <c r="A1035" s="4">
        <v>260206</v>
      </c>
      <c r="B1035" s="18">
        <v>8830</v>
      </c>
      <c r="C1035" s="8" t="s">
        <v>67</v>
      </c>
      <c r="D1035" s="8" t="s">
        <v>2885</v>
      </c>
      <c r="E1035" s="8" t="s">
        <v>817</v>
      </c>
      <c r="F1035" s="36">
        <v>0.4</v>
      </c>
      <c r="G1035" s="52">
        <v>232444</v>
      </c>
      <c r="H1035" s="52">
        <v>226018</v>
      </c>
      <c r="I1035" s="52">
        <v>243524</v>
      </c>
      <c r="J1035" s="52">
        <v>231347</v>
      </c>
      <c r="K1035" s="52">
        <v>224014</v>
      </c>
      <c r="L1035" s="52">
        <v>241019</v>
      </c>
      <c r="M1035" s="52">
        <v>253138</v>
      </c>
      <c r="N1035" s="52">
        <v>252105</v>
      </c>
      <c r="O1035" s="52">
        <v>221215</v>
      </c>
      <c r="P1035" s="52">
        <v>241234</v>
      </c>
      <c r="Q1035" s="52">
        <v>315718</v>
      </c>
      <c r="R1035" s="52">
        <v>223856</v>
      </c>
      <c r="S1035" s="52">
        <v>243290</v>
      </c>
      <c r="T1035" s="52">
        <v>231375</v>
      </c>
      <c r="U1035" s="52">
        <v>293304</v>
      </c>
      <c r="V1035" s="52">
        <v>238939</v>
      </c>
      <c r="W1035" s="52">
        <v>246896</v>
      </c>
      <c r="X1035" s="120">
        <v>-9.6270083527162376E-3</v>
      </c>
      <c r="Y1035" s="79">
        <v>-2.209932767326039E-2</v>
      </c>
      <c r="Z1035" s="79">
        <v>1.5207319839689371E-2</v>
      </c>
      <c r="AA1035" s="79">
        <v>3.58126065142006E-3</v>
      </c>
    </row>
    <row r="1036" spans="1:27" ht="15" x14ac:dyDescent="0.25">
      <c r="A1036" s="4">
        <v>260206</v>
      </c>
      <c r="B1036" s="18">
        <v>7220</v>
      </c>
      <c r="C1036" s="8" t="s">
        <v>67</v>
      </c>
      <c r="D1036" s="8" t="s">
        <v>2886</v>
      </c>
      <c r="E1036" s="8" t="s">
        <v>817</v>
      </c>
      <c r="F1036" s="36">
        <v>0.4</v>
      </c>
      <c r="G1036" s="52">
        <v>58847</v>
      </c>
      <c r="H1036" s="52">
        <v>69504</v>
      </c>
      <c r="I1036" s="52">
        <v>63925</v>
      </c>
      <c r="J1036" s="52">
        <v>77926</v>
      </c>
      <c r="K1036" s="52">
        <v>75817</v>
      </c>
      <c r="L1036" s="52">
        <v>83832</v>
      </c>
      <c r="M1036" s="52">
        <v>82437</v>
      </c>
      <c r="N1036" s="52">
        <v>87124</v>
      </c>
      <c r="O1036" s="52">
        <v>87848</v>
      </c>
      <c r="P1036" s="52">
        <v>92508</v>
      </c>
      <c r="Q1036" s="52">
        <v>88941</v>
      </c>
      <c r="R1036" s="52">
        <v>84461</v>
      </c>
      <c r="S1036" s="52">
        <v>83224</v>
      </c>
      <c r="T1036" s="52">
        <v>90570</v>
      </c>
      <c r="U1036" s="52">
        <v>83076</v>
      </c>
      <c r="V1036" s="52">
        <v>85469</v>
      </c>
      <c r="W1036" s="52">
        <v>84445</v>
      </c>
      <c r="X1036" s="120">
        <v>-5.5508773135816147E-3</v>
      </c>
      <c r="Y1036" s="79">
        <v>-1.6892475719766379E-2</v>
      </c>
      <c r="Z1036" s="79">
        <v>2.9531451875159931E-3</v>
      </c>
      <c r="AA1036" s="79">
        <v>3.5666400848282098E-3</v>
      </c>
    </row>
    <row r="1037" spans="1:27" ht="15" x14ac:dyDescent="0.25">
      <c r="A1037" s="4">
        <v>260206</v>
      </c>
      <c r="B1037" s="18">
        <v>6406</v>
      </c>
      <c r="C1037" s="8" t="s">
        <v>67</v>
      </c>
      <c r="D1037" s="8" t="s">
        <v>2887</v>
      </c>
      <c r="E1037" s="8" t="s">
        <v>817</v>
      </c>
      <c r="F1037" s="36">
        <v>0.3</v>
      </c>
      <c r="G1037" s="52">
        <v>50419</v>
      </c>
      <c r="H1037" s="52">
        <v>49977</v>
      </c>
      <c r="I1037" s="52">
        <v>41705</v>
      </c>
      <c r="J1037" s="52">
        <v>51516</v>
      </c>
      <c r="K1037" s="52">
        <v>57534</v>
      </c>
      <c r="L1037" s="52">
        <v>56834</v>
      </c>
      <c r="M1037" s="52">
        <v>50453</v>
      </c>
      <c r="N1037" s="52">
        <v>56571</v>
      </c>
      <c r="O1037" s="52">
        <v>59878</v>
      </c>
      <c r="P1037" s="52">
        <v>62499</v>
      </c>
      <c r="Q1037" s="52">
        <v>56185</v>
      </c>
      <c r="R1037" s="52">
        <v>60574</v>
      </c>
      <c r="S1037" s="52">
        <v>61343</v>
      </c>
      <c r="T1037" s="52">
        <v>63151</v>
      </c>
      <c r="U1037" s="52">
        <v>56732</v>
      </c>
      <c r="V1037" s="52">
        <v>58685</v>
      </c>
      <c r="W1037" s="52">
        <v>61993</v>
      </c>
      <c r="X1037" s="120">
        <v>2.7098806738126151E-3</v>
      </c>
      <c r="Y1037" s="79">
        <v>2.2673293181847409E-3</v>
      </c>
      <c r="Z1037" s="79">
        <v>-7.81224152191895E-3</v>
      </c>
      <c r="AA1037" s="79">
        <v>2.7093380461922219E-3</v>
      </c>
    </row>
    <row r="1038" spans="1:27" ht="15" x14ac:dyDescent="0.25">
      <c r="A1038" s="4">
        <v>260206</v>
      </c>
      <c r="B1038" s="18">
        <v>2004</v>
      </c>
      <c r="C1038" s="8" t="s">
        <v>67</v>
      </c>
      <c r="D1038" s="8" t="s">
        <v>2888</v>
      </c>
      <c r="E1038" s="8" t="s">
        <v>817</v>
      </c>
      <c r="F1038" s="36">
        <v>0.2</v>
      </c>
      <c r="G1038" s="52">
        <v>75341</v>
      </c>
      <c r="H1038" s="52">
        <v>72380</v>
      </c>
      <c r="I1038" s="52">
        <v>80688</v>
      </c>
      <c r="J1038" s="52">
        <v>82722</v>
      </c>
      <c r="K1038" s="52">
        <v>89736</v>
      </c>
      <c r="L1038" s="52">
        <v>81907</v>
      </c>
      <c r="M1038" s="52">
        <v>89799</v>
      </c>
      <c r="N1038" s="52">
        <v>85783</v>
      </c>
      <c r="O1038" s="52">
        <v>89973</v>
      </c>
      <c r="P1038" s="52">
        <v>80803</v>
      </c>
      <c r="Q1038" s="52">
        <v>85929</v>
      </c>
      <c r="R1038" s="52">
        <v>82653</v>
      </c>
      <c r="S1038" s="52">
        <v>87087</v>
      </c>
      <c r="T1038" s="52">
        <v>78756</v>
      </c>
      <c r="U1038" s="52">
        <v>84647</v>
      </c>
      <c r="V1038" s="52">
        <v>82054</v>
      </c>
      <c r="W1038" s="52">
        <v>87821</v>
      </c>
      <c r="X1038" s="120">
        <v>-6.08371573266131E-3</v>
      </c>
      <c r="Y1038" s="79">
        <v>-3.83344546609854E-3</v>
      </c>
      <c r="Z1038" s="79">
        <v>-1.798026673230368E-3</v>
      </c>
      <c r="AA1038" s="79">
        <v>2.207226712856114E-3</v>
      </c>
    </row>
    <row r="1039" spans="1:27" ht="15" x14ac:dyDescent="0.25">
      <c r="A1039" s="4">
        <v>260206</v>
      </c>
      <c r="B1039" s="18">
        <v>4958</v>
      </c>
      <c r="C1039" s="8" t="s">
        <v>67</v>
      </c>
      <c r="D1039" s="8" t="s">
        <v>2889</v>
      </c>
      <c r="E1039" s="8" t="s">
        <v>821</v>
      </c>
      <c r="F1039" s="36">
        <v>0.2</v>
      </c>
      <c r="G1039" s="52">
        <v>14295</v>
      </c>
      <c r="H1039" s="52">
        <v>14904</v>
      </c>
      <c r="I1039" s="52">
        <v>16591</v>
      </c>
      <c r="J1039" s="52">
        <v>16608</v>
      </c>
      <c r="K1039" s="52">
        <v>15515</v>
      </c>
      <c r="L1039" s="52">
        <v>15798</v>
      </c>
      <c r="M1039" s="52">
        <v>16852</v>
      </c>
      <c r="N1039" s="52">
        <v>16709</v>
      </c>
      <c r="O1039" s="52">
        <v>16413</v>
      </c>
      <c r="P1039" s="52">
        <v>17040</v>
      </c>
      <c r="Q1039" s="52">
        <v>19252</v>
      </c>
      <c r="R1039" s="52">
        <v>18940</v>
      </c>
      <c r="S1039" s="52">
        <v>17643</v>
      </c>
      <c r="T1039" s="52">
        <v>18180</v>
      </c>
      <c r="U1039" s="52">
        <v>18725</v>
      </c>
      <c r="V1039" s="52">
        <v>18947</v>
      </c>
      <c r="W1039" s="52">
        <v>17793</v>
      </c>
      <c r="X1039" s="120">
        <v>1.564322469982837E-2</v>
      </c>
      <c r="Y1039" s="79">
        <v>-7.1201783422278897E-3</v>
      </c>
      <c r="Z1039" s="79">
        <v>9.5253646853921126E-5</v>
      </c>
      <c r="AA1039" s="79">
        <v>2.040955167018188E-3</v>
      </c>
    </row>
    <row r="1040" spans="1:27" ht="15" x14ac:dyDescent="0.25">
      <c r="A1040" s="4">
        <v>260206</v>
      </c>
      <c r="B1040" s="18">
        <v>9682</v>
      </c>
      <c r="C1040" s="8" t="s">
        <v>67</v>
      </c>
      <c r="D1040" s="8" t="s">
        <v>2890</v>
      </c>
      <c r="E1040" s="8" t="s">
        <v>817</v>
      </c>
      <c r="F1040" s="36">
        <v>0.2</v>
      </c>
      <c r="G1040" s="52">
        <v>23278</v>
      </c>
      <c r="H1040" s="52">
        <v>27524</v>
      </c>
      <c r="I1040" s="52">
        <v>24608</v>
      </c>
      <c r="J1040" s="52">
        <v>25317</v>
      </c>
      <c r="K1040" s="52">
        <v>25610</v>
      </c>
      <c r="L1040" s="52">
        <v>30597</v>
      </c>
      <c r="M1040" s="52">
        <v>26689</v>
      </c>
      <c r="N1040" s="52">
        <v>30050</v>
      </c>
      <c r="O1040" s="52">
        <v>27932</v>
      </c>
      <c r="P1040" s="52">
        <v>31056</v>
      </c>
      <c r="Q1040" s="52">
        <v>28889</v>
      </c>
      <c r="R1040" s="52">
        <v>30965</v>
      </c>
      <c r="S1040" s="52">
        <v>31149</v>
      </c>
      <c r="T1040" s="52">
        <v>34905</v>
      </c>
      <c r="U1040" s="52">
        <v>32908</v>
      </c>
      <c r="V1040" s="52">
        <v>34018</v>
      </c>
      <c r="W1040" s="52">
        <v>31409</v>
      </c>
      <c r="X1040" s="120">
        <v>3.1533930312389817E-2</v>
      </c>
      <c r="Y1040" s="79">
        <v>3.1920132159989789E-2</v>
      </c>
      <c r="Z1040" s="79">
        <v>2.349781030886566E-2</v>
      </c>
      <c r="AA1040" s="79">
        <v>1.9551812302602829E-3</v>
      </c>
    </row>
    <row r="1041" spans="1:27" ht="15" x14ac:dyDescent="0.25">
      <c r="A1041" s="4">
        <v>260206</v>
      </c>
      <c r="B1041" s="18">
        <v>1721</v>
      </c>
      <c r="C1041" s="8" t="s">
        <v>67</v>
      </c>
      <c r="D1041" s="8" t="s">
        <v>2891</v>
      </c>
      <c r="E1041" s="8" t="s">
        <v>817</v>
      </c>
      <c r="F1041" s="36">
        <v>0.1</v>
      </c>
      <c r="G1041" s="52">
        <v>136127</v>
      </c>
      <c r="H1041" s="52">
        <v>199155</v>
      </c>
      <c r="I1041" s="52">
        <v>107466</v>
      </c>
      <c r="J1041" s="52">
        <v>123401</v>
      </c>
      <c r="K1041" s="52">
        <v>127063</v>
      </c>
      <c r="L1041" s="52">
        <v>205365</v>
      </c>
      <c r="M1041" s="52">
        <v>110769</v>
      </c>
      <c r="N1041" s="52">
        <v>134120</v>
      </c>
      <c r="O1041" s="52">
        <v>138864</v>
      </c>
      <c r="P1041" s="52">
        <v>187433</v>
      </c>
      <c r="Q1041" s="52">
        <v>125108</v>
      </c>
      <c r="R1041" s="52">
        <v>139069</v>
      </c>
      <c r="S1041" s="52">
        <v>153572</v>
      </c>
      <c r="T1041" s="52">
        <v>196882</v>
      </c>
      <c r="U1041" s="52">
        <v>128268</v>
      </c>
      <c r="V1041" s="52">
        <v>142098</v>
      </c>
      <c r="W1041" s="52">
        <v>154381</v>
      </c>
      <c r="X1041" s="120">
        <v>1.561348486901459E-2</v>
      </c>
      <c r="Y1041" s="79">
        <v>5.1412961598096274E-3</v>
      </c>
      <c r="Z1041" s="79">
        <v>4.9029526166615156E-3</v>
      </c>
      <c r="AA1041" s="79">
        <v>1.303115234689622E-3</v>
      </c>
    </row>
    <row r="1042" spans="1:27" ht="15" x14ac:dyDescent="0.25">
      <c r="A1042" s="4">
        <v>260206</v>
      </c>
      <c r="B1042" s="18">
        <v>8439</v>
      </c>
      <c r="C1042" s="8" t="s">
        <v>67</v>
      </c>
      <c r="D1042" s="8" t="s">
        <v>2892</v>
      </c>
      <c r="E1042" s="8" t="s">
        <v>817</v>
      </c>
      <c r="F1042" s="36">
        <v>0.1</v>
      </c>
      <c r="G1042" s="52">
        <v>318128</v>
      </c>
      <c r="H1042" s="52">
        <v>341091</v>
      </c>
      <c r="I1042" s="52">
        <v>315140</v>
      </c>
      <c r="J1042" s="52">
        <v>311342</v>
      </c>
      <c r="K1042" s="52">
        <v>331987</v>
      </c>
      <c r="L1042" s="52">
        <v>366493</v>
      </c>
      <c r="M1042" s="52">
        <v>328990</v>
      </c>
      <c r="N1042" s="52">
        <v>356468</v>
      </c>
      <c r="O1042" s="52">
        <v>317905</v>
      </c>
      <c r="P1042" s="52">
        <v>342750</v>
      </c>
      <c r="Q1042" s="52">
        <v>334274</v>
      </c>
      <c r="R1042" s="52">
        <v>331613</v>
      </c>
      <c r="S1042" s="52">
        <v>345942</v>
      </c>
      <c r="T1042" s="52">
        <v>356806</v>
      </c>
      <c r="U1042" s="52">
        <v>347586</v>
      </c>
      <c r="V1042" s="52">
        <v>345694</v>
      </c>
      <c r="W1042" s="52">
        <v>346828</v>
      </c>
      <c r="X1042" s="120">
        <v>1.037665577275293E-2</v>
      </c>
      <c r="Y1042" s="79">
        <v>9.7264793023705831E-3</v>
      </c>
      <c r="Z1042" s="79">
        <v>1.018924748923067E-2</v>
      </c>
      <c r="AA1042" s="79">
        <v>6.3465775758086984E-4</v>
      </c>
    </row>
    <row r="1043" spans="1:27" ht="15" x14ac:dyDescent="0.25">
      <c r="A1043" s="4">
        <v>260206</v>
      </c>
      <c r="B1043" s="18">
        <v>6929</v>
      </c>
      <c r="C1043" s="8" t="s">
        <v>67</v>
      </c>
      <c r="D1043" s="8" t="s">
        <v>2893</v>
      </c>
      <c r="E1043" s="8" t="s">
        <v>806</v>
      </c>
      <c r="F1043" s="36">
        <v>-0.1</v>
      </c>
      <c r="G1043" s="52">
        <v>5531</v>
      </c>
      <c r="H1043" s="52">
        <v>5129</v>
      </c>
      <c r="I1043" s="52">
        <v>5847</v>
      </c>
      <c r="J1043" s="52">
        <v>6114</v>
      </c>
      <c r="K1043" s="52">
        <v>6168</v>
      </c>
      <c r="L1043" s="52">
        <v>5801</v>
      </c>
      <c r="M1043" s="52">
        <v>6088</v>
      </c>
      <c r="N1043" s="52">
        <v>6572</v>
      </c>
      <c r="O1043" s="52">
        <v>5988</v>
      </c>
      <c r="P1043" s="52">
        <v>5678</v>
      </c>
      <c r="Q1043" s="52">
        <v>6453</v>
      </c>
      <c r="R1043" s="52">
        <v>6351</v>
      </c>
      <c r="S1043" s="52">
        <v>6555</v>
      </c>
      <c r="T1043" s="52">
        <v>6639</v>
      </c>
      <c r="U1043" s="52">
        <v>7038</v>
      </c>
      <c r="V1043" s="52">
        <v>7108</v>
      </c>
      <c r="W1043" s="52">
        <v>6540</v>
      </c>
      <c r="X1043" s="120">
        <v>3.8383192874545717E-2</v>
      </c>
      <c r="Y1043" s="79">
        <v>2.2501730902377171E-2</v>
      </c>
      <c r="Z1043" s="79">
        <v>2.8476846104653401E-2</v>
      </c>
      <c r="AA1043" s="79">
        <v>-5.4864667154352897E-4</v>
      </c>
    </row>
    <row r="1044" spans="1:27" ht="15" x14ac:dyDescent="0.25">
      <c r="A1044" s="4">
        <v>260206</v>
      </c>
      <c r="B1044" s="18">
        <v>3863</v>
      </c>
      <c r="C1044" s="8" t="s">
        <v>67</v>
      </c>
      <c r="D1044" s="8" t="s">
        <v>2894</v>
      </c>
      <c r="E1044" s="8" t="s">
        <v>817</v>
      </c>
      <c r="F1044" s="36">
        <v>-0.1</v>
      </c>
      <c r="G1044" s="52">
        <v>265574</v>
      </c>
      <c r="H1044" s="52">
        <v>271110</v>
      </c>
      <c r="I1044" s="52">
        <v>264773</v>
      </c>
      <c r="J1044" s="52">
        <v>286145</v>
      </c>
      <c r="K1044" s="52">
        <v>298482</v>
      </c>
      <c r="L1044" s="52">
        <v>303245</v>
      </c>
      <c r="M1044" s="52">
        <v>287424</v>
      </c>
      <c r="N1044" s="52">
        <v>296518</v>
      </c>
      <c r="O1044" s="52">
        <v>290574</v>
      </c>
      <c r="P1044" s="52">
        <v>292798</v>
      </c>
      <c r="Q1044" s="52">
        <v>287014</v>
      </c>
      <c r="R1044" s="52">
        <v>297525</v>
      </c>
      <c r="S1044" s="52">
        <v>301734</v>
      </c>
      <c r="T1044" s="52">
        <v>296158</v>
      </c>
      <c r="U1044" s="52">
        <v>292629</v>
      </c>
      <c r="V1044" s="52">
        <v>296588</v>
      </c>
      <c r="W1044" s="52">
        <v>300305</v>
      </c>
      <c r="X1044" s="120">
        <v>2.84970116303418E-3</v>
      </c>
      <c r="Y1044" s="79">
        <v>4.7486914669863101E-3</v>
      </c>
      <c r="Z1044" s="79">
        <v>-7.8869000021886126E-4</v>
      </c>
      <c r="AA1044" s="79">
        <v>-1.2037647764442381E-3</v>
      </c>
    </row>
    <row r="1045" spans="1:27" ht="15" x14ac:dyDescent="0.25">
      <c r="A1045" s="4">
        <v>260206</v>
      </c>
      <c r="B1045" s="18">
        <v>5602</v>
      </c>
      <c r="C1045" s="8" t="s">
        <v>67</v>
      </c>
      <c r="D1045" s="8" t="s">
        <v>2895</v>
      </c>
      <c r="E1045" s="8" t="s">
        <v>817</v>
      </c>
      <c r="F1045" s="36">
        <v>-0.2</v>
      </c>
      <c r="G1045" s="52">
        <v>30877</v>
      </c>
      <c r="H1045" s="52">
        <v>29373</v>
      </c>
      <c r="I1045" s="52">
        <v>25020</v>
      </c>
      <c r="J1045" s="52">
        <v>29034</v>
      </c>
      <c r="K1045" s="52">
        <v>37427</v>
      </c>
      <c r="L1045" s="52">
        <v>33346</v>
      </c>
      <c r="M1045" s="52">
        <v>27727</v>
      </c>
      <c r="N1045" s="52">
        <v>32224</v>
      </c>
      <c r="O1045" s="52">
        <v>35317</v>
      </c>
      <c r="P1045" s="52">
        <v>30657</v>
      </c>
      <c r="Q1045" s="52">
        <v>27729</v>
      </c>
      <c r="R1045" s="52">
        <v>31182</v>
      </c>
      <c r="S1045" s="52">
        <v>35190</v>
      </c>
      <c r="T1045" s="52">
        <v>32568</v>
      </c>
      <c r="U1045" s="52">
        <v>27433</v>
      </c>
      <c r="V1045" s="52">
        <v>31020</v>
      </c>
      <c r="W1045" s="52">
        <v>34897</v>
      </c>
      <c r="X1045" s="120">
        <v>1.531765498004134E-2</v>
      </c>
      <c r="Y1045" s="79">
        <v>-2.336799058964667E-3</v>
      </c>
      <c r="Z1045" s="79">
        <v>-1.28191939733957E-3</v>
      </c>
      <c r="AA1045" s="79">
        <v>-2.3215092186893438E-3</v>
      </c>
    </row>
    <row r="1046" spans="1:27" ht="15" x14ac:dyDescent="0.25">
      <c r="A1046" s="4">
        <v>260206</v>
      </c>
      <c r="B1046" s="18">
        <v>7313</v>
      </c>
      <c r="C1046" s="8" t="s">
        <v>67</v>
      </c>
      <c r="D1046" s="8" t="s">
        <v>2896</v>
      </c>
      <c r="E1046" s="8" t="s">
        <v>811</v>
      </c>
      <c r="F1046" s="36">
        <v>-1.3</v>
      </c>
      <c r="G1046" s="52">
        <v>81067</v>
      </c>
      <c r="H1046" s="52">
        <v>86503</v>
      </c>
      <c r="I1046" s="52">
        <v>91922</v>
      </c>
      <c r="J1046" s="52">
        <v>82045</v>
      </c>
      <c r="K1046" s="52">
        <v>114933</v>
      </c>
      <c r="L1046" s="52">
        <v>105495</v>
      </c>
      <c r="M1046" s="52">
        <v>106727</v>
      </c>
      <c r="N1046" s="52">
        <v>93190</v>
      </c>
      <c r="O1046" s="52">
        <v>109122</v>
      </c>
      <c r="P1046" s="52">
        <v>127184</v>
      </c>
      <c r="Q1046" s="52">
        <v>112216</v>
      </c>
      <c r="R1046" s="52">
        <v>112516</v>
      </c>
      <c r="S1046" s="52">
        <v>110189</v>
      </c>
      <c r="T1046" s="52">
        <v>116914</v>
      </c>
      <c r="U1046" s="52">
        <v>120895</v>
      </c>
      <c r="V1046" s="52">
        <v>102698</v>
      </c>
      <c r="W1046" s="52">
        <v>104437</v>
      </c>
      <c r="X1046" s="120">
        <v>-2.222438623256617E-2</v>
      </c>
      <c r="Y1046" s="79">
        <v>1.92083393274094E-2</v>
      </c>
      <c r="Z1046" s="79">
        <v>-2.131965586279683E-2</v>
      </c>
      <c r="AA1046" s="79">
        <v>-1.276248291531323E-2</v>
      </c>
    </row>
    <row r="1047" spans="1:27" ht="15" x14ac:dyDescent="0.25">
      <c r="A1047" s="4">
        <v>260206</v>
      </c>
      <c r="B1047" s="18">
        <v>3289</v>
      </c>
      <c r="C1047" s="8" t="s">
        <v>67</v>
      </c>
      <c r="D1047" s="8" t="s">
        <v>2897</v>
      </c>
      <c r="E1047" s="8" t="s">
        <v>817</v>
      </c>
      <c r="F1047" s="36">
        <v>-1.5</v>
      </c>
      <c r="G1047" s="52">
        <v>288646</v>
      </c>
      <c r="H1047" s="52">
        <v>288646</v>
      </c>
      <c r="I1047" s="52">
        <v>220305</v>
      </c>
      <c r="J1047" s="52">
        <v>224705</v>
      </c>
      <c r="K1047" s="52">
        <v>196732</v>
      </c>
      <c r="L1047" s="52">
        <v>364094</v>
      </c>
      <c r="M1047" s="52">
        <v>253104</v>
      </c>
      <c r="N1047" s="52">
        <v>237592</v>
      </c>
      <c r="O1047" s="52">
        <v>227125</v>
      </c>
      <c r="P1047" s="52">
        <v>385226</v>
      </c>
      <c r="Q1047" s="52">
        <v>267179</v>
      </c>
      <c r="R1047" s="52">
        <v>236093</v>
      </c>
      <c r="S1047" s="52">
        <v>259976</v>
      </c>
      <c r="T1047" s="52">
        <v>387053</v>
      </c>
      <c r="U1047" s="52">
        <v>287983</v>
      </c>
      <c r="V1047" s="52">
        <v>303289</v>
      </c>
      <c r="W1047" s="52">
        <v>240949</v>
      </c>
      <c r="X1047" s="120">
        <v>1.5908065833445399E-3</v>
      </c>
      <c r="Y1047" s="79">
        <v>1.8085701046943289E-2</v>
      </c>
      <c r="Z1047" s="79">
        <v>5.7378288027119639E-2</v>
      </c>
      <c r="AA1047" s="79">
        <v>-1.536540792585972E-2</v>
      </c>
    </row>
    <row r="1048" spans="1:27" ht="15" x14ac:dyDescent="0.25">
      <c r="A1048" s="4">
        <v>260206</v>
      </c>
      <c r="B1048" s="18">
        <v>1882</v>
      </c>
      <c r="C1048" s="8" t="s">
        <v>67</v>
      </c>
      <c r="D1048" s="8" t="s">
        <v>2898</v>
      </c>
      <c r="E1048" s="8" t="s">
        <v>817</v>
      </c>
      <c r="F1048" s="36">
        <v>-1.7</v>
      </c>
      <c r="G1048" s="52">
        <v>32462</v>
      </c>
      <c r="H1048" s="52">
        <v>33551</v>
      </c>
      <c r="I1048" s="52">
        <v>21654</v>
      </c>
      <c r="J1048" s="52">
        <v>28670</v>
      </c>
      <c r="K1048" s="52">
        <v>33747</v>
      </c>
      <c r="L1048" s="52">
        <v>34650</v>
      </c>
      <c r="M1048" s="52">
        <v>22086</v>
      </c>
      <c r="N1048" s="52">
        <v>28738</v>
      </c>
      <c r="O1048" s="52">
        <v>32492</v>
      </c>
      <c r="P1048" s="52">
        <v>34744</v>
      </c>
      <c r="Q1048" s="52">
        <v>23300</v>
      </c>
      <c r="R1048" s="52">
        <v>30581</v>
      </c>
      <c r="S1048" s="52">
        <v>36660</v>
      </c>
      <c r="T1048" s="52">
        <v>36034</v>
      </c>
      <c r="U1048" s="52">
        <v>23267</v>
      </c>
      <c r="V1048" s="52">
        <v>28192</v>
      </c>
      <c r="W1048" s="52">
        <v>34604</v>
      </c>
      <c r="X1048" s="120">
        <v>1.029652392545E-2</v>
      </c>
      <c r="Y1048" s="79">
        <v>-2.6071499111202101E-4</v>
      </c>
      <c r="Z1048" s="79">
        <v>-1.8879107331953079E-2</v>
      </c>
      <c r="AA1048" s="79">
        <v>-1.6560211996488161E-2</v>
      </c>
    </row>
    <row r="1049" spans="1:27" ht="15" x14ac:dyDescent="0.25">
      <c r="A1049" s="4">
        <v>260206</v>
      </c>
      <c r="B1049" s="18">
        <v>6457</v>
      </c>
      <c r="C1049" s="8" t="s">
        <v>67</v>
      </c>
      <c r="D1049" s="8" t="s">
        <v>2899</v>
      </c>
      <c r="E1049" s="8" t="s">
        <v>817</v>
      </c>
      <c r="F1049" s="36">
        <v>-1.9</v>
      </c>
      <c r="G1049" s="52">
        <v>55555</v>
      </c>
      <c r="H1049" s="52">
        <v>67853</v>
      </c>
      <c r="I1049" s="52">
        <v>52980</v>
      </c>
      <c r="J1049" s="52">
        <v>59162</v>
      </c>
      <c r="K1049" s="52">
        <v>66361</v>
      </c>
      <c r="L1049" s="52">
        <v>77354</v>
      </c>
      <c r="M1049" s="52">
        <v>69680</v>
      </c>
      <c r="N1049" s="90">
        <v>88159</v>
      </c>
      <c r="O1049" s="90">
        <v>101867</v>
      </c>
      <c r="P1049" s="90">
        <v>112772</v>
      </c>
      <c r="Q1049" s="52">
        <v>92775</v>
      </c>
      <c r="R1049" s="52">
        <v>92323</v>
      </c>
      <c r="S1049" s="52">
        <v>94935</v>
      </c>
      <c r="T1049" s="52">
        <v>88984</v>
      </c>
      <c r="U1049" s="52">
        <v>72331</v>
      </c>
      <c r="V1049" s="52">
        <v>81560</v>
      </c>
      <c r="W1049" s="52">
        <v>88488</v>
      </c>
      <c r="X1049" s="120">
        <v>-6.0559310599406779E-2</v>
      </c>
      <c r="Y1049" s="79">
        <v>-5.540124167721272E-2</v>
      </c>
      <c r="Z1049" s="79">
        <v>-3.0877319815361459E-2</v>
      </c>
      <c r="AA1049" s="79">
        <v>-1.908469257866852E-2</v>
      </c>
    </row>
    <row r="1050" spans="1:27" ht="15" x14ac:dyDescent="0.25">
      <c r="A1050" s="4">
        <v>260206</v>
      </c>
      <c r="B1050" s="18">
        <v>5451</v>
      </c>
      <c r="C1050" s="8" t="s">
        <v>67</v>
      </c>
      <c r="D1050" s="8" t="s">
        <v>2900</v>
      </c>
      <c r="E1050" s="8" t="s">
        <v>817</v>
      </c>
      <c r="F1050" s="36">
        <v>-2.1</v>
      </c>
      <c r="G1050" s="52">
        <v>51755</v>
      </c>
      <c r="H1050" s="52">
        <v>56027</v>
      </c>
      <c r="I1050" s="52">
        <v>57632</v>
      </c>
      <c r="J1050" s="52">
        <v>60893</v>
      </c>
      <c r="K1050" s="52">
        <v>53037</v>
      </c>
      <c r="L1050" s="52">
        <v>48752</v>
      </c>
      <c r="M1050" s="52">
        <v>51062</v>
      </c>
      <c r="N1050" s="52">
        <v>50224</v>
      </c>
      <c r="O1050" s="52">
        <v>52179</v>
      </c>
      <c r="P1050" s="52">
        <v>50492</v>
      </c>
      <c r="Q1050" s="52">
        <v>52595</v>
      </c>
      <c r="R1050" s="52">
        <v>52729</v>
      </c>
      <c r="S1050" s="52">
        <v>51418</v>
      </c>
      <c r="T1050" s="52">
        <v>51718</v>
      </c>
      <c r="U1050" s="52">
        <v>52769</v>
      </c>
      <c r="V1050" s="52">
        <v>49107</v>
      </c>
      <c r="W1050" s="52">
        <v>47090</v>
      </c>
      <c r="X1050" s="120">
        <v>5.9160176418926458E-3</v>
      </c>
      <c r="Y1050" s="79">
        <v>8.346925069557809E-4</v>
      </c>
      <c r="Z1050" s="79">
        <v>-1.7360545261079219E-2</v>
      </c>
      <c r="AA1050" s="79">
        <v>-2.1110959358476619E-2</v>
      </c>
    </row>
    <row r="1051" spans="1:27" ht="15" x14ac:dyDescent="0.25">
      <c r="A1051" s="4">
        <v>260206</v>
      </c>
      <c r="B1051" s="18">
        <v>6996</v>
      </c>
      <c r="C1051" s="8" t="s">
        <v>67</v>
      </c>
      <c r="D1051" s="8" t="s">
        <v>2141</v>
      </c>
      <c r="E1051" s="8" t="s">
        <v>817</v>
      </c>
      <c r="F1051" s="36">
        <v>-2.7</v>
      </c>
      <c r="G1051" s="52">
        <v>37685</v>
      </c>
      <c r="H1051" s="52">
        <v>39438</v>
      </c>
      <c r="I1051" s="52">
        <v>41014</v>
      </c>
      <c r="J1051" s="52">
        <v>46614</v>
      </c>
      <c r="K1051" s="52">
        <v>49644</v>
      </c>
      <c r="L1051" s="52">
        <v>47453</v>
      </c>
      <c r="M1051" s="52">
        <v>44910</v>
      </c>
      <c r="N1051" s="52">
        <v>47645</v>
      </c>
      <c r="O1051" s="52">
        <v>46196</v>
      </c>
      <c r="P1051" s="52">
        <v>42892</v>
      </c>
      <c r="Q1051" s="52">
        <v>41150</v>
      </c>
      <c r="R1051" s="52">
        <v>43357</v>
      </c>
      <c r="S1051" s="52">
        <v>48238</v>
      </c>
      <c r="T1051" s="52">
        <v>43006</v>
      </c>
      <c r="U1051" s="52">
        <v>39601</v>
      </c>
      <c r="V1051" s="52">
        <v>41131</v>
      </c>
      <c r="W1051" s="52">
        <v>43522</v>
      </c>
      <c r="X1051" s="120">
        <v>6.490659712929947E-4</v>
      </c>
      <c r="Y1051" s="79">
        <v>-8.8136056124858975E-3</v>
      </c>
      <c r="Z1051" s="79">
        <v>-1.2778268906212359E-2</v>
      </c>
      <c r="AA1051" s="79">
        <v>-2.7422431036888909E-2</v>
      </c>
    </row>
    <row r="1052" spans="1:27" ht="15" x14ac:dyDescent="0.25">
      <c r="A1052" s="4">
        <v>260206</v>
      </c>
      <c r="B1052" s="18">
        <v>9684</v>
      </c>
      <c r="C1052" s="8" t="s">
        <v>67</v>
      </c>
      <c r="D1052" s="8" t="s">
        <v>2901</v>
      </c>
      <c r="E1052" s="8" t="s">
        <v>817</v>
      </c>
      <c r="F1052" s="36">
        <v>-3.1</v>
      </c>
      <c r="G1052" s="52">
        <v>104710</v>
      </c>
      <c r="H1052" s="52">
        <v>91648</v>
      </c>
      <c r="I1052" s="52">
        <v>74876</v>
      </c>
      <c r="J1052" s="52">
        <v>88516</v>
      </c>
      <c r="K1052" s="52">
        <v>92224</v>
      </c>
      <c r="L1052" s="52">
        <v>87651</v>
      </c>
      <c r="M1052" s="52">
        <v>85669</v>
      </c>
      <c r="N1052" s="52">
        <v>86377</v>
      </c>
      <c r="O1052" s="52">
        <v>85566</v>
      </c>
      <c r="P1052" s="52">
        <v>98732</v>
      </c>
      <c r="Q1052" s="52">
        <v>69915</v>
      </c>
      <c r="R1052" s="52">
        <v>87676</v>
      </c>
      <c r="S1052" s="52">
        <v>90928</v>
      </c>
      <c r="T1052" s="52">
        <v>75987</v>
      </c>
      <c r="U1052" s="52">
        <v>59275</v>
      </c>
      <c r="V1052" s="52">
        <v>74620</v>
      </c>
      <c r="W1052" s="52">
        <v>81560</v>
      </c>
      <c r="X1052" s="120">
        <v>-6.5500171345798885E-2</v>
      </c>
      <c r="Y1052" s="79">
        <v>-3.2788299754087702E-2</v>
      </c>
      <c r="Z1052" s="79">
        <v>-4.159736957810023E-2</v>
      </c>
      <c r="AA1052" s="79">
        <v>-3.114258169608719E-2</v>
      </c>
    </row>
    <row r="1053" spans="1:27" ht="15" x14ac:dyDescent="0.25">
      <c r="A1053" s="4">
        <v>260206</v>
      </c>
      <c r="B1053" s="18">
        <v>4189</v>
      </c>
      <c r="C1053" s="8" t="s">
        <v>67</v>
      </c>
      <c r="D1053" s="8" t="s">
        <v>2902</v>
      </c>
      <c r="E1053" s="8" t="s">
        <v>806</v>
      </c>
      <c r="F1053" s="36">
        <v>-3.7</v>
      </c>
      <c r="G1053" s="52">
        <v>33332</v>
      </c>
      <c r="H1053" s="52">
        <v>29858</v>
      </c>
      <c r="I1053" s="52">
        <v>22878</v>
      </c>
      <c r="J1053" s="52">
        <v>30142</v>
      </c>
      <c r="K1053" s="52">
        <v>32002</v>
      </c>
      <c r="L1053" s="52">
        <v>28725</v>
      </c>
      <c r="M1053" s="52">
        <v>29089</v>
      </c>
      <c r="N1053" s="52">
        <v>27664</v>
      </c>
      <c r="O1053" s="52">
        <v>29739</v>
      </c>
      <c r="P1053" s="52">
        <v>26973</v>
      </c>
      <c r="Q1053" s="52">
        <v>28948</v>
      </c>
      <c r="R1053" s="52">
        <v>30861</v>
      </c>
      <c r="S1053" s="52">
        <v>32976</v>
      </c>
      <c r="T1053" s="52">
        <v>28809</v>
      </c>
      <c r="U1053" s="52">
        <v>29945</v>
      </c>
      <c r="V1053" s="52">
        <v>27833</v>
      </c>
      <c r="W1053" s="52">
        <v>28511</v>
      </c>
      <c r="X1053" s="120">
        <v>1.533091734998915E-2</v>
      </c>
      <c r="Y1053" s="79">
        <v>8.199417734427783E-3</v>
      </c>
      <c r="Z1053" s="79">
        <v>-2.4700018761573021E-2</v>
      </c>
      <c r="AA1053" s="79">
        <v>-3.7344328931191113E-2</v>
      </c>
    </row>
    <row r="1054" spans="1:27" ht="15" x14ac:dyDescent="0.25">
      <c r="A1054" s="4">
        <v>260206</v>
      </c>
      <c r="B1054" s="18">
        <v>8035</v>
      </c>
      <c r="C1054" s="8" t="s">
        <v>67</v>
      </c>
      <c r="D1054" s="8" t="s">
        <v>2903</v>
      </c>
      <c r="E1054" s="8" t="s">
        <v>817</v>
      </c>
      <c r="F1054" s="36">
        <v>-4.0999999999999996</v>
      </c>
      <c r="G1054" s="52">
        <v>506474</v>
      </c>
      <c r="H1054" s="52">
        <v>564817</v>
      </c>
      <c r="I1054" s="52">
        <v>473654</v>
      </c>
      <c r="J1054" s="52">
        <v>709243</v>
      </c>
      <c r="K1054" s="52">
        <v>467832</v>
      </c>
      <c r="L1054" s="52">
        <v>558296</v>
      </c>
      <c r="M1054" s="52">
        <v>391746</v>
      </c>
      <c r="N1054" s="52">
        <v>427826</v>
      </c>
      <c r="O1054" s="52">
        <v>463662</v>
      </c>
      <c r="P1054" s="52">
        <v>547293</v>
      </c>
      <c r="Q1054" s="52">
        <v>555071</v>
      </c>
      <c r="R1054" s="52">
        <v>566555</v>
      </c>
      <c r="S1054" s="52">
        <v>654540</v>
      </c>
      <c r="T1054" s="52">
        <v>655402</v>
      </c>
      <c r="U1054" s="52">
        <v>549586</v>
      </c>
      <c r="V1054" s="52">
        <v>630082</v>
      </c>
      <c r="W1054" s="52">
        <v>552047</v>
      </c>
      <c r="X1054" s="120">
        <v>4.6529334066148793E-2</v>
      </c>
      <c r="Y1054" s="79">
        <v>-2.25574608647594E-3</v>
      </c>
      <c r="Z1054" s="79">
        <v>2.6185006860853569E-2</v>
      </c>
      <c r="AA1054" s="79">
        <v>-4.1168295435831337E-2</v>
      </c>
    </row>
    <row r="1055" spans="1:27" ht="15" x14ac:dyDescent="0.25">
      <c r="A1055" s="4">
        <v>260206</v>
      </c>
      <c r="B1055" s="18">
        <v>6875</v>
      </c>
      <c r="C1055" s="8" t="s">
        <v>67</v>
      </c>
      <c r="D1055" s="8" t="s">
        <v>2904</v>
      </c>
      <c r="E1055" s="8" t="s">
        <v>817</v>
      </c>
      <c r="F1055" s="36">
        <v>-5.2</v>
      </c>
      <c r="G1055" s="52">
        <v>22473</v>
      </c>
      <c r="H1055" s="52">
        <v>13880</v>
      </c>
      <c r="I1055" s="52">
        <v>14925</v>
      </c>
      <c r="J1055" s="52">
        <v>21074</v>
      </c>
      <c r="K1055" s="52">
        <v>20071</v>
      </c>
      <c r="L1055" s="52">
        <v>14652</v>
      </c>
      <c r="M1055" s="52">
        <v>17290</v>
      </c>
      <c r="N1055" s="52">
        <v>19211</v>
      </c>
      <c r="O1055" s="52">
        <v>11100</v>
      </c>
      <c r="P1055" s="52">
        <v>10341</v>
      </c>
      <c r="Q1055" s="52">
        <v>9660</v>
      </c>
      <c r="R1055" s="52">
        <v>15193</v>
      </c>
      <c r="S1055" s="52">
        <v>9692</v>
      </c>
      <c r="T1055" s="52">
        <v>7781</v>
      </c>
      <c r="U1055" s="52">
        <v>6491</v>
      </c>
      <c r="V1055" s="52">
        <v>14837</v>
      </c>
      <c r="W1055" s="52">
        <v>7664</v>
      </c>
      <c r="X1055" s="120">
        <v>-5.7033373434923977E-2</v>
      </c>
      <c r="Y1055" s="79">
        <v>-7.4871237537211144E-2</v>
      </c>
      <c r="Z1055" s="79">
        <v>-9.0916055877621194E-3</v>
      </c>
      <c r="AA1055" s="79">
        <v>-5.2266694157367073E-2</v>
      </c>
    </row>
    <row r="1056" spans="1:27" ht="15" x14ac:dyDescent="0.25">
      <c r="A1056" s="4">
        <v>260206</v>
      </c>
      <c r="B1056" s="18">
        <v>2154</v>
      </c>
      <c r="C1056" s="8" t="s">
        <v>67</v>
      </c>
      <c r="D1056" s="8" t="s">
        <v>2905</v>
      </c>
      <c r="E1056" s="8" t="s">
        <v>811</v>
      </c>
      <c r="F1056" s="36">
        <v>-5.7</v>
      </c>
      <c r="G1056" s="52">
        <v>37915</v>
      </c>
      <c r="H1056" s="52">
        <v>36228</v>
      </c>
      <c r="I1056" s="52">
        <v>29830</v>
      </c>
      <c r="J1056" s="52">
        <v>38993</v>
      </c>
      <c r="K1056" s="52">
        <v>41349</v>
      </c>
      <c r="L1056" s="52">
        <v>39578</v>
      </c>
      <c r="M1056" s="52">
        <v>41768</v>
      </c>
      <c r="N1056" s="52">
        <v>41330</v>
      </c>
      <c r="O1056" s="52">
        <v>43723</v>
      </c>
      <c r="P1056" s="52">
        <v>41615</v>
      </c>
      <c r="Q1056" s="52">
        <v>46557</v>
      </c>
      <c r="R1056" s="52">
        <v>48366</v>
      </c>
      <c r="S1056" s="52">
        <v>52671</v>
      </c>
      <c r="T1056" s="52">
        <v>45769</v>
      </c>
      <c r="U1056" s="52">
        <v>41148</v>
      </c>
      <c r="V1056" s="52">
        <v>41160</v>
      </c>
      <c r="W1056" s="52">
        <v>42412</v>
      </c>
      <c r="X1056" s="120">
        <v>2.1954558186978449E-2</v>
      </c>
      <c r="Y1056" s="79">
        <v>-2.7973293753199902E-2</v>
      </c>
      <c r="Z1056" s="79">
        <v>-3.8339168094320919E-2</v>
      </c>
      <c r="AA1056" s="79">
        <v>-5.6758581007811948E-2</v>
      </c>
    </row>
    <row r="1057" spans="1:27" ht="15" x14ac:dyDescent="0.25">
      <c r="A1057" s="4">
        <v>260206</v>
      </c>
      <c r="B1057" s="18">
        <v>8715</v>
      </c>
      <c r="C1057" s="8" t="s">
        <v>67</v>
      </c>
      <c r="D1057" s="8" t="s">
        <v>2906</v>
      </c>
      <c r="E1057" s="8" t="s">
        <v>817</v>
      </c>
      <c r="F1057" s="36">
        <v>-6</v>
      </c>
      <c r="G1057" s="52">
        <v>13280</v>
      </c>
      <c r="H1057" s="52">
        <v>13402</v>
      </c>
      <c r="I1057" s="52">
        <v>13953</v>
      </c>
      <c r="J1057" s="52">
        <v>14021</v>
      </c>
      <c r="K1057" s="52">
        <v>14072</v>
      </c>
      <c r="L1057" s="52">
        <v>14479</v>
      </c>
      <c r="M1057" s="52">
        <v>14865</v>
      </c>
      <c r="N1057" s="52">
        <v>14894</v>
      </c>
      <c r="O1057" s="52">
        <v>15177</v>
      </c>
      <c r="P1057" s="52">
        <v>15495</v>
      </c>
      <c r="Q1057" s="52">
        <v>16519</v>
      </c>
      <c r="R1057" s="52">
        <v>16382</v>
      </c>
      <c r="S1057" s="52">
        <v>16805</v>
      </c>
      <c r="T1057" s="52">
        <v>17976</v>
      </c>
      <c r="U1057" s="52">
        <v>16139</v>
      </c>
      <c r="V1057" s="52">
        <v>20261</v>
      </c>
      <c r="W1057" s="52">
        <v>12538</v>
      </c>
      <c r="X1057" s="120">
        <v>3.805156362632478E-2</v>
      </c>
      <c r="Y1057" s="79">
        <v>-5.6144912975384384E-3</v>
      </c>
      <c r="Z1057" s="79">
        <v>5.7635731479005033E-2</v>
      </c>
      <c r="AA1057" s="79">
        <v>-5.9945772045911123E-2</v>
      </c>
    </row>
    <row r="1058" spans="1:27" ht="15" x14ac:dyDescent="0.25">
      <c r="A1058" s="4">
        <v>260206</v>
      </c>
      <c r="B1058" s="18">
        <v>4521</v>
      </c>
      <c r="C1058" s="8" t="s">
        <v>67</v>
      </c>
      <c r="D1058" s="8" t="s">
        <v>2907</v>
      </c>
      <c r="E1058" s="8" t="s">
        <v>817</v>
      </c>
      <c r="F1058" s="36">
        <v>-7.8</v>
      </c>
      <c r="G1058" s="52">
        <v>20120</v>
      </c>
      <c r="H1058" s="52">
        <v>18326</v>
      </c>
      <c r="I1058" s="52">
        <v>18197</v>
      </c>
      <c r="J1058" s="52">
        <v>18622</v>
      </c>
      <c r="K1058" s="52">
        <v>18754</v>
      </c>
      <c r="L1058" s="52">
        <v>17411</v>
      </c>
      <c r="M1058" s="52">
        <v>18150</v>
      </c>
      <c r="N1058" s="52">
        <v>18021</v>
      </c>
      <c r="O1058" s="52">
        <v>18514</v>
      </c>
      <c r="P1058" s="52">
        <v>17359</v>
      </c>
      <c r="Q1058" s="52">
        <v>18254</v>
      </c>
      <c r="R1058" s="90">
        <v>33118</v>
      </c>
      <c r="S1058" s="52">
        <v>24618</v>
      </c>
      <c r="T1058" s="52">
        <v>18045</v>
      </c>
      <c r="U1058" s="52">
        <v>18867</v>
      </c>
      <c r="V1058" s="52">
        <v>20489</v>
      </c>
      <c r="W1058" s="52">
        <v>18261</v>
      </c>
      <c r="X1058" s="120">
        <v>7.3487664570590638E-3</v>
      </c>
      <c r="Y1058" s="79">
        <v>6.5188493645982337E-3</v>
      </c>
      <c r="Z1058" s="79">
        <v>-0.13343123996280959</v>
      </c>
      <c r="AA1058" s="79">
        <v>-7.7506431436618395E-2</v>
      </c>
    </row>
    <row r="1059" spans="1:27" ht="15" x14ac:dyDescent="0.25">
      <c r="A1059" s="4">
        <v>260206</v>
      </c>
      <c r="B1059" s="18">
        <v>8359</v>
      </c>
      <c r="C1059" s="8" t="s">
        <v>67</v>
      </c>
      <c r="D1059" s="8" t="s">
        <v>2908</v>
      </c>
      <c r="E1059" s="8" t="s">
        <v>817</v>
      </c>
      <c r="F1059" s="36">
        <v>-10.7</v>
      </c>
      <c r="G1059" s="52">
        <v>38871</v>
      </c>
      <c r="H1059" s="52">
        <v>31774</v>
      </c>
      <c r="I1059" s="52">
        <v>50373</v>
      </c>
      <c r="J1059" s="52">
        <v>42322</v>
      </c>
      <c r="K1059" s="52">
        <v>54053</v>
      </c>
      <c r="L1059" s="52">
        <v>32006</v>
      </c>
      <c r="M1059" s="52">
        <v>39987</v>
      </c>
      <c r="N1059" s="52">
        <v>44270</v>
      </c>
      <c r="O1059" s="52">
        <v>42474</v>
      </c>
      <c r="P1059" s="52">
        <v>46033</v>
      </c>
      <c r="Q1059" s="52">
        <v>49380</v>
      </c>
      <c r="R1059" s="52">
        <v>42255</v>
      </c>
      <c r="S1059" s="90">
        <v>84676</v>
      </c>
      <c r="T1059" s="52">
        <v>29532</v>
      </c>
      <c r="U1059" s="52">
        <v>60224</v>
      </c>
      <c r="V1059" s="52">
        <v>48070</v>
      </c>
      <c r="W1059" s="52">
        <v>60902</v>
      </c>
      <c r="X1059" s="120">
        <v>-7.4213830820710203E-2</v>
      </c>
      <c r="Y1059" s="79">
        <v>5.2680926725708448E-2</v>
      </c>
      <c r="Z1059" s="79">
        <v>2.683594308841775E-2</v>
      </c>
      <c r="AA1059" s="79">
        <v>-0.10684847776649201</v>
      </c>
    </row>
    <row r="1060" spans="1:27" ht="15" x14ac:dyDescent="0.25">
      <c r="A1060" s="4">
        <v>260206</v>
      </c>
      <c r="B1060" s="88">
        <v>6448</v>
      </c>
      <c r="C1060" s="81" t="s">
        <v>67</v>
      </c>
      <c r="D1060" s="81" t="s">
        <v>2909</v>
      </c>
      <c r="E1060" s="81" t="s">
        <v>817</v>
      </c>
      <c r="F1060" s="83">
        <v>-26.1</v>
      </c>
      <c r="G1060" s="131">
        <v>184457</v>
      </c>
      <c r="H1060" s="131">
        <v>175964</v>
      </c>
      <c r="I1060" s="131">
        <v>199734</v>
      </c>
      <c r="J1060" s="131">
        <v>196931</v>
      </c>
      <c r="K1060" s="131">
        <v>216807</v>
      </c>
      <c r="L1060" s="131">
        <v>201795</v>
      </c>
      <c r="M1060" s="131">
        <v>200407</v>
      </c>
      <c r="N1060" s="131">
        <v>199225</v>
      </c>
      <c r="O1060" s="131">
        <v>213133</v>
      </c>
      <c r="P1060" s="131">
        <v>210164</v>
      </c>
      <c r="Q1060" s="131">
        <v>214718</v>
      </c>
      <c r="R1060" s="131">
        <v>212510</v>
      </c>
      <c r="S1060" s="131">
        <v>231531</v>
      </c>
      <c r="T1060" s="131">
        <v>217799</v>
      </c>
      <c r="U1060" s="131">
        <v>213070</v>
      </c>
      <c r="V1060" s="131">
        <v>224707</v>
      </c>
      <c r="W1060" s="131">
        <v>0</v>
      </c>
      <c r="X1060" s="130">
        <v>8.786739446418057E-3</v>
      </c>
      <c r="Y1060" s="87">
        <v>-1.880080953000296E-3</v>
      </c>
      <c r="Z1060" s="87">
        <v>1.3940862488713179E-2</v>
      </c>
      <c r="AA1060" s="87">
        <v>-0.26099557325102829</v>
      </c>
    </row>
    <row r="1061" spans="1:27" ht="15" x14ac:dyDescent="0.25">
      <c r="A1061" s="4">
        <v>260206</v>
      </c>
      <c r="B1061" s="18" t="s">
        <v>2910</v>
      </c>
      <c r="C1061" s="8" t="s">
        <v>31</v>
      </c>
      <c r="D1061" s="8" t="s">
        <v>280</v>
      </c>
      <c r="E1061" s="8" t="s">
        <v>817</v>
      </c>
      <c r="F1061" s="78">
        <v>10.7</v>
      </c>
      <c r="G1061" s="52">
        <v>34354</v>
      </c>
      <c r="H1061" s="52">
        <v>28571</v>
      </c>
      <c r="I1061" s="52">
        <v>33326</v>
      </c>
      <c r="J1061" s="52">
        <v>34729</v>
      </c>
      <c r="K1061" s="52">
        <v>38841</v>
      </c>
      <c r="L1061" s="52">
        <v>33818</v>
      </c>
      <c r="M1061" s="52">
        <v>43757</v>
      </c>
      <c r="N1061" s="52">
        <v>44145</v>
      </c>
      <c r="O1061" s="52">
        <v>52231</v>
      </c>
      <c r="P1061" s="52">
        <v>45022</v>
      </c>
      <c r="Q1061" s="52">
        <v>55355</v>
      </c>
      <c r="R1061" s="52">
        <v>60655</v>
      </c>
      <c r="S1061" s="52">
        <v>72869</v>
      </c>
      <c r="T1061" s="52">
        <v>61572</v>
      </c>
      <c r="U1061" s="52">
        <v>72685</v>
      </c>
      <c r="V1061" s="52">
        <v>78560</v>
      </c>
      <c r="W1061" s="90">
        <v>103434</v>
      </c>
      <c r="X1061" s="120">
        <v>7.0756431139670228E-2</v>
      </c>
      <c r="Y1061" s="79">
        <v>6.9195171909874675E-2</v>
      </c>
      <c r="Z1061" s="79">
        <v>6.6864340636564989E-2</v>
      </c>
      <c r="AA1061" s="92">
        <v>0.1069880918210904</v>
      </c>
    </row>
    <row r="1062" spans="1:27" ht="15" x14ac:dyDescent="0.25">
      <c r="A1062" s="4">
        <v>260206</v>
      </c>
      <c r="B1062" s="18" t="s">
        <v>2911</v>
      </c>
      <c r="C1062" s="8" t="s">
        <v>31</v>
      </c>
      <c r="D1062" s="8" t="s">
        <v>2912</v>
      </c>
      <c r="E1062" s="8" t="s">
        <v>817</v>
      </c>
      <c r="F1062" s="36">
        <v>8.1</v>
      </c>
      <c r="G1062" s="52">
        <v>19797</v>
      </c>
      <c r="H1062" s="52">
        <v>23318</v>
      </c>
      <c r="I1062" s="52">
        <v>26922</v>
      </c>
      <c r="J1062" s="52">
        <v>21364</v>
      </c>
      <c r="K1062" s="52">
        <v>21919</v>
      </c>
      <c r="L1062" s="52">
        <v>24611</v>
      </c>
      <c r="M1062" s="52">
        <v>24782</v>
      </c>
      <c r="N1062" s="52">
        <v>18828</v>
      </c>
      <c r="O1062" s="52">
        <v>21340</v>
      </c>
      <c r="P1062" s="52">
        <v>24851</v>
      </c>
      <c r="Q1062" s="52">
        <v>20303</v>
      </c>
      <c r="R1062" s="52">
        <v>13943</v>
      </c>
      <c r="S1062" s="52">
        <v>16945</v>
      </c>
      <c r="T1062" s="52">
        <v>22785</v>
      </c>
      <c r="U1062" s="52">
        <v>19878</v>
      </c>
      <c r="V1062" s="52">
        <v>16021</v>
      </c>
      <c r="W1062" s="52">
        <v>23083</v>
      </c>
      <c r="X1062" s="120">
        <v>-2.7169195970647819E-2</v>
      </c>
      <c r="Y1062" s="79">
        <v>-5.7451065210338834E-3</v>
      </c>
      <c r="Z1062" s="79">
        <v>2.8252505064513041E-2</v>
      </c>
      <c r="AA1062" s="79">
        <v>8.1159343638022463E-2</v>
      </c>
    </row>
    <row r="1063" spans="1:27" ht="15" x14ac:dyDescent="0.25">
      <c r="A1063" s="4">
        <v>260206</v>
      </c>
      <c r="B1063" s="18" t="s">
        <v>2913</v>
      </c>
      <c r="C1063" s="8" t="s">
        <v>31</v>
      </c>
      <c r="D1063" s="8" t="s">
        <v>2914</v>
      </c>
      <c r="E1063" s="8" t="s">
        <v>817</v>
      </c>
      <c r="F1063" s="36">
        <v>6.5</v>
      </c>
      <c r="G1063" s="52">
        <v>671.03</v>
      </c>
      <c r="H1063" s="52">
        <v>1246</v>
      </c>
      <c r="I1063" s="52">
        <v>766.38</v>
      </c>
      <c r="J1063" s="52">
        <v>916.64</v>
      </c>
      <c r="K1063" s="52">
        <v>977.71</v>
      </c>
      <c r="L1063" s="52">
        <v>1197</v>
      </c>
      <c r="M1063" s="90">
        <v>1157</v>
      </c>
      <c r="N1063" s="52">
        <v>1337</v>
      </c>
      <c r="O1063" s="52">
        <v>1402</v>
      </c>
      <c r="P1063" s="52">
        <v>1640</v>
      </c>
      <c r="Q1063" s="90">
        <v>1774</v>
      </c>
      <c r="R1063" s="52">
        <v>1910</v>
      </c>
      <c r="S1063" s="52">
        <v>2035</v>
      </c>
      <c r="T1063" s="52">
        <v>2237</v>
      </c>
      <c r="U1063" s="52">
        <v>2446</v>
      </c>
      <c r="V1063" s="52">
        <v>2501</v>
      </c>
      <c r="W1063" s="52">
        <v>2636</v>
      </c>
      <c r="X1063" s="120">
        <v>8.112515287403177E-2</v>
      </c>
      <c r="Y1063" s="79">
        <v>8.4464555052790269E-2</v>
      </c>
      <c r="Z1063" s="79">
        <v>6.8497913769123731E-2</v>
      </c>
      <c r="AA1063" s="79">
        <v>6.5191452435188202E-2</v>
      </c>
    </row>
    <row r="1064" spans="1:27" ht="15" x14ac:dyDescent="0.25">
      <c r="A1064" s="4">
        <v>260206</v>
      </c>
      <c r="B1064" s="18" t="s">
        <v>2915</v>
      </c>
      <c r="C1064" s="8" t="s">
        <v>31</v>
      </c>
      <c r="D1064" s="8" t="s">
        <v>2916</v>
      </c>
      <c r="E1064" s="8" t="s">
        <v>811</v>
      </c>
      <c r="F1064" s="36">
        <v>3.8</v>
      </c>
      <c r="G1064" s="8"/>
      <c r="H1064" s="8"/>
      <c r="I1064" s="8"/>
      <c r="J1064" s="52">
        <v>2434</v>
      </c>
      <c r="K1064" s="52">
        <v>2434</v>
      </c>
      <c r="L1064" s="52">
        <v>2438</v>
      </c>
      <c r="M1064" s="52">
        <v>2353</v>
      </c>
      <c r="N1064" s="52">
        <v>3085</v>
      </c>
      <c r="O1064" s="52">
        <v>2577</v>
      </c>
      <c r="P1064" s="52">
        <v>2904</v>
      </c>
      <c r="Q1064" s="52">
        <v>2783</v>
      </c>
      <c r="R1064" s="52">
        <v>2964</v>
      </c>
      <c r="S1064" s="52">
        <v>3066</v>
      </c>
      <c r="T1064" s="52">
        <v>3336</v>
      </c>
      <c r="U1064" s="52">
        <v>3694</v>
      </c>
      <c r="V1064" s="52">
        <v>3396</v>
      </c>
      <c r="W1064" s="52">
        <v>3582</v>
      </c>
      <c r="X1064" s="120">
        <v>3.6869505846206303E-2</v>
      </c>
      <c r="Y1064" s="79">
        <v>7.4985595522265136E-2</v>
      </c>
      <c r="Z1064" s="79">
        <v>3.3078101071975403E-2</v>
      </c>
      <c r="AA1064" s="79">
        <v>3.8244885858286448E-2</v>
      </c>
    </row>
    <row r="1065" spans="1:27" ht="15" x14ac:dyDescent="0.25">
      <c r="A1065" s="4">
        <v>260206</v>
      </c>
      <c r="B1065" s="18" t="s">
        <v>2917</v>
      </c>
      <c r="C1065" s="8" t="s">
        <v>31</v>
      </c>
      <c r="D1065" s="8" t="s">
        <v>2918</v>
      </c>
      <c r="E1065" s="8" t="s">
        <v>817</v>
      </c>
      <c r="F1065" s="36">
        <v>3.8</v>
      </c>
      <c r="G1065" s="52">
        <v>7696</v>
      </c>
      <c r="H1065" s="52">
        <v>7805</v>
      </c>
      <c r="I1065" s="52">
        <v>8599</v>
      </c>
      <c r="J1065" s="52">
        <v>8959</v>
      </c>
      <c r="K1065" s="52">
        <v>9062</v>
      </c>
      <c r="L1065" s="52">
        <v>8999</v>
      </c>
      <c r="M1065" s="52">
        <v>9676</v>
      </c>
      <c r="N1065" s="52">
        <v>9218</v>
      </c>
      <c r="O1065" s="52">
        <v>9876</v>
      </c>
      <c r="P1065" s="52">
        <v>9888</v>
      </c>
      <c r="Q1065" s="52">
        <v>9825</v>
      </c>
      <c r="R1065" s="52">
        <v>10545</v>
      </c>
      <c r="S1065" s="52">
        <v>10449</v>
      </c>
      <c r="T1065" s="52">
        <v>10993</v>
      </c>
      <c r="U1065" s="52">
        <v>10808</v>
      </c>
      <c r="V1065" s="52">
        <v>11556</v>
      </c>
      <c r="W1065" s="52">
        <v>12104</v>
      </c>
      <c r="X1065" s="120">
        <v>2.714520844080881E-2</v>
      </c>
      <c r="Y1065" s="79">
        <v>2.3509997130010559E-2</v>
      </c>
      <c r="Z1065" s="79">
        <v>2.3624255169996559E-2</v>
      </c>
      <c r="AA1065" s="79">
        <v>3.7780212756243443E-2</v>
      </c>
    </row>
    <row r="1066" spans="1:27" ht="15" x14ac:dyDescent="0.25">
      <c r="A1066" s="4">
        <v>260206</v>
      </c>
      <c r="B1066" s="18" t="s">
        <v>2919</v>
      </c>
      <c r="C1066" s="8" t="s">
        <v>31</v>
      </c>
      <c r="D1066" s="8" t="s">
        <v>2920</v>
      </c>
      <c r="E1066" s="8" t="s">
        <v>817</v>
      </c>
      <c r="F1066" s="36">
        <v>3.7</v>
      </c>
      <c r="G1066" s="52">
        <v>1437</v>
      </c>
      <c r="H1066" s="52">
        <v>1200</v>
      </c>
      <c r="I1066" s="52">
        <v>1920</v>
      </c>
      <c r="J1066" s="52">
        <v>1967</v>
      </c>
      <c r="K1066" s="90">
        <v>2335</v>
      </c>
      <c r="L1066" s="90">
        <v>2533</v>
      </c>
      <c r="M1066" s="52">
        <v>2223</v>
      </c>
      <c r="N1066" s="52">
        <v>2272</v>
      </c>
      <c r="O1066" s="52">
        <v>2887</v>
      </c>
      <c r="P1066" s="52">
        <v>3346</v>
      </c>
      <c r="Q1066" s="52">
        <v>2680</v>
      </c>
      <c r="R1066" s="52">
        <v>2844</v>
      </c>
      <c r="S1066" s="52">
        <v>3552</v>
      </c>
      <c r="T1066" s="52">
        <v>3805</v>
      </c>
      <c r="U1066" s="52">
        <v>3158</v>
      </c>
      <c r="V1066" s="52">
        <v>3063</v>
      </c>
      <c r="W1066" s="52">
        <v>4061</v>
      </c>
      <c r="X1066" s="120">
        <v>3.6950571566575441E-2</v>
      </c>
      <c r="Y1066" s="79">
        <v>3.710892011489797E-2</v>
      </c>
      <c r="Z1066" s="79">
        <v>1.6393442622950841E-2</v>
      </c>
      <c r="AA1066" s="79">
        <v>3.748711150390327E-2</v>
      </c>
    </row>
    <row r="1067" spans="1:27" ht="15" x14ac:dyDescent="0.25">
      <c r="A1067" s="4">
        <v>260206</v>
      </c>
      <c r="B1067" s="18" t="s">
        <v>2921</v>
      </c>
      <c r="C1067" s="8" t="s">
        <v>31</v>
      </c>
      <c r="D1067" s="8" t="s">
        <v>2922</v>
      </c>
      <c r="E1067" s="8" t="s">
        <v>817</v>
      </c>
      <c r="F1067" s="36">
        <v>2.7</v>
      </c>
      <c r="G1067" s="52">
        <v>35504</v>
      </c>
      <c r="H1067" s="52">
        <v>39547</v>
      </c>
      <c r="I1067" s="52">
        <v>42583</v>
      </c>
      <c r="J1067" s="52">
        <v>46571</v>
      </c>
      <c r="K1067" s="52">
        <v>40151</v>
      </c>
      <c r="L1067" s="52">
        <v>48578</v>
      </c>
      <c r="M1067" s="52">
        <v>48732</v>
      </c>
      <c r="N1067" s="52">
        <v>58077</v>
      </c>
      <c r="O1067" s="52">
        <v>48252</v>
      </c>
      <c r="P1067" s="52">
        <v>57499</v>
      </c>
      <c r="Q1067" s="52">
        <v>52035</v>
      </c>
      <c r="R1067" s="52">
        <v>64611</v>
      </c>
      <c r="S1067" s="52">
        <v>33601</v>
      </c>
      <c r="T1067" s="52">
        <v>42590</v>
      </c>
      <c r="U1067" s="52">
        <v>43468</v>
      </c>
      <c r="V1067" s="52">
        <v>51712</v>
      </c>
      <c r="W1067" s="52">
        <v>38307</v>
      </c>
      <c r="X1067" s="120">
        <v>-7.176552135781189E-2</v>
      </c>
      <c r="Y1067" s="79">
        <v>-4.4426121543064911E-2</v>
      </c>
      <c r="Z1067" s="79">
        <v>-7.0000542681934119E-2</v>
      </c>
      <c r="AA1067" s="79">
        <v>2.7460888948538601E-2</v>
      </c>
    </row>
    <row r="1068" spans="1:27" ht="15" x14ac:dyDescent="0.25">
      <c r="A1068" s="4">
        <v>260206</v>
      </c>
      <c r="B1068" s="18" t="s">
        <v>2923</v>
      </c>
      <c r="C1068" s="8" t="s">
        <v>31</v>
      </c>
      <c r="D1068" s="8" t="s">
        <v>2924</v>
      </c>
      <c r="E1068" s="8" t="s">
        <v>817</v>
      </c>
      <c r="F1068" s="36">
        <v>2.4</v>
      </c>
      <c r="G1068" s="52">
        <v>18580</v>
      </c>
      <c r="H1068" s="52">
        <v>14636</v>
      </c>
      <c r="I1068" s="52">
        <v>17789</v>
      </c>
      <c r="J1068" s="52">
        <v>14960</v>
      </c>
      <c r="K1068" s="52">
        <v>22608</v>
      </c>
      <c r="L1068" s="52">
        <v>19135</v>
      </c>
      <c r="M1068" s="52">
        <v>20155</v>
      </c>
      <c r="N1068" s="52">
        <v>19126</v>
      </c>
      <c r="O1068" s="52">
        <v>24934</v>
      </c>
      <c r="P1068" s="52">
        <v>21916</v>
      </c>
      <c r="Q1068" s="52">
        <v>25274</v>
      </c>
      <c r="R1068" s="52">
        <v>21698</v>
      </c>
      <c r="S1068" s="52">
        <v>28428</v>
      </c>
      <c r="T1068" s="52">
        <v>26172</v>
      </c>
      <c r="U1068" s="52">
        <v>29652</v>
      </c>
      <c r="V1068" s="52">
        <v>21193</v>
      </c>
      <c r="W1068" s="52">
        <v>30920</v>
      </c>
      <c r="X1068" s="120">
        <v>4.3733815610999198E-2</v>
      </c>
      <c r="Y1068" s="79">
        <v>4.3102429803489217E-2</v>
      </c>
      <c r="Z1068" s="79">
        <v>-4.7663992449268333E-3</v>
      </c>
      <c r="AA1068" s="79">
        <v>2.3633173692446219E-2</v>
      </c>
    </row>
    <row r="1069" spans="1:27" ht="15" x14ac:dyDescent="0.25">
      <c r="A1069" s="4">
        <v>260206</v>
      </c>
      <c r="B1069" s="18" t="s">
        <v>1789</v>
      </c>
      <c r="C1069" s="8" t="s">
        <v>31</v>
      </c>
      <c r="D1069" s="8" t="s">
        <v>1790</v>
      </c>
      <c r="E1069" s="8" t="s">
        <v>817</v>
      </c>
      <c r="F1069" s="36">
        <v>1.9</v>
      </c>
      <c r="G1069" s="52">
        <v>5075</v>
      </c>
      <c r="H1069" s="52">
        <v>4968</v>
      </c>
      <c r="I1069" s="52">
        <v>5463</v>
      </c>
      <c r="J1069" s="52">
        <v>5628</v>
      </c>
      <c r="K1069" s="52">
        <v>5961</v>
      </c>
      <c r="L1069" s="52">
        <v>5604</v>
      </c>
      <c r="M1069" s="52">
        <v>6544</v>
      </c>
      <c r="N1069" s="52">
        <v>6426</v>
      </c>
      <c r="O1069" s="52">
        <v>6656</v>
      </c>
      <c r="P1069" s="52">
        <v>6317</v>
      </c>
      <c r="Q1069" s="52">
        <v>7183</v>
      </c>
      <c r="R1069" s="52">
        <v>6957</v>
      </c>
      <c r="S1069" s="52">
        <v>7565</v>
      </c>
      <c r="T1069" s="52">
        <v>7113</v>
      </c>
      <c r="U1069" s="52">
        <v>7768</v>
      </c>
      <c r="V1069" s="52">
        <v>7424</v>
      </c>
      <c r="W1069" s="52">
        <v>8138</v>
      </c>
      <c r="X1069" s="120">
        <v>2.8406252230390509E-2</v>
      </c>
      <c r="Y1069" s="79">
        <v>2.0299812617114329E-2</v>
      </c>
      <c r="Z1069" s="79">
        <v>1.5882733054450201E-2</v>
      </c>
      <c r="AA1069" s="79">
        <v>1.9183126883160369E-2</v>
      </c>
    </row>
    <row r="1070" spans="1:27" ht="15" x14ac:dyDescent="0.25">
      <c r="A1070" s="4">
        <v>260206</v>
      </c>
      <c r="B1070" s="18" t="s">
        <v>2925</v>
      </c>
      <c r="C1070" s="8" t="s">
        <v>31</v>
      </c>
      <c r="D1070" s="8" t="s">
        <v>2926</v>
      </c>
      <c r="E1070" s="8" t="s">
        <v>817</v>
      </c>
      <c r="F1070" s="36">
        <v>1.7</v>
      </c>
      <c r="G1070" s="52">
        <v>14106</v>
      </c>
      <c r="H1070" s="52">
        <v>15479</v>
      </c>
      <c r="I1070" s="52">
        <v>18629</v>
      </c>
      <c r="J1070" s="52">
        <v>16995</v>
      </c>
      <c r="K1070" s="52">
        <v>15162</v>
      </c>
      <c r="L1070" s="52">
        <v>17910</v>
      </c>
      <c r="M1070" s="52">
        <v>18769</v>
      </c>
      <c r="N1070" s="52">
        <v>17823</v>
      </c>
      <c r="O1070" s="52">
        <v>16927</v>
      </c>
      <c r="P1070" s="52">
        <v>19610</v>
      </c>
      <c r="Q1070" s="52">
        <v>21377</v>
      </c>
      <c r="R1070" s="52">
        <v>18960</v>
      </c>
      <c r="S1070" s="52">
        <v>17692</v>
      </c>
      <c r="T1070" s="52">
        <v>20606</v>
      </c>
      <c r="U1070" s="52">
        <v>19983</v>
      </c>
      <c r="V1070" s="52">
        <v>19156</v>
      </c>
      <c r="W1070" s="52">
        <v>18983</v>
      </c>
      <c r="X1070" s="120">
        <v>1.282860418088849E-2</v>
      </c>
      <c r="Y1070" s="79">
        <v>-1.772747504291983E-2</v>
      </c>
      <c r="Z1070" s="79">
        <v>2.5375124609987591E-3</v>
      </c>
      <c r="AA1070" s="79">
        <v>1.6671616927308671E-2</v>
      </c>
    </row>
    <row r="1071" spans="1:27" ht="15" x14ac:dyDescent="0.25">
      <c r="A1071" s="4">
        <v>260206</v>
      </c>
      <c r="B1071" s="18" t="s">
        <v>2927</v>
      </c>
      <c r="C1071" s="8" t="s">
        <v>31</v>
      </c>
      <c r="D1071" s="8" t="s">
        <v>2928</v>
      </c>
      <c r="E1071" s="8" t="s">
        <v>817</v>
      </c>
      <c r="F1071" s="36">
        <v>1.1000000000000001</v>
      </c>
      <c r="G1071" s="52">
        <v>36371</v>
      </c>
      <c r="H1071" s="52">
        <v>43642</v>
      </c>
      <c r="I1071" s="52">
        <v>44149</v>
      </c>
      <c r="J1071" s="52">
        <v>40380</v>
      </c>
      <c r="K1071" s="52">
        <v>42993</v>
      </c>
      <c r="L1071" s="52">
        <v>51002</v>
      </c>
      <c r="M1071" s="52">
        <v>50648</v>
      </c>
      <c r="N1071" s="52">
        <v>48002</v>
      </c>
      <c r="O1071" s="52">
        <v>52232</v>
      </c>
      <c r="P1071" s="52">
        <v>53156</v>
      </c>
      <c r="Q1071" s="52">
        <v>51240</v>
      </c>
      <c r="R1071" s="52">
        <v>40542</v>
      </c>
      <c r="S1071" s="52">
        <v>45727</v>
      </c>
      <c r="T1071" s="52">
        <v>55320</v>
      </c>
      <c r="U1071" s="52">
        <v>52809</v>
      </c>
      <c r="V1071" s="52">
        <v>47611</v>
      </c>
      <c r="W1071" s="52">
        <v>48005</v>
      </c>
      <c r="X1071" s="120">
        <v>1.134974956074797E-2</v>
      </c>
      <c r="Y1071" s="79">
        <v>8.1367429172998218E-3</v>
      </c>
      <c r="Z1071" s="79">
        <v>3.6363542834802809E-2</v>
      </c>
      <c r="AA1071" s="79">
        <v>1.130706269513126E-2</v>
      </c>
    </row>
    <row r="1072" spans="1:27" ht="15" x14ac:dyDescent="0.25">
      <c r="A1072" s="4">
        <v>260206</v>
      </c>
      <c r="B1072" s="18" t="s">
        <v>2929</v>
      </c>
      <c r="C1072" s="8" t="s">
        <v>31</v>
      </c>
      <c r="D1072" s="8" t="s">
        <v>2930</v>
      </c>
      <c r="E1072" s="8" t="s">
        <v>817</v>
      </c>
      <c r="F1072" s="36">
        <v>0.8</v>
      </c>
      <c r="G1072" s="52">
        <v>10604</v>
      </c>
      <c r="H1072" s="52">
        <v>8592</v>
      </c>
      <c r="I1072" s="52">
        <v>12191</v>
      </c>
      <c r="J1072" s="52">
        <v>8257</v>
      </c>
      <c r="K1072" s="52">
        <v>8869</v>
      </c>
      <c r="L1072" s="52">
        <v>8411</v>
      </c>
      <c r="M1072" s="52">
        <v>13492</v>
      </c>
      <c r="N1072" s="52">
        <v>10485</v>
      </c>
      <c r="O1072" s="52">
        <v>9232</v>
      </c>
      <c r="P1072" s="52">
        <v>9765</v>
      </c>
      <c r="Q1072" s="52">
        <v>13124</v>
      </c>
      <c r="R1072" s="52">
        <v>9345</v>
      </c>
      <c r="S1072" s="52">
        <v>8276</v>
      </c>
      <c r="T1072" s="52">
        <v>9765</v>
      </c>
      <c r="U1072" s="52">
        <v>12903</v>
      </c>
      <c r="V1072" s="52">
        <v>12999</v>
      </c>
      <c r="W1072" s="52">
        <v>8622</v>
      </c>
      <c r="X1072" s="120">
        <v>0</v>
      </c>
      <c r="Y1072" s="79">
        <v>-5.4554431004689707E-3</v>
      </c>
      <c r="Z1072" s="79">
        <v>9.0694730571620141E-2</v>
      </c>
      <c r="AA1072" s="79">
        <v>7.873836560999381E-3</v>
      </c>
    </row>
    <row r="1073" spans="1:27" ht="15" x14ac:dyDescent="0.25">
      <c r="A1073" s="4">
        <v>260206</v>
      </c>
      <c r="B1073" s="18" t="s">
        <v>2931</v>
      </c>
      <c r="C1073" s="8" t="s">
        <v>31</v>
      </c>
      <c r="D1073" s="8" t="s">
        <v>2932</v>
      </c>
      <c r="E1073" s="8" t="s">
        <v>817</v>
      </c>
      <c r="F1073" s="36">
        <v>-0.1</v>
      </c>
      <c r="G1073" s="8"/>
      <c r="H1073" s="8"/>
      <c r="I1073" s="52">
        <v>334.61</v>
      </c>
      <c r="J1073" s="52">
        <v>333.7</v>
      </c>
      <c r="K1073" s="52">
        <v>356.35</v>
      </c>
      <c r="L1073" s="52">
        <v>273.62</v>
      </c>
      <c r="M1073" s="52">
        <v>234.51</v>
      </c>
      <c r="N1073" s="52">
        <v>277.81</v>
      </c>
      <c r="O1073" s="52">
        <v>304.77999999999997</v>
      </c>
      <c r="P1073" s="90">
        <v>385.6</v>
      </c>
      <c r="Q1073" s="90">
        <v>477</v>
      </c>
      <c r="R1073" s="90">
        <v>527.75</v>
      </c>
      <c r="S1073" s="90">
        <v>718.94</v>
      </c>
      <c r="T1073" s="90">
        <v>773.04</v>
      </c>
      <c r="U1073" s="90">
        <v>801.29</v>
      </c>
      <c r="V1073" s="52">
        <v>746.35</v>
      </c>
      <c r="W1073" s="52">
        <v>714.49</v>
      </c>
      <c r="X1073" s="121">
        <v>0.18368266099019109</v>
      </c>
      <c r="Y1073" s="92">
        <v>0.1298858907450946</v>
      </c>
      <c r="Z1073" s="79">
        <v>7.7489702306257957E-2</v>
      </c>
      <c r="AA1073" s="79">
        <v>-1.463998789322241E-3</v>
      </c>
    </row>
    <row r="1074" spans="1:27" ht="15" x14ac:dyDescent="0.25">
      <c r="A1074" s="80">
        <v>260206</v>
      </c>
      <c r="B1074" s="88" t="s">
        <v>2933</v>
      </c>
      <c r="C1074" s="81" t="s">
        <v>31</v>
      </c>
      <c r="D1074" s="81" t="s">
        <v>2934</v>
      </c>
      <c r="E1074" s="8" t="s">
        <v>811</v>
      </c>
      <c r="F1074" s="83">
        <v>-14.2</v>
      </c>
      <c r="G1074" s="8"/>
      <c r="H1074" s="8"/>
      <c r="I1074" s="8"/>
      <c r="J1074" s="8"/>
      <c r="K1074" s="8"/>
      <c r="L1074" s="81"/>
      <c r="M1074" s="81"/>
      <c r="N1074" s="131">
        <v>12427</v>
      </c>
      <c r="O1074" s="131">
        <v>8730</v>
      </c>
      <c r="P1074" s="131">
        <v>12960</v>
      </c>
      <c r="Q1074" s="131">
        <v>15980</v>
      </c>
      <c r="R1074" s="131">
        <v>16440</v>
      </c>
      <c r="S1074" s="131">
        <v>12140</v>
      </c>
      <c r="T1074" s="131">
        <v>10450</v>
      </c>
      <c r="U1074" s="131">
        <v>6110</v>
      </c>
      <c r="V1074" s="131">
        <v>8280</v>
      </c>
      <c r="W1074" s="131">
        <v>6900</v>
      </c>
      <c r="X1074" s="130">
        <v>-4.3636995827538223E-2</v>
      </c>
      <c r="Y1074" s="87">
        <v>-0.17942192328667519</v>
      </c>
      <c r="Z1074" s="87">
        <v>-0.18077093486929549</v>
      </c>
      <c r="AA1074" s="87">
        <v>-0.14169821525148729</v>
      </c>
    </row>
    <row r="1075" spans="1:27" ht="15" x14ac:dyDescent="0.25">
      <c r="A1075" s="4">
        <v>260205</v>
      </c>
      <c r="B1075" s="18" t="s">
        <v>2640</v>
      </c>
      <c r="C1075" s="8" t="s">
        <v>23</v>
      </c>
      <c r="D1075" s="8" t="s">
        <v>29</v>
      </c>
      <c r="E1075" s="8" t="s">
        <v>2796</v>
      </c>
      <c r="F1075" s="78">
        <v>224.8</v>
      </c>
      <c r="G1075" s="52">
        <v>50.6</v>
      </c>
      <c r="H1075" s="52">
        <v>49.43</v>
      </c>
      <c r="I1075" s="52">
        <v>48.98</v>
      </c>
      <c r="J1075" s="52">
        <v>50.05</v>
      </c>
      <c r="K1075" s="52">
        <v>57.68</v>
      </c>
      <c r="L1075" s="46">
        <v>52.68</v>
      </c>
      <c r="M1075" s="46">
        <v>35.1</v>
      </c>
      <c r="N1075" s="46">
        <v>44.11</v>
      </c>
      <c r="O1075" s="46">
        <v>42.89</v>
      </c>
      <c r="P1075" s="46">
        <v>34.65</v>
      </c>
      <c r="Q1075" s="46">
        <v>39.79</v>
      </c>
      <c r="R1075" s="46">
        <v>56.63</v>
      </c>
      <c r="S1075" s="46">
        <v>-94.4</v>
      </c>
      <c r="T1075" s="110">
        <v>58.48</v>
      </c>
      <c r="U1075" s="110">
        <v>55.89</v>
      </c>
      <c r="V1075" s="46">
        <v>48.34</v>
      </c>
      <c r="W1075" s="110">
        <v>59.13</v>
      </c>
      <c r="X1075" s="121">
        <v>0.64985001363512418</v>
      </c>
      <c r="Y1075" s="92">
        <v>0.2661157024793388</v>
      </c>
      <c r="Z1075" s="79">
        <v>-0.1082245430809399</v>
      </c>
      <c r="AA1075" s="92">
        <v>2.2475479432001171</v>
      </c>
    </row>
    <row r="1076" spans="1:27" ht="15" x14ac:dyDescent="0.25">
      <c r="A1076" s="4">
        <v>260205</v>
      </c>
      <c r="B1076" s="18" t="s">
        <v>2190</v>
      </c>
      <c r="C1076" s="8" t="s">
        <v>23</v>
      </c>
      <c r="D1076" s="8" t="s">
        <v>835</v>
      </c>
      <c r="E1076" s="8" t="s">
        <v>821</v>
      </c>
      <c r="F1076" s="78">
        <v>31.5</v>
      </c>
      <c r="G1076" s="52">
        <v>27.44</v>
      </c>
      <c r="H1076" s="52">
        <v>151.81</v>
      </c>
      <c r="I1076" s="52">
        <v>32.409999999999997</v>
      </c>
      <c r="J1076" s="52">
        <v>31.58</v>
      </c>
      <c r="K1076" s="90">
        <v>62.55</v>
      </c>
      <c r="L1076" s="46">
        <v>146.27000000000001</v>
      </c>
      <c r="M1076" s="46">
        <v>15.83</v>
      </c>
      <c r="N1076" s="46">
        <v>16.100000000000001</v>
      </c>
      <c r="O1076" s="46">
        <v>3.55</v>
      </c>
      <c r="P1076" s="46">
        <v>0</v>
      </c>
      <c r="Q1076" s="46">
        <v>0</v>
      </c>
      <c r="R1076" s="46">
        <v>0</v>
      </c>
      <c r="S1076" s="46">
        <v>2.5</v>
      </c>
      <c r="T1076" s="110">
        <v>542.71</v>
      </c>
      <c r="U1076" s="46">
        <v>27.77</v>
      </c>
      <c r="V1076" s="110">
        <v>256.47000000000003</v>
      </c>
      <c r="W1076" s="110">
        <v>264.02999999999997</v>
      </c>
      <c r="X1076" s="121">
        <v>217.084</v>
      </c>
      <c r="Y1076" s="79">
        <v>5.0934502301865248E-2</v>
      </c>
      <c r="Z1076" s="92">
        <v>0.4476072463262244</v>
      </c>
      <c r="AA1076" s="92">
        <v>0.31530532280426787</v>
      </c>
    </row>
    <row r="1077" spans="1:27" ht="15" x14ac:dyDescent="0.25">
      <c r="A1077" s="4">
        <v>260205</v>
      </c>
      <c r="B1077" s="18" t="s">
        <v>2199</v>
      </c>
      <c r="C1077" s="8" t="s">
        <v>23</v>
      </c>
      <c r="D1077" s="8" t="s">
        <v>177</v>
      </c>
      <c r="E1077" s="8" t="s">
        <v>811</v>
      </c>
      <c r="F1077" s="78">
        <v>31.3</v>
      </c>
      <c r="G1077" s="52">
        <v>1946</v>
      </c>
      <c r="H1077" s="52">
        <v>2109</v>
      </c>
      <c r="I1077" s="52">
        <v>2090</v>
      </c>
      <c r="J1077" s="52">
        <v>1900</v>
      </c>
      <c r="K1077" s="52">
        <v>1950</v>
      </c>
      <c r="L1077" s="46">
        <v>2317</v>
      </c>
      <c r="M1077" s="110">
        <v>3119</v>
      </c>
      <c r="N1077" s="46">
        <v>2485</v>
      </c>
      <c r="O1077" s="46">
        <v>2079</v>
      </c>
      <c r="P1077" s="46">
        <v>2611</v>
      </c>
      <c r="Q1077" s="46">
        <v>2525</v>
      </c>
      <c r="R1077" s="46">
        <v>2715</v>
      </c>
      <c r="S1077" s="46">
        <v>2742</v>
      </c>
      <c r="T1077" s="46">
        <v>3009</v>
      </c>
      <c r="U1077" s="46">
        <v>2512</v>
      </c>
      <c r="V1077" s="46">
        <v>3681</v>
      </c>
      <c r="W1077" s="110">
        <v>6477</v>
      </c>
      <c r="X1077" s="120">
        <v>3.7571981497215079E-2</v>
      </c>
      <c r="Y1077" s="79">
        <v>-1.1827859157492739E-3</v>
      </c>
      <c r="Z1077" s="79">
        <v>8.7994170158498752E-2</v>
      </c>
      <c r="AA1077" s="92">
        <v>0.31270931011386471</v>
      </c>
    </row>
    <row r="1078" spans="1:27" ht="15" x14ac:dyDescent="0.25">
      <c r="A1078" s="4">
        <v>260205</v>
      </c>
      <c r="B1078" s="18" t="s">
        <v>2462</v>
      </c>
      <c r="C1078" s="8" t="s">
        <v>23</v>
      </c>
      <c r="D1078" s="8" t="s">
        <v>34</v>
      </c>
      <c r="E1078" s="8" t="s">
        <v>2796</v>
      </c>
      <c r="F1078" s="78">
        <v>21.5</v>
      </c>
      <c r="G1078" s="52">
        <v>0.32</v>
      </c>
      <c r="H1078" s="52">
        <v>0.2</v>
      </c>
      <c r="I1078" s="52">
        <v>9.8800000000000008</v>
      </c>
      <c r="J1078" s="52">
        <v>8.4</v>
      </c>
      <c r="K1078" s="90">
        <v>11.51</v>
      </c>
      <c r="L1078" s="110">
        <v>14.93</v>
      </c>
      <c r="M1078" s="46">
        <v>10.27</v>
      </c>
      <c r="N1078" s="46">
        <v>11.38</v>
      </c>
      <c r="O1078" s="110">
        <v>21.12</v>
      </c>
      <c r="P1078" s="110">
        <v>23.7</v>
      </c>
      <c r="Q1078" s="110">
        <v>21.49</v>
      </c>
      <c r="R1078" s="110">
        <v>29.08</v>
      </c>
      <c r="S1078" s="46">
        <v>28.15</v>
      </c>
      <c r="T1078" s="46">
        <v>33.21</v>
      </c>
      <c r="U1078" s="110">
        <v>44.14</v>
      </c>
      <c r="V1078" s="110">
        <v>56.22</v>
      </c>
      <c r="W1078" s="110">
        <v>62.98</v>
      </c>
      <c r="X1078" s="120">
        <v>9.2852958406561381E-2</v>
      </c>
      <c r="Y1078" s="92">
        <v>0.20235861699276339</v>
      </c>
      <c r="Z1078" s="92">
        <v>0.2016644375092882</v>
      </c>
      <c r="AA1078" s="92">
        <v>0.21537224833044771</v>
      </c>
    </row>
    <row r="1079" spans="1:27" ht="15" x14ac:dyDescent="0.25">
      <c r="A1079" s="4">
        <v>260205</v>
      </c>
      <c r="B1079" s="18" t="s">
        <v>2324</v>
      </c>
      <c r="C1079" s="8" t="s">
        <v>23</v>
      </c>
      <c r="D1079" s="8" t="s">
        <v>24</v>
      </c>
      <c r="E1079" s="8" t="s">
        <v>806</v>
      </c>
      <c r="F1079" s="78">
        <v>19.3</v>
      </c>
      <c r="G1079" s="8"/>
      <c r="H1079" s="8"/>
      <c r="I1079" s="8"/>
      <c r="J1079" s="8"/>
      <c r="K1079" s="8"/>
      <c r="L1079" s="46">
        <v>0.26</v>
      </c>
      <c r="M1079" s="46">
        <v>0.26</v>
      </c>
      <c r="N1079" s="46">
        <v>-0.11</v>
      </c>
      <c r="O1079" s="46">
        <v>-0.11</v>
      </c>
      <c r="P1079" s="110">
        <v>38.369999999999997</v>
      </c>
      <c r="Q1079" s="110">
        <v>47.99</v>
      </c>
      <c r="R1079" s="110">
        <v>32.86</v>
      </c>
      <c r="S1079" s="110">
        <v>39.270000000000003</v>
      </c>
      <c r="T1079" s="46">
        <v>46.82</v>
      </c>
      <c r="U1079" s="46">
        <v>47.66</v>
      </c>
      <c r="V1079" s="110">
        <v>65.05</v>
      </c>
      <c r="W1079" s="110">
        <v>77.709999999999994</v>
      </c>
      <c r="X1079" s="120">
        <v>5.3315666603571232E-2</v>
      </c>
      <c r="Y1079" s="79">
        <v>-1.9767581166885151E-3</v>
      </c>
      <c r="Z1079" s="92">
        <v>0.19320568993457779</v>
      </c>
      <c r="AA1079" s="92">
        <v>0.1933601609657947</v>
      </c>
    </row>
    <row r="1080" spans="1:27" ht="15" x14ac:dyDescent="0.25">
      <c r="A1080" s="4">
        <v>260205</v>
      </c>
      <c r="B1080" s="18" t="s">
        <v>2300</v>
      </c>
      <c r="C1080" s="8" t="s">
        <v>23</v>
      </c>
      <c r="D1080" s="8" t="s">
        <v>95</v>
      </c>
      <c r="E1080" s="8" t="s">
        <v>817</v>
      </c>
      <c r="F1080" s="78">
        <v>16.100000000000001</v>
      </c>
      <c r="G1080" s="52">
        <v>410.47</v>
      </c>
      <c r="H1080" s="52">
        <v>364.69</v>
      </c>
      <c r="I1080" s="52">
        <v>-77.22</v>
      </c>
      <c r="J1080" s="52">
        <v>-158.5</v>
      </c>
      <c r="K1080" s="52">
        <v>-4.24</v>
      </c>
      <c r="L1080" s="46">
        <v>172.37</v>
      </c>
      <c r="M1080" s="46">
        <v>178.01</v>
      </c>
      <c r="N1080" s="110">
        <v>191.42</v>
      </c>
      <c r="O1080" s="46">
        <v>-14.61</v>
      </c>
      <c r="P1080" s="110">
        <v>356.81</v>
      </c>
      <c r="Q1080" s="46">
        <v>186.4</v>
      </c>
      <c r="R1080" s="110">
        <v>271.68</v>
      </c>
      <c r="S1080" s="110">
        <v>339.02</v>
      </c>
      <c r="T1080" s="46">
        <v>377.73</v>
      </c>
      <c r="U1080" s="110">
        <v>364.29</v>
      </c>
      <c r="V1080" s="110">
        <v>454.23</v>
      </c>
      <c r="W1080" s="110">
        <v>586.51</v>
      </c>
      <c r="X1080" s="120">
        <v>1.8129663491953218E-2</v>
      </c>
      <c r="Y1080" s="92">
        <v>0.15141765191559631</v>
      </c>
      <c r="Z1080" s="92">
        <v>0.13495032231356091</v>
      </c>
      <c r="AA1080" s="92">
        <v>0.1612029154480972</v>
      </c>
    </row>
    <row r="1081" spans="1:27" ht="15" x14ac:dyDescent="0.25">
      <c r="A1081" s="4">
        <v>260205</v>
      </c>
      <c r="B1081" s="18" t="s">
        <v>2195</v>
      </c>
      <c r="C1081" s="8" t="s">
        <v>23</v>
      </c>
      <c r="D1081" s="8" t="s">
        <v>151</v>
      </c>
      <c r="E1081" s="8" t="s">
        <v>806</v>
      </c>
      <c r="F1081" s="78">
        <v>15.6</v>
      </c>
      <c r="G1081" s="52">
        <v>176.67</v>
      </c>
      <c r="H1081" s="52">
        <v>146.18</v>
      </c>
      <c r="I1081" s="52">
        <v>148.56</v>
      </c>
      <c r="J1081" s="52">
        <v>171.54</v>
      </c>
      <c r="K1081" s="52">
        <v>200.43</v>
      </c>
      <c r="L1081" s="46">
        <v>163.74</v>
      </c>
      <c r="M1081" s="46">
        <v>183.03</v>
      </c>
      <c r="N1081" s="46">
        <v>207.51</v>
      </c>
      <c r="O1081" s="46">
        <v>249.75</v>
      </c>
      <c r="P1081" s="46">
        <v>242.96</v>
      </c>
      <c r="Q1081" s="110">
        <v>281.18</v>
      </c>
      <c r="R1081" s="110">
        <v>348.35</v>
      </c>
      <c r="S1081" s="110">
        <v>427.71</v>
      </c>
      <c r="T1081" s="110">
        <v>392.36</v>
      </c>
      <c r="U1081" s="110">
        <v>499.63</v>
      </c>
      <c r="V1081" s="110">
        <v>584.91</v>
      </c>
      <c r="W1081" s="110">
        <v>725.61</v>
      </c>
      <c r="X1081" s="121">
        <v>0.1149053991693585</v>
      </c>
      <c r="Y1081" s="92">
        <v>0.15069674392935981</v>
      </c>
      <c r="Z1081" s="92">
        <v>0.14181829081862049</v>
      </c>
      <c r="AA1081" s="92">
        <v>0.1564099736954023</v>
      </c>
    </row>
    <row r="1082" spans="1:27" ht="15" x14ac:dyDescent="0.25">
      <c r="A1082" s="4">
        <v>260205</v>
      </c>
      <c r="B1082" s="18" t="s">
        <v>2205</v>
      </c>
      <c r="C1082" s="8" t="s">
        <v>23</v>
      </c>
      <c r="D1082" s="8" t="s">
        <v>95</v>
      </c>
      <c r="E1082" s="8" t="s">
        <v>806</v>
      </c>
      <c r="F1082" s="78">
        <v>15.6</v>
      </c>
      <c r="G1082" s="52">
        <v>4103</v>
      </c>
      <c r="H1082" s="52">
        <v>2592</v>
      </c>
      <c r="I1082" s="52">
        <v>-1396</v>
      </c>
      <c r="J1082" s="52">
        <v>1844</v>
      </c>
      <c r="K1082" s="52">
        <v>2476</v>
      </c>
      <c r="L1082" s="110">
        <v>3213</v>
      </c>
      <c r="M1082" s="110">
        <v>4517</v>
      </c>
      <c r="N1082" s="110">
        <v>5074</v>
      </c>
      <c r="O1082" s="110">
        <v>5860</v>
      </c>
      <c r="P1082" s="110">
        <v>10613</v>
      </c>
      <c r="Q1082" s="46">
        <v>5064</v>
      </c>
      <c r="R1082" s="46">
        <v>6279</v>
      </c>
      <c r="S1082" s="46">
        <v>4466</v>
      </c>
      <c r="T1082" s="46">
        <v>4500</v>
      </c>
      <c r="U1082" s="46">
        <v>6175</v>
      </c>
      <c r="V1082" s="46">
        <v>7105</v>
      </c>
      <c r="W1082" s="110">
        <v>7928</v>
      </c>
      <c r="X1082" s="120">
        <v>-0.23136023011127091</v>
      </c>
      <c r="Y1082" s="79">
        <v>5.470481067507027E-2</v>
      </c>
      <c r="Z1082" s="79">
        <v>3.8562091503268059E-2</v>
      </c>
      <c r="AA1082" s="92">
        <v>0.15562348287332561</v>
      </c>
    </row>
    <row r="1083" spans="1:27" ht="15" x14ac:dyDescent="0.25">
      <c r="A1083" s="4">
        <v>260205</v>
      </c>
      <c r="B1083" s="18" t="s">
        <v>2482</v>
      </c>
      <c r="C1083" s="8" t="s">
        <v>23</v>
      </c>
      <c r="D1083" s="8" t="s">
        <v>648</v>
      </c>
      <c r="E1083" s="8" t="s">
        <v>2796</v>
      </c>
      <c r="F1083" s="78">
        <v>11.5</v>
      </c>
      <c r="G1083" s="8"/>
      <c r="H1083" s="8"/>
      <c r="I1083" s="8"/>
      <c r="J1083" s="8"/>
      <c r="K1083" s="8"/>
      <c r="L1083" s="46"/>
      <c r="M1083" s="46"/>
      <c r="N1083" s="46"/>
      <c r="O1083" s="46">
        <v>68.599999999999994</v>
      </c>
      <c r="P1083" s="46">
        <v>111</v>
      </c>
      <c r="Q1083" s="46">
        <v>119.8</v>
      </c>
      <c r="R1083" s="46">
        <v>121.4</v>
      </c>
      <c r="S1083" s="110">
        <v>138.6</v>
      </c>
      <c r="T1083" s="110">
        <v>181.2</v>
      </c>
      <c r="U1083" s="46">
        <v>163.5</v>
      </c>
      <c r="V1083" s="110">
        <v>204.7</v>
      </c>
      <c r="W1083" s="110">
        <v>217.8</v>
      </c>
      <c r="X1083" s="121">
        <v>0.14303178484107579</v>
      </c>
      <c r="Y1083" s="79">
        <v>7.7896613190730823E-2</v>
      </c>
      <c r="Z1083" s="92">
        <v>0.13775425830990559</v>
      </c>
      <c r="AA1083" s="92">
        <v>0.1151162790697675</v>
      </c>
    </row>
    <row r="1084" spans="1:27" ht="15" x14ac:dyDescent="0.25">
      <c r="A1084" s="4">
        <v>260205</v>
      </c>
      <c r="B1084" s="18" t="s">
        <v>2307</v>
      </c>
      <c r="C1084" s="8" t="s">
        <v>23</v>
      </c>
      <c r="D1084" s="8" t="s">
        <v>1254</v>
      </c>
      <c r="E1084" s="8" t="s">
        <v>806</v>
      </c>
      <c r="F1084" s="78">
        <v>11.3</v>
      </c>
      <c r="G1084" s="52">
        <v>342.47</v>
      </c>
      <c r="H1084" s="52">
        <v>201.04</v>
      </c>
      <c r="I1084" s="52">
        <v>243.24</v>
      </c>
      <c r="J1084" s="52">
        <v>292.27</v>
      </c>
      <c r="K1084" s="90">
        <v>462.58</v>
      </c>
      <c r="L1084" s="46">
        <v>275.19</v>
      </c>
      <c r="M1084" s="46">
        <v>301.10000000000002</v>
      </c>
      <c r="N1084" s="46">
        <v>400.27</v>
      </c>
      <c r="O1084" s="46">
        <v>356.92</v>
      </c>
      <c r="P1084" s="46">
        <v>235.3</v>
      </c>
      <c r="Q1084" s="46">
        <v>335.77</v>
      </c>
      <c r="R1084" s="46">
        <v>330.4</v>
      </c>
      <c r="S1084" s="110">
        <v>572.39</v>
      </c>
      <c r="T1084" s="46">
        <v>326.02</v>
      </c>
      <c r="U1084" s="46">
        <v>401.24</v>
      </c>
      <c r="V1084" s="110">
        <v>519.04999999999995</v>
      </c>
      <c r="W1084" s="110">
        <v>777.68</v>
      </c>
      <c r="X1084" s="120">
        <v>6.1552657647266473E-2</v>
      </c>
      <c r="Y1084" s="79">
        <v>4.1845095808459742E-2</v>
      </c>
      <c r="Z1084" s="92">
        <v>0.1157326462378454</v>
      </c>
      <c r="AA1084" s="92">
        <v>0.1128773299609611</v>
      </c>
    </row>
    <row r="1085" spans="1:27" ht="15" x14ac:dyDescent="0.25">
      <c r="A1085" s="4">
        <v>260205</v>
      </c>
      <c r="B1085" s="18" t="s">
        <v>2194</v>
      </c>
      <c r="C1085" s="8" t="s">
        <v>23</v>
      </c>
      <c r="D1085" s="8" t="s">
        <v>95</v>
      </c>
      <c r="E1085" s="8" t="s">
        <v>806</v>
      </c>
      <c r="F1085" s="36">
        <v>9.8000000000000007</v>
      </c>
      <c r="G1085" s="52">
        <v>1079</v>
      </c>
      <c r="H1085" s="52">
        <v>1111</v>
      </c>
      <c r="I1085" s="52">
        <v>-108.28</v>
      </c>
      <c r="J1085" s="52">
        <v>561.12</v>
      </c>
      <c r="K1085" s="52">
        <v>439.34</v>
      </c>
      <c r="L1085" s="46">
        <v>643.15</v>
      </c>
      <c r="M1085" s="110">
        <v>603.27</v>
      </c>
      <c r="N1085" s="46">
        <v>160.36000000000001</v>
      </c>
      <c r="O1085" s="110">
        <v>983.14</v>
      </c>
      <c r="P1085" s="46">
        <v>824.07</v>
      </c>
      <c r="Q1085" s="46">
        <v>744.19</v>
      </c>
      <c r="R1085" s="110">
        <v>855.4</v>
      </c>
      <c r="S1085" s="46">
        <v>1076</v>
      </c>
      <c r="T1085" s="46">
        <v>1035</v>
      </c>
      <c r="U1085" s="46">
        <v>920.54</v>
      </c>
      <c r="V1085" s="46">
        <v>1224</v>
      </c>
      <c r="W1085" s="46">
        <v>1491</v>
      </c>
      <c r="X1085" s="120">
        <v>6.0271569238154583E-2</v>
      </c>
      <c r="Y1085" s="79">
        <v>4.7526134657830621E-2</v>
      </c>
      <c r="Z1085" s="79">
        <v>9.4830380710790418E-2</v>
      </c>
      <c r="AA1085" s="79">
        <v>9.751993871518061E-2</v>
      </c>
    </row>
    <row r="1086" spans="1:27" ht="15" x14ac:dyDescent="0.25">
      <c r="A1086" s="4">
        <v>260205</v>
      </c>
      <c r="B1086" s="18" t="s">
        <v>2187</v>
      </c>
      <c r="C1086" s="8" t="s">
        <v>23</v>
      </c>
      <c r="D1086" s="8" t="s">
        <v>177</v>
      </c>
      <c r="E1086" s="8" t="s">
        <v>811</v>
      </c>
      <c r="F1086" s="36">
        <v>9.6999999999999993</v>
      </c>
      <c r="G1086" s="52">
        <v>20.149999999999999</v>
      </c>
      <c r="H1086" s="52">
        <v>15.18</v>
      </c>
      <c r="I1086" s="52">
        <v>16.21</v>
      </c>
      <c r="J1086" s="52">
        <v>14.98</v>
      </c>
      <c r="K1086" s="52">
        <v>13.76</v>
      </c>
      <c r="L1086" s="46">
        <v>11.33</v>
      </c>
      <c r="M1086" s="110">
        <v>34.22</v>
      </c>
      <c r="N1086" s="110">
        <v>34.4</v>
      </c>
      <c r="O1086" s="110">
        <v>42.57</v>
      </c>
      <c r="P1086" s="110">
        <v>54.35</v>
      </c>
      <c r="Q1086" s="110">
        <v>55.87</v>
      </c>
      <c r="R1086" s="46">
        <v>52.76</v>
      </c>
      <c r="S1086" s="110">
        <v>117.9</v>
      </c>
      <c r="T1086" s="110">
        <v>148.1</v>
      </c>
      <c r="U1086" s="110">
        <v>180.64</v>
      </c>
      <c r="V1086" s="110">
        <v>240.3</v>
      </c>
      <c r="W1086" s="46">
        <v>184.69</v>
      </c>
      <c r="X1086" s="121">
        <v>0.33377242950726282</v>
      </c>
      <c r="Y1086" s="92">
        <v>0.33304860795985358</v>
      </c>
      <c r="Z1086" s="92">
        <v>0.37553063676411708</v>
      </c>
      <c r="AA1086" s="79">
        <v>9.722828776894632E-2</v>
      </c>
    </row>
    <row r="1087" spans="1:27" ht="15" x14ac:dyDescent="0.25">
      <c r="A1087" s="4">
        <v>260205</v>
      </c>
      <c r="B1087" s="18" t="s">
        <v>2313</v>
      </c>
      <c r="C1087" s="8" t="s">
        <v>23</v>
      </c>
      <c r="D1087" s="8" t="s">
        <v>835</v>
      </c>
      <c r="E1087" s="8" t="s">
        <v>806</v>
      </c>
      <c r="F1087" s="36">
        <v>9.6</v>
      </c>
      <c r="G1087" s="52">
        <v>37.93</v>
      </c>
      <c r="H1087" s="52">
        <v>38.619999999999997</v>
      </c>
      <c r="I1087" s="52">
        <v>43.66</v>
      </c>
      <c r="J1087" s="52">
        <v>47.83</v>
      </c>
      <c r="K1087" s="90">
        <v>55.2</v>
      </c>
      <c r="L1087" s="46">
        <v>37.65</v>
      </c>
      <c r="M1087" s="46">
        <v>48.93</v>
      </c>
      <c r="N1087" s="46">
        <v>37.92</v>
      </c>
      <c r="O1087" s="46">
        <v>45.78</v>
      </c>
      <c r="P1087" s="46">
        <v>41.87</v>
      </c>
      <c r="Q1087" s="46">
        <v>43.19</v>
      </c>
      <c r="R1087" s="46">
        <v>46.44</v>
      </c>
      <c r="S1087" s="46">
        <v>47.46</v>
      </c>
      <c r="T1087" s="46">
        <v>52.44</v>
      </c>
      <c r="U1087" s="46">
        <v>58.88</v>
      </c>
      <c r="V1087" s="110">
        <v>93.97</v>
      </c>
      <c r="W1087" s="46">
        <v>71.680000000000007</v>
      </c>
      <c r="X1087" s="120">
        <v>5.9063477872150383E-2</v>
      </c>
      <c r="Y1087" s="79">
        <v>8.2783728169682824E-2</v>
      </c>
      <c r="Z1087" s="92">
        <v>0.2316051067147451</v>
      </c>
      <c r="AA1087" s="79">
        <v>9.5825914935707246E-2</v>
      </c>
    </row>
    <row r="1088" spans="1:27" ht="15" x14ac:dyDescent="0.25">
      <c r="A1088" s="4">
        <v>260205</v>
      </c>
      <c r="B1088" s="18" t="s">
        <v>2209</v>
      </c>
      <c r="C1088" s="8" t="s">
        <v>23</v>
      </c>
      <c r="D1088" s="8" t="s">
        <v>1235</v>
      </c>
      <c r="E1088" s="8" t="s">
        <v>806</v>
      </c>
      <c r="F1088" s="36">
        <v>9.6</v>
      </c>
      <c r="G1088" s="52">
        <v>568.77</v>
      </c>
      <c r="H1088" s="52">
        <v>537.13</v>
      </c>
      <c r="I1088" s="52">
        <v>591.21</v>
      </c>
      <c r="J1088" s="52">
        <v>517.71</v>
      </c>
      <c r="K1088" s="52">
        <v>579</v>
      </c>
      <c r="L1088" s="46">
        <v>655.34</v>
      </c>
      <c r="M1088" s="46">
        <v>680.77</v>
      </c>
      <c r="N1088" s="46">
        <v>713.23</v>
      </c>
      <c r="O1088" s="46">
        <v>749.94</v>
      </c>
      <c r="P1088" s="46">
        <v>801.3</v>
      </c>
      <c r="Q1088" s="46">
        <v>893.54</v>
      </c>
      <c r="R1088" s="46">
        <v>918.95</v>
      </c>
      <c r="S1088" s="46">
        <v>988.18</v>
      </c>
      <c r="T1088" s="46">
        <v>1035</v>
      </c>
      <c r="U1088" s="46">
        <v>1081</v>
      </c>
      <c r="V1088" s="110">
        <v>1360</v>
      </c>
      <c r="W1088" s="46">
        <v>1415</v>
      </c>
      <c r="X1088" s="120">
        <v>6.4881162252878433E-2</v>
      </c>
      <c r="Y1088" s="79">
        <v>4.8872817526012469E-2</v>
      </c>
      <c r="Z1088" s="92">
        <v>0.1096285727779118</v>
      </c>
      <c r="AA1088" s="79">
        <v>9.5609944043474782E-2</v>
      </c>
    </row>
    <row r="1089" spans="1:27" ht="15" x14ac:dyDescent="0.25">
      <c r="A1089" s="4">
        <v>260205</v>
      </c>
      <c r="B1089" s="18" t="s">
        <v>2215</v>
      </c>
      <c r="C1089" s="8" t="s">
        <v>23</v>
      </c>
      <c r="D1089" s="8" t="s">
        <v>172</v>
      </c>
      <c r="E1089" s="8" t="s">
        <v>821</v>
      </c>
      <c r="F1089" s="36">
        <v>8.8000000000000007</v>
      </c>
      <c r="G1089" s="52">
        <v>284.95999999999998</v>
      </c>
      <c r="H1089" s="52">
        <v>243.39</v>
      </c>
      <c r="I1089" s="52">
        <v>380.27</v>
      </c>
      <c r="J1089" s="52">
        <v>393.05</v>
      </c>
      <c r="K1089" s="52">
        <v>341.78</v>
      </c>
      <c r="L1089" s="46">
        <v>324.85000000000002</v>
      </c>
      <c r="M1089" s="46">
        <v>421.89</v>
      </c>
      <c r="N1089" s="46">
        <v>475.03</v>
      </c>
      <c r="O1089" s="46">
        <v>396.51</v>
      </c>
      <c r="P1089" s="46">
        <v>371.43</v>
      </c>
      <c r="Q1089" s="46">
        <v>517.79</v>
      </c>
      <c r="R1089" s="46">
        <v>538.16</v>
      </c>
      <c r="S1089" s="46">
        <v>561.58000000000004</v>
      </c>
      <c r="T1089" s="110">
        <v>571.65</v>
      </c>
      <c r="U1089" s="110">
        <v>779.28</v>
      </c>
      <c r="V1089" s="110">
        <v>899.85</v>
      </c>
      <c r="W1089" s="46">
        <v>809.47</v>
      </c>
      <c r="X1089" s="121">
        <v>0.1006656745233689</v>
      </c>
      <c r="Y1089" s="92">
        <v>0.1194465507632996</v>
      </c>
      <c r="Z1089" s="92">
        <v>0.1475882105709867</v>
      </c>
      <c r="AA1089" s="79">
        <v>8.8143054232032725E-2</v>
      </c>
    </row>
    <row r="1090" spans="1:27" ht="15" x14ac:dyDescent="0.25">
      <c r="A1090" s="4">
        <v>260205</v>
      </c>
      <c r="B1090" s="18" t="s">
        <v>2191</v>
      </c>
      <c r="C1090" s="8" t="s">
        <v>23</v>
      </c>
      <c r="D1090" s="8" t="s">
        <v>99</v>
      </c>
      <c r="E1090" s="8" t="s">
        <v>811</v>
      </c>
      <c r="F1090" s="36">
        <v>7.4</v>
      </c>
      <c r="G1090" s="52">
        <v>361.01</v>
      </c>
      <c r="H1090" s="52">
        <v>354.76</v>
      </c>
      <c r="I1090" s="52">
        <v>364.13</v>
      </c>
      <c r="J1090" s="52">
        <v>361.62</v>
      </c>
      <c r="K1090" s="52">
        <v>399.56</v>
      </c>
      <c r="L1090" s="46">
        <v>380.98</v>
      </c>
      <c r="M1090" s="46">
        <v>445.83</v>
      </c>
      <c r="N1090" s="46">
        <v>496.55</v>
      </c>
      <c r="O1090" s="110">
        <v>591.11</v>
      </c>
      <c r="P1090" s="110">
        <v>576.16</v>
      </c>
      <c r="Q1090" s="110">
        <v>659.19</v>
      </c>
      <c r="R1090" s="46">
        <v>698.48</v>
      </c>
      <c r="S1090" s="110">
        <v>866.38</v>
      </c>
      <c r="T1090" s="46">
        <v>783.14</v>
      </c>
      <c r="U1090" s="46">
        <v>876.42</v>
      </c>
      <c r="V1090" s="46">
        <v>933.34</v>
      </c>
      <c r="W1090" s="46">
        <v>1123</v>
      </c>
      <c r="X1090" s="120">
        <v>7.391588488006251E-2</v>
      </c>
      <c r="Y1090" s="79">
        <v>7.2236872296063792E-2</v>
      </c>
      <c r="Z1090" s="79">
        <v>7.2837905731883534E-2</v>
      </c>
      <c r="AA1090" s="79">
        <v>7.41830669966006E-2</v>
      </c>
    </row>
    <row r="1091" spans="1:27" ht="15" x14ac:dyDescent="0.25">
      <c r="A1091" s="4">
        <v>260205</v>
      </c>
      <c r="B1091" s="18" t="s">
        <v>2291</v>
      </c>
      <c r="C1091" s="8" t="s">
        <v>23</v>
      </c>
      <c r="D1091" s="8" t="s">
        <v>162</v>
      </c>
      <c r="E1091" s="8" t="s">
        <v>817</v>
      </c>
      <c r="F1091" s="36">
        <v>6.3</v>
      </c>
      <c r="G1091" s="52">
        <v>586.1</v>
      </c>
      <c r="H1091" s="52">
        <v>223.1</v>
      </c>
      <c r="I1091" s="52">
        <v>69.900000000000006</v>
      </c>
      <c r="J1091" s="52">
        <v>277.2</v>
      </c>
      <c r="K1091" s="52">
        <v>576.70000000000005</v>
      </c>
      <c r="L1091" s="46">
        <v>293.2</v>
      </c>
      <c r="M1091" s="46">
        <v>84.8</v>
      </c>
      <c r="N1091" s="46">
        <v>281.10000000000002</v>
      </c>
      <c r="O1091" s="46">
        <v>609.9</v>
      </c>
      <c r="P1091" s="46">
        <v>358</v>
      </c>
      <c r="Q1091" s="46">
        <v>88.1</v>
      </c>
      <c r="R1091" s="46">
        <v>267.8</v>
      </c>
      <c r="S1091" s="46">
        <v>607.9</v>
      </c>
      <c r="T1091" s="46">
        <v>384.6</v>
      </c>
      <c r="U1091" s="46">
        <v>107.8</v>
      </c>
      <c r="V1091" s="46">
        <v>272.60000000000002</v>
      </c>
      <c r="W1091" s="46">
        <v>694.5</v>
      </c>
      <c r="X1091" s="120">
        <v>2.0124073233469542E-2</v>
      </c>
      <c r="Y1091" s="79">
        <v>1.460990803915729E-2</v>
      </c>
      <c r="Z1091" s="79">
        <v>3.5085154593963441E-3</v>
      </c>
      <c r="AA1091" s="79">
        <v>6.3078155728749197E-2</v>
      </c>
    </row>
    <row r="1092" spans="1:27" ht="15" x14ac:dyDescent="0.25">
      <c r="A1092" s="4">
        <v>260205</v>
      </c>
      <c r="B1092" s="18" t="s">
        <v>2203</v>
      </c>
      <c r="C1092" s="8" t="s">
        <v>23</v>
      </c>
      <c r="D1092" s="8" t="s">
        <v>2182</v>
      </c>
      <c r="E1092" s="8" t="s">
        <v>806</v>
      </c>
      <c r="F1092" s="36">
        <v>6.2</v>
      </c>
      <c r="G1092" s="52">
        <v>4359</v>
      </c>
      <c r="H1092" s="52">
        <v>3917</v>
      </c>
      <c r="I1092" s="52">
        <v>3903</v>
      </c>
      <c r="J1092" s="52">
        <v>4050</v>
      </c>
      <c r="K1092" s="52">
        <v>4357</v>
      </c>
      <c r="L1092" s="46">
        <v>4251</v>
      </c>
      <c r="M1092" s="46">
        <v>4156</v>
      </c>
      <c r="N1092" s="46">
        <v>5153</v>
      </c>
      <c r="O1092" s="46">
        <v>5007</v>
      </c>
      <c r="P1092" s="110">
        <v>6337</v>
      </c>
      <c r="Q1092" s="46">
        <v>4878</v>
      </c>
      <c r="R1092" s="46">
        <v>5651</v>
      </c>
      <c r="S1092" s="46">
        <v>5241</v>
      </c>
      <c r="T1092" s="46">
        <v>5260</v>
      </c>
      <c r="U1092" s="46">
        <v>5599</v>
      </c>
      <c r="V1092" s="46">
        <v>6204</v>
      </c>
      <c r="W1092" s="46">
        <v>6635</v>
      </c>
      <c r="X1092" s="120">
        <v>-4.8717600759940249E-2</v>
      </c>
      <c r="Y1092" s="79">
        <v>3.4284355682358443E-2</v>
      </c>
      <c r="Z1092" s="79">
        <v>2.542411843133641E-2</v>
      </c>
      <c r="AA1092" s="79">
        <v>6.25E-2</v>
      </c>
    </row>
    <row r="1093" spans="1:27" ht="15" x14ac:dyDescent="0.25">
      <c r="A1093" s="4">
        <v>260205</v>
      </c>
      <c r="B1093" s="18" t="s">
        <v>2263</v>
      </c>
      <c r="C1093" s="8" t="s">
        <v>23</v>
      </c>
      <c r="D1093" s="8" t="s">
        <v>24</v>
      </c>
      <c r="E1093" s="8" t="s">
        <v>817</v>
      </c>
      <c r="F1093" s="36">
        <v>5.7</v>
      </c>
      <c r="G1093" s="52">
        <v>702</v>
      </c>
      <c r="H1093" s="52">
        <v>716</v>
      </c>
      <c r="I1093" s="52">
        <v>707</v>
      </c>
      <c r="J1093" s="52">
        <v>748</v>
      </c>
      <c r="K1093" s="52">
        <v>936</v>
      </c>
      <c r="L1093" s="46">
        <v>947</v>
      </c>
      <c r="M1093" s="46">
        <v>943</v>
      </c>
      <c r="N1093" s="46">
        <v>945</v>
      </c>
      <c r="O1093" s="46">
        <v>948</v>
      </c>
      <c r="P1093" s="46">
        <v>964</v>
      </c>
      <c r="Q1093" s="46">
        <v>965</v>
      </c>
      <c r="R1093" s="46">
        <v>974</v>
      </c>
      <c r="S1093" s="46">
        <v>986</v>
      </c>
      <c r="T1093" s="46">
        <v>1010</v>
      </c>
      <c r="U1093" s="46">
        <v>1257</v>
      </c>
      <c r="V1093" s="46">
        <v>1220</v>
      </c>
      <c r="W1093" s="46">
        <v>1240</v>
      </c>
      <c r="X1093" s="120">
        <v>1.182823347904338E-2</v>
      </c>
      <c r="Y1093" s="79">
        <v>7.4205844980940183E-2</v>
      </c>
      <c r="Z1093" s="79">
        <v>5.8197303051809701E-2</v>
      </c>
      <c r="AA1093" s="79">
        <v>5.6785155376704699E-2</v>
      </c>
    </row>
    <row r="1094" spans="1:27" ht="15" x14ac:dyDescent="0.25">
      <c r="A1094" s="4">
        <v>260205</v>
      </c>
      <c r="B1094" s="18" t="s">
        <v>2200</v>
      </c>
      <c r="C1094" s="8" t="s">
        <v>23</v>
      </c>
      <c r="D1094" s="8" t="s">
        <v>445</v>
      </c>
      <c r="E1094" s="8" t="s">
        <v>821</v>
      </c>
      <c r="F1094" s="36">
        <v>5.5</v>
      </c>
      <c r="G1094" s="52">
        <v>159.62</v>
      </c>
      <c r="H1094" s="52">
        <v>165.15</v>
      </c>
      <c r="I1094" s="52">
        <v>172.26</v>
      </c>
      <c r="J1094" s="52">
        <v>178.14</v>
      </c>
      <c r="K1094" s="52">
        <v>180.1</v>
      </c>
      <c r="L1094" s="46">
        <v>169.41</v>
      </c>
      <c r="M1094" s="46">
        <v>148.52000000000001</v>
      </c>
      <c r="N1094" s="46">
        <v>150.38</v>
      </c>
      <c r="O1094" s="46">
        <v>157.15</v>
      </c>
      <c r="P1094" s="46">
        <v>181.23</v>
      </c>
      <c r="Q1094" s="46">
        <v>190.49</v>
      </c>
      <c r="R1094" s="46">
        <v>200.71</v>
      </c>
      <c r="S1094" s="46">
        <v>218.12</v>
      </c>
      <c r="T1094" s="46">
        <v>235.89</v>
      </c>
      <c r="U1094" s="46">
        <v>252.08</v>
      </c>
      <c r="V1094" s="46">
        <v>261.17</v>
      </c>
      <c r="W1094" s="46">
        <v>271.61</v>
      </c>
      <c r="X1094" s="120">
        <v>6.9141736765543138E-2</v>
      </c>
      <c r="Y1094" s="79">
        <v>7.2869464393464201E-2</v>
      </c>
      <c r="Z1094" s="79">
        <v>6.6674018526687195E-2</v>
      </c>
      <c r="AA1094" s="79">
        <v>5.5300539668755137E-2</v>
      </c>
    </row>
    <row r="1095" spans="1:27" ht="15" x14ac:dyDescent="0.25">
      <c r="A1095" s="4">
        <v>260205</v>
      </c>
      <c r="B1095" s="18" t="s">
        <v>2297</v>
      </c>
      <c r="C1095" s="8" t="s">
        <v>23</v>
      </c>
      <c r="D1095" s="8" t="s">
        <v>115</v>
      </c>
      <c r="E1095" s="8" t="s">
        <v>811</v>
      </c>
      <c r="F1095" s="36">
        <v>5.5</v>
      </c>
      <c r="G1095" s="52">
        <v>688.53</v>
      </c>
      <c r="H1095" s="52">
        <v>740.49</v>
      </c>
      <c r="I1095" s="52">
        <v>759.84</v>
      </c>
      <c r="J1095" s="52">
        <v>807.39</v>
      </c>
      <c r="K1095" s="52">
        <v>872.7</v>
      </c>
      <c r="L1095" s="46">
        <v>915.45</v>
      </c>
      <c r="M1095" s="46">
        <v>939.1</v>
      </c>
      <c r="N1095" s="46">
        <v>977.78</v>
      </c>
      <c r="O1095" s="46">
        <v>1060</v>
      </c>
      <c r="P1095" s="46">
        <v>1189</v>
      </c>
      <c r="Q1095" s="46">
        <v>1132</v>
      </c>
      <c r="R1095" s="46">
        <v>1188</v>
      </c>
      <c r="S1095" s="46">
        <v>1286</v>
      </c>
      <c r="T1095" s="46">
        <v>1357</v>
      </c>
      <c r="U1095" s="46">
        <v>1384</v>
      </c>
      <c r="V1095" s="46">
        <v>1433</v>
      </c>
      <c r="W1095" s="46">
        <v>1586</v>
      </c>
      <c r="X1095" s="120">
        <v>3.5036496350364883E-2</v>
      </c>
      <c r="Y1095" s="79">
        <v>5.0775740479548581E-2</v>
      </c>
      <c r="Z1095" s="79">
        <v>4.6979865771812117E-2</v>
      </c>
      <c r="AA1095" s="79">
        <v>5.4945054945054972E-2</v>
      </c>
    </row>
    <row r="1096" spans="1:27" ht="15" x14ac:dyDescent="0.25">
      <c r="A1096" s="4">
        <v>260205</v>
      </c>
      <c r="B1096" s="18" t="s">
        <v>2288</v>
      </c>
      <c r="C1096" s="8" t="s">
        <v>23</v>
      </c>
      <c r="D1096" s="8" t="s">
        <v>1153</v>
      </c>
      <c r="E1096" s="8" t="s">
        <v>806</v>
      </c>
      <c r="F1096" s="36">
        <v>5.2</v>
      </c>
      <c r="G1096" s="52">
        <v>1007</v>
      </c>
      <c r="H1096" s="52">
        <v>1013</v>
      </c>
      <c r="I1096" s="52">
        <v>1021</v>
      </c>
      <c r="J1096" s="52">
        <v>1039</v>
      </c>
      <c r="K1096" s="52">
        <v>1044</v>
      </c>
      <c r="L1096" s="46">
        <v>1070</v>
      </c>
      <c r="M1096" s="46">
        <v>1103</v>
      </c>
      <c r="N1096" s="46">
        <v>1142</v>
      </c>
      <c r="O1096" s="46">
        <v>1152</v>
      </c>
      <c r="P1096" s="46">
        <v>1185</v>
      </c>
      <c r="Q1096" s="46">
        <v>1195</v>
      </c>
      <c r="R1096" s="46">
        <v>1233</v>
      </c>
      <c r="S1096" s="46">
        <v>1277</v>
      </c>
      <c r="T1096" s="46">
        <v>1352</v>
      </c>
      <c r="U1096" s="46">
        <v>1414</v>
      </c>
      <c r="V1096" s="46">
        <v>1501</v>
      </c>
      <c r="W1096" s="46">
        <v>1566</v>
      </c>
      <c r="X1096" s="120">
        <v>3.4151329243353727E-2</v>
      </c>
      <c r="Y1096" s="79">
        <v>4.3306308087799117E-2</v>
      </c>
      <c r="Z1096" s="79">
        <v>5.0796057619408641E-2</v>
      </c>
      <c r="AA1096" s="79">
        <v>5.2128427128427017E-2</v>
      </c>
    </row>
    <row r="1097" spans="1:27" ht="15" x14ac:dyDescent="0.25">
      <c r="A1097" s="4">
        <v>260205</v>
      </c>
      <c r="B1097" s="18" t="s">
        <v>2227</v>
      </c>
      <c r="C1097" s="8" t="s">
        <v>23</v>
      </c>
      <c r="D1097" s="8" t="s">
        <v>99</v>
      </c>
      <c r="E1097" s="8" t="s">
        <v>806</v>
      </c>
      <c r="F1097" s="36">
        <v>5</v>
      </c>
      <c r="G1097" s="52">
        <v>501.77</v>
      </c>
      <c r="H1097" s="52">
        <v>659.84</v>
      </c>
      <c r="I1097" s="52">
        <v>647.62</v>
      </c>
      <c r="J1097" s="52">
        <v>672.14</v>
      </c>
      <c r="K1097" s="52">
        <v>749.34</v>
      </c>
      <c r="L1097" s="46">
        <v>762.74</v>
      </c>
      <c r="M1097" s="46">
        <v>750.62</v>
      </c>
      <c r="N1097" s="46">
        <v>786.3</v>
      </c>
      <c r="O1097" s="46">
        <v>852.13</v>
      </c>
      <c r="P1097" s="46">
        <v>836.37</v>
      </c>
      <c r="Q1097" s="46">
        <v>831.01</v>
      </c>
      <c r="R1097" s="46">
        <v>837.32</v>
      </c>
      <c r="S1097" s="46">
        <v>883.81</v>
      </c>
      <c r="T1097" s="46">
        <v>836.42</v>
      </c>
      <c r="U1097" s="46">
        <v>830.62</v>
      </c>
      <c r="V1097" s="46">
        <v>935.58</v>
      </c>
      <c r="W1097" s="46">
        <v>1058</v>
      </c>
      <c r="X1097" s="120">
        <v>1.4755748101613619E-5</v>
      </c>
      <c r="Y1097" s="79">
        <v>-1.150931369077179E-4</v>
      </c>
      <c r="Z1097" s="79">
        <v>2.9000906093850091E-2</v>
      </c>
      <c r="AA1097" s="79">
        <v>4.996228233465172E-2</v>
      </c>
    </row>
    <row r="1098" spans="1:27" ht="15" x14ac:dyDescent="0.25">
      <c r="A1098" s="4">
        <v>260205</v>
      </c>
      <c r="B1098" s="18" t="s">
        <v>2226</v>
      </c>
      <c r="C1098" s="8" t="s">
        <v>23</v>
      </c>
      <c r="D1098" s="8" t="s">
        <v>61</v>
      </c>
      <c r="E1098" s="8" t="s">
        <v>806</v>
      </c>
      <c r="F1098" s="36">
        <v>5</v>
      </c>
      <c r="G1098" s="52">
        <v>9016</v>
      </c>
      <c r="H1098" s="52">
        <v>9074</v>
      </c>
      <c r="I1098" s="52">
        <v>9461</v>
      </c>
      <c r="J1098" s="52">
        <v>9266</v>
      </c>
      <c r="K1098" s="52">
        <v>9323</v>
      </c>
      <c r="L1098" s="46">
        <v>8736</v>
      </c>
      <c r="M1098" s="46">
        <v>8515</v>
      </c>
      <c r="N1098" s="46">
        <v>8007</v>
      </c>
      <c r="O1098" s="46">
        <v>7849</v>
      </c>
      <c r="P1098" s="46">
        <v>6924</v>
      </c>
      <c r="Q1098" s="46">
        <v>6893</v>
      </c>
      <c r="R1098" s="46">
        <v>6823</v>
      </c>
      <c r="S1098" s="46">
        <v>7283</v>
      </c>
      <c r="T1098" s="46">
        <v>6814</v>
      </c>
      <c r="U1098" s="46">
        <v>7580</v>
      </c>
      <c r="V1098" s="46">
        <v>7713</v>
      </c>
      <c r="W1098" s="46">
        <v>8746</v>
      </c>
      <c r="X1098" s="120">
        <v>-3.9394047917487018E-3</v>
      </c>
      <c r="Y1098" s="79">
        <v>2.4700679538345319E-2</v>
      </c>
      <c r="Z1098" s="79">
        <v>3.1228070175438601E-2</v>
      </c>
      <c r="AA1098" s="79">
        <v>4.9778836338890693E-2</v>
      </c>
    </row>
    <row r="1099" spans="1:27" ht="15" x14ac:dyDescent="0.25">
      <c r="A1099" s="4">
        <v>260205</v>
      </c>
      <c r="B1099" s="18" t="s">
        <v>2234</v>
      </c>
      <c r="C1099" s="8" t="s">
        <v>23</v>
      </c>
      <c r="D1099" s="8" t="s">
        <v>445</v>
      </c>
      <c r="E1099" s="8" t="s">
        <v>806</v>
      </c>
      <c r="F1099" s="36">
        <v>4.9000000000000004</v>
      </c>
      <c r="G1099" s="52">
        <v>336.5</v>
      </c>
      <c r="H1099" s="52">
        <v>377.71</v>
      </c>
      <c r="I1099" s="52">
        <v>461</v>
      </c>
      <c r="J1099" s="52">
        <v>495.42</v>
      </c>
      <c r="K1099" s="52">
        <v>460.01</v>
      </c>
      <c r="L1099" s="46">
        <v>451.07</v>
      </c>
      <c r="M1099" s="46">
        <v>441.13</v>
      </c>
      <c r="N1099" s="46">
        <v>474.87</v>
      </c>
      <c r="O1099" s="46">
        <v>454.01</v>
      </c>
      <c r="P1099" s="46">
        <v>457.89</v>
      </c>
      <c r="Q1099" s="46">
        <v>507.43</v>
      </c>
      <c r="R1099" s="46">
        <v>620.12</v>
      </c>
      <c r="S1099" s="46">
        <v>621.66999999999996</v>
      </c>
      <c r="T1099" s="46">
        <v>637.54999999999995</v>
      </c>
      <c r="U1099" s="46">
        <v>664.57</v>
      </c>
      <c r="V1099" s="46">
        <v>737.18</v>
      </c>
      <c r="W1099" s="46">
        <v>751.16</v>
      </c>
      <c r="X1099" s="120">
        <v>8.1400564539148457E-2</v>
      </c>
      <c r="Y1099" s="79">
        <v>6.5837931597933608E-2</v>
      </c>
      <c r="Z1099" s="79">
        <v>4.601577886010122E-2</v>
      </c>
      <c r="AA1099" s="79">
        <v>4.8662705705062592E-2</v>
      </c>
    </row>
    <row r="1100" spans="1:27" ht="15" x14ac:dyDescent="0.25">
      <c r="A1100" s="4">
        <v>260205</v>
      </c>
      <c r="B1100" s="18" t="s">
        <v>2240</v>
      </c>
      <c r="C1100" s="8" t="s">
        <v>23</v>
      </c>
      <c r="D1100" s="8" t="s">
        <v>111</v>
      </c>
      <c r="E1100" s="8" t="s">
        <v>821</v>
      </c>
      <c r="F1100" s="36">
        <v>4.8</v>
      </c>
      <c r="G1100" s="52">
        <v>177.01</v>
      </c>
      <c r="H1100" s="52">
        <v>204.93</v>
      </c>
      <c r="I1100" s="52">
        <v>219.07</v>
      </c>
      <c r="J1100" s="52">
        <v>256.5</v>
      </c>
      <c r="K1100" s="52">
        <v>205.5</v>
      </c>
      <c r="L1100" s="46">
        <v>229.14</v>
      </c>
      <c r="M1100" s="46">
        <v>248.75</v>
      </c>
      <c r="N1100" s="46">
        <v>272.64999999999998</v>
      </c>
      <c r="O1100" s="46">
        <v>218.31</v>
      </c>
      <c r="P1100" s="46">
        <v>0</v>
      </c>
      <c r="Q1100" s="46">
        <v>233.57</v>
      </c>
      <c r="R1100" s="46">
        <v>273.51</v>
      </c>
      <c r="S1100" s="46">
        <v>247.03</v>
      </c>
      <c r="T1100" s="46">
        <v>0</v>
      </c>
      <c r="U1100" s="46">
        <v>296.33999999999997</v>
      </c>
      <c r="V1100" s="46">
        <v>352.67</v>
      </c>
      <c r="W1100" s="46">
        <v>289.66000000000003</v>
      </c>
      <c r="X1100" s="120">
        <v>0</v>
      </c>
      <c r="Y1100" s="79">
        <v>8.3237193512882612E-2</v>
      </c>
      <c r="Z1100" s="79">
        <v>9.6905298207815127E-2</v>
      </c>
      <c r="AA1100" s="79">
        <v>4.7576001071380818E-2</v>
      </c>
    </row>
    <row r="1101" spans="1:27" ht="15" x14ac:dyDescent="0.25">
      <c r="A1101" s="4">
        <v>260205</v>
      </c>
      <c r="B1101" s="18" t="s">
        <v>2280</v>
      </c>
      <c r="C1101" s="8" t="s">
        <v>23</v>
      </c>
      <c r="D1101" s="8" t="s">
        <v>95</v>
      </c>
      <c r="E1101" s="8" t="s">
        <v>806</v>
      </c>
      <c r="F1101" s="36">
        <v>4.5999999999999996</v>
      </c>
      <c r="G1101" s="52">
        <v>1310</v>
      </c>
      <c r="H1101" s="52">
        <v>715</v>
      </c>
      <c r="I1101" s="52">
        <v>601.42999999999995</v>
      </c>
      <c r="J1101" s="52">
        <v>801.29</v>
      </c>
      <c r="K1101" s="52">
        <v>937.72</v>
      </c>
      <c r="L1101" s="46">
        <v>813.36</v>
      </c>
      <c r="M1101" s="110">
        <v>1093</v>
      </c>
      <c r="N1101" s="46">
        <v>671.26</v>
      </c>
      <c r="O1101" s="46">
        <v>1054</v>
      </c>
      <c r="P1101" s="46">
        <v>707.36</v>
      </c>
      <c r="Q1101" s="46">
        <v>788.68</v>
      </c>
      <c r="R1101" s="110">
        <v>1130</v>
      </c>
      <c r="S1101" s="46">
        <v>1259</v>
      </c>
      <c r="T1101" s="46">
        <v>1089</v>
      </c>
      <c r="U1101" s="110">
        <v>1350</v>
      </c>
      <c r="V1101" s="110">
        <v>1658</v>
      </c>
      <c r="W1101" s="46">
        <v>1505</v>
      </c>
      <c r="X1101" s="120">
        <v>9.8233222823960631E-2</v>
      </c>
      <c r="Y1101" s="92">
        <v>0.13155896387823771</v>
      </c>
      <c r="Z1101" s="92">
        <v>0.1093620546810274</v>
      </c>
      <c r="AA1101" s="79">
        <v>4.5929798356982847E-2</v>
      </c>
    </row>
    <row r="1102" spans="1:27" ht="15" x14ac:dyDescent="0.25">
      <c r="A1102" s="4">
        <v>260205</v>
      </c>
      <c r="B1102" s="18" t="s">
        <v>2222</v>
      </c>
      <c r="C1102" s="8" t="s">
        <v>23</v>
      </c>
      <c r="D1102" s="8" t="s">
        <v>95</v>
      </c>
      <c r="E1102" s="8" t="s">
        <v>806</v>
      </c>
      <c r="F1102" s="36">
        <v>4.5</v>
      </c>
      <c r="G1102" s="52">
        <v>288.52</v>
      </c>
      <c r="H1102" s="52">
        <v>275.98</v>
      </c>
      <c r="I1102" s="52">
        <v>327.25</v>
      </c>
      <c r="J1102" s="52">
        <v>370.99</v>
      </c>
      <c r="K1102" s="52">
        <v>395.51</v>
      </c>
      <c r="L1102" s="46">
        <v>390.99</v>
      </c>
      <c r="M1102" s="46">
        <v>416.94</v>
      </c>
      <c r="N1102" s="46">
        <v>429.65</v>
      </c>
      <c r="O1102" s="46">
        <v>494.04</v>
      </c>
      <c r="P1102" s="46">
        <v>513.34</v>
      </c>
      <c r="Q1102" s="46">
        <v>549.85</v>
      </c>
      <c r="R1102" s="46">
        <v>600.88</v>
      </c>
      <c r="S1102" s="46">
        <v>631.36</v>
      </c>
      <c r="T1102" s="46">
        <v>683.49</v>
      </c>
      <c r="U1102" s="46">
        <v>703.11</v>
      </c>
      <c r="V1102" s="46">
        <v>727.99</v>
      </c>
      <c r="W1102" s="46">
        <v>755.6</v>
      </c>
      <c r="X1102" s="120">
        <v>7.4125545104838597E-2</v>
      </c>
      <c r="Y1102" s="79">
        <v>6.2159816351528008E-2</v>
      </c>
      <c r="Z1102" s="79">
        <v>4.8536756731988102E-2</v>
      </c>
      <c r="AA1102" s="79">
        <v>4.5244815091316282E-2</v>
      </c>
    </row>
    <row r="1103" spans="1:27" ht="15" x14ac:dyDescent="0.25">
      <c r="A1103" s="4">
        <v>260205</v>
      </c>
      <c r="B1103" s="18" t="s">
        <v>2261</v>
      </c>
      <c r="C1103" s="8" t="s">
        <v>23</v>
      </c>
      <c r="D1103" s="8" t="s">
        <v>172</v>
      </c>
      <c r="E1103" s="8" t="s">
        <v>806</v>
      </c>
      <c r="F1103" s="36">
        <v>4.5</v>
      </c>
      <c r="G1103" s="52">
        <v>104.34</v>
      </c>
      <c r="H1103" s="52">
        <v>117.87</v>
      </c>
      <c r="I1103" s="52">
        <v>118.22</v>
      </c>
      <c r="J1103" s="52">
        <v>115.14</v>
      </c>
      <c r="K1103" s="52">
        <v>112.59</v>
      </c>
      <c r="L1103" s="46">
        <v>128.71</v>
      </c>
      <c r="M1103" s="46">
        <v>129.65</v>
      </c>
      <c r="N1103" s="46">
        <v>124.96</v>
      </c>
      <c r="O1103" s="46">
        <v>113.87</v>
      </c>
      <c r="P1103" s="46">
        <v>137.21</v>
      </c>
      <c r="Q1103" s="46">
        <v>132.43</v>
      </c>
      <c r="R1103" s="46">
        <v>125.09</v>
      </c>
      <c r="S1103" s="46">
        <v>123.76</v>
      </c>
      <c r="T1103" s="46">
        <v>137.44</v>
      </c>
      <c r="U1103" s="46">
        <v>132.87</v>
      </c>
      <c r="V1103" s="46">
        <v>137.07</v>
      </c>
      <c r="W1103" s="46">
        <v>147.43</v>
      </c>
      <c r="X1103" s="120">
        <v>4.4359582634201372E-4</v>
      </c>
      <c r="Y1103" s="79">
        <v>8.4824182603315812E-4</v>
      </c>
      <c r="Z1103" s="79">
        <v>2.3075737730179569E-2</v>
      </c>
      <c r="AA1103" s="79">
        <v>4.4564521595059643E-2</v>
      </c>
    </row>
    <row r="1104" spans="1:27" ht="15" x14ac:dyDescent="0.25">
      <c r="A1104" s="4">
        <v>260205</v>
      </c>
      <c r="B1104" s="18" t="s">
        <v>2322</v>
      </c>
      <c r="C1104" s="8" t="s">
        <v>23</v>
      </c>
      <c r="D1104" s="8" t="s">
        <v>1148</v>
      </c>
      <c r="E1104" s="8" t="s">
        <v>811</v>
      </c>
      <c r="F1104" s="36">
        <v>4.5</v>
      </c>
      <c r="G1104" s="52">
        <v>289.58</v>
      </c>
      <c r="H1104" s="52">
        <v>337.77</v>
      </c>
      <c r="I1104" s="52">
        <v>175.21</v>
      </c>
      <c r="J1104" s="52">
        <v>24.09</v>
      </c>
      <c r="K1104" s="52">
        <v>353.69</v>
      </c>
      <c r="L1104" s="46">
        <v>382.74</v>
      </c>
      <c r="M1104" s="46">
        <v>126.92</v>
      </c>
      <c r="N1104" s="46">
        <v>43.05</v>
      </c>
      <c r="O1104" s="46">
        <v>326.89999999999998</v>
      </c>
      <c r="P1104" s="46">
        <v>429.95</v>
      </c>
      <c r="Q1104" s="110">
        <v>227.25</v>
      </c>
      <c r="R1104" s="46">
        <v>53.31</v>
      </c>
      <c r="S1104" s="46">
        <v>357.76</v>
      </c>
      <c r="T1104" s="46">
        <v>424.2</v>
      </c>
      <c r="U1104" s="46">
        <v>203.96</v>
      </c>
      <c r="V1104" s="46">
        <v>39.450000000000003</v>
      </c>
      <c r="W1104" s="46">
        <v>403.42</v>
      </c>
      <c r="X1104" s="120">
        <v>-5.3825343780130597E-3</v>
      </c>
      <c r="Y1104" s="79">
        <v>-2.1919587396001972E-2</v>
      </c>
      <c r="Z1104" s="79">
        <v>-1.3336797436563691E-2</v>
      </c>
      <c r="AA1104" s="79">
        <v>4.4530267123087393E-2</v>
      </c>
    </row>
    <row r="1105" spans="1:27" ht="15" x14ac:dyDescent="0.25">
      <c r="A1105" s="4">
        <v>260205</v>
      </c>
      <c r="B1105" s="18" t="s">
        <v>2218</v>
      </c>
      <c r="C1105" s="8" t="s">
        <v>23</v>
      </c>
      <c r="D1105" s="8" t="s">
        <v>2177</v>
      </c>
      <c r="E1105" s="8" t="s">
        <v>811</v>
      </c>
      <c r="F1105" s="36">
        <v>4.4000000000000004</v>
      </c>
      <c r="G1105" s="52">
        <v>45457</v>
      </c>
      <c r="H1105" s="52">
        <v>44836</v>
      </c>
      <c r="I1105" s="52">
        <v>47103</v>
      </c>
      <c r="J1105" s="52">
        <v>49603</v>
      </c>
      <c r="K1105" s="52">
        <v>51469</v>
      </c>
      <c r="L1105" s="46">
        <v>50487</v>
      </c>
      <c r="M1105" s="46">
        <v>53420</v>
      </c>
      <c r="N1105" s="46">
        <v>54650</v>
      </c>
      <c r="O1105" s="46">
        <v>57442</v>
      </c>
      <c r="P1105" s="46">
        <v>54868</v>
      </c>
      <c r="Q1105" s="46">
        <v>59867</v>
      </c>
      <c r="R1105" s="46">
        <v>52277</v>
      </c>
      <c r="S1105" s="46">
        <v>55264</v>
      </c>
      <c r="T1105" s="46">
        <v>54878</v>
      </c>
      <c r="U1105" s="46">
        <v>60159</v>
      </c>
      <c r="V1105" s="46">
        <v>64009</v>
      </c>
      <c r="W1105" s="46">
        <v>65627</v>
      </c>
      <c r="X1105" s="120">
        <v>4.4989112634841177E-5</v>
      </c>
      <c r="Y1105" s="79">
        <v>1.313622990201768E-3</v>
      </c>
      <c r="Z1105" s="79">
        <v>5.2709611911329952E-2</v>
      </c>
      <c r="AA1105" s="79">
        <v>4.42277324911442E-2</v>
      </c>
    </row>
    <row r="1106" spans="1:27" ht="15" x14ac:dyDescent="0.25">
      <c r="A1106" s="4">
        <v>260205</v>
      </c>
      <c r="B1106" s="18" t="s">
        <v>2212</v>
      </c>
      <c r="C1106" s="8" t="s">
        <v>23</v>
      </c>
      <c r="D1106" s="8" t="s">
        <v>1320</v>
      </c>
      <c r="E1106" s="8" t="s">
        <v>811</v>
      </c>
      <c r="F1106" s="36">
        <v>4.3</v>
      </c>
      <c r="G1106" s="52">
        <v>2141</v>
      </c>
      <c r="H1106" s="52">
        <v>1438</v>
      </c>
      <c r="I1106" s="52">
        <v>1625</v>
      </c>
      <c r="J1106" s="52">
        <v>1507</v>
      </c>
      <c r="K1106" s="52">
        <v>2025</v>
      </c>
      <c r="L1106" s="46">
        <v>1510</v>
      </c>
      <c r="M1106" s="46">
        <v>1620</v>
      </c>
      <c r="N1106" s="46">
        <v>1513</v>
      </c>
      <c r="O1106" s="46">
        <v>2085</v>
      </c>
      <c r="P1106" s="46">
        <v>1482</v>
      </c>
      <c r="Q1106" s="46">
        <v>1591</v>
      </c>
      <c r="R1106" s="46">
        <v>1508</v>
      </c>
      <c r="S1106" s="46">
        <v>2195</v>
      </c>
      <c r="T1106" s="46">
        <v>1585</v>
      </c>
      <c r="U1106" s="46">
        <v>1723</v>
      </c>
      <c r="V1106" s="46">
        <v>1705</v>
      </c>
      <c r="W1106" s="46">
        <v>2502</v>
      </c>
      <c r="X1106" s="120">
        <v>1.5200708382526519E-2</v>
      </c>
      <c r="Y1106" s="79">
        <v>1.9188835586567921E-2</v>
      </c>
      <c r="Z1106" s="79">
        <v>2.809870203965192E-2</v>
      </c>
      <c r="AA1106" s="79">
        <v>4.2591564927857872E-2</v>
      </c>
    </row>
    <row r="1107" spans="1:27" ht="15" x14ac:dyDescent="0.25">
      <c r="A1107" s="4">
        <v>260205</v>
      </c>
      <c r="B1107" s="18" t="s">
        <v>2230</v>
      </c>
      <c r="C1107" s="8" t="s">
        <v>23</v>
      </c>
      <c r="D1107" s="8" t="s">
        <v>144</v>
      </c>
      <c r="E1107" s="8" t="s">
        <v>811</v>
      </c>
      <c r="F1107" s="36">
        <v>4.0999999999999996</v>
      </c>
      <c r="G1107" s="52">
        <v>132.18</v>
      </c>
      <c r="H1107" s="52">
        <v>129.11000000000001</v>
      </c>
      <c r="I1107" s="52">
        <v>122.99</v>
      </c>
      <c r="J1107" s="52">
        <v>127.81</v>
      </c>
      <c r="K1107" s="52">
        <v>139.33000000000001</v>
      </c>
      <c r="L1107" s="46">
        <v>131.56</v>
      </c>
      <c r="M1107" s="46">
        <v>124.43</v>
      </c>
      <c r="N1107" s="46">
        <v>124.61</v>
      </c>
      <c r="O1107" s="46">
        <v>132.63</v>
      </c>
      <c r="P1107" s="46">
        <v>126.8</v>
      </c>
      <c r="Q1107" s="46">
        <v>124.53</v>
      </c>
      <c r="R1107" s="46">
        <v>129.72</v>
      </c>
      <c r="S1107" s="46">
        <v>140.68</v>
      </c>
      <c r="T1107" s="46">
        <v>140.74</v>
      </c>
      <c r="U1107" s="46">
        <v>147.13999999999999</v>
      </c>
      <c r="V1107" s="46">
        <v>151.18</v>
      </c>
      <c r="W1107" s="46">
        <v>164.22</v>
      </c>
      <c r="X1107" s="120">
        <v>2.671880091234935E-2</v>
      </c>
      <c r="Y1107" s="79">
        <v>4.2208822596001123E-2</v>
      </c>
      <c r="Z1107" s="79">
        <v>3.8439492727663671E-2</v>
      </c>
      <c r="AA1107" s="79">
        <v>4.0604408872942921E-2</v>
      </c>
    </row>
    <row r="1108" spans="1:27" ht="15" x14ac:dyDescent="0.25">
      <c r="A1108" s="4">
        <v>260205</v>
      </c>
      <c r="B1108" s="18" t="s">
        <v>2228</v>
      </c>
      <c r="C1108" s="8" t="s">
        <v>23</v>
      </c>
      <c r="D1108" s="8" t="s">
        <v>738</v>
      </c>
      <c r="E1108" s="8" t="s">
        <v>806</v>
      </c>
      <c r="F1108" s="36">
        <v>4</v>
      </c>
      <c r="G1108" s="52">
        <v>1039</v>
      </c>
      <c r="H1108" s="52">
        <v>1188</v>
      </c>
      <c r="I1108" s="52">
        <v>1105</v>
      </c>
      <c r="J1108" s="52">
        <v>1180</v>
      </c>
      <c r="K1108" s="52">
        <v>1205</v>
      </c>
      <c r="L1108" s="46">
        <v>1354</v>
      </c>
      <c r="M1108" s="46">
        <v>1371</v>
      </c>
      <c r="N1108" s="46">
        <v>1383</v>
      </c>
      <c r="O1108" s="46">
        <v>1340</v>
      </c>
      <c r="P1108" s="46">
        <v>1315</v>
      </c>
      <c r="Q1108" s="46">
        <v>1315</v>
      </c>
      <c r="R1108" s="46">
        <v>1405</v>
      </c>
      <c r="S1108" s="46">
        <v>1400</v>
      </c>
      <c r="T1108" s="46">
        <v>1400</v>
      </c>
      <c r="U1108" s="46">
        <v>1481</v>
      </c>
      <c r="V1108" s="46">
        <v>1560</v>
      </c>
      <c r="W1108" s="46">
        <v>1635</v>
      </c>
      <c r="X1108" s="120">
        <v>1.5639374425022941E-2</v>
      </c>
      <c r="Y1108" s="79">
        <v>3.0072463768116009E-2</v>
      </c>
      <c r="Z1108" s="79">
        <v>2.7259936686598651E-2</v>
      </c>
      <c r="AA1108" s="79">
        <v>4.023283684300627E-2</v>
      </c>
    </row>
    <row r="1109" spans="1:27" ht="15" x14ac:dyDescent="0.25">
      <c r="A1109" s="4">
        <v>260205</v>
      </c>
      <c r="B1109" s="18" t="s">
        <v>2219</v>
      </c>
      <c r="C1109" s="8" t="s">
        <v>23</v>
      </c>
      <c r="D1109" s="8" t="s">
        <v>131</v>
      </c>
      <c r="E1109" s="8" t="s">
        <v>806</v>
      </c>
      <c r="F1109" s="36">
        <v>3.9</v>
      </c>
      <c r="G1109" s="52">
        <v>2677</v>
      </c>
      <c r="H1109" s="52">
        <v>2576</v>
      </c>
      <c r="I1109" s="52">
        <v>2662</v>
      </c>
      <c r="J1109" s="52">
        <v>2626</v>
      </c>
      <c r="K1109" s="52">
        <v>2812</v>
      </c>
      <c r="L1109" s="46">
        <v>2674</v>
      </c>
      <c r="M1109" s="46">
        <v>2787</v>
      </c>
      <c r="N1109" s="46">
        <v>2816</v>
      </c>
      <c r="O1109" s="46">
        <v>3177</v>
      </c>
      <c r="P1109" s="46">
        <v>2805</v>
      </c>
      <c r="Q1109" s="46">
        <v>2977</v>
      </c>
      <c r="R1109" s="46">
        <v>2749</v>
      </c>
      <c r="S1109" s="46">
        <v>3004</v>
      </c>
      <c r="T1109" s="46">
        <v>2734</v>
      </c>
      <c r="U1109" s="46">
        <v>3082</v>
      </c>
      <c r="V1109" s="46">
        <v>3192</v>
      </c>
      <c r="W1109" s="46">
        <v>3476</v>
      </c>
      <c r="X1109" s="120">
        <v>-6.1551798872995223E-3</v>
      </c>
      <c r="Y1109" s="79">
        <v>9.15910676901599E-3</v>
      </c>
      <c r="Z1109" s="79">
        <v>3.8291987207191618E-2</v>
      </c>
      <c r="AA1109" s="79">
        <v>3.9294039294039303E-2</v>
      </c>
    </row>
    <row r="1110" spans="1:27" ht="15" x14ac:dyDescent="0.25">
      <c r="A1110" s="4">
        <v>260205</v>
      </c>
      <c r="B1110" s="18" t="s">
        <v>2244</v>
      </c>
      <c r="C1110" s="8" t="s">
        <v>23</v>
      </c>
      <c r="D1110" s="8" t="s">
        <v>2178</v>
      </c>
      <c r="E1110" s="8" t="s">
        <v>817</v>
      </c>
      <c r="F1110" s="36">
        <v>3.9</v>
      </c>
      <c r="G1110" s="52">
        <v>266.95</v>
      </c>
      <c r="H1110" s="52">
        <v>358.84</v>
      </c>
      <c r="I1110" s="52">
        <v>354.1</v>
      </c>
      <c r="J1110" s="52">
        <v>369.2</v>
      </c>
      <c r="K1110" s="52">
        <v>351.6</v>
      </c>
      <c r="L1110" s="46">
        <v>394.4</v>
      </c>
      <c r="M1110" s="46">
        <v>387.1</v>
      </c>
      <c r="N1110" s="46">
        <v>385.6</v>
      </c>
      <c r="O1110" s="46">
        <v>373.9</v>
      </c>
      <c r="P1110" s="46">
        <v>413.7</v>
      </c>
      <c r="Q1110" s="46">
        <v>406.3</v>
      </c>
      <c r="R1110" s="46">
        <v>397.9</v>
      </c>
      <c r="S1110" s="46">
        <v>394.4</v>
      </c>
      <c r="T1110" s="46">
        <v>437.7</v>
      </c>
      <c r="U1110" s="46">
        <v>436</v>
      </c>
      <c r="V1110" s="46">
        <v>455.3</v>
      </c>
      <c r="W1110" s="46">
        <v>461.6</v>
      </c>
      <c r="X1110" s="120">
        <v>1.4885567202133521E-2</v>
      </c>
      <c r="Y1110" s="79">
        <v>1.8150705860783489E-2</v>
      </c>
      <c r="Z1110" s="79">
        <v>3.4453781512605142E-2</v>
      </c>
      <c r="AA1110" s="79">
        <v>3.8992688870836512E-2</v>
      </c>
    </row>
    <row r="1111" spans="1:27" ht="15" x14ac:dyDescent="0.25">
      <c r="A1111" s="4">
        <v>260205</v>
      </c>
      <c r="B1111" s="18" t="s">
        <v>2456</v>
      </c>
      <c r="C1111" s="8" t="s">
        <v>23</v>
      </c>
      <c r="D1111" s="8" t="s">
        <v>95</v>
      </c>
      <c r="E1111" s="8" t="s">
        <v>2796</v>
      </c>
      <c r="F1111" s="36">
        <v>3.9</v>
      </c>
      <c r="G1111" s="52">
        <v>117.2</v>
      </c>
      <c r="H1111" s="52">
        <v>162.9</v>
      </c>
      <c r="I1111" s="52">
        <v>112.2</v>
      </c>
      <c r="J1111" s="52">
        <v>95.5</v>
      </c>
      <c r="K1111" s="52">
        <v>86.8</v>
      </c>
      <c r="L1111" s="46">
        <v>122.7</v>
      </c>
      <c r="M1111" s="46">
        <v>91.8</v>
      </c>
      <c r="N1111" s="46">
        <v>96.3</v>
      </c>
      <c r="O1111" s="46">
        <v>107.3</v>
      </c>
      <c r="P1111" s="46">
        <v>131.19999999999999</v>
      </c>
      <c r="Q1111" s="46">
        <v>105.7</v>
      </c>
      <c r="R1111" s="46">
        <v>109</v>
      </c>
      <c r="S1111" s="46">
        <v>123.1</v>
      </c>
      <c r="T1111" s="46">
        <v>167.8</v>
      </c>
      <c r="U1111" s="46">
        <v>119.9</v>
      </c>
      <c r="V1111" s="46">
        <v>127.4</v>
      </c>
      <c r="W1111" s="46">
        <v>144.19999999999999</v>
      </c>
      <c r="X1111" s="120">
        <v>7.8038379530916968E-2</v>
      </c>
      <c r="Y1111" s="79">
        <v>2.8085443037974441E-2</v>
      </c>
      <c r="Z1111" s="79">
        <v>3.5398230088495852E-2</v>
      </c>
      <c r="AA1111" s="79">
        <v>3.9204756596060708E-2</v>
      </c>
    </row>
    <row r="1112" spans="1:27" ht="15" x14ac:dyDescent="0.25">
      <c r="A1112" s="4">
        <v>260205</v>
      </c>
      <c r="B1112" s="18" t="s">
        <v>2193</v>
      </c>
      <c r="C1112" s="8" t="s">
        <v>23</v>
      </c>
      <c r="D1112" s="8" t="s">
        <v>445</v>
      </c>
      <c r="E1112" s="8" t="s">
        <v>817</v>
      </c>
      <c r="F1112" s="36">
        <v>3.8</v>
      </c>
      <c r="G1112" s="52">
        <v>1758</v>
      </c>
      <c r="H1112" s="52">
        <v>1844</v>
      </c>
      <c r="I1112" s="52">
        <v>1964</v>
      </c>
      <c r="J1112" s="52">
        <v>2073</v>
      </c>
      <c r="K1112" s="52">
        <v>2169</v>
      </c>
      <c r="L1112" s="46">
        <v>2233</v>
      </c>
      <c r="M1112" s="46">
        <v>2289</v>
      </c>
      <c r="N1112" s="46">
        <v>2254</v>
      </c>
      <c r="O1112" s="46">
        <v>1766</v>
      </c>
      <c r="P1112" s="46">
        <v>1326</v>
      </c>
      <c r="Q1112" s="46">
        <v>1241</v>
      </c>
      <c r="R1112" s="46">
        <v>1164</v>
      </c>
      <c r="S1112" s="46">
        <v>1026</v>
      </c>
      <c r="T1112" s="46">
        <v>970.5</v>
      </c>
      <c r="U1112" s="46">
        <v>1076</v>
      </c>
      <c r="V1112" s="46">
        <v>1140</v>
      </c>
      <c r="W1112" s="46">
        <v>1186</v>
      </c>
      <c r="X1112" s="120">
        <v>-7.4731973933151119E-2</v>
      </c>
      <c r="Y1112" s="79">
        <v>-3.7487220265818522E-2</v>
      </c>
      <c r="Z1112" s="79">
        <v>-5.665053699988154E-3</v>
      </c>
      <c r="AA1112" s="79">
        <v>3.7982195845697397E-2</v>
      </c>
    </row>
    <row r="1113" spans="1:27" ht="15" x14ac:dyDescent="0.25">
      <c r="A1113" s="4">
        <v>260205</v>
      </c>
      <c r="B1113" s="18" t="s">
        <v>2253</v>
      </c>
      <c r="C1113" s="8" t="s">
        <v>23</v>
      </c>
      <c r="D1113" s="8" t="s">
        <v>24</v>
      </c>
      <c r="E1113" s="8" t="s">
        <v>806</v>
      </c>
      <c r="F1113" s="36">
        <v>3.7</v>
      </c>
      <c r="G1113" s="52">
        <v>963.6</v>
      </c>
      <c r="H1113" s="52">
        <v>954.8</v>
      </c>
      <c r="I1113" s="52">
        <v>1030</v>
      </c>
      <c r="J1113" s="52">
        <v>1150</v>
      </c>
      <c r="K1113" s="52">
        <v>1283</v>
      </c>
      <c r="L1113" s="46">
        <v>1262</v>
      </c>
      <c r="M1113" s="46">
        <v>1293</v>
      </c>
      <c r="N1113" s="46">
        <v>1335</v>
      </c>
      <c r="O1113" s="46">
        <v>1415</v>
      </c>
      <c r="P1113" s="46">
        <v>1353</v>
      </c>
      <c r="Q1113" s="46">
        <v>1434</v>
      </c>
      <c r="R1113" s="46">
        <v>1508</v>
      </c>
      <c r="S1113" s="46">
        <v>1660</v>
      </c>
      <c r="T1113" s="46">
        <v>1540</v>
      </c>
      <c r="U1113" s="46">
        <v>1630</v>
      </c>
      <c r="V1113" s="46">
        <v>1725</v>
      </c>
      <c r="W1113" s="46">
        <v>1905</v>
      </c>
      <c r="X1113" s="120">
        <v>3.1402183039462628E-2</v>
      </c>
      <c r="Y1113" s="79">
        <v>3.1911429501791037E-2</v>
      </c>
      <c r="Z1113" s="79">
        <v>3.4237929946355328E-2</v>
      </c>
      <c r="AA1113" s="79">
        <v>3.7376048817696413E-2</v>
      </c>
    </row>
    <row r="1114" spans="1:27" ht="15" x14ac:dyDescent="0.25">
      <c r="A1114" s="4">
        <v>260205</v>
      </c>
      <c r="B1114" s="18" t="s">
        <v>2231</v>
      </c>
      <c r="C1114" s="8" t="s">
        <v>23</v>
      </c>
      <c r="D1114" s="8" t="s">
        <v>676</v>
      </c>
      <c r="E1114" s="8" t="s">
        <v>806</v>
      </c>
      <c r="F1114" s="36">
        <v>3.7</v>
      </c>
      <c r="G1114" s="52">
        <v>0</v>
      </c>
      <c r="H1114" s="52">
        <v>631.4</v>
      </c>
      <c r="I1114" s="52">
        <v>645.79999999999995</v>
      </c>
      <c r="J1114" s="52">
        <v>631.1</v>
      </c>
      <c r="K1114" s="90">
        <v>660.8</v>
      </c>
      <c r="L1114" s="46">
        <v>627.20000000000005</v>
      </c>
      <c r="M1114" s="46">
        <v>662.4</v>
      </c>
      <c r="N1114" s="46">
        <v>631.29999999999995</v>
      </c>
      <c r="O1114" s="46">
        <v>645.6</v>
      </c>
      <c r="P1114" s="46">
        <v>623.6</v>
      </c>
      <c r="Q1114" s="46">
        <v>633.1</v>
      </c>
      <c r="R1114" s="46">
        <v>601</v>
      </c>
      <c r="S1114" s="46">
        <v>652.9</v>
      </c>
      <c r="T1114" s="46">
        <v>616.9</v>
      </c>
      <c r="U1114" s="46">
        <v>682.1</v>
      </c>
      <c r="V1114" s="46">
        <v>669.9</v>
      </c>
      <c r="W1114" s="46">
        <v>750.6</v>
      </c>
      <c r="X1114" s="120">
        <v>-2.6686847765473591E-3</v>
      </c>
      <c r="Y1114" s="79">
        <v>1.9569471624266251E-2</v>
      </c>
      <c r="Z1114" s="79">
        <v>2.6988914567746439E-2</v>
      </c>
      <c r="AA1114" s="79">
        <v>3.7264474788313302E-2</v>
      </c>
    </row>
    <row r="1115" spans="1:27" ht="15" x14ac:dyDescent="0.25">
      <c r="A1115" s="4">
        <v>260205</v>
      </c>
      <c r="B1115" s="18" t="s">
        <v>2241</v>
      </c>
      <c r="C1115" s="8" t="s">
        <v>23</v>
      </c>
      <c r="D1115" s="8" t="s">
        <v>2233</v>
      </c>
      <c r="E1115" s="8" t="s">
        <v>806</v>
      </c>
      <c r="F1115" s="36">
        <v>3.7</v>
      </c>
      <c r="G1115" s="52">
        <v>137412</v>
      </c>
      <c r="H1115" s="52">
        <v>116444</v>
      </c>
      <c r="I1115" s="52">
        <v>121234</v>
      </c>
      <c r="J1115" s="52">
        <v>127101</v>
      </c>
      <c r="K1115" s="52">
        <v>149204</v>
      </c>
      <c r="L1115" s="46">
        <v>127358</v>
      </c>
      <c r="M1115" s="46">
        <v>134383</v>
      </c>
      <c r="N1115" s="46">
        <v>143083</v>
      </c>
      <c r="O1115" s="46">
        <v>169961</v>
      </c>
      <c r="P1115" s="46">
        <v>143313</v>
      </c>
      <c r="Q1115" s="46">
        <v>147977</v>
      </c>
      <c r="R1115" s="46">
        <v>158877</v>
      </c>
      <c r="S1115" s="46">
        <v>187792</v>
      </c>
      <c r="T1115" s="46">
        <v>155667</v>
      </c>
      <c r="U1115" s="46">
        <v>167702</v>
      </c>
      <c r="V1115" s="46">
        <v>180169</v>
      </c>
      <c r="W1115" s="46">
        <v>213386</v>
      </c>
      <c r="X1115" s="120">
        <v>1.9364880815224691E-2</v>
      </c>
      <c r="Y1115" s="79">
        <v>3.0331548039175042E-2</v>
      </c>
      <c r="Z1115" s="79">
        <v>3.1777302182861338E-2</v>
      </c>
      <c r="AA1115" s="79">
        <v>3.7021393545774162E-2</v>
      </c>
    </row>
    <row r="1116" spans="1:27" ht="15" x14ac:dyDescent="0.25">
      <c r="A1116" s="4">
        <v>260205</v>
      </c>
      <c r="B1116" s="18" t="s">
        <v>2543</v>
      </c>
      <c r="C1116" s="8" t="s">
        <v>23</v>
      </c>
      <c r="D1116" s="8" t="s">
        <v>50</v>
      </c>
      <c r="E1116" s="8" t="s">
        <v>806</v>
      </c>
      <c r="F1116" s="36">
        <v>3.7</v>
      </c>
      <c r="G1116" s="52">
        <v>191.14</v>
      </c>
      <c r="H1116" s="52">
        <v>187.9</v>
      </c>
      <c r="I1116" s="52">
        <v>186.5</v>
      </c>
      <c r="J1116" s="52">
        <v>195.83</v>
      </c>
      <c r="K1116" s="52">
        <v>195.21</v>
      </c>
      <c r="L1116" s="46">
        <v>203.4</v>
      </c>
      <c r="M1116" s="46">
        <v>205.07</v>
      </c>
      <c r="N1116" s="46">
        <v>199.43</v>
      </c>
      <c r="O1116" s="46">
        <v>197.27</v>
      </c>
      <c r="P1116" s="46">
        <v>209.59</v>
      </c>
      <c r="Q1116" s="46">
        <v>213.42</v>
      </c>
      <c r="R1116" s="46">
        <v>207.64</v>
      </c>
      <c r="S1116" s="46">
        <v>226.12</v>
      </c>
      <c r="T1116" s="46">
        <v>248.45</v>
      </c>
      <c r="U1116" s="46">
        <v>238.54</v>
      </c>
      <c r="V1116" s="46">
        <v>245.64</v>
      </c>
      <c r="W1116" s="46">
        <v>261.19</v>
      </c>
      <c r="X1116" s="120">
        <v>4.535639669923075E-2</v>
      </c>
      <c r="Y1116" s="79">
        <v>2.8047296316559219E-2</v>
      </c>
      <c r="Z1116" s="79">
        <v>4.1270703231061738E-2</v>
      </c>
      <c r="AA1116" s="79">
        <v>3.6578878748370292E-2</v>
      </c>
    </row>
    <row r="1117" spans="1:27" ht="15" x14ac:dyDescent="0.25">
      <c r="A1117" s="4">
        <v>260205</v>
      </c>
      <c r="B1117" s="18" t="s">
        <v>2290</v>
      </c>
      <c r="C1117" s="8" t="s">
        <v>23</v>
      </c>
      <c r="D1117" s="8" t="s">
        <v>115</v>
      </c>
      <c r="E1117" s="8" t="s">
        <v>811</v>
      </c>
      <c r="F1117" s="36">
        <v>3.5</v>
      </c>
      <c r="G1117" s="52">
        <v>156.47999999999999</v>
      </c>
      <c r="H1117" s="52">
        <v>166.91</v>
      </c>
      <c r="I1117" s="52">
        <v>200.22</v>
      </c>
      <c r="J1117" s="52">
        <v>229.92</v>
      </c>
      <c r="K1117" s="90">
        <v>260.01</v>
      </c>
      <c r="L1117" s="110">
        <v>272.56</v>
      </c>
      <c r="M1117" s="46">
        <v>295.98</v>
      </c>
      <c r="N1117" s="46">
        <v>304.99</v>
      </c>
      <c r="O1117" s="46">
        <v>318.5</v>
      </c>
      <c r="P1117" s="46">
        <v>323.02999999999997</v>
      </c>
      <c r="Q1117" s="46">
        <v>343.66</v>
      </c>
      <c r="R1117" s="46">
        <v>358.45</v>
      </c>
      <c r="S1117" s="46">
        <v>362.55</v>
      </c>
      <c r="T1117" s="46">
        <v>358.22</v>
      </c>
      <c r="U1117" s="46">
        <v>383.35</v>
      </c>
      <c r="V1117" s="46">
        <v>395.74</v>
      </c>
      <c r="W1117" s="46">
        <v>414.67</v>
      </c>
      <c r="X1117" s="120">
        <v>2.535868962088084E-2</v>
      </c>
      <c r="Y1117" s="79">
        <v>2.7894130214775711E-2</v>
      </c>
      <c r="Z1117" s="79">
        <v>2.5496215565750768E-2</v>
      </c>
      <c r="AA1117" s="79">
        <v>3.4749909991599097E-2</v>
      </c>
    </row>
    <row r="1118" spans="1:27" ht="15" x14ac:dyDescent="0.25">
      <c r="A1118" s="4">
        <v>260205</v>
      </c>
      <c r="B1118" s="18" t="s">
        <v>2223</v>
      </c>
      <c r="C1118" s="8" t="s">
        <v>23</v>
      </c>
      <c r="D1118" s="8" t="s">
        <v>162</v>
      </c>
      <c r="E1118" s="8" t="s">
        <v>817</v>
      </c>
      <c r="F1118" s="36">
        <v>3.5</v>
      </c>
      <c r="G1118" s="52">
        <v>1815</v>
      </c>
      <c r="H1118" s="52">
        <v>1523</v>
      </c>
      <c r="I1118" s="52">
        <v>1491</v>
      </c>
      <c r="J1118" s="52">
        <v>1580</v>
      </c>
      <c r="K1118" s="52">
        <v>1832</v>
      </c>
      <c r="L1118" s="46">
        <v>1541</v>
      </c>
      <c r="M1118" s="46">
        <v>1497</v>
      </c>
      <c r="N1118" s="46">
        <v>1633</v>
      </c>
      <c r="O1118" s="46">
        <v>1934</v>
      </c>
      <c r="P1118" s="46">
        <v>1568</v>
      </c>
      <c r="Q1118" s="46">
        <v>1512</v>
      </c>
      <c r="R1118" s="46">
        <v>1726</v>
      </c>
      <c r="S1118" s="46">
        <v>2144</v>
      </c>
      <c r="T1118" s="46">
        <v>1697</v>
      </c>
      <c r="U1118" s="46">
        <v>1719</v>
      </c>
      <c r="V1118" s="46">
        <v>2011</v>
      </c>
      <c r="W1118" s="46">
        <v>2406</v>
      </c>
      <c r="X1118" s="120">
        <v>1.8561151079136581E-2</v>
      </c>
      <c r="Y1118" s="79">
        <v>2.924141827941806E-2</v>
      </c>
      <c r="Z1118" s="79">
        <v>3.9116113093604188E-2</v>
      </c>
      <c r="AA1118" s="79">
        <v>3.4605732399947131E-2</v>
      </c>
    </row>
    <row r="1119" spans="1:27" ht="15" x14ac:dyDescent="0.25">
      <c r="A1119" s="4">
        <v>260205</v>
      </c>
      <c r="B1119" s="18" t="s">
        <v>2201</v>
      </c>
      <c r="C1119" s="8" t="s">
        <v>23</v>
      </c>
      <c r="D1119" s="8" t="s">
        <v>24</v>
      </c>
      <c r="E1119" s="8" t="s">
        <v>821</v>
      </c>
      <c r="F1119" s="36">
        <v>3.3</v>
      </c>
      <c r="G1119" s="52">
        <v>45.78</v>
      </c>
      <c r="H1119" s="52">
        <v>51.09</v>
      </c>
      <c r="I1119" s="52">
        <v>50.3</v>
      </c>
      <c r="J1119" s="52">
        <v>58.03</v>
      </c>
      <c r="K1119" s="52">
        <v>57.78</v>
      </c>
      <c r="L1119" s="46">
        <v>61.33</v>
      </c>
      <c r="M1119" s="46">
        <v>60.36</v>
      </c>
      <c r="N1119" s="46">
        <v>64.17</v>
      </c>
      <c r="O1119" s="46">
        <v>62.68</v>
      </c>
      <c r="P1119" s="46">
        <v>65.36</v>
      </c>
      <c r="Q1119" s="46">
        <v>67.900000000000006</v>
      </c>
      <c r="R1119" s="46">
        <v>72.66</v>
      </c>
      <c r="S1119" s="46">
        <v>70.84</v>
      </c>
      <c r="T1119" s="46">
        <v>73.72</v>
      </c>
      <c r="U1119" s="46">
        <v>75.430000000000007</v>
      </c>
      <c r="V1119" s="46">
        <v>82.56</v>
      </c>
      <c r="W1119" s="46">
        <v>80.849999999999994</v>
      </c>
      <c r="X1119" s="120">
        <v>3.0206677265500751E-2</v>
      </c>
      <c r="Y1119" s="79">
        <v>2.6409932659932519E-2</v>
      </c>
      <c r="Z1119" s="79">
        <v>3.3828805740645951E-2</v>
      </c>
      <c r="AA1119" s="79">
        <v>3.3085440423070489E-2</v>
      </c>
    </row>
    <row r="1120" spans="1:27" ht="15" x14ac:dyDescent="0.25">
      <c r="A1120" s="4">
        <v>260205</v>
      </c>
      <c r="B1120" s="18" t="s">
        <v>2249</v>
      </c>
      <c r="C1120" s="8" t="s">
        <v>23</v>
      </c>
      <c r="D1120" s="8" t="s">
        <v>153</v>
      </c>
      <c r="E1120" s="8" t="s">
        <v>806</v>
      </c>
      <c r="F1120" s="36">
        <v>3.3</v>
      </c>
      <c r="G1120" s="52">
        <v>685.4</v>
      </c>
      <c r="H1120" s="52">
        <v>726.2</v>
      </c>
      <c r="I1120" s="52">
        <v>733.3</v>
      </c>
      <c r="J1120" s="52">
        <v>753.6</v>
      </c>
      <c r="K1120" s="52">
        <v>774.6</v>
      </c>
      <c r="L1120" s="46">
        <v>797.9</v>
      </c>
      <c r="M1120" s="46">
        <v>833.9</v>
      </c>
      <c r="N1120" s="46">
        <v>822.1</v>
      </c>
      <c r="O1120" s="46">
        <v>0</v>
      </c>
      <c r="P1120" s="46">
        <v>910.6</v>
      </c>
      <c r="Q1120" s="46">
        <v>905.9</v>
      </c>
      <c r="R1120" s="46">
        <v>885.2</v>
      </c>
      <c r="S1120" s="110">
        <v>929</v>
      </c>
      <c r="T1120" s="46">
        <v>913</v>
      </c>
      <c r="U1120" s="46">
        <v>972.4</v>
      </c>
      <c r="V1120" s="46">
        <v>999.1</v>
      </c>
      <c r="W1120" s="46">
        <v>1054</v>
      </c>
      <c r="X1120" s="120">
        <v>6.6102955352964621E-4</v>
      </c>
      <c r="Y1120" s="79">
        <v>1.83039277751782E-2</v>
      </c>
      <c r="Z1120" s="79">
        <v>3.0787112120229221E-2</v>
      </c>
      <c r="AA1120" s="79">
        <v>3.2778287662252437E-2</v>
      </c>
    </row>
    <row r="1121" spans="1:27" ht="15" x14ac:dyDescent="0.25">
      <c r="A1121" s="4">
        <v>260205</v>
      </c>
      <c r="B1121" s="18" t="s">
        <v>2316</v>
      </c>
      <c r="C1121" s="8" t="s">
        <v>23</v>
      </c>
      <c r="D1121" s="8" t="s">
        <v>445</v>
      </c>
      <c r="E1121" s="8" t="s">
        <v>811</v>
      </c>
      <c r="F1121" s="36">
        <v>3.2</v>
      </c>
      <c r="G1121" s="52">
        <v>420.5</v>
      </c>
      <c r="H1121" s="52">
        <v>470.1</v>
      </c>
      <c r="I1121" s="52">
        <v>476.4</v>
      </c>
      <c r="J1121" s="52">
        <v>448.1</v>
      </c>
      <c r="K1121" s="52">
        <v>353.1</v>
      </c>
      <c r="L1121" s="46">
        <v>326.60000000000002</v>
      </c>
      <c r="M1121" s="46">
        <v>227.3</v>
      </c>
      <c r="N1121" s="46">
        <v>237.7</v>
      </c>
      <c r="O1121" s="46">
        <v>237</v>
      </c>
      <c r="P1121" s="46">
        <v>237.3</v>
      </c>
      <c r="Q1121" s="46">
        <v>247.4</v>
      </c>
      <c r="R1121" s="46">
        <v>257.7</v>
      </c>
      <c r="S1121" s="46">
        <v>267.2</v>
      </c>
      <c r="T1121" s="46">
        <v>266.60000000000002</v>
      </c>
      <c r="U1121" s="46">
        <v>282.8</v>
      </c>
      <c r="V1121" s="46">
        <v>292.5</v>
      </c>
      <c r="W1121" s="46">
        <v>302.5</v>
      </c>
      <c r="X1121" s="120">
        <v>2.902139461172748E-2</v>
      </c>
      <c r="Y1121" s="79">
        <v>3.4074501876985241E-2</v>
      </c>
      <c r="Z1121" s="79">
        <v>3.2393186260820883E-2</v>
      </c>
      <c r="AA1121" s="79">
        <v>3.1827607970426719E-2</v>
      </c>
    </row>
    <row r="1122" spans="1:27" ht="15" x14ac:dyDescent="0.25">
      <c r="A1122" s="4">
        <v>260205</v>
      </c>
      <c r="B1122" s="18" t="s">
        <v>2217</v>
      </c>
      <c r="C1122" s="8" t="s">
        <v>23</v>
      </c>
      <c r="D1122" s="8" t="s">
        <v>434</v>
      </c>
      <c r="E1122" s="8" t="s">
        <v>806</v>
      </c>
      <c r="F1122" s="36">
        <v>3.1</v>
      </c>
      <c r="G1122" s="52">
        <v>3355</v>
      </c>
      <c r="H1122" s="52">
        <v>3751</v>
      </c>
      <c r="I1122" s="52">
        <v>3424</v>
      </c>
      <c r="J1122" s="52">
        <v>4082</v>
      </c>
      <c r="K1122" s="52">
        <v>4053</v>
      </c>
      <c r="L1122" s="46">
        <v>4080</v>
      </c>
      <c r="M1122" s="46">
        <v>3022</v>
      </c>
      <c r="N1122" s="46">
        <v>3662</v>
      </c>
      <c r="O1122" s="46">
        <v>3442</v>
      </c>
      <c r="P1122" s="46">
        <v>3649</v>
      </c>
      <c r="Q1122" s="46">
        <v>3028</v>
      </c>
      <c r="R1122" s="46">
        <v>3644</v>
      </c>
      <c r="S1122" s="46">
        <v>3120</v>
      </c>
      <c r="T1122" s="46">
        <v>3906</v>
      </c>
      <c r="U1122" s="46">
        <v>3287</v>
      </c>
      <c r="V1122" s="46">
        <v>3915</v>
      </c>
      <c r="W1122" s="46">
        <v>3561</v>
      </c>
      <c r="X1122" s="120">
        <v>1.9120601145748099E-2</v>
      </c>
      <c r="Y1122" s="79">
        <v>1.8907869762009089E-2</v>
      </c>
      <c r="Z1122" s="79">
        <v>1.9416780110338872E-2</v>
      </c>
      <c r="AA1122" s="79">
        <v>3.0995220691593991E-2</v>
      </c>
    </row>
    <row r="1123" spans="1:27" ht="15" x14ac:dyDescent="0.25">
      <c r="A1123" s="4">
        <v>260205</v>
      </c>
      <c r="B1123" s="18" t="s">
        <v>2273</v>
      </c>
      <c r="C1123" s="8" t="s">
        <v>23</v>
      </c>
      <c r="D1123" s="8" t="s">
        <v>434</v>
      </c>
      <c r="E1123" s="8" t="s">
        <v>806</v>
      </c>
      <c r="F1123" s="36">
        <v>2.9</v>
      </c>
      <c r="G1123" s="52">
        <v>2033</v>
      </c>
      <c r="H1123" s="52">
        <v>2374</v>
      </c>
      <c r="I1123" s="52">
        <v>1920</v>
      </c>
      <c r="J1123" s="52">
        <v>2024</v>
      </c>
      <c r="K1123" s="52">
        <v>0</v>
      </c>
      <c r="L1123" s="46">
        <v>2284</v>
      </c>
      <c r="M1123" s="46">
        <v>1555</v>
      </c>
      <c r="N1123" s="46">
        <v>1673</v>
      </c>
      <c r="O1123" s="110">
        <v>1950</v>
      </c>
      <c r="P1123" s="46">
        <v>2176</v>
      </c>
      <c r="Q1123" s="46">
        <v>1607</v>
      </c>
      <c r="R1123" s="46">
        <v>1743</v>
      </c>
      <c r="S1123" s="46">
        <v>1989</v>
      </c>
      <c r="T1123" s="46">
        <v>2447</v>
      </c>
      <c r="U1123" s="46">
        <v>1838</v>
      </c>
      <c r="V1123" s="46">
        <v>2021</v>
      </c>
      <c r="W1123" s="46">
        <v>2233</v>
      </c>
      <c r="X1123" s="120">
        <v>3.6061210911510377E-2</v>
      </c>
      <c r="Y1123" s="79">
        <v>2.9668636013357341E-2</v>
      </c>
      <c r="Z1123" s="79">
        <v>3.4676312835225209E-2</v>
      </c>
      <c r="AA1123" s="79">
        <v>2.9415310427968629E-2</v>
      </c>
    </row>
    <row r="1124" spans="1:27" ht="15" x14ac:dyDescent="0.25">
      <c r="A1124" s="4">
        <v>260205</v>
      </c>
      <c r="B1124" s="18" t="s">
        <v>2315</v>
      </c>
      <c r="C1124" s="8" t="s">
        <v>23</v>
      </c>
      <c r="D1124" s="8" t="s">
        <v>127</v>
      </c>
      <c r="E1124" s="8" t="s">
        <v>806</v>
      </c>
      <c r="F1124" s="36">
        <v>2.9</v>
      </c>
      <c r="G1124" s="52">
        <v>7198</v>
      </c>
      <c r="H1124" s="52">
        <v>7562</v>
      </c>
      <c r="I1124" s="52">
        <v>7839</v>
      </c>
      <c r="J1124" s="52">
        <v>7704</v>
      </c>
      <c r="K1124" s="52">
        <v>7996</v>
      </c>
      <c r="L1124" s="46">
        <v>7977</v>
      </c>
      <c r="M1124" s="46">
        <v>8158</v>
      </c>
      <c r="N1124" s="46">
        <v>8372</v>
      </c>
      <c r="O1124" s="46">
        <v>8496</v>
      </c>
      <c r="P1124" s="46">
        <v>9634</v>
      </c>
      <c r="Q1124" s="46">
        <v>9582</v>
      </c>
      <c r="R1124" s="46">
        <v>9832</v>
      </c>
      <c r="S1124" s="46">
        <v>10116</v>
      </c>
      <c r="T1124" s="46">
        <v>10759</v>
      </c>
      <c r="U1124" s="46">
        <v>10996</v>
      </c>
      <c r="V1124" s="46">
        <v>10971</v>
      </c>
      <c r="W1124" s="46">
        <v>11375</v>
      </c>
      <c r="X1124" s="120">
        <v>2.8725360024512311E-2</v>
      </c>
      <c r="Y1124" s="79">
        <v>3.5096428305492873E-2</v>
      </c>
      <c r="Z1124" s="79">
        <v>2.7312183775747512E-2</v>
      </c>
      <c r="AA1124" s="79">
        <v>2.9387050091032259E-2</v>
      </c>
    </row>
    <row r="1125" spans="1:27" ht="15" x14ac:dyDescent="0.25">
      <c r="A1125" s="4">
        <v>260205</v>
      </c>
      <c r="B1125" s="18" t="s">
        <v>2248</v>
      </c>
      <c r="C1125" s="8" t="s">
        <v>23</v>
      </c>
      <c r="D1125" s="8" t="s">
        <v>177</v>
      </c>
      <c r="E1125" s="8" t="s">
        <v>806</v>
      </c>
      <c r="F1125" s="36">
        <v>2.9</v>
      </c>
      <c r="G1125" s="52">
        <v>276.47000000000003</v>
      </c>
      <c r="H1125" s="52">
        <v>311.04000000000002</v>
      </c>
      <c r="I1125" s="52">
        <v>297.14</v>
      </c>
      <c r="J1125" s="52">
        <v>287.12</v>
      </c>
      <c r="K1125" s="52">
        <v>293.04000000000002</v>
      </c>
      <c r="L1125" s="46">
        <v>328.8</v>
      </c>
      <c r="M1125" s="46">
        <v>310.14999999999998</v>
      </c>
      <c r="N1125" s="46">
        <v>327.89</v>
      </c>
      <c r="O1125" s="46">
        <v>369.33</v>
      </c>
      <c r="P1125" s="46">
        <v>407.02</v>
      </c>
      <c r="Q1125" s="46">
        <v>404.41</v>
      </c>
      <c r="R1125" s="46">
        <v>447.47</v>
      </c>
      <c r="S1125" s="46">
        <v>462.77</v>
      </c>
      <c r="T1125" s="46">
        <v>509.09</v>
      </c>
      <c r="U1125" s="46">
        <v>512.54</v>
      </c>
      <c r="V1125" s="46">
        <v>508.08</v>
      </c>
      <c r="W1125" s="46">
        <v>520.78</v>
      </c>
      <c r="X1125" s="120">
        <v>5.9285461209174883E-2</v>
      </c>
      <c r="Y1125" s="79">
        <v>5.9290249706646758E-2</v>
      </c>
      <c r="Z1125" s="79">
        <v>3.1373746680677377E-2</v>
      </c>
      <c r="AA1125" s="79">
        <v>2.9114470408736711E-2</v>
      </c>
    </row>
    <row r="1126" spans="1:27" ht="15" x14ac:dyDescent="0.25">
      <c r="A1126" s="4">
        <v>260205</v>
      </c>
      <c r="B1126" s="18" t="s">
        <v>2202</v>
      </c>
      <c r="C1126" s="8" t="s">
        <v>23</v>
      </c>
      <c r="D1126" s="8" t="s">
        <v>476</v>
      </c>
      <c r="E1126" s="8" t="s">
        <v>821</v>
      </c>
      <c r="F1126" s="36">
        <v>2.8</v>
      </c>
      <c r="G1126" s="8"/>
      <c r="H1126" s="8"/>
      <c r="I1126" s="8"/>
      <c r="J1126" s="8"/>
      <c r="K1126" s="8"/>
      <c r="L1126" s="46"/>
      <c r="M1126" s="46"/>
      <c r="N1126" s="46">
        <v>542</v>
      </c>
      <c r="O1126" s="46">
        <v>519</v>
      </c>
      <c r="P1126" s="46">
        <v>558</v>
      </c>
      <c r="Q1126" s="46">
        <v>556</v>
      </c>
      <c r="R1126" s="46">
        <v>554</v>
      </c>
      <c r="S1126" s="46">
        <v>702</v>
      </c>
      <c r="T1126" s="110">
        <v>824</v>
      </c>
      <c r="U1126" s="110">
        <v>839</v>
      </c>
      <c r="V1126" s="46">
        <v>839</v>
      </c>
      <c r="W1126" s="46">
        <v>792</v>
      </c>
      <c r="X1126" s="121">
        <v>0.1122362869198312</v>
      </c>
      <c r="Y1126" s="92">
        <v>0.10735963581183609</v>
      </c>
      <c r="Z1126" s="79">
        <v>9.7636176772867511E-2</v>
      </c>
      <c r="AA1126" s="79">
        <v>2.8089887640449399E-2</v>
      </c>
    </row>
    <row r="1127" spans="1:27" ht="15" x14ac:dyDescent="0.25">
      <c r="A1127" s="4">
        <v>260205</v>
      </c>
      <c r="B1127" s="18" t="s">
        <v>2210</v>
      </c>
      <c r="C1127" s="8" t="s">
        <v>23</v>
      </c>
      <c r="D1127" s="8" t="s">
        <v>115</v>
      </c>
      <c r="E1127" s="8" t="s">
        <v>817</v>
      </c>
      <c r="F1127" s="36">
        <v>2.8</v>
      </c>
      <c r="G1127" s="52">
        <v>152.68</v>
      </c>
      <c r="H1127" s="52">
        <v>146.56</v>
      </c>
      <c r="I1127" s="52">
        <v>173.88</v>
      </c>
      <c r="J1127" s="52">
        <v>183.7</v>
      </c>
      <c r="K1127" s="52">
        <v>188.7</v>
      </c>
      <c r="L1127" s="46">
        <v>184.23</v>
      </c>
      <c r="M1127" s="46">
        <v>209.09</v>
      </c>
      <c r="N1127" s="46">
        <v>230.27</v>
      </c>
      <c r="O1127" s="46">
        <v>239.7</v>
      </c>
      <c r="P1127" s="46">
        <v>230.22</v>
      </c>
      <c r="Q1127" s="46">
        <v>266.08999999999997</v>
      </c>
      <c r="R1127" s="46">
        <v>277.18</v>
      </c>
      <c r="S1127" s="46">
        <v>280.13</v>
      </c>
      <c r="T1127" s="46">
        <v>253.42</v>
      </c>
      <c r="U1127" s="46">
        <v>304.94</v>
      </c>
      <c r="V1127" s="46">
        <v>318.95999999999998</v>
      </c>
      <c r="W1127" s="46">
        <v>312.35000000000002</v>
      </c>
      <c r="X1127" s="120">
        <v>2.2019323854900241E-2</v>
      </c>
      <c r="Y1127" s="79">
        <v>3.6078453223379991E-2</v>
      </c>
      <c r="Z1127" s="79">
        <v>3.7448349422320122E-2</v>
      </c>
      <c r="AA1127" s="79">
        <v>2.783705559635408E-2</v>
      </c>
    </row>
    <row r="1128" spans="1:27" ht="15" x14ac:dyDescent="0.25">
      <c r="A1128" s="4">
        <v>260205</v>
      </c>
      <c r="B1128" s="18" t="s">
        <v>2229</v>
      </c>
      <c r="C1128" s="8" t="s">
        <v>23</v>
      </c>
      <c r="D1128" s="8" t="s">
        <v>99</v>
      </c>
      <c r="E1128" s="8" t="s">
        <v>806</v>
      </c>
      <c r="F1128" s="36">
        <v>2.8</v>
      </c>
      <c r="G1128" s="52">
        <v>813</v>
      </c>
      <c r="H1128" s="52">
        <v>794</v>
      </c>
      <c r="I1128" s="52">
        <v>704</v>
      </c>
      <c r="J1128" s="52">
        <v>642</v>
      </c>
      <c r="K1128" s="52">
        <v>657</v>
      </c>
      <c r="L1128" s="46">
        <v>647</v>
      </c>
      <c r="M1128" s="46">
        <v>579</v>
      </c>
      <c r="N1128" s="46">
        <v>675</v>
      </c>
      <c r="O1128" s="46">
        <v>659</v>
      </c>
      <c r="P1128" s="46">
        <v>647</v>
      </c>
      <c r="Q1128" s="46">
        <v>533</v>
      </c>
      <c r="R1128" s="46">
        <v>652</v>
      </c>
      <c r="S1128" s="46">
        <v>665</v>
      </c>
      <c r="T1128" s="46">
        <v>733</v>
      </c>
      <c r="U1128" s="46">
        <v>708</v>
      </c>
      <c r="V1128" s="46">
        <v>786</v>
      </c>
      <c r="W1128" s="46">
        <v>745</v>
      </c>
      <c r="X1128" s="120">
        <v>3.4441329595514603E-2</v>
      </c>
      <c r="Y1128" s="79">
        <v>6.7750677506775103E-2</v>
      </c>
      <c r="Z1128" s="79">
        <v>4.8585931834662872E-2</v>
      </c>
      <c r="AA1128" s="79">
        <v>2.7662517289073211E-2</v>
      </c>
    </row>
    <row r="1129" spans="1:27" ht="15" x14ac:dyDescent="0.25">
      <c r="A1129" s="4">
        <v>260205</v>
      </c>
      <c r="B1129" s="18" t="s">
        <v>2221</v>
      </c>
      <c r="C1129" s="8" t="s">
        <v>23</v>
      </c>
      <c r="D1129" s="8" t="s">
        <v>153</v>
      </c>
      <c r="E1129" s="8" t="s">
        <v>821</v>
      </c>
      <c r="F1129" s="36">
        <v>2.7</v>
      </c>
      <c r="G1129" s="52">
        <v>1857</v>
      </c>
      <c r="H1129" s="52">
        <v>1808</v>
      </c>
      <c r="I1129" s="52">
        <v>1969</v>
      </c>
      <c r="J1129" s="52">
        <v>2126</v>
      </c>
      <c r="K1129" s="52">
        <v>1981</v>
      </c>
      <c r="L1129" s="46">
        <v>2275</v>
      </c>
      <c r="M1129" s="46">
        <v>2239</v>
      </c>
      <c r="N1129" s="46">
        <v>2563</v>
      </c>
      <c r="O1129" s="46">
        <v>2052</v>
      </c>
      <c r="P1129" s="46">
        <v>2126</v>
      </c>
      <c r="Q1129" s="46">
        <v>2051</v>
      </c>
      <c r="R1129" s="46">
        <v>2035</v>
      </c>
      <c r="S1129" s="46">
        <v>1881</v>
      </c>
      <c r="T1129" s="46">
        <v>2001</v>
      </c>
      <c r="U1129" s="46">
        <v>2144</v>
      </c>
      <c r="V1129" s="46">
        <v>2316</v>
      </c>
      <c r="W1129" s="46">
        <v>2105</v>
      </c>
      <c r="X1129" s="120">
        <v>-1.544544668231806E-2</v>
      </c>
      <c r="Y1129" s="79">
        <v>1.167168674698793E-2</v>
      </c>
      <c r="Z1129" s="79">
        <v>3.4859198610594173E-2</v>
      </c>
      <c r="AA1129" s="79">
        <v>2.685207384320298E-2</v>
      </c>
    </row>
    <row r="1130" spans="1:27" ht="15" x14ac:dyDescent="0.25">
      <c r="A1130" s="4">
        <v>260205</v>
      </c>
      <c r="B1130" s="18" t="s">
        <v>2243</v>
      </c>
      <c r="C1130" s="8" t="s">
        <v>23</v>
      </c>
      <c r="D1130" s="8" t="s">
        <v>434</v>
      </c>
      <c r="E1130" s="8" t="s">
        <v>806</v>
      </c>
      <c r="F1130" s="36">
        <v>2.6</v>
      </c>
      <c r="G1130" s="52">
        <v>2202</v>
      </c>
      <c r="H1130" s="52">
        <v>2908</v>
      </c>
      <c r="I1130" s="52">
        <v>2128</v>
      </c>
      <c r="J1130" s="52">
        <v>2003</v>
      </c>
      <c r="K1130" s="52">
        <v>2558</v>
      </c>
      <c r="L1130" s="46">
        <v>2888</v>
      </c>
      <c r="M1130" s="46">
        <v>1830</v>
      </c>
      <c r="N1130" s="46">
        <v>1957</v>
      </c>
      <c r="O1130" s="46">
        <v>2218</v>
      </c>
      <c r="P1130" s="46">
        <v>2680</v>
      </c>
      <c r="Q1130" s="46">
        <v>1772</v>
      </c>
      <c r="R1130" s="46">
        <v>1864</v>
      </c>
      <c r="S1130" s="46">
        <v>2284</v>
      </c>
      <c r="T1130" s="46">
        <v>3150</v>
      </c>
      <c r="U1130" s="46">
        <v>2010</v>
      </c>
      <c r="V1130" s="46">
        <v>2104</v>
      </c>
      <c r="W1130" s="46">
        <v>2537</v>
      </c>
      <c r="X1130" s="120">
        <v>5.4651162790697587E-2</v>
      </c>
      <c r="Y1130" s="79">
        <v>2.6240352811466309E-2</v>
      </c>
      <c r="Z1130" s="79">
        <v>2.5784271594327501E-2</v>
      </c>
      <c r="AA1130" s="79">
        <v>2.6497695852534479E-2</v>
      </c>
    </row>
    <row r="1131" spans="1:27" ht="15" x14ac:dyDescent="0.25">
      <c r="A1131" s="4">
        <v>260205</v>
      </c>
      <c r="B1131" s="18" t="s">
        <v>2285</v>
      </c>
      <c r="C1131" s="8" t="s">
        <v>23</v>
      </c>
      <c r="D1131" s="8" t="s">
        <v>2286</v>
      </c>
      <c r="E1131" s="8" t="s">
        <v>817</v>
      </c>
      <c r="F1131" s="36">
        <v>2.6</v>
      </c>
      <c r="G1131" s="52">
        <v>97.88</v>
      </c>
      <c r="H1131" s="52">
        <v>93.65</v>
      </c>
      <c r="I1131" s="52">
        <v>90.64</v>
      </c>
      <c r="J1131" s="52">
        <v>102.19</v>
      </c>
      <c r="K1131" s="52">
        <v>115.26</v>
      </c>
      <c r="L1131" s="46">
        <v>110.97</v>
      </c>
      <c r="M1131" s="46">
        <v>108.47</v>
      </c>
      <c r="N1131" s="46">
        <v>113.61</v>
      </c>
      <c r="O1131" s="46">
        <v>135.28</v>
      </c>
      <c r="P1131" s="46">
        <v>118.06</v>
      </c>
      <c r="Q1131" s="46">
        <v>126.68</v>
      </c>
      <c r="R1131" s="46">
        <v>136.83000000000001</v>
      </c>
      <c r="S1131" s="46">
        <v>168.6</v>
      </c>
      <c r="T1131" s="46">
        <v>138.29</v>
      </c>
      <c r="U1131" s="46">
        <v>145.91</v>
      </c>
      <c r="V1131" s="46">
        <v>168.53</v>
      </c>
      <c r="W1131" s="46">
        <v>185.05</v>
      </c>
      <c r="X1131" s="120">
        <v>3.6770452769143917E-2</v>
      </c>
      <c r="Y1131" s="79">
        <v>3.3713183730715413E-2</v>
      </c>
      <c r="Z1131" s="79">
        <v>5.376252904363743E-2</v>
      </c>
      <c r="AA1131" s="79">
        <v>2.6475463924162671E-2</v>
      </c>
    </row>
    <row r="1132" spans="1:27" ht="15" x14ac:dyDescent="0.25">
      <c r="A1132" s="4">
        <v>260205</v>
      </c>
      <c r="B1132" s="18" t="s">
        <v>2220</v>
      </c>
      <c r="C1132" s="8" t="s">
        <v>23</v>
      </c>
      <c r="D1132" s="8" t="s">
        <v>1148</v>
      </c>
      <c r="E1132" s="8" t="s">
        <v>821</v>
      </c>
      <c r="F1132" s="36">
        <v>2.6</v>
      </c>
      <c r="G1132" s="52">
        <v>1614</v>
      </c>
      <c r="H1132" s="52">
        <v>1376</v>
      </c>
      <c r="I1132" s="52">
        <v>1432</v>
      </c>
      <c r="J1132" s="52">
        <v>1497</v>
      </c>
      <c r="K1132" s="52">
        <v>1488</v>
      </c>
      <c r="L1132" s="46">
        <v>1399</v>
      </c>
      <c r="M1132" s="46">
        <v>1564</v>
      </c>
      <c r="N1132" s="46">
        <v>1586</v>
      </c>
      <c r="O1132" s="46">
        <v>1748</v>
      </c>
      <c r="P1132" s="46">
        <v>1494</v>
      </c>
      <c r="Q1132" s="46">
        <v>1554</v>
      </c>
      <c r="R1132" s="46">
        <v>1630</v>
      </c>
      <c r="S1132" s="46">
        <v>1666</v>
      </c>
      <c r="T1132" s="46">
        <v>1484</v>
      </c>
      <c r="U1132" s="46">
        <v>1689</v>
      </c>
      <c r="V1132" s="46">
        <v>1868</v>
      </c>
      <c r="W1132" s="46">
        <v>1840</v>
      </c>
      <c r="X1132" s="120">
        <v>-1.576292559899106E-3</v>
      </c>
      <c r="Y1132" s="79">
        <v>2.131354594253243E-2</v>
      </c>
      <c r="Z1132" s="79">
        <v>3.6790848662853648E-2</v>
      </c>
      <c r="AA1132" s="79">
        <v>2.5943044580289291E-2</v>
      </c>
    </row>
    <row r="1133" spans="1:27" ht="15" x14ac:dyDescent="0.25">
      <c r="A1133" s="4">
        <v>260205</v>
      </c>
      <c r="B1133" s="18" t="s">
        <v>2271</v>
      </c>
      <c r="C1133" s="8" t="s">
        <v>23</v>
      </c>
      <c r="D1133" s="8" t="s">
        <v>139</v>
      </c>
      <c r="E1133" s="8" t="s">
        <v>806</v>
      </c>
      <c r="F1133" s="36">
        <v>2.6</v>
      </c>
      <c r="G1133" s="52">
        <v>3636</v>
      </c>
      <c r="H1133" s="52">
        <v>3568</v>
      </c>
      <c r="I1133" s="52">
        <v>3541</v>
      </c>
      <c r="J1133" s="52">
        <v>3562</v>
      </c>
      <c r="K1133" s="52">
        <v>3739</v>
      </c>
      <c r="L1133" s="46">
        <v>3652</v>
      </c>
      <c r="M1133" s="46">
        <v>3728</v>
      </c>
      <c r="N1133" s="46">
        <v>3736</v>
      </c>
      <c r="O1133" s="46">
        <v>3868</v>
      </c>
      <c r="P1133" s="46">
        <v>3737</v>
      </c>
      <c r="Q1133" s="46">
        <v>3814</v>
      </c>
      <c r="R1133" s="46">
        <v>3896</v>
      </c>
      <c r="S1133" s="46">
        <v>3958</v>
      </c>
      <c r="T1133" s="46">
        <v>3829</v>
      </c>
      <c r="U1133" s="46">
        <v>4017</v>
      </c>
      <c r="V1133" s="46">
        <v>4100</v>
      </c>
      <c r="W1133" s="46">
        <v>4364</v>
      </c>
      <c r="X1133" s="120">
        <v>5.9720869847452729E-3</v>
      </c>
      <c r="Y1133" s="79">
        <v>1.309930954378258E-2</v>
      </c>
      <c r="Z1133" s="79">
        <v>1.2993630573248319E-2</v>
      </c>
      <c r="AA1133" s="79">
        <v>2.5528169014084501E-2</v>
      </c>
    </row>
    <row r="1134" spans="1:27" ht="15" x14ac:dyDescent="0.25">
      <c r="A1134" s="4">
        <v>260205</v>
      </c>
      <c r="B1134" s="18" t="s">
        <v>2188</v>
      </c>
      <c r="C1134" s="8" t="s">
        <v>23</v>
      </c>
      <c r="D1134" s="8" t="s">
        <v>177</v>
      </c>
      <c r="E1134" s="8" t="s">
        <v>821</v>
      </c>
      <c r="F1134" s="36">
        <v>2.5</v>
      </c>
      <c r="G1134" s="52">
        <v>37.130000000000003</v>
      </c>
      <c r="H1134" s="52">
        <v>37.200000000000003</v>
      </c>
      <c r="I1134" s="52">
        <v>31.03</v>
      </c>
      <c r="J1134" s="52">
        <v>26.17</v>
      </c>
      <c r="K1134" s="52">
        <v>27.82</v>
      </c>
      <c r="L1134" s="46">
        <v>42.55</v>
      </c>
      <c r="M1134" s="110">
        <v>45.52</v>
      </c>
      <c r="N1134" s="110">
        <v>52.52</v>
      </c>
      <c r="O1134" s="110">
        <v>73.790000000000006</v>
      </c>
      <c r="P1134" s="110">
        <v>111.8</v>
      </c>
      <c r="Q1134" s="110">
        <v>104.11</v>
      </c>
      <c r="R1134" s="110">
        <v>89.28</v>
      </c>
      <c r="S1134" s="110">
        <v>162.31</v>
      </c>
      <c r="T1134" s="110">
        <v>181.71</v>
      </c>
      <c r="U1134" s="110">
        <v>198.64</v>
      </c>
      <c r="V1134" s="110">
        <v>223.65</v>
      </c>
      <c r="W1134" s="46">
        <v>181.18</v>
      </c>
      <c r="X1134" s="121">
        <v>0.14954010695187159</v>
      </c>
      <c r="Y1134" s="92">
        <v>0.1758992203345677</v>
      </c>
      <c r="Z1134" s="92">
        <v>0.2126309459758835</v>
      </c>
      <c r="AA1134" s="79">
        <v>2.4624499223552029E-2</v>
      </c>
    </row>
    <row r="1135" spans="1:27" ht="15" x14ac:dyDescent="0.25">
      <c r="A1135" s="4">
        <v>260205</v>
      </c>
      <c r="B1135" s="18" t="s">
        <v>2254</v>
      </c>
      <c r="C1135" s="8" t="s">
        <v>23</v>
      </c>
      <c r="D1135" s="8" t="s">
        <v>153</v>
      </c>
      <c r="E1135" s="8" t="s">
        <v>817</v>
      </c>
      <c r="F1135" s="36">
        <v>2.5</v>
      </c>
      <c r="G1135" s="52">
        <v>100.61</v>
      </c>
      <c r="H1135" s="52">
        <v>102.58</v>
      </c>
      <c r="I1135" s="52">
        <v>95.44</v>
      </c>
      <c r="J1135" s="52">
        <v>100.56</v>
      </c>
      <c r="K1135" s="52">
        <v>122.11</v>
      </c>
      <c r="L1135" s="46">
        <v>122.48</v>
      </c>
      <c r="M1135" s="46">
        <v>106.89</v>
      </c>
      <c r="N1135" s="46">
        <v>123.66</v>
      </c>
      <c r="O1135" s="46">
        <v>136.43</v>
      </c>
      <c r="P1135" s="46">
        <v>127.65</v>
      </c>
      <c r="Q1135" s="46">
        <v>115.13</v>
      </c>
      <c r="R1135" s="46">
        <v>114.65</v>
      </c>
      <c r="S1135" s="46">
        <v>134.35</v>
      </c>
      <c r="T1135" s="46">
        <v>134.08000000000001</v>
      </c>
      <c r="U1135" s="46">
        <v>108.9</v>
      </c>
      <c r="V1135" s="46">
        <v>131.72</v>
      </c>
      <c r="W1135" s="46">
        <v>147.31</v>
      </c>
      <c r="X1135" s="120">
        <v>1.307495221440491E-2</v>
      </c>
      <c r="Y1135" s="79">
        <v>-1.250476706609671E-2</v>
      </c>
      <c r="Z1135" s="79">
        <v>3.4696532379365097E-2</v>
      </c>
      <c r="AA1135" s="79">
        <v>2.5459188684805008E-2</v>
      </c>
    </row>
    <row r="1136" spans="1:27" ht="15" x14ac:dyDescent="0.25">
      <c r="A1136" s="4">
        <v>260205</v>
      </c>
      <c r="B1136" s="18" t="s">
        <v>2264</v>
      </c>
      <c r="C1136" s="8" t="s">
        <v>23</v>
      </c>
      <c r="D1136" s="8" t="s">
        <v>127</v>
      </c>
      <c r="E1136" s="8" t="s">
        <v>806</v>
      </c>
      <c r="F1136" s="36">
        <v>2.5</v>
      </c>
      <c r="G1136" s="52">
        <v>45688</v>
      </c>
      <c r="H1136" s="52">
        <v>44006</v>
      </c>
      <c r="I1136" s="52">
        <v>45478</v>
      </c>
      <c r="J1136" s="52">
        <v>45281</v>
      </c>
      <c r="K1136" s="52">
        <v>45753</v>
      </c>
      <c r="L1136" s="46">
        <v>46517</v>
      </c>
      <c r="M1136" s="46">
        <v>48586</v>
      </c>
      <c r="N1136" s="46">
        <v>49048</v>
      </c>
      <c r="O1136" s="46">
        <v>51114</v>
      </c>
      <c r="P1136" s="46">
        <v>57255</v>
      </c>
      <c r="Q1136" s="46">
        <v>60523</v>
      </c>
      <c r="R1136" s="46">
        <v>63694</v>
      </c>
      <c r="S1136" s="46">
        <v>65649</v>
      </c>
      <c r="T1136" s="46">
        <v>65502</v>
      </c>
      <c r="U1136" s="46">
        <v>67178</v>
      </c>
      <c r="V1136" s="46">
        <v>69748</v>
      </c>
      <c r="W1136" s="46">
        <v>72472</v>
      </c>
      <c r="X1136" s="120">
        <v>3.3372315586291723E-2</v>
      </c>
      <c r="Y1136" s="79">
        <v>2.6060430437642831E-2</v>
      </c>
      <c r="Z1136" s="79">
        <v>2.3104841941356199E-2</v>
      </c>
      <c r="AA1136" s="79">
        <v>2.545164262506661E-2</v>
      </c>
    </row>
    <row r="1137" spans="1:27" ht="15" x14ac:dyDescent="0.25">
      <c r="A1137" s="4">
        <v>260205</v>
      </c>
      <c r="B1137" s="18" t="s">
        <v>2245</v>
      </c>
      <c r="C1137" s="8" t="s">
        <v>23</v>
      </c>
      <c r="D1137" s="8" t="s">
        <v>24</v>
      </c>
      <c r="E1137" s="8" t="s">
        <v>806</v>
      </c>
      <c r="F1137" s="36">
        <v>2.5</v>
      </c>
      <c r="G1137" s="52">
        <v>109.78</v>
      </c>
      <c r="H1137" s="52">
        <v>113.42</v>
      </c>
      <c r="I1137" s="52">
        <v>119.89</v>
      </c>
      <c r="J1137" s="52">
        <v>125.56</v>
      </c>
      <c r="K1137" s="52">
        <v>130.85</v>
      </c>
      <c r="L1137" s="46">
        <v>130.68</v>
      </c>
      <c r="M1137" s="46">
        <v>137.21</v>
      </c>
      <c r="N1137" s="46">
        <v>142</v>
      </c>
      <c r="O1137" s="46">
        <v>144.57</v>
      </c>
      <c r="P1137" s="46">
        <v>145.81</v>
      </c>
      <c r="Q1137" s="46">
        <v>148.71</v>
      </c>
      <c r="R1137" s="46">
        <v>153.87</v>
      </c>
      <c r="S1137" s="46">
        <v>159.19</v>
      </c>
      <c r="T1137" s="46">
        <v>159.9</v>
      </c>
      <c r="U1137" s="46">
        <v>164.06</v>
      </c>
      <c r="V1137" s="46">
        <v>169.88</v>
      </c>
      <c r="W1137" s="46">
        <v>175.28</v>
      </c>
      <c r="X1137" s="120">
        <v>2.319036176306E-2</v>
      </c>
      <c r="Y1137" s="79">
        <v>2.4691556613637419E-2</v>
      </c>
      <c r="Z1137" s="79">
        <v>2.5132648896423859E-2</v>
      </c>
      <c r="AA1137" s="79">
        <v>2.463899055173591E-2</v>
      </c>
    </row>
    <row r="1138" spans="1:27" ht="15" x14ac:dyDescent="0.25">
      <c r="A1138" s="4">
        <v>260205</v>
      </c>
      <c r="B1138" s="18" t="s">
        <v>2255</v>
      </c>
      <c r="C1138" s="8" t="s">
        <v>23</v>
      </c>
      <c r="D1138" s="8" t="s">
        <v>705</v>
      </c>
      <c r="E1138" s="8" t="s">
        <v>821</v>
      </c>
      <c r="F1138" s="36">
        <v>2.5</v>
      </c>
      <c r="G1138" s="52">
        <v>1338</v>
      </c>
      <c r="H1138" s="52">
        <v>1410</v>
      </c>
      <c r="I1138" s="52">
        <v>1525</v>
      </c>
      <c r="J1138" s="52">
        <v>1579</v>
      </c>
      <c r="K1138" s="52">
        <v>1566</v>
      </c>
      <c r="L1138" s="46">
        <v>1620</v>
      </c>
      <c r="M1138" s="46">
        <v>1859</v>
      </c>
      <c r="N1138" s="46">
        <v>1945</v>
      </c>
      <c r="O1138" s="46">
        <v>1966</v>
      </c>
      <c r="P1138" s="46">
        <v>1999</v>
      </c>
      <c r="Q1138" s="46">
        <v>1948</v>
      </c>
      <c r="R1138" s="46">
        <v>2010</v>
      </c>
      <c r="S1138" s="46">
        <v>1975</v>
      </c>
      <c r="T1138" s="46">
        <v>1952</v>
      </c>
      <c r="U1138" s="46">
        <v>1984</v>
      </c>
      <c r="V1138" s="46">
        <v>2247</v>
      </c>
      <c r="W1138" s="46">
        <v>2175</v>
      </c>
      <c r="X1138" s="120">
        <v>-5.9253656076651007E-3</v>
      </c>
      <c r="Y1138" s="79">
        <v>4.5656309448318666E-3</v>
      </c>
      <c r="Z1138" s="79">
        <v>2.9920464587804622E-2</v>
      </c>
      <c r="AA1138" s="79">
        <v>2.4515812699190901E-2</v>
      </c>
    </row>
    <row r="1139" spans="1:27" ht="15" x14ac:dyDescent="0.25">
      <c r="A1139" s="4">
        <v>260205</v>
      </c>
      <c r="B1139" s="18" t="s">
        <v>2236</v>
      </c>
      <c r="C1139" s="8" t="s">
        <v>23</v>
      </c>
      <c r="D1139" s="8" t="s">
        <v>459</v>
      </c>
      <c r="E1139" s="8" t="s">
        <v>806</v>
      </c>
      <c r="F1139" s="36">
        <v>2.4</v>
      </c>
      <c r="G1139" s="52">
        <v>1043</v>
      </c>
      <c r="H1139" s="52">
        <v>1059</v>
      </c>
      <c r="I1139" s="52">
        <v>1063</v>
      </c>
      <c r="J1139" s="52">
        <v>1090</v>
      </c>
      <c r="K1139" s="52">
        <v>1137</v>
      </c>
      <c r="L1139" s="46">
        <v>1160</v>
      </c>
      <c r="M1139" s="46">
        <v>1187</v>
      </c>
      <c r="N1139" s="46">
        <v>1207</v>
      </c>
      <c r="O1139" s="46">
        <v>1247</v>
      </c>
      <c r="P1139" s="46">
        <v>1316</v>
      </c>
      <c r="Q1139" s="46">
        <v>1301</v>
      </c>
      <c r="R1139" s="46">
        <v>1351</v>
      </c>
      <c r="S1139" s="46">
        <v>1405</v>
      </c>
      <c r="T1139" s="46">
        <v>1455</v>
      </c>
      <c r="U1139" s="46">
        <v>1458</v>
      </c>
      <c r="V1139" s="46">
        <v>1478</v>
      </c>
      <c r="W1139" s="46">
        <v>1545</v>
      </c>
      <c r="X1139" s="120">
        <v>2.5870091196724451E-2</v>
      </c>
      <c r="Y1139" s="79">
        <v>2.848330914368646E-2</v>
      </c>
      <c r="Z1139" s="79">
        <v>2.240254013053455E-2</v>
      </c>
      <c r="AA1139" s="79">
        <v>2.415458937198078E-2</v>
      </c>
    </row>
    <row r="1140" spans="1:27" ht="15" x14ac:dyDescent="0.25">
      <c r="A1140" s="4">
        <v>260205</v>
      </c>
      <c r="B1140" s="18" t="s">
        <v>2204</v>
      </c>
      <c r="C1140" s="8" t="s">
        <v>23</v>
      </c>
      <c r="D1140" s="8" t="s">
        <v>52</v>
      </c>
      <c r="E1140" s="8" t="s">
        <v>806</v>
      </c>
      <c r="F1140" s="36">
        <v>2.4</v>
      </c>
      <c r="G1140" s="52">
        <v>114.96</v>
      </c>
      <c r="H1140" s="52">
        <v>120.43</v>
      </c>
      <c r="I1140" s="52">
        <v>124.75</v>
      </c>
      <c r="J1140" s="52">
        <v>136.38999999999999</v>
      </c>
      <c r="K1140" s="52">
        <v>142.18</v>
      </c>
      <c r="L1140" s="46">
        <v>147.63999999999999</v>
      </c>
      <c r="M1140" s="46">
        <v>153.69999999999999</v>
      </c>
      <c r="N1140" s="46">
        <v>165.54</v>
      </c>
      <c r="O1140" s="46">
        <v>168.88</v>
      </c>
      <c r="P1140" s="46">
        <v>169.1</v>
      </c>
      <c r="Q1140" s="46">
        <v>170.3</v>
      </c>
      <c r="R1140" s="46">
        <v>176.1</v>
      </c>
      <c r="S1140" s="46">
        <v>179.18</v>
      </c>
      <c r="T1140" s="46">
        <v>179.3</v>
      </c>
      <c r="U1140" s="46">
        <v>187.1</v>
      </c>
      <c r="V1140" s="46">
        <v>194.2</v>
      </c>
      <c r="W1140" s="46">
        <v>196.9</v>
      </c>
      <c r="X1140" s="120">
        <v>1.468301951977868E-2</v>
      </c>
      <c r="Y1140" s="79">
        <v>2.3833844058563258E-2</v>
      </c>
      <c r="Z1140" s="79">
        <v>2.5080368030151678E-2</v>
      </c>
      <c r="AA1140" s="79">
        <v>2.395306712806522E-2</v>
      </c>
    </row>
    <row r="1141" spans="1:27" ht="15" x14ac:dyDescent="0.25">
      <c r="A1141" s="4">
        <v>260205</v>
      </c>
      <c r="B1141" s="18" t="s">
        <v>2224</v>
      </c>
      <c r="C1141" s="8" t="s">
        <v>23</v>
      </c>
      <c r="D1141" s="8" t="s">
        <v>115</v>
      </c>
      <c r="E1141" s="8" t="s">
        <v>811</v>
      </c>
      <c r="F1141" s="36">
        <v>2.4</v>
      </c>
      <c r="G1141" s="52">
        <v>196.04</v>
      </c>
      <c r="H1141" s="52">
        <v>245.97</v>
      </c>
      <c r="I1141" s="52">
        <v>228.95</v>
      </c>
      <c r="J1141" s="52">
        <v>253.28</v>
      </c>
      <c r="K1141" s="52">
        <v>273.01</v>
      </c>
      <c r="L1141" s="46">
        <v>339.86</v>
      </c>
      <c r="M1141" s="46">
        <v>308.45</v>
      </c>
      <c r="N1141" s="46">
        <v>317.58999999999997</v>
      </c>
      <c r="O1141" s="46">
        <v>326.36</v>
      </c>
      <c r="P1141" s="46">
        <v>401.28</v>
      </c>
      <c r="Q1141" s="46">
        <v>357.29</v>
      </c>
      <c r="R1141" s="46">
        <v>362.96</v>
      </c>
      <c r="S1141" s="46">
        <v>376.98</v>
      </c>
      <c r="T1141" s="46">
        <v>454.55</v>
      </c>
      <c r="U1141" s="46">
        <v>400.74</v>
      </c>
      <c r="V1141" s="46">
        <v>408.17</v>
      </c>
      <c r="W1141" s="46">
        <v>416.13</v>
      </c>
      <c r="X1141" s="120">
        <v>3.5548644987354112E-2</v>
      </c>
      <c r="Y1141" s="79">
        <v>2.800010310739931E-2</v>
      </c>
      <c r="Z1141" s="79">
        <v>2.8340740833610271E-2</v>
      </c>
      <c r="AA1141" s="79">
        <v>2.3865548267538061E-2</v>
      </c>
    </row>
    <row r="1142" spans="1:27" ht="15" x14ac:dyDescent="0.25">
      <c r="A1142" s="4">
        <v>260205</v>
      </c>
      <c r="B1142" s="18" t="s">
        <v>2272</v>
      </c>
      <c r="C1142" s="8" t="s">
        <v>23</v>
      </c>
      <c r="D1142" s="8" t="s">
        <v>139</v>
      </c>
      <c r="E1142" s="8" t="s">
        <v>806</v>
      </c>
      <c r="F1142" s="36">
        <v>2.2000000000000002</v>
      </c>
      <c r="G1142" s="52">
        <v>1037</v>
      </c>
      <c r="H1142" s="52">
        <v>897.79</v>
      </c>
      <c r="I1142" s="52">
        <v>978.39</v>
      </c>
      <c r="J1142" s="52">
        <v>985.85</v>
      </c>
      <c r="K1142" s="52">
        <v>1058</v>
      </c>
      <c r="L1142" s="46">
        <v>928.74</v>
      </c>
      <c r="M1142" s="46">
        <v>982.12</v>
      </c>
      <c r="N1142" s="46">
        <v>942.46</v>
      </c>
      <c r="O1142" s="46">
        <v>934.99</v>
      </c>
      <c r="P1142" s="46">
        <v>925.95</v>
      </c>
      <c r="Q1142" s="46">
        <v>946.75</v>
      </c>
      <c r="R1142" s="46">
        <v>954.54</v>
      </c>
      <c r="S1142" s="46">
        <v>1045</v>
      </c>
      <c r="T1142" s="46">
        <v>883.74</v>
      </c>
      <c r="U1142" s="46">
        <v>983.22</v>
      </c>
      <c r="V1142" s="46">
        <v>1030</v>
      </c>
      <c r="W1142" s="46">
        <v>1130</v>
      </c>
      <c r="X1142" s="120">
        <v>-1.0900667314009521E-2</v>
      </c>
      <c r="Y1142" s="79">
        <v>9.5221186257028467E-3</v>
      </c>
      <c r="Z1142" s="79">
        <v>1.9516358463726791E-2</v>
      </c>
      <c r="AA1142" s="79">
        <v>2.156287735035356E-2</v>
      </c>
    </row>
    <row r="1143" spans="1:27" ht="15" x14ac:dyDescent="0.25">
      <c r="A1143" s="4">
        <v>260205</v>
      </c>
      <c r="B1143" s="18" t="s">
        <v>2196</v>
      </c>
      <c r="C1143" s="8" t="s">
        <v>23</v>
      </c>
      <c r="D1143" s="8" t="s">
        <v>24</v>
      </c>
      <c r="E1143" s="8" t="s">
        <v>817</v>
      </c>
      <c r="F1143" s="36">
        <v>2.2000000000000002</v>
      </c>
      <c r="G1143" s="52">
        <v>140.6</v>
      </c>
      <c r="H1143" s="52">
        <v>141.72999999999999</v>
      </c>
      <c r="I1143" s="52">
        <v>142.24</v>
      </c>
      <c r="J1143" s="52">
        <v>147.1</v>
      </c>
      <c r="K1143" s="52">
        <v>158.62</v>
      </c>
      <c r="L1143" s="46">
        <v>148.63</v>
      </c>
      <c r="M1143" s="46">
        <v>154.07</v>
      </c>
      <c r="N1143" s="46">
        <v>159.87</v>
      </c>
      <c r="O1143" s="46">
        <v>173.87</v>
      </c>
      <c r="P1143" s="46">
        <v>171.85</v>
      </c>
      <c r="Q1143" s="46">
        <v>175.96</v>
      </c>
      <c r="R1143" s="46">
        <v>185.48</v>
      </c>
      <c r="S1143" s="46">
        <v>195.41</v>
      </c>
      <c r="T1143" s="46">
        <v>188.72</v>
      </c>
      <c r="U1143" s="46">
        <v>194.82</v>
      </c>
      <c r="V1143" s="46">
        <v>199.83</v>
      </c>
      <c r="W1143" s="46">
        <v>212.2</v>
      </c>
      <c r="X1143" s="120">
        <v>2.3150816522574221E-2</v>
      </c>
      <c r="Y1143" s="79">
        <v>2.5296082192148409E-2</v>
      </c>
      <c r="Z1143" s="79">
        <v>1.877215703203694E-2</v>
      </c>
      <c r="AA1143" s="79">
        <v>2.1559362079149439E-2</v>
      </c>
    </row>
    <row r="1144" spans="1:27" ht="15" x14ac:dyDescent="0.25">
      <c r="A1144" s="4">
        <v>260205</v>
      </c>
      <c r="B1144" s="18" t="s">
        <v>2683</v>
      </c>
      <c r="C1144" s="8" t="s">
        <v>23</v>
      </c>
      <c r="D1144" s="8" t="s">
        <v>1139</v>
      </c>
      <c r="E1144" s="8" t="s">
        <v>806</v>
      </c>
      <c r="F1144" s="36">
        <v>2.1</v>
      </c>
      <c r="G1144" s="52">
        <v>137.06</v>
      </c>
      <c r="H1144" s="52">
        <v>142.16</v>
      </c>
      <c r="I1144" s="52">
        <v>142.52000000000001</v>
      </c>
      <c r="J1144" s="52">
        <v>145.65</v>
      </c>
      <c r="K1144" s="52">
        <v>145.04</v>
      </c>
      <c r="L1144" s="46">
        <v>151.06</v>
      </c>
      <c r="M1144" s="46">
        <v>152.13999999999999</v>
      </c>
      <c r="N1144" s="46">
        <v>152.47</v>
      </c>
      <c r="O1144" s="46">
        <v>154.44999999999999</v>
      </c>
      <c r="P1144" s="46">
        <v>161.30000000000001</v>
      </c>
      <c r="Q1144" s="46">
        <v>161.52000000000001</v>
      </c>
      <c r="R1144" s="46">
        <v>165.53</v>
      </c>
      <c r="S1144" s="46">
        <v>173.05</v>
      </c>
      <c r="T1144" s="46">
        <v>178.31</v>
      </c>
      <c r="U1144" s="46">
        <v>177.75</v>
      </c>
      <c r="V1144" s="46">
        <v>182.67</v>
      </c>
      <c r="W1144" s="46">
        <v>187.86</v>
      </c>
      <c r="X1144" s="120">
        <v>2.571817357121264E-2</v>
      </c>
      <c r="Y1144" s="79">
        <v>2.3923586032045471E-2</v>
      </c>
      <c r="Z1144" s="79">
        <v>2.467465161810423E-2</v>
      </c>
      <c r="AA1144" s="79">
        <v>2.0806990924161939E-2</v>
      </c>
    </row>
    <row r="1145" spans="1:27" ht="15" x14ac:dyDescent="0.25">
      <c r="A1145" s="4">
        <v>260205</v>
      </c>
      <c r="B1145" s="18" t="s">
        <v>2270</v>
      </c>
      <c r="C1145" s="8" t="s">
        <v>23</v>
      </c>
      <c r="D1145" s="8" t="s">
        <v>115</v>
      </c>
      <c r="E1145" s="8" t="s">
        <v>806</v>
      </c>
      <c r="F1145" s="36">
        <v>2</v>
      </c>
      <c r="G1145" s="52">
        <v>1294</v>
      </c>
      <c r="H1145" s="52">
        <v>1295</v>
      </c>
      <c r="I1145" s="52">
        <v>1329</v>
      </c>
      <c r="J1145" s="52">
        <v>1321</v>
      </c>
      <c r="K1145" s="52">
        <v>1338</v>
      </c>
      <c r="L1145" s="46">
        <v>1363</v>
      </c>
      <c r="M1145" s="46">
        <v>1363</v>
      </c>
      <c r="N1145" s="46">
        <v>1366</v>
      </c>
      <c r="O1145" s="46">
        <v>1412</v>
      </c>
      <c r="P1145" s="46">
        <v>1435</v>
      </c>
      <c r="Q1145" s="46">
        <v>1452</v>
      </c>
      <c r="R1145" s="46">
        <v>1466</v>
      </c>
      <c r="S1145" s="46">
        <v>1530</v>
      </c>
      <c r="T1145" s="46">
        <v>1514</v>
      </c>
      <c r="U1145" s="46">
        <v>1537</v>
      </c>
      <c r="V1145" s="46">
        <v>1568</v>
      </c>
      <c r="W1145" s="46">
        <v>1654</v>
      </c>
      <c r="X1145" s="120">
        <v>1.342852286248508E-2</v>
      </c>
      <c r="Y1145" s="79">
        <v>1.4256960751425799E-2</v>
      </c>
      <c r="Z1145" s="79">
        <v>1.6867868364478289E-2</v>
      </c>
      <c r="AA1145" s="79">
        <v>2.0165880630996998E-2</v>
      </c>
    </row>
    <row r="1146" spans="1:27" ht="15" x14ac:dyDescent="0.25">
      <c r="A1146" s="4">
        <v>260205</v>
      </c>
      <c r="B1146" s="18" t="s">
        <v>2251</v>
      </c>
      <c r="C1146" s="8" t="s">
        <v>23</v>
      </c>
      <c r="D1146" s="8" t="s">
        <v>119</v>
      </c>
      <c r="E1146" s="8" t="s">
        <v>806</v>
      </c>
      <c r="F1146" s="36">
        <v>1.9</v>
      </c>
      <c r="G1146" s="52">
        <v>1840</v>
      </c>
      <c r="H1146" s="52">
        <v>1899</v>
      </c>
      <c r="I1146" s="52">
        <v>1814</v>
      </c>
      <c r="J1146" s="52">
        <v>1811</v>
      </c>
      <c r="K1146" s="52">
        <v>1768</v>
      </c>
      <c r="L1146" s="46">
        <v>1896</v>
      </c>
      <c r="M1146" s="46">
        <v>1888</v>
      </c>
      <c r="N1146" s="46">
        <v>2003</v>
      </c>
      <c r="O1146" s="46">
        <v>2201</v>
      </c>
      <c r="P1146" s="46">
        <v>2290</v>
      </c>
      <c r="Q1146" s="46">
        <v>2317</v>
      </c>
      <c r="R1146" s="46">
        <v>2349</v>
      </c>
      <c r="S1146" s="46">
        <v>2323</v>
      </c>
      <c r="T1146" s="46">
        <v>2473</v>
      </c>
      <c r="U1146" s="46">
        <v>2543</v>
      </c>
      <c r="V1146" s="46">
        <v>2411</v>
      </c>
      <c r="W1146" s="46">
        <v>2504</v>
      </c>
      <c r="X1146" s="120">
        <v>1.9721952796637469E-2</v>
      </c>
      <c r="Y1146" s="79">
        <v>2.388501373916729E-2</v>
      </c>
      <c r="Z1146" s="79">
        <v>6.3996696944674802E-3</v>
      </c>
      <c r="AA1146" s="79">
        <v>1.8564102564102569E-2</v>
      </c>
    </row>
    <row r="1147" spans="1:27" ht="15" x14ac:dyDescent="0.25">
      <c r="A1147" s="4">
        <v>260205</v>
      </c>
      <c r="B1147" s="18" t="s">
        <v>2259</v>
      </c>
      <c r="C1147" s="8" t="s">
        <v>23</v>
      </c>
      <c r="D1147" s="8" t="s">
        <v>24</v>
      </c>
      <c r="E1147" s="8" t="s">
        <v>806</v>
      </c>
      <c r="F1147" s="36">
        <v>1.8</v>
      </c>
      <c r="G1147" s="52">
        <v>340.3</v>
      </c>
      <c r="H1147" s="52">
        <v>346.9</v>
      </c>
      <c r="I1147" s="52">
        <v>351.9</v>
      </c>
      <c r="J1147" s="52">
        <v>356.9</v>
      </c>
      <c r="K1147" s="52">
        <v>369.2</v>
      </c>
      <c r="L1147" s="46">
        <v>364.4</v>
      </c>
      <c r="M1147" s="46">
        <v>372</v>
      </c>
      <c r="N1147" s="46">
        <v>376.3</v>
      </c>
      <c r="O1147" s="46">
        <v>380.4</v>
      </c>
      <c r="P1147" s="46">
        <v>384.3</v>
      </c>
      <c r="Q1147" s="46">
        <v>387.1</v>
      </c>
      <c r="R1147" s="46">
        <v>390.6</v>
      </c>
      <c r="S1147" s="46">
        <v>395.4</v>
      </c>
      <c r="T1147" s="46">
        <v>402.3</v>
      </c>
      <c r="U1147" s="46">
        <v>409.9</v>
      </c>
      <c r="V1147" s="46">
        <v>419.1</v>
      </c>
      <c r="W1147" s="46">
        <v>425.3</v>
      </c>
      <c r="X1147" s="120">
        <v>1.155772441248226E-2</v>
      </c>
      <c r="Y1147" s="79">
        <v>1.447251491684654E-2</v>
      </c>
      <c r="Z1147" s="79">
        <v>1.7832561631835771E-2</v>
      </c>
      <c r="AA1147" s="79">
        <v>1.8380770885842331E-2</v>
      </c>
    </row>
    <row r="1148" spans="1:27" ht="15" x14ac:dyDescent="0.25">
      <c r="A1148" s="4">
        <v>260205</v>
      </c>
      <c r="B1148" s="18" t="s">
        <v>2260</v>
      </c>
      <c r="C1148" s="8" t="s">
        <v>23</v>
      </c>
      <c r="D1148" s="8" t="s">
        <v>50</v>
      </c>
      <c r="E1148" s="8" t="s">
        <v>806</v>
      </c>
      <c r="F1148" s="36">
        <v>1.8</v>
      </c>
      <c r="G1148" s="52">
        <v>186.25</v>
      </c>
      <c r="H1148" s="52">
        <v>196.37</v>
      </c>
      <c r="I1148" s="52">
        <v>186.12</v>
      </c>
      <c r="J1148" s="52">
        <v>182.81</v>
      </c>
      <c r="K1148" s="52">
        <v>175.48</v>
      </c>
      <c r="L1148" s="46">
        <v>167.44</v>
      </c>
      <c r="M1148" s="46">
        <v>169.31</v>
      </c>
      <c r="N1148" s="46">
        <v>168.49</v>
      </c>
      <c r="O1148" s="46">
        <v>179.49</v>
      </c>
      <c r="P1148" s="46">
        <v>193.34</v>
      </c>
      <c r="Q1148" s="46">
        <v>187.37</v>
      </c>
      <c r="R1148" s="46">
        <v>189.31</v>
      </c>
      <c r="S1148" s="46">
        <v>183.65</v>
      </c>
      <c r="T1148" s="46">
        <v>188.23</v>
      </c>
      <c r="U1148" s="46">
        <v>190.27</v>
      </c>
      <c r="V1148" s="46">
        <v>190.61</v>
      </c>
      <c r="W1148" s="46">
        <v>197.36</v>
      </c>
      <c r="X1148" s="120">
        <v>-6.7801557710935878E-3</v>
      </c>
      <c r="Y1148" s="79">
        <v>3.8741049481672012E-3</v>
      </c>
      <c r="Z1148" s="79">
        <v>1.7299656668352541E-3</v>
      </c>
      <c r="AA1148" s="79">
        <v>1.821297624740947E-2</v>
      </c>
    </row>
    <row r="1149" spans="1:27" ht="15" x14ac:dyDescent="0.25">
      <c r="A1149" s="4">
        <v>260205</v>
      </c>
      <c r="B1149" s="18" t="s">
        <v>2311</v>
      </c>
      <c r="C1149" s="8" t="s">
        <v>23</v>
      </c>
      <c r="D1149" s="8" t="s">
        <v>1258</v>
      </c>
      <c r="E1149" s="8" t="s">
        <v>806</v>
      </c>
      <c r="F1149" s="36">
        <v>1.8</v>
      </c>
      <c r="G1149" s="52">
        <v>2326</v>
      </c>
      <c r="H1149" s="52">
        <v>2666</v>
      </c>
      <c r="I1149" s="52">
        <v>2373</v>
      </c>
      <c r="J1149" s="52">
        <v>2728</v>
      </c>
      <c r="K1149" s="52">
        <v>2652</v>
      </c>
      <c r="L1149" s="46">
        <v>2988</v>
      </c>
      <c r="M1149" s="46">
        <v>2490</v>
      </c>
      <c r="N1149" s="46">
        <v>3030</v>
      </c>
      <c r="O1149" s="46">
        <v>2657</v>
      </c>
      <c r="P1149" s="46">
        <v>3253</v>
      </c>
      <c r="Q1149" s="46">
        <v>2074</v>
      </c>
      <c r="R1149" s="46">
        <v>2987</v>
      </c>
      <c r="S1149" s="46">
        <v>2888</v>
      </c>
      <c r="T1149" s="46">
        <v>2805</v>
      </c>
      <c r="U1149" s="46">
        <v>2615</v>
      </c>
      <c r="V1149" s="46">
        <v>3181</v>
      </c>
      <c r="W1149" s="46">
        <v>3091</v>
      </c>
      <c r="X1149" s="120">
        <v>-3.9992858418139599E-2</v>
      </c>
      <c r="Y1149" s="79">
        <v>5.0306862562767403E-2</v>
      </c>
      <c r="Z1149" s="79">
        <v>1.717574147853029E-2</v>
      </c>
      <c r="AA1149" s="79">
        <v>1.766907476716861E-2</v>
      </c>
    </row>
    <row r="1150" spans="1:27" ht="15" x14ac:dyDescent="0.25">
      <c r="A1150" s="4">
        <v>260205</v>
      </c>
      <c r="B1150" s="18" t="s">
        <v>2610</v>
      </c>
      <c r="C1150" s="8" t="s">
        <v>23</v>
      </c>
      <c r="D1150" s="8" t="s">
        <v>65</v>
      </c>
      <c r="E1150" s="8" t="s">
        <v>2796</v>
      </c>
      <c r="F1150" s="36">
        <v>1.8</v>
      </c>
      <c r="G1150" s="52">
        <v>233</v>
      </c>
      <c r="H1150" s="52">
        <v>234.3</v>
      </c>
      <c r="I1150" s="52">
        <v>201.4</v>
      </c>
      <c r="J1150" s="52">
        <v>188</v>
      </c>
      <c r="K1150" s="52">
        <v>178.2</v>
      </c>
      <c r="L1150" s="46">
        <v>197.1</v>
      </c>
      <c r="M1150" s="46">
        <v>144.30000000000001</v>
      </c>
      <c r="N1150" s="46">
        <v>0</v>
      </c>
      <c r="O1150" s="46">
        <v>108.1</v>
      </c>
      <c r="P1150" s="46">
        <v>0</v>
      </c>
      <c r="Q1150" s="46">
        <v>133.30000000000001</v>
      </c>
      <c r="R1150" s="110">
        <v>135.19999999999999</v>
      </c>
      <c r="S1150" s="46">
        <v>142.5</v>
      </c>
      <c r="T1150" s="110">
        <v>142.5</v>
      </c>
      <c r="U1150" s="46">
        <v>132.19999999999999</v>
      </c>
      <c r="V1150" s="46">
        <v>145.9</v>
      </c>
      <c r="W1150" s="46">
        <v>152.9</v>
      </c>
      <c r="X1150" s="121">
        <v>0.34671532846715342</v>
      </c>
      <c r="Y1150" s="79">
        <v>-1.9873532068654942E-3</v>
      </c>
      <c r="Z1150" s="79">
        <v>1.9370021723388971E-2</v>
      </c>
      <c r="AA1150" s="79">
        <v>1.8469188421239568E-2</v>
      </c>
    </row>
    <row r="1151" spans="1:27" ht="15" x14ac:dyDescent="0.25">
      <c r="A1151" s="4">
        <v>260205</v>
      </c>
      <c r="B1151" s="18" t="s">
        <v>2299</v>
      </c>
      <c r="C1151" s="8" t="s">
        <v>23</v>
      </c>
      <c r="D1151" s="8" t="s">
        <v>1254</v>
      </c>
      <c r="E1151" s="8" t="s">
        <v>821</v>
      </c>
      <c r="F1151" s="36">
        <v>1.6</v>
      </c>
      <c r="G1151" s="52">
        <v>846.3</v>
      </c>
      <c r="H1151" s="52">
        <v>685.4</v>
      </c>
      <c r="I1151" s="52">
        <v>728</v>
      </c>
      <c r="J1151" s="52">
        <v>790.4</v>
      </c>
      <c r="K1151" s="52">
        <v>765.1</v>
      </c>
      <c r="L1151" s="46">
        <v>684.1</v>
      </c>
      <c r="M1151" s="46">
        <v>699.4</v>
      </c>
      <c r="N1151" s="46">
        <v>811.1</v>
      </c>
      <c r="O1151" s="46">
        <v>716.6</v>
      </c>
      <c r="P1151" s="46">
        <v>663.3</v>
      </c>
      <c r="Q1151" s="46">
        <v>701.4</v>
      </c>
      <c r="R1151" s="46">
        <v>805.7</v>
      </c>
      <c r="S1151" s="46">
        <v>731.7</v>
      </c>
      <c r="T1151" s="46">
        <v>662.9</v>
      </c>
      <c r="U1151" s="46">
        <v>725.3</v>
      </c>
      <c r="V1151" s="46">
        <v>832.8</v>
      </c>
      <c r="W1151" s="46">
        <v>778.9</v>
      </c>
      <c r="X1151" s="120">
        <v>-1.3783122566424219E-4</v>
      </c>
      <c r="Y1151" s="79">
        <v>8.2365509873523202E-3</v>
      </c>
      <c r="Z1151" s="79">
        <v>9.2630571506699955E-3</v>
      </c>
      <c r="AA1151" s="79">
        <v>1.5985369322992549E-2</v>
      </c>
    </row>
    <row r="1152" spans="1:27" ht="15" x14ac:dyDescent="0.25">
      <c r="A1152" s="4">
        <v>260205</v>
      </c>
      <c r="B1152" s="18" t="s">
        <v>2211</v>
      </c>
      <c r="C1152" s="8" t="s">
        <v>23</v>
      </c>
      <c r="D1152" s="8" t="s">
        <v>476</v>
      </c>
      <c r="E1152" s="8" t="s">
        <v>811</v>
      </c>
      <c r="F1152" s="36">
        <v>1.6</v>
      </c>
      <c r="G1152" s="52">
        <v>5539</v>
      </c>
      <c r="H1152" s="52">
        <v>4245</v>
      </c>
      <c r="I1152" s="52">
        <v>3561</v>
      </c>
      <c r="J1152" s="52">
        <v>3930</v>
      </c>
      <c r="K1152" s="52">
        <v>4620</v>
      </c>
      <c r="L1152" s="46">
        <v>3751</v>
      </c>
      <c r="M1152" s="46">
        <v>3609</v>
      </c>
      <c r="N1152" s="46">
        <v>3518</v>
      </c>
      <c r="O1152" s="46">
        <v>4279</v>
      </c>
      <c r="P1152" s="46">
        <v>3940</v>
      </c>
      <c r="Q1152" s="46">
        <v>3871</v>
      </c>
      <c r="R1152" s="46">
        <v>3361</v>
      </c>
      <c r="S1152" s="46">
        <v>4004</v>
      </c>
      <c r="T1152" s="46">
        <v>3550</v>
      </c>
      <c r="U1152" s="46">
        <v>3411</v>
      </c>
      <c r="V1152" s="46">
        <v>3481</v>
      </c>
      <c r="W1152" s="46">
        <v>4229</v>
      </c>
      <c r="X1152" s="120">
        <v>-2.5698471270427011E-2</v>
      </c>
      <c r="Y1152" s="79">
        <v>-3.1110509941836839E-2</v>
      </c>
      <c r="Z1152" s="79">
        <v>8.3763786123132178E-3</v>
      </c>
      <c r="AA1152" s="79">
        <v>1.5575245742766249E-2</v>
      </c>
    </row>
    <row r="1153" spans="1:27" ht="15" x14ac:dyDescent="0.25">
      <c r="A1153" s="4">
        <v>260205</v>
      </c>
      <c r="B1153" s="18" t="s">
        <v>2250</v>
      </c>
      <c r="C1153" s="8" t="s">
        <v>23</v>
      </c>
      <c r="D1153" s="8" t="s">
        <v>1148</v>
      </c>
      <c r="E1153" s="8" t="s">
        <v>811</v>
      </c>
      <c r="F1153" s="36">
        <v>1.5</v>
      </c>
      <c r="G1153" s="52">
        <v>2717</v>
      </c>
      <c r="H1153" s="52">
        <v>2492</v>
      </c>
      <c r="I1153" s="52">
        <v>2674</v>
      </c>
      <c r="J1153" s="52">
        <v>2478</v>
      </c>
      <c r="K1153" s="52">
        <v>2521</v>
      </c>
      <c r="L1153" s="46">
        <v>2447</v>
      </c>
      <c r="M1153" s="46">
        <v>2433</v>
      </c>
      <c r="N1153" s="46">
        <v>2031</v>
      </c>
      <c r="O1153" s="46">
        <v>2135</v>
      </c>
      <c r="P1153" s="46">
        <v>1994</v>
      </c>
      <c r="Q1153" s="46">
        <v>2092</v>
      </c>
      <c r="R1153" s="46">
        <v>2096</v>
      </c>
      <c r="S1153" s="46">
        <v>2238</v>
      </c>
      <c r="T1153" s="46">
        <v>2009</v>
      </c>
      <c r="U1153" s="46">
        <v>2109</v>
      </c>
      <c r="V1153" s="46">
        <v>2144</v>
      </c>
      <c r="W1153" s="46">
        <v>2362</v>
      </c>
      <c r="X1153" s="120">
        <v>1.7814726840854609E-3</v>
      </c>
      <c r="Y1153" s="79">
        <v>2.0154119739181908E-3</v>
      </c>
      <c r="Z1153" s="79">
        <v>5.6791292001892044E-3</v>
      </c>
      <c r="AA1153" s="79">
        <v>1.458823529411757E-2</v>
      </c>
    </row>
    <row r="1154" spans="1:27" ht="15" x14ac:dyDescent="0.25">
      <c r="A1154" s="4">
        <v>260205</v>
      </c>
      <c r="B1154" s="18" t="s">
        <v>2679</v>
      </c>
      <c r="C1154" s="8" t="s">
        <v>23</v>
      </c>
      <c r="D1154" s="8" t="s">
        <v>448</v>
      </c>
      <c r="E1154" s="8" t="s">
        <v>2796</v>
      </c>
      <c r="F1154" s="36">
        <v>1.5</v>
      </c>
      <c r="G1154" s="52">
        <v>1060</v>
      </c>
      <c r="H1154" s="52">
        <v>1147</v>
      </c>
      <c r="I1154" s="52">
        <v>1342</v>
      </c>
      <c r="J1154" s="52">
        <v>1476</v>
      </c>
      <c r="K1154" s="52">
        <v>1112</v>
      </c>
      <c r="L1154" s="46">
        <v>951.92</v>
      </c>
      <c r="M1154" s="46">
        <v>900.1</v>
      </c>
      <c r="N1154" s="46">
        <v>920.69</v>
      </c>
      <c r="O1154" s="46">
        <v>866.07</v>
      </c>
      <c r="P1154" s="46">
        <v>781.19</v>
      </c>
      <c r="Q1154" s="46">
        <v>933.49</v>
      </c>
      <c r="R1154" s="46">
        <v>1017</v>
      </c>
      <c r="S1154" s="46">
        <v>919.44</v>
      </c>
      <c r="T1154" s="46">
        <v>846.12</v>
      </c>
      <c r="U1154" s="46">
        <v>1003</v>
      </c>
      <c r="V1154" s="46">
        <v>1048</v>
      </c>
      <c r="W1154" s="46">
        <v>975.63</v>
      </c>
      <c r="X1154" s="120">
        <v>1.77835842152545E-2</v>
      </c>
      <c r="Y1154" s="79">
        <v>1.8705345730009041E-2</v>
      </c>
      <c r="Z1154" s="79">
        <v>8.189012986189681E-3</v>
      </c>
      <c r="AA1154" s="79">
        <v>1.472268220596562E-2</v>
      </c>
    </row>
    <row r="1155" spans="1:27" ht="15" x14ac:dyDescent="0.25">
      <c r="A1155" s="4">
        <v>260205</v>
      </c>
      <c r="B1155" s="18" t="s">
        <v>2282</v>
      </c>
      <c r="C1155" s="8" t="s">
        <v>23</v>
      </c>
      <c r="D1155" s="8" t="s">
        <v>41</v>
      </c>
      <c r="E1155" s="8" t="s">
        <v>806</v>
      </c>
      <c r="F1155" s="36">
        <v>1.4</v>
      </c>
      <c r="G1155" s="52">
        <v>8298</v>
      </c>
      <c r="H1155" s="52">
        <v>8211</v>
      </c>
      <c r="I1155" s="52">
        <v>8457</v>
      </c>
      <c r="J1155" s="52">
        <v>8797</v>
      </c>
      <c r="K1155" s="52">
        <v>7899</v>
      </c>
      <c r="L1155" s="46">
        <v>8193</v>
      </c>
      <c r="M1155" s="46">
        <v>8204</v>
      </c>
      <c r="N1155" s="46">
        <v>8155</v>
      </c>
      <c r="O1155" s="46">
        <v>8302</v>
      </c>
      <c r="P1155" s="46">
        <v>8100</v>
      </c>
      <c r="Q1155" s="46">
        <v>8267</v>
      </c>
      <c r="R1155" s="46">
        <v>8356</v>
      </c>
      <c r="S1155" s="46">
        <v>8282</v>
      </c>
      <c r="T1155" s="46">
        <v>8112</v>
      </c>
      <c r="U1155" s="46">
        <v>8495</v>
      </c>
      <c r="V1155" s="46">
        <v>8615</v>
      </c>
      <c r="W1155" s="46">
        <v>8764</v>
      </c>
      <c r="X1155" s="120">
        <v>3.635812755642398E-4</v>
      </c>
      <c r="Y1155" s="79">
        <v>6.9055335130387974E-3</v>
      </c>
      <c r="Z1155" s="79">
        <v>7.7906452098059908E-3</v>
      </c>
      <c r="AA1155" s="79">
        <v>1.4386341929321979E-2</v>
      </c>
    </row>
    <row r="1156" spans="1:27" ht="15" x14ac:dyDescent="0.25">
      <c r="A1156" s="4">
        <v>260205</v>
      </c>
      <c r="B1156" s="18" t="s">
        <v>2266</v>
      </c>
      <c r="C1156" s="8" t="s">
        <v>23</v>
      </c>
      <c r="D1156" s="8" t="s">
        <v>144</v>
      </c>
      <c r="E1156" s="8" t="s">
        <v>806</v>
      </c>
      <c r="F1156" s="36">
        <v>1.4</v>
      </c>
      <c r="G1156" s="52">
        <v>1072</v>
      </c>
      <c r="H1156" s="52">
        <v>1068</v>
      </c>
      <c r="I1156" s="52">
        <v>1089</v>
      </c>
      <c r="J1156" s="52">
        <v>1111</v>
      </c>
      <c r="K1156" s="52">
        <v>1103</v>
      </c>
      <c r="L1156" s="46">
        <v>1089</v>
      </c>
      <c r="M1156" s="46">
        <v>1106</v>
      </c>
      <c r="N1156" s="46">
        <v>1136</v>
      </c>
      <c r="O1156" s="46">
        <v>1146</v>
      </c>
      <c r="P1156" s="46">
        <v>1131</v>
      </c>
      <c r="Q1156" s="46">
        <v>1176</v>
      </c>
      <c r="R1156" s="46">
        <v>1211</v>
      </c>
      <c r="S1156" s="46">
        <v>1249</v>
      </c>
      <c r="T1156" s="46">
        <v>1215</v>
      </c>
      <c r="U1156" s="46">
        <v>1254</v>
      </c>
      <c r="V1156" s="46">
        <v>1291</v>
      </c>
      <c r="W1156" s="46">
        <v>1319</v>
      </c>
      <c r="X1156" s="120">
        <v>1.7621145374449251E-2</v>
      </c>
      <c r="Y1156" s="79">
        <v>1.6079158936301852E-2</v>
      </c>
      <c r="Z1156" s="79">
        <v>1.6230472712517759E-2</v>
      </c>
      <c r="AA1156" s="79">
        <v>1.397484527849868E-2</v>
      </c>
    </row>
    <row r="1157" spans="1:27" ht="15" x14ac:dyDescent="0.25">
      <c r="A1157" s="4">
        <v>260205</v>
      </c>
      <c r="B1157" s="18" t="s">
        <v>2213</v>
      </c>
      <c r="C1157" s="8" t="s">
        <v>23</v>
      </c>
      <c r="D1157" s="8" t="s">
        <v>48</v>
      </c>
      <c r="E1157" s="8" t="s">
        <v>806</v>
      </c>
      <c r="F1157" s="36">
        <v>1.4</v>
      </c>
      <c r="G1157" s="52">
        <v>0</v>
      </c>
      <c r="H1157" s="52">
        <v>1674</v>
      </c>
      <c r="I1157" s="52">
        <v>1614</v>
      </c>
      <c r="J1157" s="52">
        <v>1574</v>
      </c>
      <c r="K1157" s="90">
        <v>1765</v>
      </c>
      <c r="L1157" s="46">
        <v>1738</v>
      </c>
      <c r="M1157" s="46">
        <v>1647</v>
      </c>
      <c r="N1157" s="46">
        <v>1594</v>
      </c>
      <c r="O1157" s="46">
        <v>1815</v>
      </c>
      <c r="P1157" s="46">
        <v>1885</v>
      </c>
      <c r="Q1157" s="46">
        <v>1740</v>
      </c>
      <c r="R1157" s="46">
        <v>1724</v>
      </c>
      <c r="S1157" s="46">
        <v>1909</v>
      </c>
      <c r="T1157" s="46">
        <v>1900</v>
      </c>
      <c r="U1157" s="46">
        <v>1785</v>
      </c>
      <c r="V1157" s="46">
        <v>1782</v>
      </c>
      <c r="W1157" s="46">
        <v>2009</v>
      </c>
      <c r="X1157" s="120">
        <v>2.066685037200422E-3</v>
      </c>
      <c r="Y1157" s="79">
        <v>6.1872679774508388E-3</v>
      </c>
      <c r="Z1157" s="79">
        <v>7.9256627493851095E-3</v>
      </c>
      <c r="AA1157" s="79">
        <v>1.3557483731019501E-2</v>
      </c>
    </row>
    <row r="1158" spans="1:27" ht="15" x14ac:dyDescent="0.25">
      <c r="A1158" s="4">
        <v>260205</v>
      </c>
      <c r="B1158" s="18" t="s">
        <v>2487</v>
      </c>
      <c r="C1158" s="8" t="s">
        <v>23</v>
      </c>
      <c r="D1158" s="8" t="s">
        <v>676</v>
      </c>
      <c r="E1158" s="8" t="s">
        <v>2796</v>
      </c>
      <c r="F1158" s="36">
        <v>1.4</v>
      </c>
      <c r="G1158" s="52">
        <v>825.44</v>
      </c>
      <c r="H1158" s="52">
        <v>813.99</v>
      </c>
      <c r="I1158" s="52">
        <v>844.93</v>
      </c>
      <c r="J1158" s="52">
        <v>844.54</v>
      </c>
      <c r="K1158" s="52">
        <v>836.86</v>
      </c>
      <c r="L1158" s="46">
        <v>795.91</v>
      </c>
      <c r="M1158" s="46">
        <v>860.07</v>
      </c>
      <c r="N1158" s="46">
        <v>895.91</v>
      </c>
      <c r="O1158" s="46">
        <v>893</v>
      </c>
      <c r="P1158" s="46">
        <v>838.48</v>
      </c>
      <c r="Q1158" s="46">
        <v>915.45</v>
      </c>
      <c r="R1158" s="46">
        <v>910.06</v>
      </c>
      <c r="S1158" s="46">
        <v>909.29</v>
      </c>
      <c r="T1158" s="46">
        <v>848.09</v>
      </c>
      <c r="U1158" s="46">
        <v>887.31</v>
      </c>
      <c r="V1158" s="46">
        <v>966.01</v>
      </c>
      <c r="W1158" s="46">
        <v>961.13</v>
      </c>
      <c r="X1158" s="120">
        <v>2.6894058120270352E-3</v>
      </c>
      <c r="Y1158" s="79">
        <v>-7.8539949593763314E-3</v>
      </c>
      <c r="Z1158" s="79">
        <v>1.5739503481257518E-2</v>
      </c>
      <c r="AA1158" s="79">
        <v>1.435732683413193E-2</v>
      </c>
    </row>
    <row r="1159" spans="1:27" ht="15" x14ac:dyDescent="0.25">
      <c r="A1159" s="4">
        <v>260205</v>
      </c>
      <c r="B1159" s="18" t="s">
        <v>2197</v>
      </c>
      <c r="C1159" s="8" t="s">
        <v>23</v>
      </c>
      <c r="D1159" s="8" t="s">
        <v>139</v>
      </c>
      <c r="E1159" s="8" t="s">
        <v>806</v>
      </c>
      <c r="F1159" s="36">
        <v>1.3</v>
      </c>
      <c r="G1159" s="52">
        <v>1199</v>
      </c>
      <c r="H1159" s="52">
        <v>1223</v>
      </c>
      <c r="I1159" s="52">
        <v>1162</v>
      </c>
      <c r="J1159" s="52">
        <v>1115</v>
      </c>
      <c r="K1159" s="52">
        <v>1083</v>
      </c>
      <c r="L1159" s="46">
        <v>1087</v>
      </c>
      <c r="M1159" s="46">
        <v>1176</v>
      </c>
      <c r="N1159" s="46">
        <v>1119</v>
      </c>
      <c r="O1159" s="46">
        <v>1122</v>
      </c>
      <c r="P1159" s="46">
        <v>1076</v>
      </c>
      <c r="Q1159" s="46">
        <v>1112</v>
      </c>
      <c r="R1159" s="46">
        <v>1080</v>
      </c>
      <c r="S1159" s="46">
        <v>1104</v>
      </c>
      <c r="T1159" s="46">
        <v>1041</v>
      </c>
      <c r="U1159" s="46">
        <v>1059</v>
      </c>
      <c r="V1159" s="46">
        <v>1084</v>
      </c>
      <c r="W1159" s="46">
        <v>1159</v>
      </c>
      <c r="X1159" s="120">
        <v>-8.0054894784995501E-3</v>
      </c>
      <c r="Y1159" s="79">
        <v>-1.2220428867880989E-2</v>
      </c>
      <c r="Z1159" s="79">
        <v>9.3370681605975392E-4</v>
      </c>
      <c r="AA1159" s="79">
        <v>1.282649253731338E-2</v>
      </c>
    </row>
    <row r="1160" spans="1:27" ht="15" x14ac:dyDescent="0.25">
      <c r="A1160" s="4">
        <v>260205</v>
      </c>
      <c r="B1160" s="18" t="s">
        <v>2703</v>
      </c>
      <c r="C1160" s="8" t="s">
        <v>23</v>
      </c>
      <c r="D1160" s="8" t="s">
        <v>1139</v>
      </c>
      <c r="E1160" s="8" t="s">
        <v>806</v>
      </c>
      <c r="F1160" s="36">
        <v>1.3</v>
      </c>
      <c r="G1160" s="52">
        <v>308.29000000000002</v>
      </c>
      <c r="H1160" s="52">
        <v>316.24</v>
      </c>
      <c r="I1160" s="52">
        <v>325.93</v>
      </c>
      <c r="J1160" s="52">
        <v>315.2</v>
      </c>
      <c r="K1160" s="52">
        <v>313.74</v>
      </c>
      <c r="L1160" s="46">
        <v>329.89</v>
      </c>
      <c r="M1160" s="46">
        <v>326.12</v>
      </c>
      <c r="N1160" s="46">
        <v>343.16</v>
      </c>
      <c r="O1160" s="46">
        <v>370.68</v>
      </c>
      <c r="P1160" s="46">
        <v>375.81</v>
      </c>
      <c r="Q1160" s="46">
        <v>369.56</v>
      </c>
      <c r="R1160" s="46">
        <v>373.75</v>
      </c>
      <c r="S1160" s="46">
        <v>384.16</v>
      </c>
      <c r="T1160" s="46">
        <v>395.41</v>
      </c>
      <c r="U1160" s="46">
        <v>394.61</v>
      </c>
      <c r="V1160" s="46">
        <v>402.69</v>
      </c>
      <c r="W1160" s="46">
        <v>404.19</v>
      </c>
      <c r="X1160" s="120">
        <v>1.3038156564312731E-2</v>
      </c>
      <c r="Y1160" s="79">
        <v>1.6449096448833741E-2</v>
      </c>
      <c r="Z1160" s="79">
        <v>1.8695935862732771E-2</v>
      </c>
      <c r="AA1160" s="79">
        <v>1.270237876299252E-2</v>
      </c>
    </row>
    <row r="1161" spans="1:27" ht="15" x14ac:dyDescent="0.25">
      <c r="A1161" s="4">
        <v>260205</v>
      </c>
      <c r="B1161" s="18" t="s">
        <v>2238</v>
      </c>
      <c r="C1161" s="8" t="s">
        <v>23</v>
      </c>
      <c r="D1161" s="8" t="s">
        <v>2239</v>
      </c>
      <c r="E1161" s="8" t="s">
        <v>817</v>
      </c>
      <c r="F1161" s="36">
        <v>1.1000000000000001</v>
      </c>
      <c r="G1161" s="52">
        <v>8518</v>
      </c>
      <c r="H1161" s="52">
        <v>8651</v>
      </c>
      <c r="I1161" s="52">
        <v>8751</v>
      </c>
      <c r="J1161" s="52">
        <v>9426</v>
      </c>
      <c r="K1161" s="52">
        <v>9465</v>
      </c>
      <c r="L1161" s="46">
        <v>10203</v>
      </c>
      <c r="M1161" s="46">
        <v>9343</v>
      </c>
      <c r="N1161" s="46">
        <v>9796</v>
      </c>
      <c r="O1161" s="46">
        <v>9694</v>
      </c>
      <c r="P1161" s="46">
        <v>9859</v>
      </c>
      <c r="Q1161" s="46">
        <v>9914</v>
      </c>
      <c r="R1161" s="46">
        <v>10210</v>
      </c>
      <c r="S1161" s="46">
        <v>10183</v>
      </c>
      <c r="T1161" s="46">
        <v>10304</v>
      </c>
      <c r="U1161" s="46">
        <v>10436</v>
      </c>
      <c r="V1161" s="46">
        <v>10728</v>
      </c>
      <c r="W1161" s="46">
        <v>10649</v>
      </c>
      <c r="X1161" s="120">
        <v>1.1079022058457341E-2</v>
      </c>
      <c r="Y1161" s="79">
        <v>1.285366033833202E-2</v>
      </c>
      <c r="Z1161" s="79">
        <v>1.2593294921352751E-2</v>
      </c>
      <c r="AA1161" s="79">
        <v>1.1188206765743841E-2</v>
      </c>
    </row>
    <row r="1162" spans="1:27" ht="15" x14ac:dyDescent="0.25">
      <c r="A1162" s="4">
        <v>260205</v>
      </c>
      <c r="B1162" s="18" t="s">
        <v>2278</v>
      </c>
      <c r="C1162" s="8" t="s">
        <v>23</v>
      </c>
      <c r="D1162" s="8" t="s">
        <v>698</v>
      </c>
      <c r="E1162" s="8" t="s">
        <v>806</v>
      </c>
      <c r="F1162" s="36">
        <v>1.1000000000000001</v>
      </c>
      <c r="G1162" s="52">
        <v>-2243</v>
      </c>
      <c r="H1162" s="52">
        <v>1894</v>
      </c>
      <c r="I1162" s="52">
        <v>2047</v>
      </c>
      <c r="J1162" s="52">
        <v>1946</v>
      </c>
      <c r="K1162" s="90">
        <v>1831</v>
      </c>
      <c r="L1162" s="46">
        <v>1907</v>
      </c>
      <c r="M1162" s="46">
        <v>1917</v>
      </c>
      <c r="N1162" s="46">
        <v>1980</v>
      </c>
      <c r="O1162" s="46">
        <v>1940</v>
      </c>
      <c r="P1162" s="46">
        <v>2018</v>
      </c>
      <c r="Q1162" s="46">
        <v>2079</v>
      </c>
      <c r="R1162" s="46">
        <v>2053</v>
      </c>
      <c r="S1162" s="46">
        <v>1922</v>
      </c>
      <c r="T1162" s="46">
        <v>1954</v>
      </c>
      <c r="U1162" s="46">
        <v>2080</v>
      </c>
      <c r="V1162" s="46">
        <v>2111</v>
      </c>
      <c r="W1162" s="46">
        <v>2011</v>
      </c>
      <c r="X1162" s="120">
        <v>-7.928642220019877E-3</v>
      </c>
      <c r="Y1162" s="79">
        <v>1.248751248750235E-4</v>
      </c>
      <c r="Z1162" s="79">
        <v>7.2418529154700817E-3</v>
      </c>
      <c r="AA1162" s="79">
        <v>1.1032601958596681E-2</v>
      </c>
    </row>
    <row r="1163" spans="1:27" ht="15" x14ac:dyDescent="0.25">
      <c r="A1163" s="4">
        <v>260205</v>
      </c>
      <c r="B1163" s="18" t="s">
        <v>2303</v>
      </c>
      <c r="C1163" s="8" t="s">
        <v>23</v>
      </c>
      <c r="D1163" s="8" t="s">
        <v>34</v>
      </c>
      <c r="E1163" s="8" t="s">
        <v>806</v>
      </c>
      <c r="F1163" s="36">
        <v>1</v>
      </c>
      <c r="G1163" s="52">
        <v>1075</v>
      </c>
      <c r="H1163" s="52">
        <v>842.9</v>
      </c>
      <c r="I1163" s="52">
        <v>855</v>
      </c>
      <c r="J1163" s="52">
        <v>905.3</v>
      </c>
      <c r="K1163" s="52">
        <v>973.6</v>
      </c>
      <c r="L1163" s="46">
        <v>1006</v>
      </c>
      <c r="M1163" s="46">
        <v>1023</v>
      </c>
      <c r="N1163" s="46">
        <v>947.5</v>
      </c>
      <c r="O1163" s="46">
        <v>1171</v>
      </c>
      <c r="P1163" s="46">
        <v>1157</v>
      </c>
      <c r="Q1163" s="46">
        <v>1066</v>
      </c>
      <c r="R1163" s="46">
        <v>1130</v>
      </c>
      <c r="S1163" s="46">
        <v>1097</v>
      </c>
      <c r="T1163" s="46">
        <v>1004</v>
      </c>
      <c r="U1163" s="46">
        <v>1152</v>
      </c>
      <c r="V1163" s="46">
        <v>1189</v>
      </c>
      <c r="W1163" s="46">
        <v>1143</v>
      </c>
      <c r="X1163" s="120">
        <v>-3.4382022471910127E-2</v>
      </c>
      <c r="Y1163" s="79">
        <v>2.0013963230160581E-2</v>
      </c>
      <c r="Z1163" s="79">
        <v>1.346109970339948E-2</v>
      </c>
      <c r="AA1163" s="79">
        <v>1.0355695632597859E-2</v>
      </c>
    </row>
    <row r="1164" spans="1:27" ht="15" x14ac:dyDescent="0.25">
      <c r="A1164" s="4">
        <v>260205</v>
      </c>
      <c r="B1164" s="18" t="s">
        <v>2283</v>
      </c>
      <c r="C1164" s="8" t="s">
        <v>23</v>
      </c>
      <c r="D1164" s="8" t="s">
        <v>722</v>
      </c>
      <c r="E1164" s="8" t="s">
        <v>806</v>
      </c>
      <c r="F1164" s="36">
        <v>1</v>
      </c>
      <c r="G1164" s="52">
        <v>2655</v>
      </c>
      <c r="H1164" s="52">
        <v>3912</v>
      </c>
      <c r="I1164" s="52">
        <v>3950</v>
      </c>
      <c r="J1164" s="52">
        <v>3866</v>
      </c>
      <c r="K1164" s="52">
        <v>3706</v>
      </c>
      <c r="L1164" s="46">
        <v>3582</v>
      </c>
      <c r="M1164" s="46">
        <v>3743</v>
      </c>
      <c r="N1164" s="46">
        <v>3666</v>
      </c>
      <c r="O1164" s="46">
        <v>3812</v>
      </c>
      <c r="P1164" s="46">
        <v>4201</v>
      </c>
      <c r="Q1164" s="46">
        <v>4246</v>
      </c>
      <c r="R1164" s="46">
        <v>4237</v>
      </c>
      <c r="S1164" s="46">
        <v>4505</v>
      </c>
      <c r="T1164" s="46">
        <v>4149</v>
      </c>
      <c r="U1164" s="46">
        <v>4373</v>
      </c>
      <c r="V1164" s="46">
        <v>4801</v>
      </c>
      <c r="W1164" s="46">
        <v>4677</v>
      </c>
      <c r="X1164" s="120">
        <v>-3.025190528826549E-3</v>
      </c>
      <c r="Y1164" s="79">
        <v>7.4108653790045942E-3</v>
      </c>
      <c r="Z1164" s="79">
        <v>3.2669138090824827E-2</v>
      </c>
      <c r="AA1164" s="79">
        <v>9.6477451200358555E-3</v>
      </c>
    </row>
    <row r="1165" spans="1:27" ht="15" x14ac:dyDescent="0.25">
      <c r="A1165" s="4">
        <v>260205</v>
      </c>
      <c r="B1165" s="18" t="s">
        <v>2718</v>
      </c>
      <c r="C1165" s="8" t="s">
        <v>23</v>
      </c>
      <c r="D1165" s="8" t="s">
        <v>1292</v>
      </c>
      <c r="E1165" s="8" t="s">
        <v>2796</v>
      </c>
      <c r="F1165" s="36">
        <v>1</v>
      </c>
      <c r="G1165" s="52">
        <v>1034</v>
      </c>
      <c r="H1165" s="52">
        <v>1043</v>
      </c>
      <c r="I1165" s="52">
        <v>1112</v>
      </c>
      <c r="J1165" s="52">
        <v>990.86</v>
      </c>
      <c r="K1165" s="52">
        <v>977.72</v>
      </c>
      <c r="L1165" s="46">
        <v>1028</v>
      </c>
      <c r="M1165" s="46">
        <v>1029</v>
      </c>
      <c r="N1165" s="46">
        <v>1013</v>
      </c>
      <c r="O1165" s="46">
        <v>1002</v>
      </c>
      <c r="P1165" s="46">
        <v>1056</v>
      </c>
      <c r="Q1165" s="46">
        <v>1045</v>
      </c>
      <c r="R1165" s="46">
        <v>1034</v>
      </c>
      <c r="S1165" s="46">
        <v>1014</v>
      </c>
      <c r="T1165" s="46">
        <v>1093</v>
      </c>
      <c r="U1165" s="46">
        <v>1074</v>
      </c>
      <c r="V1165" s="46">
        <v>1065</v>
      </c>
      <c r="W1165" s="46">
        <v>1058</v>
      </c>
      <c r="X1165" s="120">
        <v>8.9178115208483622E-3</v>
      </c>
      <c r="Y1165" s="79">
        <v>6.9278547539417534E-3</v>
      </c>
      <c r="Z1165" s="79">
        <v>7.3546856465005472E-3</v>
      </c>
      <c r="AA1165" s="79">
        <v>1.036269430051817E-2</v>
      </c>
    </row>
    <row r="1166" spans="1:27" ht="15" x14ac:dyDescent="0.25">
      <c r="A1166" s="4">
        <v>260205</v>
      </c>
      <c r="B1166" s="18" t="s">
        <v>2216</v>
      </c>
      <c r="C1166" s="8" t="s">
        <v>23</v>
      </c>
      <c r="D1166" s="8" t="s">
        <v>153</v>
      </c>
      <c r="E1166" s="8" t="s">
        <v>806</v>
      </c>
      <c r="F1166" s="36">
        <v>0.9</v>
      </c>
      <c r="G1166" s="52">
        <v>919.46</v>
      </c>
      <c r="H1166" s="52">
        <v>821.06</v>
      </c>
      <c r="I1166" s="52">
        <v>882.22</v>
      </c>
      <c r="J1166" s="52">
        <v>872.88</v>
      </c>
      <c r="K1166" s="52">
        <v>1039</v>
      </c>
      <c r="L1166" s="46">
        <v>980.31</v>
      </c>
      <c r="M1166" s="46">
        <v>1080</v>
      </c>
      <c r="N1166" s="46">
        <v>1095</v>
      </c>
      <c r="O1166" s="46">
        <v>1165</v>
      </c>
      <c r="P1166" s="46">
        <v>1087</v>
      </c>
      <c r="Q1166" s="46">
        <v>1157</v>
      </c>
      <c r="R1166" s="46">
        <v>1133</v>
      </c>
      <c r="S1166" s="46">
        <v>1180</v>
      </c>
      <c r="T1166" s="46">
        <v>1145</v>
      </c>
      <c r="U1166" s="46">
        <v>1188</v>
      </c>
      <c r="V1166" s="46">
        <v>1174</v>
      </c>
      <c r="W1166" s="46">
        <v>1222</v>
      </c>
      <c r="X1166" s="120">
        <v>1.272767171384692E-2</v>
      </c>
      <c r="Y1166" s="79">
        <v>6.7172264355364053E-3</v>
      </c>
      <c r="Z1166" s="79">
        <v>8.8247955230305042E-3</v>
      </c>
      <c r="AA1166" s="79">
        <v>8.9609558352889973E-3</v>
      </c>
    </row>
    <row r="1167" spans="1:27" ht="15" x14ac:dyDescent="0.25">
      <c r="A1167" s="4">
        <v>260205</v>
      </c>
      <c r="B1167" s="18" t="s">
        <v>712</v>
      </c>
      <c r="C1167" s="8" t="s">
        <v>23</v>
      </c>
      <c r="D1167" s="8" t="s">
        <v>115</v>
      </c>
      <c r="E1167" s="8" t="s">
        <v>806</v>
      </c>
      <c r="F1167" s="36">
        <v>0.8</v>
      </c>
      <c r="G1167" s="52">
        <v>7981</v>
      </c>
      <c r="H1167" s="52">
        <v>6773</v>
      </c>
      <c r="I1167" s="52">
        <v>7205</v>
      </c>
      <c r="J1167" s="52">
        <v>7478</v>
      </c>
      <c r="K1167" s="52">
        <v>8064</v>
      </c>
      <c r="L1167" s="46">
        <v>7442</v>
      </c>
      <c r="M1167" s="46">
        <v>7552</v>
      </c>
      <c r="N1167" s="46">
        <v>7744</v>
      </c>
      <c r="O1167" s="46">
        <v>8468</v>
      </c>
      <c r="P1167" s="46">
        <v>8041</v>
      </c>
      <c r="Q1167" s="46">
        <v>8288</v>
      </c>
      <c r="R1167" s="46">
        <v>8470</v>
      </c>
      <c r="S1167" s="46">
        <v>9378</v>
      </c>
      <c r="T1167" s="46">
        <v>9013</v>
      </c>
      <c r="U1167" s="46">
        <v>9027</v>
      </c>
      <c r="V1167" s="46">
        <v>9076</v>
      </c>
      <c r="W1167" s="46">
        <v>9684</v>
      </c>
      <c r="X1167" s="120">
        <v>2.8440179067794169E-2</v>
      </c>
      <c r="Y1167" s="79">
        <v>2.1024780221343461E-2</v>
      </c>
      <c r="Z1167" s="79">
        <v>1.688586714222029E-2</v>
      </c>
      <c r="AA1167" s="79">
        <v>8.3849399901354538E-3</v>
      </c>
    </row>
    <row r="1168" spans="1:27" ht="15" x14ac:dyDescent="0.25">
      <c r="A1168" s="4">
        <v>260205</v>
      </c>
      <c r="B1168" s="18" t="s">
        <v>2277</v>
      </c>
      <c r="C1168" s="8" t="s">
        <v>23</v>
      </c>
      <c r="D1168" s="8" t="s">
        <v>2178</v>
      </c>
      <c r="E1168" s="8" t="s">
        <v>806</v>
      </c>
      <c r="F1168" s="36">
        <v>0.8</v>
      </c>
      <c r="G1168" s="52">
        <v>1195</v>
      </c>
      <c r="H1168" s="52">
        <v>1186</v>
      </c>
      <c r="I1168" s="52">
        <v>1223</v>
      </c>
      <c r="J1168" s="52">
        <v>1190</v>
      </c>
      <c r="K1168" s="52">
        <v>1244</v>
      </c>
      <c r="L1168" s="46">
        <v>1276</v>
      </c>
      <c r="M1168" s="46">
        <v>1285</v>
      </c>
      <c r="N1168" s="46">
        <v>1254</v>
      </c>
      <c r="O1168" s="46">
        <v>1294</v>
      </c>
      <c r="P1168" s="46">
        <v>1282</v>
      </c>
      <c r="Q1168" s="46">
        <v>1280</v>
      </c>
      <c r="R1168" s="46">
        <v>1247</v>
      </c>
      <c r="S1168" s="46">
        <v>1299</v>
      </c>
      <c r="T1168" s="46">
        <v>1243</v>
      </c>
      <c r="U1168" s="46">
        <v>1281</v>
      </c>
      <c r="V1168" s="46">
        <v>1292</v>
      </c>
      <c r="W1168" s="46">
        <v>1340</v>
      </c>
      <c r="X1168" s="120">
        <v>-7.6350822239623639E-3</v>
      </c>
      <c r="Y1168" s="79">
        <v>1.97277569540244E-4</v>
      </c>
      <c r="Z1168" s="79">
        <v>8.8757396449703485E-3</v>
      </c>
      <c r="AA1168" s="79">
        <v>8.0156402737048271E-3</v>
      </c>
    </row>
    <row r="1169" spans="1:27" ht="15" x14ac:dyDescent="0.25">
      <c r="A1169" s="4">
        <v>260205</v>
      </c>
      <c r="B1169" s="18" t="s">
        <v>2247</v>
      </c>
      <c r="C1169" s="8" t="s">
        <v>23</v>
      </c>
      <c r="D1169" s="8" t="s">
        <v>37</v>
      </c>
      <c r="E1169" s="8" t="s">
        <v>817</v>
      </c>
      <c r="F1169" s="36">
        <v>0.7</v>
      </c>
      <c r="G1169" s="52">
        <v>625.27</v>
      </c>
      <c r="H1169" s="52">
        <v>606.75</v>
      </c>
      <c r="I1169" s="52">
        <v>575.05999999999995</v>
      </c>
      <c r="J1169" s="52">
        <v>663.56</v>
      </c>
      <c r="K1169" s="52">
        <v>651.44000000000005</v>
      </c>
      <c r="L1169" s="46">
        <v>0</v>
      </c>
      <c r="M1169" s="110">
        <v>779.79</v>
      </c>
      <c r="N1169" s="110">
        <v>1225</v>
      </c>
      <c r="O1169" s="110">
        <v>1129</v>
      </c>
      <c r="P1169" s="46">
        <v>0</v>
      </c>
      <c r="Q1169" s="110">
        <v>1126</v>
      </c>
      <c r="R1169" s="46">
        <v>1122</v>
      </c>
      <c r="S1169" s="46">
        <v>1124</v>
      </c>
      <c r="T1169" s="110">
        <v>1147</v>
      </c>
      <c r="U1169" s="46">
        <v>1171</v>
      </c>
      <c r="V1169" s="46">
        <v>1141</v>
      </c>
      <c r="W1169" s="46">
        <v>1157</v>
      </c>
      <c r="X1169" s="121">
        <v>0.34015421115065242</v>
      </c>
      <c r="Y1169" s="79">
        <v>9.9579552998450005E-3</v>
      </c>
      <c r="Z1169" s="79">
        <v>4.1630148992111149E-3</v>
      </c>
      <c r="AA1169" s="79">
        <v>7.2005236744490109E-3</v>
      </c>
    </row>
    <row r="1170" spans="1:27" ht="15" x14ac:dyDescent="0.25">
      <c r="A1170" s="4">
        <v>260205</v>
      </c>
      <c r="B1170" s="18" t="s">
        <v>2269</v>
      </c>
      <c r="C1170" s="8" t="s">
        <v>23</v>
      </c>
      <c r="D1170" s="8" t="s">
        <v>179</v>
      </c>
      <c r="E1170" s="8" t="s">
        <v>806</v>
      </c>
      <c r="F1170" s="36">
        <v>0.7</v>
      </c>
      <c r="G1170" s="52">
        <v>311.5</v>
      </c>
      <c r="H1170" s="52">
        <v>318.99</v>
      </c>
      <c r="I1170" s="52">
        <v>363.57</v>
      </c>
      <c r="J1170" s="52">
        <v>374.48</v>
      </c>
      <c r="K1170" s="52">
        <v>376.98</v>
      </c>
      <c r="L1170" s="46">
        <v>378.8</v>
      </c>
      <c r="M1170" s="46">
        <v>386.65</v>
      </c>
      <c r="N1170" s="46">
        <v>391.92</v>
      </c>
      <c r="O1170" s="46">
        <v>388.99</v>
      </c>
      <c r="P1170" s="46">
        <v>386.19</v>
      </c>
      <c r="Q1170" s="46">
        <v>391.35</v>
      </c>
      <c r="R1170" s="46">
        <v>390.02</v>
      </c>
      <c r="S1170" s="46">
        <v>387.84</v>
      </c>
      <c r="T1170" s="46">
        <v>393.06</v>
      </c>
      <c r="U1170" s="46">
        <v>399.21</v>
      </c>
      <c r="V1170" s="46">
        <v>398.32</v>
      </c>
      <c r="W1170" s="46">
        <v>399.14</v>
      </c>
      <c r="X1170" s="120">
        <v>4.4168702584543862E-3</v>
      </c>
      <c r="Y1170" s="79">
        <v>5.0311405838938672E-3</v>
      </c>
      <c r="Z1170" s="79">
        <v>5.2861864941118331E-3</v>
      </c>
      <c r="AA1170" s="79">
        <v>7.1590124364084851E-3</v>
      </c>
    </row>
    <row r="1171" spans="1:27" ht="15" x14ac:dyDescent="0.25">
      <c r="A1171" s="4">
        <v>260205</v>
      </c>
      <c r="B1171" s="18" t="s">
        <v>2276</v>
      </c>
      <c r="C1171" s="8" t="s">
        <v>23</v>
      </c>
      <c r="D1171" s="8" t="s">
        <v>191</v>
      </c>
      <c r="E1171" s="8" t="s">
        <v>821</v>
      </c>
      <c r="F1171" s="36">
        <v>0.7</v>
      </c>
      <c r="G1171" s="52">
        <v>591.75</v>
      </c>
      <c r="H1171" s="52">
        <v>779.62</v>
      </c>
      <c r="I1171" s="52">
        <v>768.18</v>
      </c>
      <c r="J1171" s="52">
        <v>708.94</v>
      </c>
      <c r="K1171" s="52">
        <v>649.38</v>
      </c>
      <c r="L1171" s="46">
        <v>710.98</v>
      </c>
      <c r="M1171" s="46">
        <v>683.43</v>
      </c>
      <c r="N1171" s="46">
        <v>641.39</v>
      </c>
      <c r="O1171" s="46">
        <v>643.15</v>
      </c>
      <c r="P1171" s="46">
        <v>672.88</v>
      </c>
      <c r="Q1171" s="46">
        <v>647.80999999999995</v>
      </c>
      <c r="R1171" s="46">
        <v>659.67</v>
      </c>
      <c r="S1171" s="46">
        <v>632.37</v>
      </c>
      <c r="T1171" s="46">
        <v>611.75</v>
      </c>
      <c r="U1171" s="46">
        <v>613.63</v>
      </c>
      <c r="V1171" s="46">
        <v>662.18</v>
      </c>
      <c r="W1171" s="46">
        <v>649.09</v>
      </c>
      <c r="X1171" s="120">
        <v>-2.3396983232098271E-2</v>
      </c>
      <c r="Y1171" s="79">
        <v>-1.3395516538642349E-2</v>
      </c>
      <c r="Z1171" s="79">
        <v>9.9705253791571025E-4</v>
      </c>
      <c r="AA1171" s="79">
        <v>6.6351049433914788E-3</v>
      </c>
    </row>
    <row r="1172" spans="1:27" ht="15" x14ac:dyDescent="0.25">
      <c r="A1172" s="4">
        <v>260205</v>
      </c>
      <c r="B1172" s="18" t="s">
        <v>2281</v>
      </c>
      <c r="C1172" s="8" t="s">
        <v>23</v>
      </c>
      <c r="D1172" s="8" t="s">
        <v>61</v>
      </c>
      <c r="E1172" s="8" t="s">
        <v>811</v>
      </c>
      <c r="F1172" s="36">
        <v>0.6</v>
      </c>
      <c r="G1172" s="52">
        <v>864.08</v>
      </c>
      <c r="H1172" s="52">
        <v>845.99</v>
      </c>
      <c r="I1172" s="52">
        <v>962.28</v>
      </c>
      <c r="J1172" s="52">
        <v>943.81</v>
      </c>
      <c r="K1172" s="52">
        <v>1011</v>
      </c>
      <c r="L1172" s="46">
        <v>885.52</v>
      </c>
      <c r="M1172" s="46">
        <v>0</v>
      </c>
      <c r="N1172" s="46">
        <v>876.31</v>
      </c>
      <c r="O1172" s="46">
        <v>884.79</v>
      </c>
      <c r="P1172" s="46">
        <v>752.6</v>
      </c>
      <c r="Q1172" s="110">
        <v>746.11</v>
      </c>
      <c r="R1172" s="46">
        <v>775.58</v>
      </c>
      <c r="S1172" s="46">
        <v>747.5</v>
      </c>
      <c r="T1172" s="46">
        <v>704.85</v>
      </c>
      <c r="U1172" s="46">
        <v>812.89</v>
      </c>
      <c r="V1172" s="46">
        <v>739.65</v>
      </c>
      <c r="W1172" s="46">
        <v>766.51</v>
      </c>
      <c r="X1172" s="120">
        <v>-1.5801892255914551E-2</v>
      </c>
      <c r="Y1172" s="79">
        <v>2.2454304582319121E-2</v>
      </c>
      <c r="Z1172" s="79">
        <v>-1.181589176603692E-2</v>
      </c>
      <c r="AA1172" s="79">
        <v>6.3263547084919658E-3</v>
      </c>
    </row>
    <row r="1173" spans="1:27" ht="15" x14ac:dyDescent="0.25">
      <c r="A1173" s="4">
        <v>260205</v>
      </c>
      <c r="B1173" s="18" t="s">
        <v>2320</v>
      </c>
      <c r="C1173" s="8" t="s">
        <v>23</v>
      </c>
      <c r="D1173" s="8" t="s">
        <v>2286</v>
      </c>
      <c r="E1173" s="8" t="s">
        <v>806</v>
      </c>
      <c r="F1173" s="36">
        <v>0.6</v>
      </c>
      <c r="G1173" s="52">
        <v>311.02999999999997</v>
      </c>
      <c r="H1173" s="52">
        <v>318.83</v>
      </c>
      <c r="I1173" s="52">
        <v>331.39</v>
      </c>
      <c r="J1173" s="52">
        <v>348.06</v>
      </c>
      <c r="K1173" s="52">
        <v>297.67</v>
      </c>
      <c r="L1173" s="46">
        <v>290.63</v>
      </c>
      <c r="M1173" s="46">
        <v>298.97000000000003</v>
      </c>
      <c r="N1173" s="46">
        <v>298.66000000000003</v>
      </c>
      <c r="O1173" s="46">
        <v>258.85000000000002</v>
      </c>
      <c r="P1173" s="46">
        <v>246.15</v>
      </c>
      <c r="Q1173" s="46">
        <v>276.79000000000002</v>
      </c>
      <c r="R1173" s="46">
        <v>282.42</v>
      </c>
      <c r="S1173" s="46">
        <v>306.88</v>
      </c>
      <c r="T1173" s="46">
        <v>269.67</v>
      </c>
      <c r="U1173" s="46">
        <v>290.56</v>
      </c>
      <c r="V1173" s="46">
        <v>310.63</v>
      </c>
      <c r="W1173" s="46">
        <v>313.98</v>
      </c>
      <c r="X1173" s="120">
        <v>2.1146515140617161E-2</v>
      </c>
      <c r="Y1173" s="79">
        <v>1.2124040290202091E-2</v>
      </c>
      <c r="Z1173" s="79">
        <v>2.454046436369639E-2</v>
      </c>
      <c r="AA1173" s="79">
        <v>6.0284952536213687E-3</v>
      </c>
    </row>
    <row r="1174" spans="1:27" ht="15" x14ac:dyDescent="0.25">
      <c r="A1174" s="4">
        <v>260205</v>
      </c>
      <c r="B1174" s="18" t="s">
        <v>2474</v>
      </c>
      <c r="C1174" s="8" t="s">
        <v>23</v>
      </c>
      <c r="D1174" s="8" t="s">
        <v>95</v>
      </c>
      <c r="E1174" s="8" t="s">
        <v>2796</v>
      </c>
      <c r="F1174" s="36">
        <v>0.6</v>
      </c>
      <c r="G1174" s="52">
        <v>575.20000000000005</v>
      </c>
      <c r="H1174" s="52">
        <v>691.8</v>
      </c>
      <c r="I1174" s="52">
        <v>607.29999999999995</v>
      </c>
      <c r="J1174" s="52">
        <v>604.1</v>
      </c>
      <c r="K1174" s="52">
        <v>578.6</v>
      </c>
      <c r="L1174" s="46">
        <v>539.70000000000005</v>
      </c>
      <c r="M1174" s="46">
        <v>517.4</v>
      </c>
      <c r="N1174" s="46">
        <v>512.5</v>
      </c>
      <c r="O1174" s="46">
        <v>525.20000000000005</v>
      </c>
      <c r="P1174" s="46">
        <v>502.6</v>
      </c>
      <c r="Q1174" s="46">
        <v>499.9</v>
      </c>
      <c r="R1174" s="46">
        <v>500.3</v>
      </c>
      <c r="S1174" s="46">
        <v>516.4</v>
      </c>
      <c r="T1174" s="46">
        <v>524.29999999999995</v>
      </c>
      <c r="U1174" s="46">
        <v>496.6</v>
      </c>
      <c r="V1174" s="46">
        <v>493.2</v>
      </c>
      <c r="W1174" s="46">
        <v>528</v>
      </c>
      <c r="X1174" s="120">
        <v>1.0746830427892149E-2</v>
      </c>
      <c r="Y1174" s="79">
        <v>-1.6169337057180271E-3</v>
      </c>
      <c r="Z1174" s="79">
        <v>-3.484491558696456E-3</v>
      </c>
      <c r="AA1174" s="79">
        <v>5.7128786013296304E-3</v>
      </c>
    </row>
    <row r="1175" spans="1:27" ht="15" x14ac:dyDescent="0.25">
      <c r="A1175" s="4">
        <v>260205</v>
      </c>
      <c r="B1175" s="18" t="s">
        <v>2293</v>
      </c>
      <c r="C1175" s="8" t="s">
        <v>23</v>
      </c>
      <c r="D1175" s="8" t="s">
        <v>117</v>
      </c>
      <c r="E1175" s="8" t="s">
        <v>806</v>
      </c>
      <c r="F1175" s="36">
        <v>0.5</v>
      </c>
      <c r="G1175" s="52">
        <v>879.84</v>
      </c>
      <c r="H1175" s="52">
        <v>860.74</v>
      </c>
      <c r="I1175" s="52">
        <v>894.45</v>
      </c>
      <c r="J1175" s="52">
        <v>877.26</v>
      </c>
      <c r="K1175" s="52">
        <v>922.92</v>
      </c>
      <c r="L1175" s="46">
        <v>963.97</v>
      </c>
      <c r="M1175" s="46">
        <v>916.95</v>
      </c>
      <c r="N1175" s="46">
        <v>903.16</v>
      </c>
      <c r="O1175" s="46">
        <v>954.41</v>
      </c>
      <c r="P1175" s="46">
        <v>960.52</v>
      </c>
      <c r="Q1175" s="46">
        <v>967.51</v>
      </c>
      <c r="R1175" s="46">
        <v>961.25</v>
      </c>
      <c r="S1175" s="46">
        <v>1041</v>
      </c>
      <c r="T1175" s="46">
        <v>991.57</v>
      </c>
      <c r="U1175" s="46">
        <v>1034</v>
      </c>
      <c r="V1175" s="46">
        <v>1004</v>
      </c>
      <c r="W1175" s="46">
        <v>1062</v>
      </c>
      <c r="X1175" s="120">
        <v>7.9002004946213678E-3</v>
      </c>
      <c r="Y1175" s="79">
        <v>1.6784766732385489E-2</v>
      </c>
      <c r="Z1175" s="79">
        <v>1.0613681842783549E-2</v>
      </c>
      <c r="AA1175" s="79">
        <v>5.1589826486218024E-3</v>
      </c>
    </row>
    <row r="1176" spans="1:27" ht="15" x14ac:dyDescent="0.25">
      <c r="A1176" s="4">
        <v>260205</v>
      </c>
      <c r="B1176" s="18" t="s">
        <v>2265</v>
      </c>
      <c r="C1176" s="8" t="s">
        <v>23</v>
      </c>
      <c r="D1176" s="8" t="s">
        <v>179</v>
      </c>
      <c r="E1176" s="8" t="s">
        <v>806</v>
      </c>
      <c r="F1176" s="36">
        <v>0.5</v>
      </c>
      <c r="G1176" s="52">
        <v>645.13</v>
      </c>
      <c r="H1176" s="52">
        <v>653.35</v>
      </c>
      <c r="I1176" s="52">
        <v>687.03</v>
      </c>
      <c r="J1176" s="52">
        <v>695.1</v>
      </c>
      <c r="K1176" s="52">
        <v>699.7</v>
      </c>
      <c r="L1176" s="46">
        <v>705.09</v>
      </c>
      <c r="M1176" s="46">
        <v>717.31</v>
      </c>
      <c r="N1176" s="46">
        <v>724.07</v>
      </c>
      <c r="O1176" s="46">
        <v>727.5</v>
      </c>
      <c r="P1176" s="46">
        <v>730.82</v>
      </c>
      <c r="Q1176" s="46">
        <v>734.16</v>
      </c>
      <c r="R1176" s="46">
        <v>748.35</v>
      </c>
      <c r="S1176" s="46">
        <v>766.78</v>
      </c>
      <c r="T1176" s="46">
        <v>760.81</v>
      </c>
      <c r="U1176" s="46">
        <v>768.83</v>
      </c>
      <c r="V1176" s="46">
        <v>782.41</v>
      </c>
      <c r="W1176" s="46">
        <v>781.91</v>
      </c>
      <c r="X1176" s="120">
        <v>1.006338692195907E-2</v>
      </c>
      <c r="Y1176" s="79">
        <v>1.151788977110391E-2</v>
      </c>
      <c r="Z1176" s="79">
        <v>1.118639503148011E-2</v>
      </c>
      <c r="AA1176" s="79">
        <v>4.9142044218095648E-3</v>
      </c>
    </row>
    <row r="1177" spans="1:27" ht="15" x14ac:dyDescent="0.25">
      <c r="A1177" s="4">
        <v>260205</v>
      </c>
      <c r="B1177" s="18" t="s">
        <v>2323</v>
      </c>
      <c r="C1177" s="8" t="s">
        <v>23</v>
      </c>
      <c r="D1177" s="8" t="s">
        <v>115</v>
      </c>
      <c r="E1177" s="8" t="s">
        <v>806</v>
      </c>
      <c r="F1177" s="36">
        <v>0.5</v>
      </c>
      <c r="G1177" s="52">
        <v>134.52000000000001</v>
      </c>
      <c r="H1177" s="52">
        <v>119.28</v>
      </c>
      <c r="I1177" s="52">
        <v>122.07</v>
      </c>
      <c r="J1177" s="52">
        <v>125.36</v>
      </c>
      <c r="K1177" s="52">
        <v>132.55000000000001</v>
      </c>
      <c r="L1177" s="46">
        <v>121.92</v>
      </c>
      <c r="M1177" s="46">
        <v>120.4</v>
      </c>
      <c r="N1177" s="46">
        <v>129.46</v>
      </c>
      <c r="O1177" s="46">
        <v>124.48</v>
      </c>
      <c r="P1177" s="46">
        <v>115.25</v>
      </c>
      <c r="Q1177" s="46">
        <v>111.44</v>
      </c>
      <c r="R1177" s="46">
        <v>116.07</v>
      </c>
      <c r="S1177" s="46">
        <v>120.7</v>
      </c>
      <c r="T1177" s="46">
        <v>111.07</v>
      </c>
      <c r="U1177" s="46">
        <v>114.49</v>
      </c>
      <c r="V1177" s="46">
        <v>128.69</v>
      </c>
      <c r="W1177" s="46">
        <v>122.99</v>
      </c>
      <c r="X1177" s="120">
        <v>-9.0191170759073014E-3</v>
      </c>
      <c r="Y1177" s="79">
        <v>6.6408291238460038E-3</v>
      </c>
      <c r="Z1177" s="79">
        <v>2.729651980187309E-2</v>
      </c>
      <c r="AA1177" s="79">
        <v>4.821560164227856E-3</v>
      </c>
    </row>
    <row r="1178" spans="1:27" ht="15" x14ac:dyDescent="0.25">
      <c r="A1178" s="4">
        <v>260205</v>
      </c>
      <c r="B1178" s="18" t="s">
        <v>2294</v>
      </c>
      <c r="C1178" s="8" t="s">
        <v>23</v>
      </c>
      <c r="D1178" s="8" t="s">
        <v>2295</v>
      </c>
      <c r="E1178" s="8" t="s">
        <v>811</v>
      </c>
      <c r="F1178" s="36">
        <v>0.5</v>
      </c>
      <c r="G1178" s="52">
        <v>125.33</v>
      </c>
      <c r="H1178" s="52">
        <v>150.66</v>
      </c>
      <c r="I1178" s="52">
        <v>146.5</v>
      </c>
      <c r="J1178" s="52">
        <v>143.59</v>
      </c>
      <c r="K1178" s="52">
        <v>134.05000000000001</v>
      </c>
      <c r="L1178" s="46">
        <v>172.67</v>
      </c>
      <c r="M1178" s="46">
        <v>130.31</v>
      </c>
      <c r="N1178" s="46">
        <v>123.92</v>
      </c>
      <c r="O1178" s="46">
        <v>122.68</v>
      </c>
      <c r="P1178" s="46">
        <v>168.59</v>
      </c>
      <c r="Q1178" s="110">
        <v>198.32</v>
      </c>
      <c r="R1178" s="110">
        <v>279.22000000000003</v>
      </c>
      <c r="S1178" s="110">
        <v>282.60000000000002</v>
      </c>
      <c r="T1178" s="110">
        <v>269.83999999999997</v>
      </c>
      <c r="U1178" s="46">
        <v>262.05</v>
      </c>
      <c r="V1178" s="46">
        <v>285.85000000000002</v>
      </c>
      <c r="W1178" s="46">
        <v>287.85000000000002</v>
      </c>
      <c r="X1178" s="121">
        <v>0.1090198443035113</v>
      </c>
      <c r="Y1178" s="79">
        <v>6.1874987863842053E-2</v>
      </c>
      <c r="Z1178" s="79">
        <v>6.0619359793729899E-3</v>
      </c>
      <c r="AA1178" s="79">
        <v>4.7712525219476554E-3</v>
      </c>
    </row>
    <row r="1179" spans="1:27" ht="15" x14ac:dyDescent="0.25">
      <c r="A1179" s="4">
        <v>260205</v>
      </c>
      <c r="B1179" s="18" t="s">
        <v>2279</v>
      </c>
      <c r="C1179" s="8" t="s">
        <v>23</v>
      </c>
      <c r="D1179" s="8" t="s">
        <v>484</v>
      </c>
      <c r="E1179" s="8" t="s">
        <v>806</v>
      </c>
      <c r="F1179" s="36">
        <v>0.4</v>
      </c>
      <c r="G1179" s="52">
        <v>20806</v>
      </c>
      <c r="H1179" s="52">
        <v>21836</v>
      </c>
      <c r="I1179" s="52">
        <v>22142</v>
      </c>
      <c r="J1179" s="52">
        <v>18975</v>
      </c>
      <c r="K1179" s="52">
        <v>16891</v>
      </c>
      <c r="L1179" s="46">
        <v>18501</v>
      </c>
      <c r="M1179" s="46">
        <v>18606</v>
      </c>
      <c r="N1179" s="46">
        <v>16616</v>
      </c>
      <c r="O1179" s="46">
        <v>14552</v>
      </c>
      <c r="P1179" s="46">
        <v>16282</v>
      </c>
      <c r="Q1179" s="46">
        <v>16249</v>
      </c>
      <c r="R1179" s="46">
        <v>15196</v>
      </c>
      <c r="S1179" s="46">
        <v>14714</v>
      </c>
      <c r="T1179" s="46">
        <v>14798</v>
      </c>
      <c r="U1179" s="46">
        <v>15926</v>
      </c>
      <c r="V1179" s="46">
        <v>15657</v>
      </c>
      <c r="W1179" s="46">
        <v>14971</v>
      </c>
      <c r="X1179" s="120">
        <v>-2.376643551512625E-2</v>
      </c>
      <c r="Y1179" s="79">
        <v>-5.2988171990091537E-3</v>
      </c>
      <c r="Z1179" s="79">
        <v>7.602995019296177E-3</v>
      </c>
      <c r="AA1179" s="79">
        <v>4.2065635485719621E-3</v>
      </c>
    </row>
    <row r="1180" spans="1:27" ht="15" x14ac:dyDescent="0.25">
      <c r="A1180" s="4">
        <v>260205</v>
      </c>
      <c r="B1180" s="18" t="s">
        <v>2256</v>
      </c>
      <c r="C1180" s="8" t="s">
        <v>23</v>
      </c>
      <c r="D1180" s="8" t="s">
        <v>2257</v>
      </c>
      <c r="E1180" s="8" t="s">
        <v>821</v>
      </c>
      <c r="F1180" s="36">
        <v>0.4</v>
      </c>
      <c r="G1180" s="52">
        <v>277.29000000000002</v>
      </c>
      <c r="H1180" s="52">
        <v>271.82</v>
      </c>
      <c r="I1180" s="52">
        <v>266.31</v>
      </c>
      <c r="J1180" s="52">
        <v>274.20999999999998</v>
      </c>
      <c r="K1180" s="52">
        <v>280.45999999999998</v>
      </c>
      <c r="L1180" s="46">
        <v>283.25</v>
      </c>
      <c r="M1180" s="46">
        <v>281.79000000000002</v>
      </c>
      <c r="N1180" s="46">
        <v>295.08</v>
      </c>
      <c r="O1180" s="46">
        <v>301.75</v>
      </c>
      <c r="P1180" s="46">
        <v>308.08999999999997</v>
      </c>
      <c r="Q1180" s="46">
        <v>309.08</v>
      </c>
      <c r="R1180" s="46">
        <v>322.66000000000003</v>
      </c>
      <c r="S1180" s="46">
        <v>330.22</v>
      </c>
      <c r="T1180" s="46">
        <v>335.77</v>
      </c>
      <c r="U1180" s="46">
        <v>328.71</v>
      </c>
      <c r="V1180" s="46">
        <v>336.14</v>
      </c>
      <c r="W1180" s="46">
        <v>335.58</v>
      </c>
      <c r="X1180" s="120">
        <v>2.179441754261657E-2</v>
      </c>
      <c r="Y1180" s="79">
        <v>1.5126413044315831E-2</v>
      </c>
      <c r="Z1180" s="79">
        <v>1.023258638489088E-2</v>
      </c>
      <c r="AA1180" s="79">
        <v>4.0275314838746912E-3</v>
      </c>
    </row>
    <row r="1181" spans="1:27" ht="15" x14ac:dyDescent="0.25">
      <c r="A1181" s="4">
        <v>260205</v>
      </c>
      <c r="B1181" s="18" t="s">
        <v>2207</v>
      </c>
      <c r="C1181" s="8" t="s">
        <v>23</v>
      </c>
      <c r="D1181" s="8" t="s">
        <v>445</v>
      </c>
      <c r="E1181" s="8" t="s">
        <v>806</v>
      </c>
      <c r="F1181" s="36">
        <v>0.4</v>
      </c>
      <c r="G1181" s="52">
        <v>52.57</v>
      </c>
      <c r="H1181" s="52">
        <v>53.14</v>
      </c>
      <c r="I1181" s="52">
        <v>59.8</v>
      </c>
      <c r="J1181" s="52">
        <v>68.27</v>
      </c>
      <c r="K1181" s="90">
        <v>76.59</v>
      </c>
      <c r="L1181" s="110">
        <v>85.9</v>
      </c>
      <c r="M1181" s="46">
        <v>85.99</v>
      </c>
      <c r="N1181" s="46">
        <v>65.010000000000005</v>
      </c>
      <c r="O1181" s="46">
        <v>70.650000000000006</v>
      </c>
      <c r="P1181" s="46">
        <v>76.83</v>
      </c>
      <c r="Q1181" s="46">
        <v>102.5</v>
      </c>
      <c r="R1181" s="46">
        <v>95.2</v>
      </c>
      <c r="S1181" s="46">
        <v>91.57</v>
      </c>
      <c r="T1181" s="46">
        <v>74.28</v>
      </c>
      <c r="U1181" s="46">
        <v>97.89</v>
      </c>
      <c r="V1181" s="46">
        <v>96.06</v>
      </c>
      <c r="W1181" s="46">
        <v>92.85</v>
      </c>
      <c r="X1181" s="120">
        <v>-6.9653100245834487E-3</v>
      </c>
      <c r="Y1181" s="79">
        <v>-1.268051162151018E-2</v>
      </c>
      <c r="Z1181" s="79">
        <v>2.3959436117457771E-3</v>
      </c>
      <c r="AA1181" s="79">
        <v>3.5575319622012098E-3</v>
      </c>
    </row>
    <row r="1182" spans="1:27" ht="15" x14ac:dyDescent="0.25">
      <c r="A1182" s="4">
        <v>260205</v>
      </c>
      <c r="B1182" s="18" t="s">
        <v>2237</v>
      </c>
      <c r="C1182" s="8" t="s">
        <v>23</v>
      </c>
      <c r="D1182" s="8" t="s">
        <v>1262</v>
      </c>
      <c r="E1182" s="8" t="s">
        <v>806</v>
      </c>
      <c r="F1182" s="36">
        <v>0.3</v>
      </c>
      <c r="G1182" s="52">
        <v>11985</v>
      </c>
      <c r="H1182" s="52">
        <v>11648</v>
      </c>
      <c r="I1182" s="52">
        <v>11887</v>
      </c>
      <c r="J1182" s="52">
        <v>11218</v>
      </c>
      <c r="K1182" s="52">
        <v>11406</v>
      </c>
      <c r="L1182" s="46">
        <v>11337</v>
      </c>
      <c r="M1182" s="46">
        <v>11226</v>
      </c>
      <c r="N1182" s="46">
        <v>10966</v>
      </c>
      <c r="O1182" s="46">
        <v>11477</v>
      </c>
      <c r="P1182" s="46">
        <v>11865</v>
      </c>
      <c r="Q1182" s="46">
        <v>12201</v>
      </c>
      <c r="R1182" s="46">
        <v>11892</v>
      </c>
      <c r="S1182" s="46">
        <v>12342</v>
      </c>
      <c r="T1182" s="46">
        <v>11201</v>
      </c>
      <c r="U1182" s="46">
        <v>12269</v>
      </c>
      <c r="V1182" s="46">
        <v>12222</v>
      </c>
      <c r="W1182" s="46">
        <v>12502</v>
      </c>
      <c r="X1182" s="120">
        <v>-1.374741200828156E-2</v>
      </c>
      <c r="Y1182" s="79">
        <v>1.427491812914683E-3</v>
      </c>
      <c r="Z1182" s="79">
        <v>6.9176588965285113E-3</v>
      </c>
      <c r="AA1182" s="79">
        <v>3.330973893492128E-3</v>
      </c>
    </row>
    <row r="1183" spans="1:27" ht="15" x14ac:dyDescent="0.25">
      <c r="A1183" s="4">
        <v>260205</v>
      </c>
      <c r="B1183" s="18" t="s">
        <v>2214</v>
      </c>
      <c r="C1183" s="8" t="s">
        <v>23</v>
      </c>
      <c r="D1183" s="8" t="s">
        <v>474</v>
      </c>
      <c r="E1183" s="8" t="s">
        <v>806</v>
      </c>
      <c r="F1183" s="36">
        <v>0.3</v>
      </c>
      <c r="G1183" s="52">
        <v>3155</v>
      </c>
      <c r="H1183" s="52">
        <v>2686</v>
      </c>
      <c r="I1183" s="52">
        <v>2945</v>
      </c>
      <c r="J1183" s="52">
        <v>3122</v>
      </c>
      <c r="K1183" s="52">
        <v>3899</v>
      </c>
      <c r="L1183" s="46">
        <v>3334</v>
      </c>
      <c r="M1183" s="46">
        <v>3823</v>
      </c>
      <c r="N1183" s="46">
        <v>3456</v>
      </c>
      <c r="O1183" s="46">
        <v>3801</v>
      </c>
      <c r="P1183" s="46">
        <v>2929</v>
      </c>
      <c r="Q1183" s="46">
        <v>3247</v>
      </c>
      <c r="R1183" s="46">
        <v>2599</v>
      </c>
      <c r="S1183" s="46">
        <v>2887</v>
      </c>
      <c r="T1183" s="46">
        <v>2051</v>
      </c>
      <c r="U1183" s="46">
        <v>2635</v>
      </c>
      <c r="V1183" s="46">
        <v>2476</v>
      </c>
      <c r="W1183" s="46">
        <v>2920</v>
      </c>
      <c r="X1183" s="120">
        <v>-7.5287257760246917E-2</v>
      </c>
      <c r="Y1183" s="79">
        <v>-5.6750741839762593E-2</v>
      </c>
      <c r="Z1183" s="79">
        <v>-1.2092017302398729E-2</v>
      </c>
      <c r="AA1183" s="79">
        <v>3.2839088466514181E-3</v>
      </c>
    </row>
    <row r="1184" spans="1:27" ht="15" x14ac:dyDescent="0.25">
      <c r="A1184" s="4">
        <v>260205</v>
      </c>
      <c r="B1184" s="18" t="s">
        <v>2296</v>
      </c>
      <c r="C1184" s="8" t="s">
        <v>23</v>
      </c>
      <c r="D1184" s="8" t="s">
        <v>153</v>
      </c>
      <c r="E1184" s="8" t="s">
        <v>806</v>
      </c>
      <c r="F1184" s="36">
        <v>0.3</v>
      </c>
      <c r="G1184" s="52">
        <v>5850</v>
      </c>
      <c r="H1184" s="52">
        <v>6385</v>
      </c>
      <c r="I1184" s="52">
        <v>6586</v>
      </c>
      <c r="J1184" s="52">
        <v>7333</v>
      </c>
      <c r="K1184" s="52">
        <v>7770</v>
      </c>
      <c r="L1184" s="46">
        <v>8453</v>
      </c>
      <c r="M1184" s="46">
        <v>8638</v>
      </c>
      <c r="N1184" s="46">
        <v>8431</v>
      </c>
      <c r="O1184" s="46">
        <v>8543</v>
      </c>
      <c r="P1184" s="46">
        <v>8403</v>
      </c>
      <c r="Q1184" s="46">
        <v>8796</v>
      </c>
      <c r="R1184" s="46">
        <v>8456</v>
      </c>
      <c r="S1184" s="46">
        <v>8447</v>
      </c>
      <c r="T1184" s="46">
        <v>8174</v>
      </c>
      <c r="U1184" s="46">
        <v>8643</v>
      </c>
      <c r="V1184" s="46">
        <v>8317</v>
      </c>
      <c r="W1184" s="46">
        <v>8536</v>
      </c>
      <c r="X1184" s="120">
        <v>-6.7151486716321429E-3</v>
      </c>
      <c r="Y1184" s="79">
        <v>-4.5168718448321821E-3</v>
      </c>
      <c r="Z1184" s="79">
        <v>-4.1221826809015871E-3</v>
      </c>
      <c r="AA1184" s="79">
        <v>2.650308209999785E-3</v>
      </c>
    </row>
    <row r="1185" spans="1:27" ht="15" x14ac:dyDescent="0.25">
      <c r="A1185" s="4">
        <v>260205</v>
      </c>
      <c r="B1185" s="18" t="s">
        <v>2225</v>
      </c>
      <c r="C1185" s="8" t="s">
        <v>23</v>
      </c>
      <c r="D1185" s="8" t="s">
        <v>166</v>
      </c>
      <c r="E1185" s="8" t="s">
        <v>806</v>
      </c>
      <c r="F1185" s="36">
        <v>0.2</v>
      </c>
      <c r="G1185" s="52">
        <v>85280</v>
      </c>
      <c r="H1185" s="52">
        <v>84204</v>
      </c>
      <c r="I1185" s="52">
        <v>100059</v>
      </c>
      <c r="J1185" s="52">
        <v>95749</v>
      </c>
      <c r="K1185" s="52">
        <v>101303</v>
      </c>
      <c r="L1185" s="46">
        <v>86959</v>
      </c>
      <c r="M1185" s="46">
        <v>74578</v>
      </c>
      <c r="N1185" s="46">
        <v>76350</v>
      </c>
      <c r="O1185" s="46">
        <v>78732</v>
      </c>
      <c r="P1185" s="46">
        <v>72478</v>
      </c>
      <c r="Q1185" s="46">
        <v>74464</v>
      </c>
      <c r="R1185" s="46">
        <v>71089</v>
      </c>
      <c r="S1185" s="46">
        <v>66282</v>
      </c>
      <c r="T1185" s="46">
        <v>69235</v>
      </c>
      <c r="U1185" s="46">
        <v>65405</v>
      </c>
      <c r="V1185" s="46">
        <v>68152</v>
      </c>
      <c r="W1185" s="46">
        <v>66725</v>
      </c>
      <c r="X1185" s="120">
        <v>-1.1406442899199121E-2</v>
      </c>
      <c r="Y1185" s="79">
        <v>-3.22304052371295E-2</v>
      </c>
      <c r="Z1185" s="79">
        <v>-1.0797357459808589E-2</v>
      </c>
      <c r="AA1185" s="79">
        <v>1.646387239198077E-3</v>
      </c>
    </row>
    <row r="1186" spans="1:27" ht="15" x14ac:dyDescent="0.25">
      <c r="A1186" s="4">
        <v>260205</v>
      </c>
      <c r="B1186" s="18" t="s">
        <v>2312</v>
      </c>
      <c r="C1186" s="8" t="s">
        <v>23</v>
      </c>
      <c r="D1186" s="8" t="s">
        <v>476</v>
      </c>
      <c r="E1186" s="8" t="s">
        <v>811</v>
      </c>
      <c r="F1186" s="36">
        <v>0.2</v>
      </c>
      <c r="G1186" s="52">
        <v>1578</v>
      </c>
      <c r="H1186" s="52">
        <v>1186</v>
      </c>
      <c r="I1186" s="52">
        <v>1168</v>
      </c>
      <c r="J1186" s="52">
        <v>1390</v>
      </c>
      <c r="K1186" s="52">
        <v>1524</v>
      </c>
      <c r="L1186" s="46">
        <v>1289</v>
      </c>
      <c r="M1186" s="46">
        <v>1352</v>
      </c>
      <c r="N1186" s="46">
        <v>1641</v>
      </c>
      <c r="O1186" s="46">
        <v>1728</v>
      </c>
      <c r="P1186" s="46">
        <v>1386</v>
      </c>
      <c r="Q1186" s="46">
        <v>1363</v>
      </c>
      <c r="R1186" s="46">
        <v>1672</v>
      </c>
      <c r="S1186" s="46">
        <v>1670</v>
      </c>
      <c r="T1186" s="46">
        <v>1299</v>
      </c>
      <c r="U1186" s="46">
        <v>1252</v>
      </c>
      <c r="V1186" s="46">
        <v>1577</v>
      </c>
      <c r="W1186" s="46">
        <v>1679</v>
      </c>
      <c r="X1186" s="120">
        <v>-1.4283368904941749E-2</v>
      </c>
      <c r="Y1186" s="79">
        <v>-1.8487674883411079E-2</v>
      </c>
      <c r="Z1186" s="79">
        <v>-1.612082131342274E-2</v>
      </c>
      <c r="AA1186" s="79">
        <v>1.552259399792977E-3</v>
      </c>
    </row>
    <row r="1187" spans="1:27" ht="15" x14ac:dyDescent="0.25">
      <c r="A1187" s="4">
        <v>260205</v>
      </c>
      <c r="B1187" s="18" t="s">
        <v>2275</v>
      </c>
      <c r="C1187" s="8" t="s">
        <v>23</v>
      </c>
      <c r="D1187" s="8" t="s">
        <v>191</v>
      </c>
      <c r="E1187" s="8" t="s">
        <v>817</v>
      </c>
      <c r="F1187" s="36">
        <v>0.1</v>
      </c>
      <c r="G1187" s="52">
        <v>715.36</v>
      </c>
      <c r="H1187" s="52">
        <v>678.19</v>
      </c>
      <c r="I1187" s="52">
        <v>914.19</v>
      </c>
      <c r="J1187" s="52">
        <v>884.21</v>
      </c>
      <c r="K1187" s="52">
        <v>655.16999999999996</v>
      </c>
      <c r="L1187" s="46">
        <v>617.55999999999995</v>
      </c>
      <c r="M1187" s="46">
        <v>778.05</v>
      </c>
      <c r="N1187" s="46">
        <v>780.22</v>
      </c>
      <c r="O1187" s="46">
        <v>662.37</v>
      </c>
      <c r="P1187" s="46">
        <v>653.84</v>
      </c>
      <c r="Q1187" s="46">
        <v>815.34</v>
      </c>
      <c r="R1187" s="46">
        <v>782.61</v>
      </c>
      <c r="S1187" s="46">
        <v>690.54</v>
      </c>
      <c r="T1187" s="46">
        <v>615.76</v>
      </c>
      <c r="U1187" s="46">
        <v>829.88</v>
      </c>
      <c r="V1187" s="46">
        <v>850.38</v>
      </c>
      <c r="W1187" s="46">
        <v>693.35</v>
      </c>
      <c r="X1187" s="120">
        <v>-1.294212409892836E-2</v>
      </c>
      <c r="Y1187" s="79">
        <v>5.0064560557803173E-3</v>
      </c>
      <c r="Z1187" s="79">
        <v>2.3218525484875571E-2</v>
      </c>
      <c r="AA1187" s="79">
        <v>9.4088181720763941E-4</v>
      </c>
    </row>
    <row r="1188" spans="1:27" ht="15" x14ac:dyDescent="0.25">
      <c r="A1188" s="4">
        <v>260205</v>
      </c>
      <c r="B1188" s="18" t="s">
        <v>2298</v>
      </c>
      <c r="C1188" s="8" t="s">
        <v>23</v>
      </c>
      <c r="D1188" s="8" t="s">
        <v>1148</v>
      </c>
      <c r="E1188" s="8" t="s">
        <v>806</v>
      </c>
      <c r="F1188" s="36">
        <v>0.1</v>
      </c>
      <c r="G1188" s="52">
        <v>2281</v>
      </c>
      <c r="H1188" s="52">
        <v>2186</v>
      </c>
      <c r="I1188" s="52">
        <v>2253</v>
      </c>
      <c r="J1188" s="52">
        <v>2280</v>
      </c>
      <c r="K1188" s="52">
        <v>2283</v>
      </c>
      <c r="L1188" s="46">
        <v>2144</v>
      </c>
      <c r="M1188" s="46">
        <v>2250</v>
      </c>
      <c r="N1188" s="46">
        <v>2271</v>
      </c>
      <c r="O1188" s="46">
        <v>2288</v>
      </c>
      <c r="P1188" s="46">
        <v>2162</v>
      </c>
      <c r="Q1188" s="46">
        <v>2178</v>
      </c>
      <c r="R1188" s="46">
        <v>2171</v>
      </c>
      <c r="S1188" s="46">
        <v>2188</v>
      </c>
      <c r="T1188" s="46">
        <v>2068</v>
      </c>
      <c r="U1188" s="46">
        <v>2138</v>
      </c>
      <c r="V1188" s="46">
        <v>2159</v>
      </c>
      <c r="W1188" s="46">
        <v>2193</v>
      </c>
      <c r="X1188" s="120">
        <v>-1.080583975169558E-2</v>
      </c>
      <c r="Y1188" s="79">
        <v>-4.6484601975596007E-3</v>
      </c>
      <c r="Z1188" s="79">
        <v>-1.4010507880910521E-3</v>
      </c>
      <c r="AA1188" s="79">
        <v>5.8459020226830916E-4</v>
      </c>
    </row>
    <row r="1189" spans="1:27" ht="15" x14ac:dyDescent="0.25">
      <c r="A1189" s="4">
        <v>260205</v>
      </c>
      <c r="B1189" s="18" t="s">
        <v>2306</v>
      </c>
      <c r="C1189" s="8" t="s">
        <v>23</v>
      </c>
      <c r="D1189" s="8" t="s">
        <v>34</v>
      </c>
      <c r="E1189" s="8" t="s">
        <v>806</v>
      </c>
      <c r="F1189" s="36">
        <v>0.1</v>
      </c>
      <c r="G1189" s="52">
        <v>2979</v>
      </c>
      <c r="H1189" s="52">
        <v>2981</v>
      </c>
      <c r="I1189" s="52">
        <v>3040</v>
      </c>
      <c r="J1189" s="52">
        <v>2959</v>
      </c>
      <c r="K1189" s="52">
        <v>3005</v>
      </c>
      <c r="L1189" s="46">
        <v>3036</v>
      </c>
      <c r="M1189" s="46">
        <v>3112</v>
      </c>
      <c r="N1189" s="46">
        <v>3093</v>
      </c>
      <c r="O1189" s="46">
        <v>3145</v>
      </c>
      <c r="P1189" s="46">
        <v>3200</v>
      </c>
      <c r="Q1189" s="46">
        <v>3233</v>
      </c>
      <c r="R1189" s="46">
        <v>3217</v>
      </c>
      <c r="S1189" s="46">
        <v>3237</v>
      </c>
      <c r="T1189" s="46">
        <v>3092</v>
      </c>
      <c r="U1189" s="46">
        <v>3361</v>
      </c>
      <c r="V1189" s="46">
        <v>3378</v>
      </c>
      <c r="W1189" s="46">
        <v>3244</v>
      </c>
      <c r="X1189" s="120">
        <v>-8.3805385271980004E-3</v>
      </c>
      <c r="Y1189" s="79">
        <v>1.001643321073642E-2</v>
      </c>
      <c r="Z1189" s="79">
        <v>1.2473851398465911E-2</v>
      </c>
      <c r="AA1189" s="79">
        <v>5.3565962656865196E-4</v>
      </c>
    </row>
    <row r="1190" spans="1:27" ht="15" x14ac:dyDescent="0.25">
      <c r="A1190" s="4">
        <v>260205</v>
      </c>
      <c r="B1190" s="18" t="s">
        <v>2235</v>
      </c>
      <c r="C1190" s="8" t="s">
        <v>23</v>
      </c>
      <c r="D1190" s="8" t="s">
        <v>676</v>
      </c>
      <c r="E1190" s="8" t="s">
        <v>821</v>
      </c>
      <c r="F1190" s="36">
        <v>-0.1</v>
      </c>
      <c r="G1190" s="52">
        <v>289.3</v>
      </c>
      <c r="H1190" s="52">
        <v>274.5</v>
      </c>
      <c r="I1190" s="52">
        <v>291.10000000000002</v>
      </c>
      <c r="J1190" s="52">
        <v>274.60000000000002</v>
      </c>
      <c r="K1190" s="52">
        <v>275.7</v>
      </c>
      <c r="L1190" s="46">
        <v>277.10000000000002</v>
      </c>
      <c r="M1190" s="46">
        <v>286.10000000000002</v>
      </c>
      <c r="N1190" s="46">
        <v>281.89999999999998</v>
      </c>
      <c r="O1190" s="46">
        <v>277.3</v>
      </c>
      <c r="P1190" s="46">
        <v>287.2</v>
      </c>
      <c r="Q1190" s="46">
        <v>272.5</v>
      </c>
      <c r="R1190" s="46">
        <v>286.10000000000002</v>
      </c>
      <c r="S1190" s="46">
        <v>261.89999999999998</v>
      </c>
      <c r="T1190" s="46">
        <v>259</v>
      </c>
      <c r="U1190" s="46">
        <v>295.5</v>
      </c>
      <c r="V1190" s="46">
        <v>264</v>
      </c>
      <c r="W1190" s="46">
        <v>261.2</v>
      </c>
      <c r="X1190" s="120">
        <v>-2.5458156540579591E-2</v>
      </c>
      <c r="Y1190" s="79">
        <v>2.130616025937937E-2</v>
      </c>
      <c r="Z1190" s="79">
        <v>-2.0045351473922831E-2</v>
      </c>
      <c r="AA1190" s="79">
        <v>-6.4790818215476609E-4</v>
      </c>
    </row>
    <row r="1191" spans="1:27" ht="15" x14ac:dyDescent="0.25">
      <c r="A1191" s="4">
        <v>260205</v>
      </c>
      <c r="B1191" s="18" t="s">
        <v>2287</v>
      </c>
      <c r="C1191" s="8" t="s">
        <v>23</v>
      </c>
      <c r="D1191" s="8" t="s">
        <v>141</v>
      </c>
      <c r="E1191" s="8" t="s">
        <v>806</v>
      </c>
      <c r="F1191" s="36">
        <v>-0.1</v>
      </c>
      <c r="G1191" s="52">
        <v>6209</v>
      </c>
      <c r="H1191" s="52">
        <v>5850</v>
      </c>
      <c r="I1191" s="52">
        <v>5861</v>
      </c>
      <c r="J1191" s="52">
        <v>6024</v>
      </c>
      <c r="K1191" s="52">
        <v>6439</v>
      </c>
      <c r="L1191" s="46">
        <v>6054</v>
      </c>
      <c r="M1191" s="46">
        <v>6066</v>
      </c>
      <c r="N1191" s="46">
        <v>6080</v>
      </c>
      <c r="O1191" s="46">
        <v>6473</v>
      </c>
      <c r="P1191" s="46">
        <v>6011</v>
      </c>
      <c r="Q1191" s="46">
        <v>6005</v>
      </c>
      <c r="R1191" s="46">
        <v>5971</v>
      </c>
      <c r="S1191" s="46">
        <v>6422</v>
      </c>
      <c r="T1191" s="46">
        <v>5930</v>
      </c>
      <c r="U1191" s="46">
        <v>6085</v>
      </c>
      <c r="V1191" s="46">
        <v>6049</v>
      </c>
      <c r="W1191" s="46">
        <v>6404</v>
      </c>
      <c r="X1191" s="120">
        <v>-3.3184481134007631E-3</v>
      </c>
      <c r="Y1191" s="79">
        <v>3.2883919763235792E-3</v>
      </c>
      <c r="Z1191" s="79">
        <v>3.1956735496558859E-3</v>
      </c>
      <c r="AA1191" s="79">
        <v>-7.3511394266112529E-4</v>
      </c>
    </row>
    <row r="1192" spans="1:27" ht="15" x14ac:dyDescent="0.25">
      <c r="A1192" s="4">
        <v>260205</v>
      </c>
      <c r="B1192" s="18" t="s">
        <v>2242</v>
      </c>
      <c r="C1192" s="8" t="s">
        <v>23</v>
      </c>
      <c r="D1192" s="8" t="s">
        <v>1134</v>
      </c>
      <c r="E1192" s="8" t="s">
        <v>806</v>
      </c>
      <c r="F1192" s="36">
        <v>-0.1</v>
      </c>
      <c r="G1192" s="52">
        <v>1443</v>
      </c>
      <c r="H1192" s="52">
        <v>1107</v>
      </c>
      <c r="I1192" s="52">
        <v>1010</v>
      </c>
      <c r="J1192" s="52">
        <v>1002</v>
      </c>
      <c r="K1192" s="52">
        <v>1322</v>
      </c>
      <c r="L1192" s="46">
        <v>1430</v>
      </c>
      <c r="M1192" s="46">
        <v>1091</v>
      </c>
      <c r="N1192" s="46">
        <v>1001</v>
      </c>
      <c r="O1192" s="46">
        <v>-1719</v>
      </c>
      <c r="P1192" s="46">
        <v>588.28</v>
      </c>
      <c r="Q1192" s="46">
        <v>344.47</v>
      </c>
      <c r="R1192" s="46">
        <v>289.69</v>
      </c>
      <c r="S1192" s="46">
        <v>535.5</v>
      </c>
      <c r="T1192" s="46">
        <v>674.83</v>
      </c>
      <c r="U1192" s="46">
        <v>351.19</v>
      </c>
      <c r="V1192" s="46">
        <v>315.04000000000002</v>
      </c>
      <c r="W1192" s="46">
        <v>534</v>
      </c>
      <c r="X1192" s="120">
        <v>4.9233762244445201E-2</v>
      </c>
      <c r="Y1192" s="79">
        <v>3.6432835092627962E-3</v>
      </c>
      <c r="Z1192" s="79">
        <v>1.369374625245112E-2</v>
      </c>
      <c r="AA1192" s="79">
        <v>-7.9933495331885318E-4</v>
      </c>
    </row>
    <row r="1193" spans="1:27" ht="15" x14ac:dyDescent="0.25">
      <c r="A1193" s="4">
        <v>260205</v>
      </c>
      <c r="B1193" s="18" t="s">
        <v>2274</v>
      </c>
      <c r="C1193" s="8" t="s">
        <v>23</v>
      </c>
      <c r="D1193" s="8" t="s">
        <v>115</v>
      </c>
      <c r="E1193" s="8" t="s">
        <v>811</v>
      </c>
      <c r="F1193" s="36">
        <v>-0.2</v>
      </c>
      <c r="G1193" s="52">
        <v>876.8</v>
      </c>
      <c r="H1193" s="52">
        <v>882.28</v>
      </c>
      <c r="I1193" s="52">
        <v>902.45</v>
      </c>
      <c r="J1193" s="52">
        <v>852.04</v>
      </c>
      <c r="K1193" s="52">
        <v>897.44</v>
      </c>
      <c r="L1193" s="110">
        <v>1245</v>
      </c>
      <c r="M1193" s="110">
        <v>1491</v>
      </c>
      <c r="N1193" s="110">
        <v>1425</v>
      </c>
      <c r="O1193" s="110">
        <v>1535</v>
      </c>
      <c r="P1193" s="46">
        <v>1447</v>
      </c>
      <c r="Q1193" s="46">
        <v>1362</v>
      </c>
      <c r="R1193" s="46">
        <v>1269</v>
      </c>
      <c r="S1193" s="46">
        <v>1335</v>
      </c>
      <c r="T1193" s="46">
        <v>1254</v>
      </c>
      <c r="U1193" s="46">
        <v>1311</v>
      </c>
      <c r="V1193" s="46">
        <v>1288</v>
      </c>
      <c r="W1193" s="46">
        <v>1327</v>
      </c>
      <c r="X1193" s="120">
        <v>-3.5654904858673508E-2</v>
      </c>
      <c r="Y1193" s="79">
        <v>-9.7701149425287737E-3</v>
      </c>
      <c r="Z1193" s="79">
        <v>3.6757593344940438E-3</v>
      </c>
      <c r="AA1193" s="79">
        <v>-1.542020046260584E-3</v>
      </c>
    </row>
    <row r="1194" spans="1:27" ht="15" x14ac:dyDescent="0.25">
      <c r="A1194" s="4">
        <v>260205</v>
      </c>
      <c r="B1194" s="18" t="s">
        <v>2262</v>
      </c>
      <c r="C1194" s="8" t="s">
        <v>23</v>
      </c>
      <c r="D1194" s="8" t="s">
        <v>24</v>
      </c>
      <c r="E1194" s="8" t="s">
        <v>817</v>
      </c>
      <c r="F1194" s="36">
        <v>-0.2</v>
      </c>
      <c r="G1194" s="52">
        <v>262.19</v>
      </c>
      <c r="H1194" s="52">
        <v>191.19</v>
      </c>
      <c r="I1194" s="52">
        <v>208.81</v>
      </c>
      <c r="J1194" s="52">
        <v>228.08</v>
      </c>
      <c r="K1194" s="52">
        <v>269.54000000000002</v>
      </c>
      <c r="L1194" s="46">
        <v>208.09</v>
      </c>
      <c r="M1194" s="46">
        <v>211.14</v>
      </c>
      <c r="N1194" s="46">
        <v>196.8</v>
      </c>
      <c r="O1194" s="46">
        <v>218.07</v>
      </c>
      <c r="P1194" s="46">
        <v>203.44</v>
      </c>
      <c r="Q1194" s="46">
        <v>174.57</v>
      </c>
      <c r="R1194" s="46">
        <v>191.11</v>
      </c>
      <c r="S1194" s="46">
        <v>252.02</v>
      </c>
      <c r="T1194" s="46">
        <v>204.99</v>
      </c>
      <c r="U1194" s="46">
        <v>186.75</v>
      </c>
      <c r="V1194" s="46">
        <v>219.02</v>
      </c>
      <c r="W1194" s="46">
        <v>250.68</v>
      </c>
      <c r="X1194" s="120">
        <v>1.8876196507295879E-3</v>
      </c>
      <c r="Y1194" s="79">
        <v>1.48050906173649E-2</v>
      </c>
      <c r="Z1194" s="79">
        <v>3.3430354426437603E-2</v>
      </c>
      <c r="AA1194" s="79">
        <v>-1.553118987459023E-3</v>
      </c>
    </row>
    <row r="1195" spans="1:27" ht="15" x14ac:dyDescent="0.25">
      <c r="A1195" s="4">
        <v>260205</v>
      </c>
      <c r="B1195" s="18" t="s">
        <v>2246</v>
      </c>
      <c r="C1195" s="8" t="s">
        <v>23</v>
      </c>
      <c r="D1195" s="8" t="s">
        <v>1134</v>
      </c>
      <c r="E1195" s="8" t="s">
        <v>821</v>
      </c>
      <c r="F1195" s="36">
        <v>-0.2</v>
      </c>
      <c r="G1195" s="52">
        <v>375.41</v>
      </c>
      <c r="H1195" s="52">
        <v>588.1</v>
      </c>
      <c r="I1195" s="52">
        <v>300.33</v>
      </c>
      <c r="J1195" s="52">
        <v>237.63</v>
      </c>
      <c r="K1195" s="52">
        <v>397.47</v>
      </c>
      <c r="L1195" s="46">
        <v>526.5</v>
      </c>
      <c r="M1195" s="46">
        <v>278.63</v>
      </c>
      <c r="N1195" s="46">
        <v>226.6</v>
      </c>
      <c r="O1195" s="46">
        <v>365.83</v>
      </c>
      <c r="P1195" s="46">
        <v>498.09</v>
      </c>
      <c r="Q1195" s="46">
        <v>254.61</v>
      </c>
      <c r="R1195" s="46">
        <v>208.64</v>
      </c>
      <c r="S1195" s="46">
        <v>373.33</v>
      </c>
      <c r="T1195" s="46">
        <v>587.66</v>
      </c>
      <c r="U1195" s="46">
        <v>260.14999999999998</v>
      </c>
      <c r="V1195" s="46">
        <v>211.38</v>
      </c>
      <c r="W1195" s="46">
        <v>370.39</v>
      </c>
      <c r="X1195" s="120">
        <v>6.7110222002442432E-2</v>
      </c>
      <c r="Y1195" s="79">
        <v>3.889793854968238E-3</v>
      </c>
      <c r="Z1195" s="79">
        <v>1.9163787435829689E-3</v>
      </c>
      <c r="AA1195" s="79">
        <v>-2.052327367157214E-3</v>
      </c>
    </row>
    <row r="1196" spans="1:27" ht="15" x14ac:dyDescent="0.25">
      <c r="A1196" s="4">
        <v>260205</v>
      </c>
      <c r="B1196" s="18" t="s">
        <v>2232</v>
      </c>
      <c r="C1196" s="8" t="s">
        <v>23</v>
      </c>
      <c r="D1196" s="8" t="s">
        <v>2233</v>
      </c>
      <c r="E1196" s="8" t="s">
        <v>821</v>
      </c>
      <c r="F1196" s="36">
        <v>-0.2</v>
      </c>
      <c r="G1196" s="52">
        <v>66.709999999999994</v>
      </c>
      <c r="H1196" s="52">
        <v>68.28</v>
      </c>
      <c r="I1196" s="52">
        <v>69.87</v>
      </c>
      <c r="J1196" s="52">
        <v>75.2</v>
      </c>
      <c r="K1196" s="52">
        <v>72.28</v>
      </c>
      <c r="L1196" s="46">
        <v>81.45</v>
      </c>
      <c r="M1196" s="46">
        <v>80.77</v>
      </c>
      <c r="N1196" s="46">
        <v>79.959999999999994</v>
      </c>
      <c r="O1196" s="46">
        <v>71.33</v>
      </c>
      <c r="P1196" s="46">
        <v>91.45</v>
      </c>
      <c r="Q1196" s="46">
        <v>93.61</v>
      </c>
      <c r="R1196" s="46">
        <v>106.93</v>
      </c>
      <c r="S1196" s="110">
        <v>122.33</v>
      </c>
      <c r="T1196" s="46">
        <v>116.38</v>
      </c>
      <c r="U1196" s="46">
        <v>119.88</v>
      </c>
      <c r="V1196" s="46">
        <v>118.09</v>
      </c>
      <c r="W1196" s="46">
        <v>121.22</v>
      </c>
      <c r="X1196" s="120">
        <v>6.0170882409731563E-2</v>
      </c>
      <c r="Y1196" s="79">
        <v>5.9806488332384777E-2</v>
      </c>
      <c r="Z1196" s="79">
        <v>2.397319126997766E-2</v>
      </c>
      <c r="AA1196" s="79">
        <v>-2.3286061928338149E-3</v>
      </c>
    </row>
    <row r="1197" spans="1:27" ht="15" x14ac:dyDescent="0.25">
      <c r="A1197" s="4">
        <v>260205</v>
      </c>
      <c r="B1197" s="18" t="s">
        <v>2289</v>
      </c>
      <c r="C1197" s="8" t="s">
        <v>23</v>
      </c>
      <c r="D1197" s="8" t="s">
        <v>61</v>
      </c>
      <c r="E1197" s="8" t="s">
        <v>806</v>
      </c>
      <c r="F1197" s="36">
        <v>-0.3</v>
      </c>
      <c r="G1197" s="52">
        <v>2566</v>
      </c>
      <c r="H1197" s="52">
        <v>2651</v>
      </c>
      <c r="I1197" s="52">
        <v>2743</v>
      </c>
      <c r="J1197" s="52">
        <v>2534</v>
      </c>
      <c r="K1197" s="52">
        <v>2503</v>
      </c>
      <c r="L1197" s="46">
        <v>2324</v>
      </c>
      <c r="M1197" s="46">
        <v>2350</v>
      </c>
      <c r="N1197" s="46">
        <v>2266</v>
      </c>
      <c r="O1197" s="46">
        <v>2236</v>
      </c>
      <c r="P1197" s="46">
        <v>2379</v>
      </c>
      <c r="Q1197" s="46">
        <v>2162</v>
      </c>
      <c r="R1197" s="46">
        <v>2088</v>
      </c>
      <c r="S1197" s="46">
        <v>2073</v>
      </c>
      <c r="T1197" s="46">
        <v>2104</v>
      </c>
      <c r="U1197" s="46">
        <v>2091</v>
      </c>
      <c r="V1197" s="46">
        <v>2004</v>
      </c>
      <c r="W1197" s="46">
        <v>2048</v>
      </c>
      <c r="X1197" s="120">
        <v>-3.1601930590668847E-2</v>
      </c>
      <c r="Y1197" s="79">
        <v>-8.4252996321347862E-3</v>
      </c>
      <c r="Z1197" s="79">
        <v>-1.005265677357592E-2</v>
      </c>
      <c r="AA1197" s="79">
        <v>-3.0222437137330531E-3</v>
      </c>
    </row>
    <row r="1198" spans="1:27" ht="15" x14ac:dyDescent="0.25">
      <c r="A1198" s="4">
        <v>260205</v>
      </c>
      <c r="B1198" s="18" t="s">
        <v>2192</v>
      </c>
      <c r="C1198" s="8" t="s">
        <v>23</v>
      </c>
      <c r="D1198" s="8" t="s">
        <v>445</v>
      </c>
      <c r="E1198" s="8" t="s">
        <v>806</v>
      </c>
      <c r="F1198" s="36">
        <v>-0.5</v>
      </c>
      <c r="G1198" s="52">
        <v>172.65</v>
      </c>
      <c r="H1198" s="52">
        <v>182.15</v>
      </c>
      <c r="I1198" s="52">
        <v>183.99</v>
      </c>
      <c r="J1198" s="52">
        <v>160.22999999999999</v>
      </c>
      <c r="K1198" s="52">
        <v>124.77</v>
      </c>
      <c r="L1198" s="46">
        <v>106.3</v>
      </c>
      <c r="M1198" s="46">
        <v>123.22</v>
      </c>
      <c r="N1198" s="46">
        <v>125.51</v>
      </c>
      <c r="O1198" s="46">
        <v>89.51</v>
      </c>
      <c r="P1198" s="46">
        <v>91.69</v>
      </c>
      <c r="Q1198" s="46">
        <v>106.2</v>
      </c>
      <c r="R1198" s="46">
        <v>115.84</v>
      </c>
      <c r="S1198" s="46">
        <v>105.25</v>
      </c>
      <c r="T1198" s="46">
        <v>105.53</v>
      </c>
      <c r="U1198" s="46">
        <v>115.85</v>
      </c>
      <c r="V1198" s="46">
        <v>118.92</v>
      </c>
      <c r="W1198" s="46">
        <v>103.2</v>
      </c>
      <c r="X1198" s="120">
        <v>3.3032602988209307E-2</v>
      </c>
      <c r="Y1198" s="79">
        <v>2.229564253038219E-2</v>
      </c>
      <c r="Z1198" s="79">
        <v>6.9609239044454707E-3</v>
      </c>
      <c r="AA1198" s="79">
        <v>-4.6010548759959358E-3</v>
      </c>
    </row>
    <row r="1199" spans="1:27" ht="15" x14ac:dyDescent="0.25">
      <c r="A1199" s="4">
        <v>260205</v>
      </c>
      <c r="B1199" s="18" t="s">
        <v>2267</v>
      </c>
      <c r="C1199" s="8" t="s">
        <v>23</v>
      </c>
      <c r="D1199" s="8" t="s">
        <v>2268</v>
      </c>
      <c r="E1199" s="8" t="s">
        <v>806</v>
      </c>
      <c r="F1199" s="36">
        <v>-0.5</v>
      </c>
      <c r="G1199" s="52">
        <v>4405</v>
      </c>
      <c r="H1199" s="52">
        <v>4659</v>
      </c>
      <c r="I1199" s="52">
        <v>6118</v>
      </c>
      <c r="J1199" s="52">
        <v>6402</v>
      </c>
      <c r="K1199" s="52">
        <v>5795</v>
      </c>
      <c r="L1199" s="46">
        <v>6463</v>
      </c>
      <c r="M1199" s="46">
        <v>6561</v>
      </c>
      <c r="N1199" s="46">
        <v>7667</v>
      </c>
      <c r="O1199" s="46">
        <v>6471</v>
      </c>
      <c r="P1199" s="46">
        <v>7666</v>
      </c>
      <c r="Q1199" s="46">
        <v>8196</v>
      </c>
      <c r="R1199" s="46">
        <v>7503</v>
      </c>
      <c r="S1199" s="46">
        <v>8205</v>
      </c>
      <c r="T1199" s="46">
        <v>8120</v>
      </c>
      <c r="U1199" s="46">
        <v>7549</v>
      </c>
      <c r="V1199" s="46">
        <v>7760</v>
      </c>
      <c r="W1199" s="46">
        <v>8050</v>
      </c>
      <c r="X1199" s="120">
        <v>1.4380741210009431E-2</v>
      </c>
      <c r="Y1199" s="79">
        <v>-2.0203597302023479E-2</v>
      </c>
      <c r="Z1199" s="79">
        <v>8.1907129426013192E-3</v>
      </c>
      <c r="AA1199" s="79">
        <v>-4.8997913637225388E-3</v>
      </c>
    </row>
    <row r="1200" spans="1:27" ht="15" x14ac:dyDescent="0.25">
      <c r="A1200" s="4">
        <v>260205</v>
      </c>
      <c r="B1200" s="18" t="s">
        <v>2252</v>
      </c>
      <c r="C1200" s="8" t="s">
        <v>23</v>
      </c>
      <c r="D1200" s="8" t="s">
        <v>698</v>
      </c>
      <c r="E1200" s="8" t="s">
        <v>806</v>
      </c>
      <c r="F1200" s="36">
        <v>-0.6</v>
      </c>
      <c r="G1200" s="52">
        <v>765.22</v>
      </c>
      <c r="H1200" s="52">
        <v>764.61</v>
      </c>
      <c r="I1200" s="52">
        <v>836.28</v>
      </c>
      <c r="J1200" s="52">
        <v>827.61</v>
      </c>
      <c r="K1200" s="52">
        <v>861.49</v>
      </c>
      <c r="L1200" s="46">
        <v>832.71</v>
      </c>
      <c r="M1200" s="46">
        <v>811.1</v>
      </c>
      <c r="N1200" s="46">
        <v>817.74</v>
      </c>
      <c r="O1200" s="46">
        <v>821.95</v>
      </c>
      <c r="P1200" s="46">
        <v>769.08</v>
      </c>
      <c r="Q1200" s="46">
        <v>760.8</v>
      </c>
      <c r="R1200" s="46">
        <v>745.7</v>
      </c>
      <c r="S1200" s="46">
        <v>754.68</v>
      </c>
      <c r="T1200" s="46">
        <v>712.11</v>
      </c>
      <c r="U1200" s="46">
        <v>753.15</v>
      </c>
      <c r="V1200" s="46">
        <v>771.5</v>
      </c>
      <c r="W1200" s="46">
        <v>737.64</v>
      </c>
      <c r="X1200" s="120">
        <v>-1.8800366965211038E-2</v>
      </c>
      <c r="Y1200" s="79">
        <v>-2.5729074526871232E-3</v>
      </c>
      <c r="Z1200" s="79">
        <v>8.6996398753727E-3</v>
      </c>
      <c r="AA1200" s="79">
        <v>-5.6962533094429002E-3</v>
      </c>
    </row>
    <row r="1201" spans="1:27" ht="15" x14ac:dyDescent="0.25">
      <c r="A1201" s="4">
        <v>260205</v>
      </c>
      <c r="B1201" s="18" t="s">
        <v>2284</v>
      </c>
      <c r="C1201" s="8" t="s">
        <v>23</v>
      </c>
      <c r="D1201" s="8" t="s">
        <v>113</v>
      </c>
      <c r="E1201" s="8" t="s">
        <v>817</v>
      </c>
      <c r="F1201" s="36">
        <v>-0.6</v>
      </c>
      <c r="G1201" s="52">
        <v>274.47000000000003</v>
      </c>
      <c r="H1201" s="52">
        <v>266.94</v>
      </c>
      <c r="I1201" s="52">
        <v>277.06</v>
      </c>
      <c r="J1201" s="52">
        <v>289.27</v>
      </c>
      <c r="K1201" s="52">
        <v>275.52</v>
      </c>
      <c r="L1201" s="46">
        <v>285.87</v>
      </c>
      <c r="M1201" s="46">
        <v>279.31</v>
      </c>
      <c r="N1201" s="46">
        <v>286.32</v>
      </c>
      <c r="O1201" s="46">
        <v>282.74</v>
      </c>
      <c r="P1201" s="46">
        <v>276.99</v>
      </c>
      <c r="Q1201" s="46">
        <v>267.14</v>
      </c>
      <c r="R1201" s="46">
        <v>283.79000000000002</v>
      </c>
      <c r="S1201" s="46">
        <v>290.32</v>
      </c>
      <c r="T1201" s="46">
        <v>296.52</v>
      </c>
      <c r="U1201" s="46">
        <v>249.53</v>
      </c>
      <c r="V1201" s="46">
        <v>274.11</v>
      </c>
      <c r="W1201" s="46">
        <v>283.44</v>
      </c>
      <c r="X1201" s="120">
        <v>1.7464944913435421E-2</v>
      </c>
      <c r="Y1201" s="79">
        <v>-1.5477644866712881E-2</v>
      </c>
      <c r="Z1201" s="79">
        <v>-8.6416226253392958E-3</v>
      </c>
      <c r="AA1201" s="79">
        <v>-6.1955190548231842E-3</v>
      </c>
    </row>
    <row r="1202" spans="1:27" ht="15" x14ac:dyDescent="0.25">
      <c r="A1202" s="4">
        <v>260205</v>
      </c>
      <c r="B1202" s="18" t="s">
        <v>2292</v>
      </c>
      <c r="C1202" s="8" t="s">
        <v>23</v>
      </c>
      <c r="D1202" s="8" t="s">
        <v>63</v>
      </c>
      <c r="E1202" s="8" t="s">
        <v>806</v>
      </c>
      <c r="F1202" s="36">
        <v>-0.7</v>
      </c>
      <c r="G1202" s="52">
        <v>332.15</v>
      </c>
      <c r="H1202" s="52">
        <v>377.84</v>
      </c>
      <c r="I1202" s="52">
        <v>484.65</v>
      </c>
      <c r="J1202" s="52">
        <v>482.96</v>
      </c>
      <c r="K1202" s="52">
        <v>349.04</v>
      </c>
      <c r="L1202" s="46">
        <v>308.38</v>
      </c>
      <c r="M1202" s="46">
        <v>280.29000000000002</v>
      </c>
      <c r="N1202" s="46">
        <v>315.68</v>
      </c>
      <c r="O1202" s="46">
        <v>322.63</v>
      </c>
      <c r="P1202" s="46">
        <v>319.42</v>
      </c>
      <c r="Q1202" s="46">
        <v>336.73</v>
      </c>
      <c r="R1202" s="46">
        <v>333.14</v>
      </c>
      <c r="S1202" s="46">
        <v>326.61</v>
      </c>
      <c r="T1202" s="46">
        <v>350.3</v>
      </c>
      <c r="U1202" s="46">
        <v>318.98</v>
      </c>
      <c r="V1202" s="46">
        <v>324.94</v>
      </c>
      <c r="W1202" s="46">
        <v>317.63</v>
      </c>
      <c r="X1202" s="120">
        <v>2.3466828786381951E-2</v>
      </c>
      <c r="Y1202" s="79">
        <v>-1.3179583896404719E-2</v>
      </c>
      <c r="Z1202" s="79">
        <v>-6.1699133954840057E-3</v>
      </c>
      <c r="AA1202" s="79">
        <v>-6.7987553280891566E-3</v>
      </c>
    </row>
    <row r="1203" spans="1:27" ht="15" x14ac:dyDescent="0.25">
      <c r="A1203" s="4">
        <v>260205</v>
      </c>
      <c r="B1203" s="18" t="s">
        <v>2198</v>
      </c>
      <c r="C1203" s="8" t="s">
        <v>23</v>
      </c>
      <c r="D1203" s="8" t="s">
        <v>1233</v>
      </c>
      <c r="E1203" s="8" t="s">
        <v>811</v>
      </c>
      <c r="F1203" s="36">
        <v>-0.7</v>
      </c>
      <c r="G1203" s="52">
        <v>1134</v>
      </c>
      <c r="H1203" s="52">
        <v>964.3</v>
      </c>
      <c r="I1203" s="52">
        <v>678.7</v>
      </c>
      <c r="J1203" s="52">
        <v>616.5</v>
      </c>
      <c r="K1203" s="52">
        <v>792.7</v>
      </c>
      <c r="L1203" s="46">
        <v>748.9</v>
      </c>
      <c r="M1203" s="46">
        <v>642.1</v>
      </c>
      <c r="N1203" s="46">
        <v>595.5</v>
      </c>
      <c r="O1203" s="46">
        <v>743.6</v>
      </c>
      <c r="P1203" s="46">
        <v>717.7</v>
      </c>
      <c r="Q1203" s="46">
        <v>643.6</v>
      </c>
      <c r="R1203" s="46">
        <v>586</v>
      </c>
      <c r="S1203" s="46">
        <v>674</v>
      </c>
      <c r="T1203" s="46">
        <v>624</v>
      </c>
      <c r="U1203" s="46">
        <v>606.9</v>
      </c>
      <c r="V1203" s="46">
        <v>550.79999999999995</v>
      </c>
      <c r="W1203" s="46">
        <v>656.5</v>
      </c>
      <c r="X1203" s="120">
        <v>-3.5745622401098798E-2</v>
      </c>
      <c r="Y1203" s="79">
        <v>-1.451970248457024E-2</v>
      </c>
      <c r="Z1203" s="79">
        <v>-1.413143843590681E-2</v>
      </c>
      <c r="AA1203" s="79">
        <v>-7.1262776397768013E-3</v>
      </c>
    </row>
    <row r="1204" spans="1:27" ht="15" x14ac:dyDescent="0.25">
      <c r="A1204" s="4">
        <v>260205</v>
      </c>
      <c r="B1204" s="18" t="s">
        <v>2258</v>
      </c>
      <c r="C1204" s="8" t="s">
        <v>23</v>
      </c>
      <c r="D1204" s="8" t="s">
        <v>101</v>
      </c>
      <c r="E1204" s="8" t="s">
        <v>817</v>
      </c>
      <c r="F1204" s="36">
        <v>-0.7</v>
      </c>
      <c r="G1204" s="52">
        <v>259.77</v>
      </c>
      <c r="H1204" s="52">
        <v>265</v>
      </c>
      <c r="I1204" s="52">
        <v>261.45999999999998</v>
      </c>
      <c r="J1204" s="52">
        <v>297.49</v>
      </c>
      <c r="K1204" s="52">
        <v>305.3</v>
      </c>
      <c r="L1204" s="46">
        <v>304.42</v>
      </c>
      <c r="M1204" s="46">
        <v>311.33</v>
      </c>
      <c r="N1204" s="46">
        <v>318.18</v>
      </c>
      <c r="O1204" s="46">
        <v>336.25</v>
      </c>
      <c r="P1204" s="46">
        <v>343.29</v>
      </c>
      <c r="Q1204" s="46">
        <v>336.17</v>
      </c>
      <c r="R1204" s="46">
        <v>345.51</v>
      </c>
      <c r="S1204" s="46">
        <v>348.54</v>
      </c>
      <c r="T1204" s="46">
        <v>330.6</v>
      </c>
      <c r="U1204" s="46">
        <v>321.39</v>
      </c>
      <c r="V1204" s="46">
        <v>327.32</v>
      </c>
      <c r="W1204" s="46">
        <v>338.97</v>
      </c>
      <c r="X1204" s="120">
        <v>-9.2391027367837442E-3</v>
      </c>
      <c r="Y1204" s="79">
        <v>-1.0861098455343219E-2</v>
      </c>
      <c r="Z1204" s="79">
        <v>-1.351371430269532E-2</v>
      </c>
      <c r="AA1204" s="79">
        <v>-7.2071393606204506E-3</v>
      </c>
    </row>
    <row r="1205" spans="1:27" ht="15" x14ac:dyDescent="0.25">
      <c r="A1205" s="4">
        <v>260205</v>
      </c>
      <c r="B1205" s="18" t="s">
        <v>2319</v>
      </c>
      <c r="C1205" s="8" t="s">
        <v>23</v>
      </c>
      <c r="D1205" s="8" t="s">
        <v>52</v>
      </c>
      <c r="E1205" s="8" t="s">
        <v>806</v>
      </c>
      <c r="F1205" s="36">
        <v>-0.7</v>
      </c>
      <c r="G1205" s="52">
        <v>135.44999999999999</v>
      </c>
      <c r="H1205" s="52">
        <v>152.22</v>
      </c>
      <c r="I1205" s="52">
        <v>153.11000000000001</v>
      </c>
      <c r="J1205" s="52">
        <v>158.43</v>
      </c>
      <c r="K1205" s="52">
        <v>165.33</v>
      </c>
      <c r="L1205" s="46">
        <v>176.43</v>
      </c>
      <c r="M1205" s="46">
        <v>178.24</v>
      </c>
      <c r="N1205" s="46">
        <v>184.72</v>
      </c>
      <c r="O1205" s="46">
        <v>189.55</v>
      </c>
      <c r="P1205" s="46">
        <v>196.85</v>
      </c>
      <c r="Q1205" s="46">
        <v>194.36</v>
      </c>
      <c r="R1205" s="46">
        <v>195.42</v>
      </c>
      <c r="S1205" s="46">
        <v>199.94</v>
      </c>
      <c r="T1205" s="46">
        <v>200.3</v>
      </c>
      <c r="U1205" s="46">
        <v>199.88</v>
      </c>
      <c r="V1205" s="46">
        <v>195.68</v>
      </c>
      <c r="W1205" s="46">
        <v>193.99</v>
      </c>
      <c r="X1205" s="120">
        <v>4.3861321942104681E-3</v>
      </c>
      <c r="Y1205" s="79">
        <v>6.987164881901764E-3</v>
      </c>
      <c r="Z1205" s="79">
        <v>3.2682203283296302E-4</v>
      </c>
      <c r="AA1205" s="79">
        <v>-7.4767529530032073E-3</v>
      </c>
    </row>
    <row r="1206" spans="1:27" ht="15" x14ac:dyDescent="0.25">
      <c r="A1206" s="4">
        <v>260205</v>
      </c>
      <c r="B1206" s="18" t="s">
        <v>2524</v>
      </c>
      <c r="C1206" s="8" t="s">
        <v>23</v>
      </c>
      <c r="D1206" s="8" t="s">
        <v>700</v>
      </c>
      <c r="E1206" s="8" t="s">
        <v>2796</v>
      </c>
      <c r="F1206" s="36">
        <v>-0.7</v>
      </c>
      <c r="G1206" s="52">
        <v>43.13</v>
      </c>
      <c r="H1206" s="52">
        <v>63.57</v>
      </c>
      <c r="I1206" s="52">
        <v>73.36</v>
      </c>
      <c r="J1206" s="52">
        <v>73.959999999999994</v>
      </c>
      <c r="K1206" s="90">
        <v>71.86</v>
      </c>
      <c r="L1206" s="46">
        <v>79.900000000000006</v>
      </c>
      <c r="M1206" s="46">
        <v>81.02</v>
      </c>
      <c r="N1206" s="46">
        <v>88.54</v>
      </c>
      <c r="O1206" s="46">
        <v>0</v>
      </c>
      <c r="P1206" s="46">
        <v>64.19</v>
      </c>
      <c r="Q1206" s="46">
        <v>76.17</v>
      </c>
      <c r="R1206" s="46">
        <v>82.09</v>
      </c>
      <c r="S1206" s="110">
        <v>95.31</v>
      </c>
      <c r="T1206" s="110">
        <v>105.12</v>
      </c>
      <c r="U1206" s="46">
        <v>109.38</v>
      </c>
      <c r="V1206" s="46">
        <v>104.16</v>
      </c>
      <c r="W1206" s="46">
        <v>92.41</v>
      </c>
      <c r="X1206" s="121">
        <v>0.12880790533736161</v>
      </c>
      <c r="Y1206" s="79">
        <v>9.2586913490757983E-2</v>
      </c>
      <c r="Z1206" s="79">
        <v>5.6315386578208892E-2</v>
      </c>
      <c r="AA1206" s="79">
        <v>-7.0053385511028576E-3</v>
      </c>
    </row>
    <row r="1207" spans="1:27" ht="15" x14ac:dyDescent="0.25">
      <c r="A1207" s="4">
        <v>260205</v>
      </c>
      <c r="B1207" s="18" t="s">
        <v>2301</v>
      </c>
      <c r="C1207" s="8" t="s">
        <v>23</v>
      </c>
      <c r="D1207" s="8" t="s">
        <v>476</v>
      </c>
      <c r="E1207" s="8" t="s">
        <v>821</v>
      </c>
      <c r="F1207" s="36">
        <v>-0.8</v>
      </c>
      <c r="G1207" s="52">
        <v>757.2</v>
      </c>
      <c r="H1207" s="52">
        <v>807.8</v>
      </c>
      <c r="I1207" s="52">
        <v>818</v>
      </c>
      <c r="J1207" s="52">
        <v>749.5</v>
      </c>
      <c r="K1207" s="52">
        <v>713.3</v>
      </c>
      <c r="L1207" s="46">
        <v>729.2</v>
      </c>
      <c r="M1207" s="46">
        <v>735.5</v>
      </c>
      <c r="N1207" s="46">
        <v>740.7</v>
      </c>
      <c r="O1207" s="46">
        <v>692.2</v>
      </c>
      <c r="P1207" s="46">
        <v>718.5</v>
      </c>
      <c r="Q1207" s="46">
        <v>779.4</v>
      </c>
      <c r="R1207" s="46">
        <v>773.7</v>
      </c>
      <c r="S1207" s="46">
        <v>700.2</v>
      </c>
      <c r="T1207" s="46">
        <v>675.7</v>
      </c>
      <c r="U1207" s="46">
        <v>699.6</v>
      </c>
      <c r="V1207" s="46">
        <v>733.5</v>
      </c>
      <c r="W1207" s="46">
        <v>677</v>
      </c>
      <c r="X1207" s="120">
        <v>-1.440204589810901E-2</v>
      </c>
      <c r="Y1207" s="79">
        <v>-2.724479344486164E-2</v>
      </c>
      <c r="Z1207" s="79">
        <v>-1.410922364172407E-2</v>
      </c>
      <c r="AA1207" s="79">
        <v>-8.2591669633320652E-3</v>
      </c>
    </row>
    <row r="1208" spans="1:27" ht="15" x14ac:dyDescent="0.25">
      <c r="A1208" s="4">
        <v>260205</v>
      </c>
      <c r="B1208" s="18" t="s">
        <v>2208</v>
      </c>
      <c r="C1208" s="8" t="s">
        <v>23</v>
      </c>
      <c r="D1208" s="8" t="s">
        <v>48</v>
      </c>
      <c r="E1208" s="8" t="s">
        <v>821</v>
      </c>
      <c r="F1208" s="36">
        <v>-1.1000000000000001</v>
      </c>
      <c r="G1208" s="52">
        <v>1151</v>
      </c>
      <c r="H1208" s="52">
        <v>1177</v>
      </c>
      <c r="I1208" s="52">
        <v>1126</v>
      </c>
      <c r="J1208" s="52">
        <v>1177</v>
      </c>
      <c r="K1208" s="52">
        <v>1249</v>
      </c>
      <c r="L1208" s="46">
        <v>1207</v>
      </c>
      <c r="M1208" s="46">
        <v>1189</v>
      </c>
      <c r="N1208" s="46">
        <v>1260</v>
      </c>
      <c r="O1208" s="46">
        <v>1327</v>
      </c>
      <c r="P1208" s="46">
        <v>1348</v>
      </c>
      <c r="Q1208" s="46">
        <v>1315</v>
      </c>
      <c r="R1208" s="46">
        <v>1316</v>
      </c>
      <c r="S1208" s="46">
        <v>1403</v>
      </c>
      <c r="T1208" s="46">
        <v>1362</v>
      </c>
      <c r="U1208" s="46">
        <v>1348</v>
      </c>
      <c r="V1208" s="46">
        <v>1318</v>
      </c>
      <c r="W1208" s="46">
        <v>1345</v>
      </c>
      <c r="X1208" s="120">
        <v>2.6012634708287852E-3</v>
      </c>
      <c r="Y1208" s="79">
        <v>6.115641215715284E-3</v>
      </c>
      <c r="Z1208" s="79">
        <v>3.6839196905513738E-4</v>
      </c>
      <c r="AA1208" s="79">
        <v>-1.067943288528816E-2</v>
      </c>
    </row>
    <row r="1209" spans="1:27" ht="15" x14ac:dyDescent="0.25">
      <c r="A1209" s="4">
        <v>260205</v>
      </c>
      <c r="B1209" s="18" t="s">
        <v>2314</v>
      </c>
      <c r="C1209" s="8" t="s">
        <v>23</v>
      </c>
      <c r="D1209" s="8" t="s">
        <v>448</v>
      </c>
      <c r="E1209" s="8" t="s">
        <v>811</v>
      </c>
      <c r="F1209" s="36">
        <v>-1.4</v>
      </c>
      <c r="G1209" s="52">
        <v>263.89</v>
      </c>
      <c r="H1209" s="52">
        <v>344.29</v>
      </c>
      <c r="I1209" s="52">
        <v>353.21</v>
      </c>
      <c r="J1209" s="52">
        <v>302.20999999999998</v>
      </c>
      <c r="K1209" s="52">
        <v>338.73</v>
      </c>
      <c r="L1209" s="46">
        <v>375.12</v>
      </c>
      <c r="M1209" s="46">
        <v>372.3</v>
      </c>
      <c r="N1209" s="46">
        <v>255.83</v>
      </c>
      <c r="O1209" s="46">
        <v>211.07</v>
      </c>
      <c r="P1209" s="46">
        <v>203.42</v>
      </c>
      <c r="Q1209" s="46">
        <v>158.71</v>
      </c>
      <c r="R1209" s="46">
        <v>171.58</v>
      </c>
      <c r="S1209" s="46">
        <v>200.28</v>
      </c>
      <c r="T1209" s="46">
        <v>228.66</v>
      </c>
      <c r="U1209" s="46">
        <v>207.04</v>
      </c>
      <c r="V1209" s="46">
        <v>194.73</v>
      </c>
      <c r="W1209" s="46">
        <v>188.62</v>
      </c>
      <c r="X1209" s="120">
        <v>3.438738947397102E-2</v>
      </c>
      <c r="Y1209" s="79">
        <v>6.365659944944202E-2</v>
      </c>
      <c r="Z1209" s="79">
        <v>2.8666600624102308E-2</v>
      </c>
      <c r="AA1209" s="79">
        <v>-1.403618591325506E-2</v>
      </c>
    </row>
    <row r="1210" spans="1:27" ht="15" x14ac:dyDescent="0.25">
      <c r="A1210" s="4">
        <v>260205</v>
      </c>
      <c r="B1210" s="18" t="s">
        <v>2309</v>
      </c>
      <c r="C1210" s="8" t="s">
        <v>23</v>
      </c>
      <c r="D1210" s="8" t="s">
        <v>191</v>
      </c>
      <c r="E1210" s="8" t="s">
        <v>806</v>
      </c>
      <c r="F1210" s="36">
        <v>-1.4</v>
      </c>
      <c r="G1210" s="52">
        <v>5133</v>
      </c>
      <c r="H1210" s="52">
        <v>4654</v>
      </c>
      <c r="I1210" s="52">
        <v>5211</v>
      </c>
      <c r="J1210" s="52">
        <v>5451</v>
      </c>
      <c r="K1210" s="52">
        <v>5105</v>
      </c>
      <c r="L1210" s="46">
        <v>5273</v>
      </c>
      <c r="M1210" s="46">
        <v>0</v>
      </c>
      <c r="N1210" s="46">
        <v>4935</v>
      </c>
      <c r="O1210" s="46">
        <v>4316</v>
      </c>
      <c r="P1210" s="46">
        <v>5420</v>
      </c>
      <c r="Q1210" s="110">
        <v>5934</v>
      </c>
      <c r="R1210" s="46">
        <v>5984</v>
      </c>
      <c r="S1210" s="46">
        <v>5148</v>
      </c>
      <c r="T1210" s="46">
        <v>5218</v>
      </c>
      <c r="U1210" s="46">
        <v>6113</v>
      </c>
      <c r="V1210" s="46">
        <v>5579</v>
      </c>
      <c r="W1210" s="46">
        <v>4837</v>
      </c>
      <c r="X1210" s="120">
        <v>-8.9833674286222687E-3</v>
      </c>
      <c r="Y1210" s="79">
        <v>8.032669179680596E-3</v>
      </c>
      <c r="Z1210" s="79">
        <v>-1.802964875573165E-2</v>
      </c>
      <c r="AA1210" s="79">
        <v>-1.409919303654006E-2</v>
      </c>
    </row>
    <row r="1211" spans="1:27" ht="15" x14ac:dyDescent="0.25">
      <c r="A1211" s="4">
        <v>260205</v>
      </c>
      <c r="B1211" s="18" t="s">
        <v>2589</v>
      </c>
      <c r="C1211" s="8" t="s">
        <v>23</v>
      </c>
      <c r="D1211" s="8" t="s">
        <v>109</v>
      </c>
      <c r="E1211" s="8" t="s">
        <v>2796</v>
      </c>
      <c r="F1211" s="36">
        <v>-1.4</v>
      </c>
      <c r="G1211" s="52">
        <v>1075</v>
      </c>
      <c r="H1211" s="52">
        <v>1256</v>
      </c>
      <c r="I1211" s="52">
        <v>1298</v>
      </c>
      <c r="J1211" s="52">
        <v>1401</v>
      </c>
      <c r="K1211" s="52">
        <v>1355</v>
      </c>
      <c r="L1211" s="46">
        <v>1286</v>
      </c>
      <c r="M1211" s="46">
        <v>1152</v>
      </c>
      <c r="N1211" s="46">
        <v>1040</v>
      </c>
      <c r="O1211" s="46">
        <v>1025</v>
      </c>
      <c r="P1211" s="46">
        <v>985.02</v>
      </c>
      <c r="Q1211" s="46">
        <v>999.49</v>
      </c>
      <c r="R1211" s="46">
        <v>986.5</v>
      </c>
      <c r="S1211" s="46">
        <v>986.89</v>
      </c>
      <c r="T1211" s="46">
        <v>973.51</v>
      </c>
      <c r="U1211" s="46">
        <v>915.22</v>
      </c>
      <c r="V1211" s="46">
        <v>905.65</v>
      </c>
      <c r="W1211" s="46">
        <v>934.5</v>
      </c>
      <c r="X1211" s="120">
        <v>-2.9081078349630922E-3</v>
      </c>
      <c r="Y1211" s="79">
        <v>-2.1353692868672391E-2</v>
      </c>
      <c r="Z1211" s="79">
        <v>-2.0934098370842921E-2</v>
      </c>
      <c r="AA1211" s="79">
        <v>-1.385513332822041E-2</v>
      </c>
    </row>
    <row r="1212" spans="1:27" ht="15" x14ac:dyDescent="0.25">
      <c r="A1212" s="4">
        <v>260205</v>
      </c>
      <c r="B1212" s="18" t="s">
        <v>2206</v>
      </c>
      <c r="C1212" s="8" t="s">
        <v>23</v>
      </c>
      <c r="D1212" s="8" t="s">
        <v>445</v>
      </c>
      <c r="E1212" s="8" t="s">
        <v>811</v>
      </c>
      <c r="F1212" s="36">
        <v>-1.6</v>
      </c>
      <c r="G1212" s="52">
        <v>193.32</v>
      </c>
      <c r="H1212" s="52">
        <v>203.24</v>
      </c>
      <c r="I1212" s="52">
        <v>193.96</v>
      </c>
      <c r="J1212" s="52">
        <v>208.48</v>
      </c>
      <c r="K1212" s="52">
        <v>188.76</v>
      </c>
      <c r="L1212" s="46">
        <v>132.56</v>
      </c>
      <c r="M1212" s="46">
        <v>161.53</v>
      </c>
      <c r="N1212" s="46">
        <v>180.63</v>
      </c>
      <c r="O1212" s="46">
        <v>165.29</v>
      </c>
      <c r="P1212" s="46">
        <v>150.06</v>
      </c>
      <c r="Q1212" s="46">
        <v>161.30000000000001</v>
      </c>
      <c r="R1212" s="46">
        <v>181.89</v>
      </c>
      <c r="S1212" s="46">
        <v>173.16</v>
      </c>
      <c r="T1212" s="46">
        <v>164.64</v>
      </c>
      <c r="U1212" s="46">
        <v>176.48</v>
      </c>
      <c r="V1212" s="46">
        <v>182.5</v>
      </c>
      <c r="W1212" s="46">
        <v>162.26</v>
      </c>
      <c r="X1212" s="120">
        <v>2.187842319292943E-2</v>
      </c>
      <c r="Y1212" s="79">
        <v>2.229107622725723E-2</v>
      </c>
      <c r="Z1212" s="79">
        <v>8.762227616818663E-4</v>
      </c>
      <c r="AA1212" s="79">
        <v>-1.564338815695054E-2</v>
      </c>
    </row>
    <row r="1213" spans="1:27" ht="15" x14ac:dyDescent="0.25">
      <c r="A1213" s="4">
        <v>260205</v>
      </c>
      <c r="B1213" s="18" t="s">
        <v>2302</v>
      </c>
      <c r="C1213" s="8" t="s">
        <v>23</v>
      </c>
      <c r="D1213" s="8" t="s">
        <v>63</v>
      </c>
      <c r="E1213" s="8" t="s">
        <v>806</v>
      </c>
      <c r="F1213" s="36">
        <v>-1.6</v>
      </c>
      <c r="G1213" s="52">
        <v>15452</v>
      </c>
      <c r="H1213" s="52">
        <v>18188</v>
      </c>
      <c r="I1213" s="52">
        <v>21685</v>
      </c>
      <c r="J1213" s="52">
        <v>21574</v>
      </c>
      <c r="K1213" s="52">
        <v>19128</v>
      </c>
      <c r="L1213" s="46">
        <v>15310</v>
      </c>
      <c r="M1213" s="46">
        <v>12763</v>
      </c>
      <c r="N1213" s="46">
        <v>14638</v>
      </c>
      <c r="O1213" s="46">
        <v>15150</v>
      </c>
      <c r="P1213" s="46">
        <v>14269</v>
      </c>
      <c r="Q1213" s="46">
        <v>14023</v>
      </c>
      <c r="R1213" s="46">
        <v>13482</v>
      </c>
      <c r="S1213" s="46">
        <v>14676</v>
      </c>
      <c r="T1213" s="46">
        <v>16909</v>
      </c>
      <c r="U1213" s="46">
        <v>14319</v>
      </c>
      <c r="V1213" s="46">
        <v>15376</v>
      </c>
      <c r="W1213" s="46">
        <v>13675</v>
      </c>
      <c r="X1213" s="120">
        <v>4.6767050487156681E-2</v>
      </c>
      <c r="Y1213" s="79">
        <v>5.0093078355051279E-3</v>
      </c>
      <c r="Z1213" s="79">
        <v>3.1893038763344927E-2</v>
      </c>
      <c r="AA1213" s="79">
        <v>-1.6334856396866829E-2</v>
      </c>
    </row>
    <row r="1214" spans="1:27" ht="15" x14ac:dyDescent="0.25">
      <c r="A1214" s="4">
        <v>260205</v>
      </c>
      <c r="B1214" s="18" t="s">
        <v>2527</v>
      </c>
      <c r="C1214" s="8" t="s">
        <v>23</v>
      </c>
      <c r="D1214" s="8" t="s">
        <v>726</v>
      </c>
      <c r="E1214" s="8" t="s">
        <v>2796</v>
      </c>
      <c r="F1214" s="36">
        <v>-2.2999999999999998</v>
      </c>
      <c r="G1214" s="52">
        <v>2266</v>
      </c>
      <c r="H1214" s="52">
        <v>2275</v>
      </c>
      <c r="I1214" s="52">
        <v>2538</v>
      </c>
      <c r="J1214" s="52">
        <v>2486</v>
      </c>
      <c r="K1214" s="52">
        <v>2301</v>
      </c>
      <c r="L1214" s="46">
        <v>2348</v>
      </c>
      <c r="M1214" s="46">
        <v>2853</v>
      </c>
      <c r="N1214" s="46">
        <v>2795</v>
      </c>
      <c r="O1214" s="46">
        <v>2723</v>
      </c>
      <c r="P1214" s="46">
        <v>2569</v>
      </c>
      <c r="Q1214" s="46">
        <v>2611</v>
      </c>
      <c r="R1214" s="46">
        <v>0</v>
      </c>
      <c r="S1214" s="46">
        <v>2648</v>
      </c>
      <c r="T1214" s="46">
        <v>2370</v>
      </c>
      <c r="U1214" s="46">
        <v>2389</v>
      </c>
      <c r="V1214" s="110">
        <v>2532</v>
      </c>
      <c r="W1214" s="46">
        <v>2419</v>
      </c>
      <c r="X1214" s="120">
        <v>-2.5421563617782361E-2</v>
      </c>
      <c r="Y1214" s="79">
        <v>-2.9099488792764468E-2</v>
      </c>
      <c r="Z1214" s="92">
        <v>0.34183880113406229</v>
      </c>
      <c r="AA1214" s="79">
        <v>-2.3040547338766482E-2</v>
      </c>
    </row>
    <row r="1215" spans="1:27" ht="15" x14ac:dyDescent="0.25">
      <c r="A1215" s="4">
        <v>260205</v>
      </c>
      <c r="B1215" s="18" t="s">
        <v>2318</v>
      </c>
      <c r="C1215" s="8" t="s">
        <v>23</v>
      </c>
      <c r="D1215" s="8" t="s">
        <v>1159</v>
      </c>
      <c r="E1215" s="8" t="s">
        <v>806</v>
      </c>
      <c r="F1215" s="36">
        <v>-2.5</v>
      </c>
      <c r="G1215" s="52">
        <v>1265</v>
      </c>
      <c r="H1215" s="52">
        <v>691.4</v>
      </c>
      <c r="I1215" s="52">
        <v>1322</v>
      </c>
      <c r="J1215" s="52">
        <v>1343</v>
      </c>
      <c r="K1215" s="52">
        <v>1626</v>
      </c>
      <c r="L1215" s="110">
        <v>1364</v>
      </c>
      <c r="M1215" s="46">
        <v>1269</v>
      </c>
      <c r="N1215" s="46">
        <v>1079</v>
      </c>
      <c r="O1215" s="46">
        <v>1235</v>
      </c>
      <c r="P1215" s="46">
        <v>983.6</v>
      </c>
      <c r="Q1215" s="46">
        <v>1042</v>
      </c>
      <c r="R1215" s="46">
        <v>1088</v>
      </c>
      <c r="S1215" s="46">
        <v>1123</v>
      </c>
      <c r="T1215" s="46">
        <v>937</v>
      </c>
      <c r="U1215" s="46">
        <v>890.1</v>
      </c>
      <c r="V1215" s="46">
        <v>1012</v>
      </c>
      <c r="W1215" s="46">
        <v>1022</v>
      </c>
      <c r="X1215" s="120">
        <v>-1.099938630033526E-2</v>
      </c>
      <c r="Y1215" s="79">
        <v>-3.6252983293556078E-2</v>
      </c>
      <c r="Z1215" s="79">
        <v>-1.8820732522721099E-2</v>
      </c>
      <c r="AA1215" s="79">
        <v>-2.5491532268241631E-2</v>
      </c>
    </row>
    <row r="1216" spans="1:27" ht="15" x14ac:dyDescent="0.25">
      <c r="A1216" s="4">
        <v>260205</v>
      </c>
      <c r="B1216" s="18" t="s">
        <v>187</v>
      </c>
      <c r="C1216" s="8" t="s">
        <v>23</v>
      </c>
      <c r="D1216" s="8" t="s">
        <v>113</v>
      </c>
      <c r="E1216" s="8" t="s">
        <v>2796</v>
      </c>
      <c r="F1216" s="36">
        <v>-2.7</v>
      </c>
      <c r="G1216" s="52">
        <v>159.66</v>
      </c>
      <c r="H1216" s="52">
        <v>187.07</v>
      </c>
      <c r="I1216" s="52">
        <v>164.67</v>
      </c>
      <c r="J1216" s="52">
        <v>172.2</v>
      </c>
      <c r="K1216" s="52">
        <v>173.88</v>
      </c>
      <c r="L1216" s="46">
        <v>240.69</v>
      </c>
      <c r="M1216" s="46">
        <v>213.56</v>
      </c>
      <c r="N1216" s="46">
        <v>170.28</v>
      </c>
      <c r="O1216" s="46">
        <v>196.28</v>
      </c>
      <c r="P1216" s="46">
        <v>201.31</v>
      </c>
      <c r="Q1216" s="46">
        <v>208.73</v>
      </c>
      <c r="R1216" s="46">
        <v>182.12</v>
      </c>
      <c r="S1216" s="46">
        <v>184.89</v>
      </c>
      <c r="T1216" s="46">
        <v>221.23</v>
      </c>
      <c r="U1216" s="46">
        <v>199.98</v>
      </c>
      <c r="V1216" s="46">
        <v>171.24</v>
      </c>
      <c r="W1216" s="46">
        <v>163.89</v>
      </c>
      <c r="X1216" s="120">
        <v>2.5635415996396741E-2</v>
      </c>
      <c r="Y1216" s="79">
        <v>-1.097908327791508E-2</v>
      </c>
      <c r="Z1216" s="79">
        <v>-1.3803252898937021E-2</v>
      </c>
      <c r="AA1216" s="79">
        <v>-2.7015205701494849E-2</v>
      </c>
    </row>
    <row r="1217" spans="1:27" ht="15" x14ac:dyDescent="0.25">
      <c r="A1217" s="4">
        <v>260205</v>
      </c>
      <c r="B1217" s="18" t="s">
        <v>2317</v>
      </c>
      <c r="C1217" s="8" t="s">
        <v>23</v>
      </c>
      <c r="D1217" s="8" t="s">
        <v>115</v>
      </c>
      <c r="E1217" s="8" t="s">
        <v>806</v>
      </c>
      <c r="F1217" s="36">
        <v>-2.8</v>
      </c>
      <c r="G1217" s="52">
        <v>230.58</v>
      </c>
      <c r="H1217" s="52">
        <v>173.2</v>
      </c>
      <c r="I1217" s="52">
        <v>205.8</v>
      </c>
      <c r="J1217" s="52">
        <v>207.13</v>
      </c>
      <c r="K1217" s="52">
        <v>233.64</v>
      </c>
      <c r="L1217" s="46">
        <v>186.16</v>
      </c>
      <c r="M1217" s="46">
        <v>210.62</v>
      </c>
      <c r="N1217" s="46">
        <v>203.16</v>
      </c>
      <c r="O1217" s="46">
        <v>226.4</v>
      </c>
      <c r="P1217" s="46">
        <v>179.66</v>
      </c>
      <c r="Q1217" s="46">
        <v>192.62</v>
      </c>
      <c r="R1217" s="46">
        <v>210.24</v>
      </c>
      <c r="S1217" s="46">
        <v>251.36</v>
      </c>
      <c r="T1217" s="46">
        <v>181.28</v>
      </c>
      <c r="U1217" s="46">
        <v>220.58</v>
      </c>
      <c r="V1217" s="46">
        <v>215.37</v>
      </c>
      <c r="W1217" s="46">
        <v>227.32</v>
      </c>
      <c r="X1217" s="120">
        <v>1.9427255720247949E-3</v>
      </c>
      <c r="Y1217" s="79">
        <v>3.346499102333933E-2</v>
      </c>
      <c r="Z1217" s="79">
        <v>5.9412132582863384E-3</v>
      </c>
      <c r="AA1217" s="79">
        <v>-2.767703980013592E-2</v>
      </c>
    </row>
    <row r="1218" spans="1:27" ht="15" x14ac:dyDescent="0.25">
      <c r="A1218" s="4">
        <v>260205</v>
      </c>
      <c r="B1218" s="18" t="s">
        <v>2783</v>
      </c>
      <c r="C1218" s="8" t="s">
        <v>23</v>
      </c>
      <c r="D1218" s="8" t="s">
        <v>32</v>
      </c>
      <c r="E1218" s="8" t="s">
        <v>2797</v>
      </c>
      <c r="F1218" s="36">
        <v>-2.8</v>
      </c>
      <c r="G1218" s="52">
        <v>3664</v>
      </c>
      <c r="H1218" s="52">
        <v>5025</v>
      </c>
      <c r="I1218" s="52">
        <v>5964</v>
      </c>
      <c r="J1218" s="52">
        <v>5622</v>
      </c>
      <c r="K1218" s="52">
        <v>5234</v>
      </c>
      <c r="L1218" s="46">
        <v>6290</v>
      </c>
      <c r="M1218" s="46">
        <v>5203</v>
      </c>
      <c r="N1218" s="46">
        <v>4338</v>
      </c>
      <c r="O1218" s="46">
        <v>4470</v>
      </c>
      <c r="P1218" s="46">
        <v>5008</v>
      </c>
      <c r="Q1218" s="46">
        <v>4431</v>
      </c>
      <c r="R1218" s="46">
        <v>4144</v>
      </c>
      <c r="S1218" s="46">
        <v>4160</v>
      </c>
      <c r="T1218" s="46">
        <v>4118</v>
      </c>
      <c r="U1218" s="46">
        <v>3853</v>
      </c>
      <c r="V1218" s="46">
        <v>3509</v>
      </c>
      <c r="W1218" s="46">
        <v>3727</v>
      </c>
      <c r="X1218" s="120">
        <v>-5.0160626726032831E-2</v>
      </c>
      <c r="Y1218" s="79">
        <v>-3.4296564409897368E-2</v>
      </c>
      <c r="Z1218" s="79">
        <v>-3.9016897081413197E-2</v>
      </c>
      <c r="AA1218" s="79">
        <v>-2.7685421994884881E-2</v>
      </c>
    </row>
    <row r="1219" spans="1:27" ht="15" x14ac:dyDescent="0.25">
      <c r="A1219" s="4">
        <v>260205</v>
      </c>
      <c r="B1219" s="18" t="s">
        <v>2304</v>
      </c>
      <c r="C1219" s="8" t="s">
        <v>23</v>
      </c>
      <c r="D1219" s="8" t="s">
        <v>95</v>
      </c>
      <c r="E1219" s="8" t="s">
        <v>806</v>
      </c>
      <c r="F1219" s="36">
        <v>-5.0999999999999996</v>
      </c>
      <c r="G1219" s="52">
        <v>1.1499999999999999</v>
      </c>
      <c r="H1219" s="52">
        <v>1.84</v>
      </c>
      <c r="I1219" s="52">
        <v>1.84</v>
      </c>
      <c r="J1219" s="52">
        <v>2.63</v>
      </c>
      <c r="K1219" s="90">
        <v>2.63</v>
      </c>
      <c r="L1219" s="46">
        <v>2.69</v>
      </c>
      <c r="M1219" s="46">
        <v>2.69</v>
      </c>
      <c r="N1219" s="46">
        <v>2.08</v>
      </c>
      <c r="O1219" s="46">
        <v>2.08</v>
      </c>
      <c r="P1219" s="46">
        <v>2.1</v>
      </c>
      <c r="Q1219" s="46">
        <v>2.1</v>
      </c>
      <c r="R1219" s="46">
        <v>2.29</v>
      </c>
      <c r="S1219" s="46">
        <v>2.29</v>
      </c>
      <c r="T1219" s="46">
        <v>2.0299999999999998</v>
      </c>
      <c r="U1219" s="46">
        <v>2.0299999999999998</v>
      </c>
      <c r="V1219" s="46">
        <v>1.87</v>
      </c>
      <c r="W1219" s="46">
        <v>1.87</v>
      </c>
      <c r="X1219" s="120">
        <v>-7.9726651480638289E-3</v>
      </c>
      <c r="Y1219" s="79">
        <v>-8.036739380023028E-3</v>
      </c>
      <c r="Z1219" s="79">
        <v>-4.8611111111111271E-2</v>
      </c>
      <c r="AA1219" s="79">
        <v>-5.1094890510948843E-2</v>
      </c>
    </row>
    <row r="1220" spans="1:27" ht="15" x14ac:dyDescent="0.25">
      <c r="A1220" s="4">
        <v>260205</v>
      </c>
      <c r="B1220" s="18" t="s">
        <v>2189</v>
      </c>
      <c r="C1220" s="8" t="s">
        <v>23</v>
      </c>
      <c r="D1220" s="8" t="s">
        <v>24</v>
      </c>
      <c r="E1220" s="8" t="s">
        <v>821</v>
      </c>
      <c r="F1220" s="36">
        <v>-5.4</v>
      </c>
      <c r="G1220" s="52">
        <v>73.94</v>
      </c>
      <c r="H1220" s="52">
        <v>78.12</v>
      </c>
      <c r="I1220" s="52">
        <v>80.55</v>
      </c>
      <c r="J1220" s="52">
        <v>85.25</v>
      </c>
      <c r="K1220" s="52">
        <v>86.03</v>
      </c>
      <c r="L1220" s="46">
        <v>0</v>
      </c>
      <c r="M1220" s="46">
        <v>57.26</v>
      </c>
      <c r="N1220" s="46">
        <v>58.58</v>
      </c>
      <c r="O1220" s="46">
        <v>55.05</v>
      </c>
      <c r="P1220" s="46">
        <v>0</v>
      </c>
      <c r="Q1220" s="46">
        <v>46.18</v>
      </c>
      <c r="R1220" s="46">
        <v>51.32</v>
      </c>
      <c r="S1220" s="46">
        <v>61.69</v>
      </c>
      <c r="T1220" s="46">
        <v>0</v>
      </c>
      <c r="U1220" s="46">
        <v>51.9</v>
      </c>
      <c r="V1220" s="46">
        <v>54.9</v>
      </c>
      <c r="W1220" s="46">
        <v>52.67</v>
      </c>
      <c r="X1220" s="120">
        <v>0</v>
      </c>
      <c r="Y1220" s="79">
        <v>3.5931905270431663E-2</v>
      </c>
      <c r="Z1220" s="79">
        <v>2.1708810866533309E-2</v>
      </c>
      <c r="AA1220" s="79">
        <v>-5.3534334381862503E-2</v>
      </c>
    </row>
    <row r="1221" spans="1:27" ht="15" x14ac:dyDescent="0.25">
      <c r="A1221" s="4">
        <v>260205</v>
      </c>
      <c r="B1221" s="18" t="s">
        <v>2310</v>
      </c>
      <c r="C1221" s="8" t="s">
        <v>23</v>
      </c>
      <c r="D1221" s="8" t="s">
        <v>182</v>
      </c>
      <c r="E1221" s="8" t="s">
        <v>806</v>
      </c>
      <c r="F1221" s="36">
        <v>-7.8</v>
      </c>
      <c r="G1221" s="52">
        <v>61.52</v>
      </c>
      <c r="H1221" s="52">
        <v>73.540000000000006</v>
      </c>
      <c r="I1221" s="52">
        <v>84.18</v>
      </c>
      <c r="J1221" s="52">
        <v>69.87</v>
      </c>
      <c r="K1221" s="90">
        <v>117.01</v>
      </c>
      <c r="L1221" s="46">
        <v>60.93</v>
      </c>
      <c r="M1221" s="46">
        <v>66.8</v>
      </c>
      <c r="N1221" s="46">
        <v>71.36</v>
      </c>
      <c r="O1221" s="46">
        <v>54.4</v>
      </c>
      <c r="P1221" s="46">
        <v>63.05</v>
      </c>
      <c r="Q1221" s="46">
        <v>71.67</v>
      </c>
      <c r="R1221" s="46">
        <v>67.88</v>
      </c>
      <c r="S1221" s="46">
        <v>68.58</v>
      </c>
      <c r="T1221" s="46">
        <v>51.03</v>
      </c>
      <c r="U1221" s="46">
        <v>56.3</v>
      </c>
      <c r="V1221" s="46">
        <v>57.58</v>
      </c>
      <c r="W1221" s="46">
        <v>50.47</v>
      </c>
      <c r="X1221" s="120">
        <v>-4.4324802714064582E-2</v>
      </c>
      <c r="Y1221" s="79">
        <v>-5.9306991819725208E-2</v>
      </c>
      <c r="Z1221" s="79">
        <v>-4.2249477008901033E-2</v>
      </c>
      <c r="AA1221" s="79">
        <v>-7.756220823161597E-2</v>
      </c>
    </row>
    <row r="1222" spans="1:27" ht="15" x14ac:dyDescent="0.25">
      <c r="A1222" s="4">
        <v>260205</v>
      </c>
      <c r="B1222" s="18" t="s">
        <v>2305</v>
      </c>
      <c r="C1222" s="8" t="s">
        <v>23</v>
      </c>
      <c r="D1222" s="8" t="s">
        <v>32</v>
      </c>
      <c r="E1222" s="8" t="s">
        <v>817</v>
      </c>
      <c r="F1222" s="36">
        <v>-7.8</v>
      </c>
      <c r="G1222" s="52">
        <v>885.4</v>
      </c>
      <c r="H1222" s="52">
        <v>929.9</v>
      </c>
      <c r="I1222" s="52">
        <v>893.9</v>
      </c>
      <c r="J1222" s="52">
        <v>875.2</v>
      </c>
      <c r="K1222" s="52">
        <v>1000</v>
      </c>
      <c r="L1222" s="46">
        <v>1086</v>
      </c>
      <c r="M1222" s="46">
        <v>908.6</v>
      </c>
      <c r="N1222" s="46">
        <v>1016</v>
      </c>
      <c r="O1222" s="46">
        <v>975.1</v>
      </c>
      <c r="P1222" s="46">
        <v>1118</v>
      </c>
      <c r="Q1222" s="46">
        <v>486.9</v>
      </c>
      <c r="R1222" s="46">
        <v>604</v>
      </c>
      <c r="S1222" s="46">
        <v>970.5</v>
      </c>
      <c r="T1222" s="46">
        <v>1194</v>
      </c>
      <c r="U1222" s="46">
        <v>525.9</v>
      </c>
      <c r="V1222" s="46">
        <v>475.1</v>
      </c>
      <c r="W1222" s="46">
        <v>724.3</v>
      </c>
      <c r="X1222" s="120">
        <v>2.390388123545328E-2</v>
      </c>
      <c r="Y1222" s="79">
        <v>1.19800946120292E-2</v>
      </c>
      <c r="Z1222" s="79">
        <v>-3.9127003399708649E-2</v>
      </c>
      <c r="AA1222" s="79">
        <v>-7.7776022745221884E-2</v>
      </c>
    </row>
    <row r="1223" spans="1:27" ht="15" x14ac:dyDescent="0.25">
      <c r="A1223" s="4">
        <v>260205</v>
      </c>
      <c r="B1223" s="18" t="s">
        <v>2308</v>
      </c>
      <c r="C1223" s="8" t="s">
        <v>23</v>
      </c>
      <c r="D1223" s="8" t="s">
        <v>115</v>
      </c>
      <c r="E1223" s="8" t="s">
        <v>806</v>
      </c>
      <c r="F1223" s="36">
        <v>-10.199999999999999</v>
      </c>
      <c r="G1223" s="52">
        <v>111.82</v>
      </c>
      <c r="H1223" s="52">
        <v>101.32</v>
      </c>
      <c r="I1223" s="52">
        <v>124.66</v>
      </c>
      <c r="J1223" s="52">
        <v>114.76</v>
      </c>
      <c r="K1223" s="52">
        <v>117.06</v>
      </c>
      <c r="L1223" s="110">
        <v>202.37</v>
      </c>
      <c r="M1223" s="46">
        <v>101.59</v>
      </c>
      <c r="N1223" s="46">
        <v>140.11000000000001</v>
      </c>
      <c r="O1223" s="46">
        <v>105.52</v>
      </c>
      <c r="P1223" s="110">
        <v>263.54000000000002</v>
      </c>
      <c r="Q1223" s="110">
        <v>223.49</v>
      </c>
      <c r="R1223" s="46">
        <v>128.68</v>
      </c>
      <c r="S1223" s="110">
        <v>252.8</v>
      </c>
      <c r="T1223" s="46">
        <v>210.51</v>
      </c>
      <c r="U1223" s="46">
        <v>300.60000000000002</v>
      </c>
      <c r="V1223" s="46">
        <v>164.68</v>
      </c>
      <c r="W1223" s="46">
        <v>158.22999999999999</v>
      </c>
      <c r="X1223" s="120">
        <v>-6.1058594604552541E-2</v>
      </c>
      <c r="Y1223" s="79">
        <v>9.4557806445283665E-2</v>
      </c>
      <c r="Z1223" s="79">
        <v>4.0332067354552407E-2</v>
      </c>
      <c r="AA1223" s="79">
        <v>-0.10184257853304481</v>
      </c>
    </row>
    <row r="1224" spans="1:27" ht="15" x14ac:dyDescent="0.25">
      <c r="A1224" s="4">
        <v>260205</v>
      </c>
      <c r="B1224" s="88" t="s">
        <v>2321</v>
      </c>
      <c r="C1224" s="81" t="s">
        <v>23</v>
      </c>
      <c r="D1224" s="81" t="s">
        <v>95</v>
      </c>
      <c r="E1224" s="81" t="s">
        <v>806</v>
      </c>
      <c r="F1224" s="83">
        <v>-164.8</v>
      </c>
      <c r="G1224" s="131">
        <v>0</v>
      </c>
      <c r="H1224" s="131">
        <v>0</v>
      </c>
      <c r="I1224" s="131">
        <v>0</v>
      </c>
      <c r="J1224" s="131">
        <v>0</v>
      </c>
      <c r="K1224" s="131">
        <v>0</v>
      </c>
      <c r="L1224" s="85">
        <v>0</v>
      </c>
      <c r="M1224" s="85">
        <v>0</v>
      </c>
      <c r="N1224" s="85">
        <v>65.760000000000005</v>
      </c>
      <c r="O1224" s="85">
        <v>-211.26</v>
      </c>
      <c r="P1224" s="85">
        <v>0</v>
      </c>
      <c r="Q1224" s="85">
        <v>0</v>
      </c>
      <c r="R1224" s="85">
        <v>136.37</v>
      </c>
      <c r="S1224" s="126">
        <v>-345.36</v>
      </c>
      <c r="T1224" s="85">
        <v>0</v>
      </c>
      <c r="U1224" s="85">
        <v>0</v>
      </c>
      <c r="V1224" s="126">
        <v>81.41</v>
      </c>
      <c r="W1224" s="85">
        <v>89.76</v>
      </c>
      <c r="X1224" s="130">
        <v>0</v>
      </c>
      <c r="Y1224" s="87">
        <v>0</v>
      </c>
      <c r="Z1224" s="128">
        <v>0.26297908990860819</v>
      </c>
      <c r="AA1224" s="87">
        <v>-1.648494032960788</v>
      </c>
    </row>
    <row r="1225" spans="1:27" ht="15" x14ac:dyDescent="0.25">
      <c r="A1225" s="4">
        <v>260205</v>
      </c>
      <c r="B1225" s="18" t="s">
        <v>2326</v>
      </c>
      <c r="C1225" s="8" t="s">
        <v>164</v>
      </c>
      <c r="D1225" s="8" t="s">
        <v>2563</v>
      </c>
      <c r="E1225" s="8" t="s">
        <v>806</v>
      </c>
      <c r="F1225" s="36">
        <v>6.3</v>
      </c>
      <c r="G1225" s="52">
        <v>830</v>
      </c>
      <c r="H1225" s="52">
        <v>766</v>
      </c>
      <c r="I1225" s="52">
        <v>724</v>
      </c>
      <c r="J1225" s="52">
        <v>884</v>
      </c>
      <c r="K1225" s="52">
        <v>920</v>
      </c>
      <c r="L1225" s="46">
        <v>1006</v>
      </c>
      <c r="M1225" s="46">
        <v>960</v>
      </c>
      <c r="N1225" s="46">
        <v>1101</v>
      </c>
      <c r="O1225" s="46">
        <v>897</v>
      </c>
      <c r="P1225" s="46">
        <v>997</v>
      </c>
      <c r="Q1225" s="46">
        <v>837</v>
      </c>
      <c r="R1225" s="46">
        <v>916</v>
      </c>
      <c r="S1225" s="46">
        <v>830</v>
      </c>
      <c r="T1225" s="46">
        <v>841</v>
      </c>
      <c r="U1225" s="46">
        <v>966</v>
      </c>
      <c r="V1225" s="46">
        <v>852</v>
      </c>
      <c r="W1225" s="46">
        <v>1051</v>
      </c>
      <c r="X1225" s="120">
        <v>-4.3575418994413417E-2</v>
      </c>
      <c r="Y1225" s="79">
        <v>3.7675233644859807E-2</v>
      </c>
      <c r="Z1225" s="79">
        <v>-1.8012946805516461E-2</v>
      </c>
      <c r="AA1225" s="79">
        <v>6.3341931785611871E-2</v>
      </c>
    </row>
    <row r="1226" spans="1:27" ht="15" x14ac:dyDescent="0.25">
      <c r="A1226" s="4">
        <v>260205</v>
      </c>
      <c r="B1226" s="18" t="s">
        <v>2325</v>
      </c>
      <c r="C1226" s="8" t="s">
        <v>164</v>
      </c>
      <c r="D1226" s="8" t="s">
        <v>2555</v>
      </c>
      <c r="E1226" s="8" t="s">
        <v>806</v>
      </c>
      <c r="F1226" s="36">
        <v>5.0999999999999996</v>
      </c>
      <c r="G1226" s="52">
        <v>5.45</v>
      </c>
      <c r="H1226" s="52">
        <v>6.23</v>
      </c>
      <c r="I1226" s="52">
        <v>7.35</v>
      </c>
      <c r="J1226" s="52">
        <v>8.23</v>
      </c>
      <c r="K1226" s="90">
        <v>8.5</v>
      </c>
      <c r="L1226" s="46">
        <v>9.0500000000000007</v>
      </c>
      <c r="M1226" s="46">
        <v>9.09</v>
      </c>
      <c r="N1226" s="46">
        <v>9.06</v>
      </c>
      <c r="O1226" s="46">
        <v>8.9700000000000006</v>
      </c>
      <c r="P1226" s="46">
        <v>9.06</v>
      </c>
      <c r="Q1226" s="46">
        <v>9.35</v>
      </c>
      <c r="R1226" s="46">
        <v>10.7</v>
      </c>
      <c r="S1226" s="46">
        <v>12.41</v>
      </c>
      <c r="T1226" s="110">
        <v>15.61</v>
      </c>
      <c r="U1226" s="110">
        <v>15.16</v>
      </c>
      <c r="V1226" s="46">
        <v>15.53</v>
      </c>
      <c r="W1226" s="46">
        <v>15.43</v>
      </c>
      <c r="X1226" s="121">
        <v>0.15775529865125251</v>
      </c>
      <c r="Y1226" s="92">
        <v>0.12086540461826489</v>
      </c>
      <c r="Z1226" s="79">
        <v>8.96436525612474E-2</v>
      </c>
      <c r="AA1226" s="79">
        <v>5.1439277806165862E-2</v>
      </c>
    </row>
    <row r="1227" spans="1:27" ht="15" x14ac:dyDescent="0.25">
      <c r="A1227" s="4">
        <v>260205</v>
      </c>
      <c r="B1227" s="18" t="s">
        <v>2587</v>
      </c>
      <c r="C1227" s="8" t="s">
        <v>164</v>
      </c>
      <c r="D1227" s="8" t="s">
        <v>2588</v>
      </c>
      <c r="E1227" s="8" t="s">
        <v>806</v>
      </c>
      <c r="F1227" s="36">
        <v>0.3</v>
      </c>
      <c r="G1227" s="52">
        <v>1170</v>
      </c>
      <c r="H1227" s="52">
        <v>1388</v>
      </c>
      <c r="I1227" s="52">
        <v>1662</v>
      </c>
      <c r="J1227" s="52">
        <v>1729</v>
      </c>
      <c r="K1227" s="90">
        <v>1795</v>
      </c>
      <c r="L1227" s="110">
        <v>2115</v>
      </c>
      <c r="M1227" s="46">
        <v>2258</v>
      </c>
      <c r="N1227" s="46">
        <v>1916</v>
      </c>
      <c r="O1227" s="46">
        <v>1860</v>
      </c>
      <c r="P1227" s="46">
        <v>1781</v>
      </c>
      <c r="Q1227" s="46">
        <v>2024</v>
      </c>
      <c r="R1227" s="46">
        <v>1951</v>
      </c>
      <c r="S1227" s="46">
        <v>1824</v>
      </c>
      <c r="T1227" s="46">
        <v>1881</v>
      </c>
      <c r="U1227" s="46">
        <v>1906</v>
      </c>
      <c r="V1227" s="46">
        <v>1883</v>
      </c>
      <c r="W1227" s="46">
        <v>1848</v>
      </c>
      <c r="X1227" s="120">
        <v>1.3192612137203239E-2</v>
      </c>
      <c r="Y1227" s="79">
        <v>-1.536458333333335E-2</v>
      </c>
      <c r="Z1227" s="79">
        <v>-8.9923300714096488E-3</v>
      </c>
      <c r="AA1227" s="79">
        <v>3.2025620496396461E-3</v>
      </c>
    </row>
    <row r="1228" spans="1:27" ht="15" x14ac:dyDescent="0.25">
      <c r="A1228" s="4">
        <v>260205</v>
      </c>
      <c r="B1228" s="18" t="s">
        <v>2327</v>
      </c>
      <c r="C1228" s="8" t="s">
        <v>164</v>
      </c>
      <c r="D1228" s="8" t="s">
        <v>2651</v>
      </c>
      <c r="E1228" s="8" t="s">
        <v>806</v>
      </c>
      <c r="F1228" s="36">
        <v>-0.5</v>
      </c>
      <c r="G1228" s="52">
        <v>1294</v>
      </c>
      <c r="H1228" s="52">
        <v>1135</v>
      </c>
      <c r="I1228" s="52">
        <v>1273</v>
      </c>
      <c r="J1228" s="52">
        <v>1214</v>
      </c>
      <c r="K1228" s="52">
        <v>1497</v>
      </c>
      <c r="L1228" s="46">
        <v>1219</v>
      </c>
      <c r="M1228" s="46">
        <v>1245</v>
      </c>
      <c r="N1228" s="46">
        <v>1274</v>
      </c>
      <c r="O1228" s="46">
        <v>1968</v>
      </c>
      <c r="P1228" s="46">
        <v>1692</v>
      </c>
      <c r="Q1228" s="46">
        <v>1527</v>
      </c>
      <c r="R1228" s="46">
        <v>1780</v>
      </c>
      <c r="S1228" s="46">
        <v>2058</v>
      </c>
      <c r="T1228" s="46">
        <v>2142</v>
      </c>
      <c r="U1228" s="46">
        <v>2066</v>
      </c>
      <c r="V1228" s="46">
        <v>1709</v>
      </c>
      <c r="W1228" s="46">
        <v>2021</v>
      </c>
      <c r="X1228" s="120">
        <v>6.3766473005526514E-2</v>
      </c>
      <c r="Y1228" s="79">
        <v>7.1799653656587248E-2</v>
      </c>
      <c r="Z1228" s="79">
        <v>-8.824260502112824E-3</v>
      </c>
      <c r="AA1228" s="79">
        <v>-4.6394984326019184E-3</v>
      </c>
    </row>
    <row r="1229" spans="1:27" ht="15" x14ac:dyDescent="0.25">
      <c r="A1229" s="4">
        <v>260205</v>
      </c>
      <c r="B1229" s="88" t="s">
        <v>2328</v>
      </c>
      <c r="C1229" s="81" t="s">
        <v>164</v>
      </c>
      <c r="D1229" s="81" t="s">
        <v>2468</v>
      </c>
      <c r="E1229" s="81" t="s">
        <v>806</v>
      </c>
      <c r="F1229" s="83">
        <v>-1.7</v>
      </c>
      <c r="G1229" s="131">
        <v>5508</v>
      </c>
      <c r="H1229" s="131">
        <v>5670</v>
      </c>
      <c r="I1229" s="131">
        <v>5975</v>
      </c>
      <c r="J1229" s="131">
        <v>5298</v>
      </c>
      <c r="K1229" s="131">
        <v>6609</v>
      </c>
      <c r="L1229" s="85">
        <v>6916</v>
      </c>
      <c r="M1229" s="85">
        <v>6869</v>
      </c>
      <c r="N1229" s="85">
        <v>6059</v>
      </c>
      <c r="O1229" s="85">
        <v>7135</v>
      </c>
      <c r="P1229" s="85">
        <v>6891</v>
      </c>
      <c r="Q1229" s="85">
        <v>7191</v>
      </c>
      <c r="R1229" s="85">
        <v>5993</v>
      </c>
      <c r="S1229" s="85">
        <v>7084</v>
      </c>
      <c r="T1229" s="85">
        <v>6749</v>
      </c>
      <c r="U1229" s="85">
        <v>6674</v>
      </c>
      <c r="V1229" s="85">
        <v>5687</v>
      </c>
      <c r="W1229" s="85">
        <v>6647</v>
      </c>
      <c r="X1229" s="130">
        <v>-5.2284693839979024E-3</v>
      </c>
      <c r="Y1229" s="87">
        <v>-1.913609949291184E-2</v>
      </c>
      <c r="Z1229" s="87">
        <v>-1.154716981132076E-2</v>
      </c>
      <c r="AA1229" s="87">
        <v>-1.6683209895395849E-2</v>
      </c>
    </row>
    <row r="1230" spans="1:27" ht="15" x14ac:dyDescent="0.25">
      <c r="A1230" s="4">
        <v>260205</v>
      </c>
      <c r="B1230" s="18">
        <v>8020</v>
      </c>
      <c r="C1230" s="8" t="s">
        <v>67</v>
      </c>
      <c r="D1230" s="8" t="s">
        <v>2407</v>
      </c>
      <c r="E1230" s="8" t="s">
        <v>811</v>
      </c>
      <c r="F1230" s="78">
        <v>96.4</v>
      </c>
      <c r="G1230" s="52">
        <v>188571</v>
      </c>
      <c r="H1230" s="52">
        <v>196802</v>
      </c>
      <c r="I1230" s="52">
        <v>767963</v>
      </c>
      <c r="J1230" s="52">
        <v>0</v>
      </c>
      <c r="K1230" s="52">
        <v>234993</v>
      </c>
      <c r="L1230" s="46">
        <v>228264</v>
      </c>
      <c r="M1230" s="110">
        <v>911408</v>
      </c>
      <c r="N1230" s="46">
        <v>0</v>
      </c>
      <c r="O1230" s="46">
        <v>249636</v>
      </c>
      <c r="P1230" s="46">
        <v>251915</v>
      </c>
      <c r="Q1230" s="46">
        <v>985993</v>
      </c>
      <c r="R1230" s="110">
        <v>251011</v>
      </c>
      <c r="S1230" s="46">
        <v>-251011</v>
      </c>
      <c r="T1230" s="46">
        <v>263171</v>
      </c>
      <c r="U1230" s="46">
        <v>269192</v>
      </c>
      <c r="V1230" s="46">
        <v>251116</v>
      </c>
      <c r="W1230" s="110">
        <v>262379</v>
      </c>
      <c r="X1230" s="120">
        <v>9.0927597204315536E-3</v>
      </c>
      <c r="Y1230" s="79">
        <v>-0.57382457387500763</v>
      </c>
      <c r="Z1230" s="79">
        <v>1.9723384232195329E-4</v>
      </c>
      <c r="AA1230" s="92">
        <v>0.96417061682579996</v>
      </c>
    </row>
    <row r="1231" spans="1:27" ht="15" x14ac:dyDescent="0.25">
      <c r="A1231" s="4">
        <v>260205</v>
      </c>
      <c r="B1231" s="18">
        <v>8934</v>
      </c>
      <c r="C1231" s="8" t="s">
        <v>67</v>
      </c>
      <c r="D1231" s="8" t="s">
        <v>2412</v>
      </c>
      <c r="E1231" s="8" t="s">
        <v>811</v>
      </c>
      <c r="F1231" s="36">
        <v>8.5</v>
      </c>
      <c r="G1231" s="52">
        <v>14113</v>
      </c>
      <c r="H1231" s="52">
        <v>16292</v>
      </c>
      <c r="I1231" s="52">
        <v>9633</v>
      </c>
      <c r="J1231" s="52">
        <v>22903</v>
      </c>
      <c r="K1231" s="52">
        <v>12430</v>
      </c>
      <c r="L1231" s="110">
        <v>39995</v>
      </c>
      <c r="M1231" s="46">
        <v>7449</v>
      </c>
      <c r="N1231" s="46">
        <v>18452</v>
      </c>
      <c r="O1231" s="110">
        <v>30546</v>
      </c>
      <c r="P1231" s="46">
        <v>13260</v>
      </c>
      <c r="Q1231" s="110">
        <v>17610</v>
      </c>
      <c r="R1231" s="46">
        <v>15685</v>
      </c>
      <c r="S1231" s="46">
        <v>21101</v>
      </c>
      <c r="T1231" s="110">
        <v>23715</v>
      </c>
      <c r="U1231" s="110">
        <v>42673</v>
      </c>
      <c r="V1231" s="110">
        <v>27319</v>
      </c>
      <c r="W1231" s="46">
        <v>30913</v>
      </c>
      <c r="X1231" s="121">
        <v>0.15453174884710899</v>
      </c>
      <c r="Y1231" s="92">
        <v>0.3208638988106669</v>
      </c>
      <c r="Z1231" s="92">
        <v>0.112760966910268</v>
      </c>
      <c r="AA1231" s="79">
        <v>8.5464427566023238E-2</v>
      </c>
    </row>
    <row r="1232" spans="1:27" ht="15" x14ac:dyDescent="0.25">
      <c r="A1232" s="4">
        <v>260205</v>
      </c>
      <c r="B1232" s="18">
        <v>5351</v>
      </c>
      <c r="C1232" s="8" t="s">
        <v>67</v>
      </c>
      <c r="D1232" s="8" t="s">
        <v>2379</v>
      </c>
      <c r="E1232" s="8" t="s">
        <v>811</v>
      </c>
      <c r="F1232" s="36">
        <v>6.2</v>
      </c>
      <c r="G1232" s="52">
        <v>26611</v>
      </c>
      <c r="H1232" s="52">
        <v>30191</v>
      </c>
      <c r="I1232" s="52">
        <v>28140</v>
      </c>
      <c r="J1232" s="52">
        <v>29661</v>
      </c>
      <c r="K1232" s="52">
        <v>31403</v>
      </c>
      <c r="L1232" s="46">
        <v>33285</v>
      </c>
      <c r="M1232" s="46">
        <v>30614</v>
      </c>
      <c r="N1232" s="46">
        <v>36670</v>
      </c>
      <c r="O1232" s="46">
        <v>36034</v>
      </c>
      <c r="P1232" s="46">
        <v>36426</v>
      </c>
      <c r="Q1232" s="46">
        <v>35045</v>
      </c>
      <c r="R1232" s="46">
        <v>33867</v>
      </c>
      <c r="S1232" s="46">
        <v>34363</v>
      </c>
      <c r="T1232" s="46">
        <v>36864</v>
      </c>
      <c r="U1232" s="46">
        <v>38978</v>
      </c>
      <c r="V1232" s="46">
        <v>38266</v>
      </c>
      <c r="W1232" s="46">
        <v>43577</v>
      </c>
      <c r="X1232" s="120">
        <v>3.1352674640841021E-3</v>
      </c>
      <c r="Y1232" s="79">
        <v>2.8064992614475589E-2</v>
      </c>
      <c r="Z1232" s="79">
        <v>3.0533344438891771E-2</v>
      </c>
      <c r="AA1232" s="79">
        <v>6.2059257363390907E-2</v>
      </c>
    </row>
    <row r="1233" spans="1:27" ht="15" x14ac:dyDescent="0.25">
      <c r="A1233" s="4">
        <v>260205</v>
      </c>
      <c r="B1233" s="18">
        <v>6479</v>
      </c>
      <c r="C1233" s="8" t="s">
        <v>67</v>
      </c>
      <c r="D1233" s="8" t="s">
        <v>2386</v>
      </c>
      <c r="E1233" s="8" t="s">
        <v>817</v>
      </c>
      <c r="F1233" s="36">
        <v>5.5</v>
      </c>
      <c r="G1233" s="52">
        <v>304348</v>
      </c>
      <c r="H1233" s="52">
        <v>289532</v>
      </c>
      <c r="I1233" s="52">
        <v>251040</v>
      </c>
      <c r="J1233" s="52">
        <v>330021</v>
      </c>
      <c r="K1233" s="52">
        <v>371424</v>
      </c>
      <c r="L1233" s="46">
        <v>339718</v>
      </c>
      <c r="M1233" s="46">
        <v>292370</v>
      </c>
      <c r="N1233" s="46">
        <v>379747</v>
      </c>
      <c r="O1233" s="46">
        <v>381207</v>
      </c>
      <c r="P1233" s="46">
        <v>348803</v>
      </c>
      <c r="Q1233" s="46">
        <v>355454</v>
      </c>
      <c r="R1233" s="46">
        <v>422783</v>
      </c>
      <c r="S1233" s="46">
        <v>369643</v>
      </c>
      <c r="T1233" s="46">
        <v>374823</v>
      </c>
      <c r="U1233" s="46">
        <v>366925</v>
      </c>
      <c r="V1233" s="46">
        <v>411389</v>
      </c>
      <c r="W1233" s="46">
        <v>453921</v>
      </c>
      <c r="X1233" s="120">
        <v>1.7385110941996459E-2</v>
      </c>
      <c r="Y1233" s="79">
        <v>7.5333141131264103E-3</v>
      </c>
      <c r="Z1233" s="79">
        <v>-7.4267977426288878E-3</v>
      </c>
      <c r="AA1233" s="79">
        <v>5.5344829850667798E-2</v>
      </c>
    </row>
    <row r="1234" spans="1:27" ht="15" x14ac:dyDescent="0.25">
      <c r="A1234" s="4">
        <v>260205</v>
      </c>
      <c r="B1234" s="18">
        <v>8425</v>
      </c>
      <c r="C1234" s="8" t="s">
        <v>67</v>
      </c>
      <c r="D1234" s="8" t="s">
        <v>2410</v>
      </c>
      <c r="E1234" s="8" t="s">
        <v>811</v>
      </c>
      <c r="F1234" s="36">
        <v>5.2</v>
      </c>
      <c r="G1234" s="52">
        <v>141699</v>
      </c>
      <c r="H1234" s="52">
        <v>129577</v>
      </c>
      <c r="I1234" s="52">
        <v>165269</v>
      </c>
      <c r="J1234" s="52">
        <v>114038</v>
      </c>
      <c r="K1234" s="52">
        <v>114791</v>
      </c>
      <c r="L1234" s="46">
        <v>110987</v>
      </c>
      <c r="M1234" s="46">
        <v>189884</v>
      </c>
      <c r="N1234" s="46">
        <v>123854</v>
      </c>
      <c r="O1234" s="46">
        <v>147944</v>
      </c>
      <c r="P1234" s="110">
        <v>230946</v>
      </c>
      <c r="Q1234" s="46">
        <v>153383</v>
      </c>
      <c r="R1234" s="46">
        <v>128217</v>
      </c>
      <c r="S1234" s="46">
        <v>170200</v>
      </c>
      <c r="T1234" s="46">
        <v>162497</v>
      </c>
      <c r="U1234" s="110">
        <v>234509</v>
      </c>
      <c r="V1234" s="110">
        <v>219516</v>
      </c>
      <c r="W1234" s="46">
        <v>211089</v>
      </c>
      <c r="X1234" s="120">
        <v>-0.10025543906518671</v>
      </c>
      <c r="Y1234" s="92">
        <v>0.13206315511877811</v>
      </c>
      <c r="Z1234" s="92">
        <v>0.13128556288762369</v>
      </c>
      <c r="AA1234" s="79">
        <v>5.1973886582553863E-2</v>
      </c>
    </row>
    <row r="1235" spans="1:27" ht="15" x14ac:dyDescent="0.25">
      <c r="A1235" s="4">
        <v>260205</v>
      </c>
      <c r="B1235" s="18">
        <v>5401</v>
      </c>
      <c r="C1235" s="8" t="s">
        <v>67</v>
      </c>
      <c r="D1235" s="8" t="s">
        <v>2380</v>
      </c>
      <c r="E1235" s="8" t="s">
        <v>817</v>
      </c>
      <c r="F1235" s="36">
        <v>5</v>
      </c>
      <c r="G1235" s="52">
        <v>1778537</v>
      </c>
      <c r="H1235" s="52">
        <v>1866409</v>
      </c>
      <c r="I1235" s="52">
        <v>1919181</v>
      </c>
      <c r="J1235" s="52">
        <v>1955225</v>
      </c>
      <c r="K1235" s="52">
        <v>2087275</v>
      </c>
      <c r="L1235" s="46">
        <v>2013904</v>
      </c>
      <c r="M1235" s="46">
        <v>2199786</v>
      </c>
      <c r="N1235" s="46">
        <v>2212635</v>
      </c>
      <c r="O1235" s="46">
        <v>2229394</v>
      </c>
      <c r="P1235" s="46">
        <v>2226281</v>
      </c>
      <c r="Q1235" s="46">
        <v>2191509</v>
      </c>
      <c r="R1235" s="46">
        <v>2188226</v>
      </c>
      <c r="S1235" s="46">
        <v>2172763</v>
      </c>
      <c r="T1235" s="46">
        <v>2143028</v>
      </c>
      <c r="U1235" s="46">
        <v>2008749</v>
      </c>
      <c r="V1235" s="46">
        <v>2626898</v>
      </c>
      <c r="W1235" s="46">
        <v>2620676</v>
      </c>
      <c r="X1235" s="120">
        <v>-9.4834372752747864E-3</v>
      </c>
      <c r="Y1235" s="79">
        <v>-2.1017704966899031E-2</v>
      </c>
      <c r="Z1235" s="79">
        <v>5.1531076973101442E-2</v>
      </c>
      <c r="AA1235" s="79">
        <v>5.0038105609400363E-2</v>
      </c>
    </row>
    <row r="1236" spans="1:27" ht="15" x14ac:dyDescent="0.25">
      <c r="A1236" s="4">
        <v>260205</v>
      </c>
      <c r="B1236" s="18">
        <v>4483</v>
      </c>
      <c r="C1236" s="8" t="s">
        <v>67</v>
      </c>
      <c r="D1236" s="8" t="s">
        <v>2357</v>
      </c>
      <c r="E1236" s="8" t="s">
        <v>811</v>
      </c>
      <c r="F1236" s="36">
        <v>4.8</v>
      </c>
      <c r="G1236" s="52">
        <v>5020</v>
      </c>
      <c r="H1236" s="52">
        <v>6128</v>
      </c>
      <c r="I1236" s="52">
        <v>6135</v>
      </c>
      <c r="J1236" s="52">
        <v>5776</v>
      </c>
      <c r="K1236" s="52">
        <v>6283</v>
      </c>
      <c r="L1236" s="46">
        <v>7482</v>
      </c>
      <c r="M1236" s="46">
        <v>8267</v>
      </c>
      <c r="N1236" s="46">
        <v>6698</v>
      </c>
      <c r="O1236" s="46">
        <v>7048</v>
      </c>
      <c r="P1236" s="46">
        <v>8534</v>
      </c>
      <c r="Q1236" s="46">
        <v>10100</v>
      </c>
      <c r="R1236" s="46">
        <v>8422</v>
      </c>
      <c r="S1236" s="110">
        <v>10775</v>
      </c>
      <c r="T1236" s="46">
        <v>11408</v>
      </c>
      <c r="U1236" s="46">
        <v>0</v>
      </c>
      <c r="V1236" s="46">
        <v>10725</v>
      </c>
      <c r="W1236" s="46">
        <v>12355</v>
      </c>
      <c r="X1236" s="120">
        <v>7.596944304935116E-2</v>
      </c>
      <c r="Y1236" s="79">
        <v>-0.24812676575359291</v>
      </c>
      <c r="Z1236" s="79">
        <v>7.5249142297010296E-2</v>
      </c>
      <c r="AA1236" s="79">
        <v>4.8012641303026633E-2</v>
      </c>
    </row>
    <row r="1237" spans="1:27" ht="15" x14ac:dyDescent="0.25">
      <c r="A1237" s="4">
        <v>260205</v>
      </c>
      <c r="B1237" s="18">
        <v>2317</v>
      </c>
      <c r="C1237" s="8" t="s">
        <v>67</v>
      </c>
      <c r="D1237" s="8" t="s">
        <v>2347</v>
      </c>
      <c r="E1237" s="8" t="s">
        <v>811</v>
      </c>
      <c r="F1237" s="36">
        <v>4.7</v>
      </c>
      <c r="G1237" s="52">
        <v>15545</v>
      </c>
      <c r="H1237" s="52">
        <v>16163</v>
      </c>
      <c r="I1237" s="52">
        <v>18233</v>
      </c>
      <c r="J1237" s="52">
        <v>17627</v>
      </c>
      <c r="K1237" s="52">
        <v>18178</v>
      </c>
      <c r="L1237" s="46">
        <v>18529</v>
      </c>
      <c r="M1237" s="46">
        <v>20192</v>
      </c>
      <c r="N1237" s="46">
        <v>18734</v>
      </c>
      <c r="O1237" s="46">
        <v>18787</v>
      </c>
      <c r="P1237" s="46">
        <v>19619</v>
      </c>
      <c r="Q1237" s="46">
        <v>19800</v>
      </c>
      <c r="R1237" s="46">
        <v>19746</v>
      </c>
      <c r="S1237" s="46">
        <v>20346</v>
      </c>
      <c r="T1237" s="46">
        <v>20472</v>
      </c>
      <c r="U1237" s="46">
        <v>23057</v>
      </c>
      <c r="V1237" s="46">
        <v>22553</v>
      </c>
      <c r="W1237" s="46">
        <v>24414</v>
      </c>
      <c r="X1237" s="120">
        <v>1.072807536064202E-2</v>
      </c>
      <c r="Y1237" s="79">
        <v>4.0528097157931382E-2</v>
      </c>
      <c r="Z1237" s="79">
        <v>3.3568122839956471E-2</v>
      </c>
      <c r="AA1237" s="79">
        <v>4.7068079788957329E-2</v>
      </c>
    </row>
    <row r="1238" spans="1:27" ht="15" x14ac:dyDescent="0.25">
      <c r="A1238" s="4">
        <v>260205</v>
      </c>
      <c r="B1238" s="18">
        <v>6723</v>
      </c>
      <c r="C1238" s="8" t="s">
        <v>67</v>
      </c>
      <c r="D1238" s="8" t="s">
        <v>2389</v>
      </c>
      <c r="E1238" s="8" t="s">
        <v>806</v>
      </c>
      <c r="F1238" s="36">
        <v>4.7</v>
      </c>
      <c r="G1238" s="52">
        <v>313922</v>
      </c>
      <c r="H1238" s="52">
        <v>346288</v>
      </c>
      <c r="I1238" s="52">
        <v>376620</v>
      </c>
      <c r="J1238" s="52">
        <v>387132</v>
      </c>
      <c r="K1238" s="52">
        <v>390813</v>
      </c>
      <c r="L1238" s="46">
        <v>359374</v>
      </c>
      <c r="M1238" s="46">
        <v>368717</v>
      </c>
      <c r="N1238" s="46">
        <v>379391</v>
      </c>
      <c r="O1238" s="46">
        <v>361933</v>
      </c>
      <c r="P1238" s="46">
        <v>351790</v>
      </c>
      <c r="Q1238" s="46">
        <v>358807</v>
      </c>
      <c r="R1238" s="46">
        <v>345282</v>
      </c>
      <c r="S1238" s="46">
        <v>292600</v>
      </c>
      <c r="T1238" s="46">
        <v>308777</v>
      </c>
      <c r="U1238" s="46">
        <v>325534</v>
      </c>
      <c r="V1238" s="46">
        <v>335364</v>
      </c>
      <c r="W1238" s="46">
        <v>351537</v>
      </c>
      <c r="X1238" s="120">
        <v>-3.1897419240492393E-2</v>
      </c>
      <c r="Y1238" s="79">
        <v>-2.548745045830381E-2</v>
      </c>
      <c r="Z1238" s="79">
        <v>-7.7959869296561068E-3</v>
      </c>
      <c r="AA1238" s="79">
        <v>4.6691093462201128E-2</v>
      </c>
    </row>
    <row r="1239" spans="1:27" ht="15" x14ac:dyDescent="0.25">
      <c r="A1239" s="4">
        <v>260205</v>
      </c>
      <c r="B1239" s="18">
        <v>3636</v>
      </c>
      <c r="C1239" s="8" t="s">
        <v>67</v>
      </c>
      <c r="D1239" s="8" t="s">
        <v>2354</v>
      </c>
      <c r="E1239" s="8" t="s">
        <v>806</v>
      </c>
      <c r="F1239" s="36">
        <v>4</v>
      </c>
      <c r="G1239" s="52">
        <v>22628</v>
      </c>
      <c r="H1239" s="52">
        <v>25358</v>
      </c>
      <c r="I1239" s="52">
        <v>42907</v>
      </c>
      <c r="J1239" s="52">
        <v>23408</v>
      </c>
      <c r="K1239" s="52">
        <v>24947</v>
      </c>
      <c r="L1239" s="46">
        <v>27459</v>
      </c>
      <c r="M1239" s="46">
        <v>45866</v>
      </c>
      <c r="N1239" s="46">
        <v>23553</v>
      </c>
      <c r="O1239" s="46">
        <v>25248</v>
      </c>
      <c r="P1239" s="46">
        <v>27668</v>
      </c>
      <c r="Q1239" s="46">
        <v>38866</v>
      </c>
      <c r="R1239" s="46">
        <v>23720</v>
      </c>
      <c r="S1239" s="46">
        <v>25108</v>
      </c>
      <c r="T1239" s="46">
        <v>27706</v>
      </c>
      <c r="U1239" s="46">
        <v>37731</v>
      </c>
      <c r="V1239" s="46">
        <v>26186</v>
      </c>
      <c r="W1239" s="46">
        <v>29835</v>
      </c>
      <c r="X1239" s="120">
        <v>3.2939789532071551E-4</v>
      </c>
      <c r="Y1239" s="79">
        <v>-9.8353552859619109E-3</v>
      </c>
      <c r="Z1239" s="79">
        <v>2.1581411630858138E-2</v>
      </c>
      <c r="AA1239" s="79">
        <v>4.0494812860337071E-2</v>
      </c>
    </row>
    <row r="1240" spans="1:27" ht="15" x14ac:dyDescent="0.25">
      <c r="A1240" s="4">
        <v>260205</v>
      </c>
      <c r="B1240" s="18">
        <v>7186</v>
      </c>
      <c r="C1240" s="8" t="s">
        <v>67</v>
      </c>
      <c r="D1240" s="8" t="s">
        <v>2396</v>
      </c>
      <c r="E1240" s="8" t="s">
        <v>817</v>
      </c>
      <c r="F1240" s="36">
        <v>4</v>
      </c>
      <c r="G1240" s="52">
        <v>65768</v>
      </c>
      <c r="H1240" s="52">
        <v>63065</v>
      </c>
      <c r="I1240" s="52">
        <v>68632</v>
      </c>
      <c r="J1240" s="52">
        <v>64772</v>
      </c>
      <c r="K1240" s="52">
        <v>68179</v>
      </c>
      <c r="L1240" s="46">
        <v>65403</v>
      </c>
      <c r="M1240" s="46">
        <v>70191</v>
      </c>
      <c r="N1240" s="46">
        <v>75226</v>
      </c>
      <c r="O1240" s="46">
        <v>68627</v>
      </c>
      <c r="P1240" s="46">
        <v>77436</v>
      </c>
      <c r="Q1240" s="46">
        <v>76731</v>
      </c>
      <c r="R1240" s="46">
        <v>77813</v>
      </c>
      <c r="S1240" s="46">
        <v>80513</v>
      </c>
      <c r="T1240" s="46">
        <v>81314</v>
      </c>
      <c r="U1240" s="46">
        <v>90820</v>
      </c>
      <c r="V1240" s="46">
        <v>99424</v>
      </c>
      <c r="W1240" s="46">
        <v>94590</v>
      </c>
      <c r="X1240" s="120">
        <v>1.2409877981266689E-2</v>
      </c>
      <c r="Y1240" s="79">
        <v>4.4533158854635817E-2</v>
      </c>
      <c r="Z1240" s="79">
        <v>6.5396719724021057E-2</v>
      </c>
      <c r="AA1240" s="79">
        <v>3.9983412436696009E-2</v>
      </c>
    </row>
    <row r="1241" spans="1:27" ht="15" x14ac:dyDescent="0.25">
      <c r="A1241" s="4">
        <v>260205</v>
      </c>
      <c r="B1241" s="18">
        <v>1926</v>
      </c>
      <c r="C1241" s="8" t="s">
        <v>67</v>
      </c>
      <c r="D1241" s="8" t="s">
        <v>2345</v>
      </c>
      <c r="E1241" s="8" t="s">
        <v>811</v>
      </c>
      <c r="F1241" s="36">
        <v>3.9</v>
      </c>
      <c r="G1241" s="52">
        <v>26314</v>
      </c>
      <c r="H1241" s="52">
        <v>29154</v>
      </c>
      <c r="I1241" s="52">
        <v>30824</v>
      </c>
      <c r="J1241" s="52">
        <v>23865</v>
      </c>
      <c r="K1241" s="52">
        <v>27934</v>
      </c>
      <c r="L1241" s="46">
        <v>31190</v>
      </c>
      <c r="M1241" s="46">
        <v>31985</v>
      </c>
      <c r="N1241" s="46">
        <v>25771</v>
      </c>
      <c r="O1241" s="46">
        <v>29304</v>
      </c>
      <c r="P1241" s="46">
        <v>30164</v>
      </c>
      <c r="Q1241" s="46">
        <v>32085</v>
      </c>
      <c r="R1241" s="46">
        <v>25421</v>
      </c>
      <c r="S1241" s="46">
        <v>29546</v>
      </c>
      <c r="T1241" s="46">
        <v>34119</v>
      </c>
      <c r="U1241" s="46">
        <v>32371</v>
      </c>
      <c r="V1241" s="46">
        <v>30520</v>
      </c>
      <c r="W1241" s="46">
        <v>34543</v>
      </c>
      <c r="X1241" s="120">
        <v>3.3741127491127447E-2</v>
      </c>
      <c r="Y1241" s="79">
        <v>2.3603007320234242E-3</v>
      </c>
      <c r="Z1241" s="79">
        <v>4.1981935993808513E-2</v>
      </c>
      <c r="AA1241" s="79">
        <v>3.9484496981573303E-2</v>
      </c>
    </row>
    <row r="1242" spans="1:27" ht="15" x14ac:dyDescent="0.25">
      <c r="A1242" s="4">
        <v>260205</v>
      </c>
      <c r="B1242" s="18">
        <v>4928</v>
      </c>
      <c r="C1242" s="8" t="s">
        <v>67</v>
      </c>
      <c r="D1242" s="8" t="s">
        <v>2362</v>
      </c>
      <c r="E1242" s="8" t="s">
        <v>806</v>
      </c>
      <c r="F1242" s="36">
        <v>3</v>
      </c>
      <c r="G1242" s="52">
        <v>12446</v>
      </c>
      <c r="H1242" s="52">
        <v>15571</v>
      </c>
      <c r="I1242" s="52">
        <v>14590</v>
      </c>
      <c r="J1242" s="52">
        <v>15731</v>
      </c>
      <c r="K1242" s="52">
        <v>15251</v>
      </c>
      <c r="L1242" s="46">
        <v>16208</v>
      </c>
      <c r="M1242" s="46">
        <v>14688</v>
      </c>
      <c r="N1242" s="46">
        <v>15986</v>
      </c>
      <c r="O1242" s="46">
        <v>15670</v>
      </c>
      <c r="P1242" s="46">
        <v>16614</v>
      </c>
      <c r="Q1242" s="46">
        <v>15011</v>
      </c>
      <c r="R1242" s="46">
        <v>16613</v>
      </c>
      <c r="S1242" s="46">
        <v>15585</v>
      </c>
      <c r="T1242" s="46">
        <v>16019</v>
      </c>
      <c r="U1242" s="46">
        <v>15235</v>
      </c>
      <c r="V1242" s="46">
        <v>15246</v>
      </c>
      <c r="W1242" s="46">
        <v>17441</v>
      </c>
      <c r="X1242" s="120">
        <v>-9.3226579759647654E-3</v>
      </c>
      <c r="Y1242" s="79">
        <v>3.5427342316696202E-3</v>
      </c>
      <c r="Z1242" s="79">
        <v>-2.1543844165668569E-2</v>
      </c>
      <c r="AA1242" s="79">
        <v>2.9894499476524231E-2</v>
      </c>
    </row>
    <row r="1243" spans="1:27" ht="15" x14ac:dyDescent="0.25">
      <c r="A1243" s="4">
        <v>260205</v>
      </c>
      <c r="B1243" s="18">
        <v>9090</v>
      </c>
      <c r="C1243" s="8" t="s">
        <v>67</v>
      </c>
      <c r="D1243" s="8" t="s">
        <v>2414</v>
      </c>
      <c r="E1243" s="8" t="s">
        <v>811</v>
      </c>
      <c r="F1243" s="36">
        <v>2.8</v>
      </c>
      <c r="G1243" s="52">
        <v>30429</v>
      </c>
      <c r="H1243" s="52">
        <v>37358</v>
      </c>
      <c r="I1243" s="52">
        <v>35893</v>
      </c>
      <c r="J1243" s="52">
        <v>40950</v>
      </c>
      <c r="K1243" s="52">
        <v>43380</v>
      </c>
      <c r="L1243" s="46">
        <v>48961</v>
      </c>
      <c r="M1243" s="46">
        <v>44538</v>
      </c>
      <c r="N1243" s="46">
        <v>47528</v>
      </c>
      <c r="O1243" s="46">
        <v>49032</v>
      </c>
      <c r="P1243" s="46">
        <v>53568</v>
      </c>
      <c r="Q1243" s="46">
        <v>48426</v>
      </c>
      <c r="R1243" s="46">
        <v>49680</v>
      </c>
      <c r="S1243" s="46">
        <v>51760</v>
      </c>
      <c r="T1243" s="46">
        <v>56204</v>
      </c>
      <c r="U1243" s="46">
        <v>50726</v>
      </c>
      <c r="V1243" s="46">
        <v>55246</v>
      </c>
      <c r="W1243" s="46">
        <v>57808</v>
      </c>
      <c r="X1243" s="120">
        <v>1.29575193920386E-2</v>
      </c>
      <c r="Y1243" s="79">
        <v>1.1161255883922919E-2</v>
      </c>
      <c r="Z1243" s="79">
        <v>2.6712098670633951E-2</v>
      </c>
      <c r="AA1243" s="79">
        <v>2.827013686336111E-2</v>
      </c>
    </row>
    <row r="1244" spans="1:27" ht="15" x14ac:dyDescent="0.25">
      <c r="A1244" s="4">
        <v>260205</v>
      </c>
      <c r="B1244" s="18">
        <v>9401</v>
      </c>
      <c r="C1244" s="8" t="s">
        <v>67</v>
      </c>
      <c r="D1244" s="8" t="s">
        <v>2415</v>
      </c>
      <c r="E1244" s="8" t="s">
        <v>811</v>
      </c>
      <c r="F1244" s="36">
        <v>2.7</v>
      </c>
      <c r="G1244" s="52">
        <v>85665</v>
      </c>
      <c r="H1244" s="52">
        <v>97238</v>
      </c>
      <c r="I1244" s="52">
        <v>88951</v>
      </c>
      <c r="J1244" s="52">
        <v>88964</v>
      </c>
      <c r="K1244" s="52">
        <v>89899</v>
      </c>
      <c r="L1244" s="46">
        <v>97283</v>
      </c>
      <c r="M1244" s="46">
        <v>91984</v>
      </c>
      <c r="N1244" s="46">
        <v>94777</v>
      </c>
      <c r="O1244" s="46">
        <v>96036</v>
      </c>
      <c r="P1244" s="46">
        <v>104652</v>
      </c>
      <c r="Q1244" s="46">
        <v>98844</v>
      </c>
      <c r="R1244" s="46">
        <v>98604</v>
      </c>
      <c r="S1244" s="46">
        <v>99188</v>
      </c>
      <c r="T1244" s="46">
        <v>105142</v>
      </c>
      <c r="U1244" s="46">
        <v>103766</v>
      </c>
      <c r="V1244" s="46">
        <v>100633</v>
      </c>
      <c r="W1244" s="46">
        <v>110025</v>
      </c>
      <c r="X1244" s="120">
        <v>1.2210681605231419E-3</v>
      </c>
      <c r="Y1244" s="79">
        <v>1.2250546321600501E-2</v>
      </c>
      <c r="Z1244" s="79">
        <v>4.9889353331693531E-3</v>
      </c>
      <c r="AA1244" s="79">
        <v>2.6513900408339008E-2</v>
      </c>
    </row>
    <row r="1245" spans="1:27" ht="15" x14ac:dyDescent="0.25">
      <c r="A1245" s="4">
        <v>260205</v>
      </c>
      <c r="B1245" s="18">
        <v>4534</v>
      </c>
      <c r="C1245" s="8" t="s">
        <v>67</v>
      </c>
      <c r="D1245" s="8" t="s">
        <v>2358</v>
      </c>
      <c r="E1245" s="8" t="s">
        <v>811</v>
      </c>
      <c r="F1245" s="36">
        <v>2.5</v>
      </c>
      <c r="G1245" s="52">
        <v>26647</v>
      </c>
      <c r="H1245" s="52">
        <v>30805</v>
      </c>
      <c r="I1245" s="52">
        <v>25365</v>
      </c>
      <c r="J1245" s="52">
        <v>27692</v>
      </c>
      <c r="K1245" s="52">
        <v>25508</v>
      </c>
      <c r="L1245" s="46">
        <v>28194</v>
      </c>
      <c r="M1245" s="46">
        <v>21867</v>
      </c>
      <c r="N1245" s="46">
        <v>24747</v>
      </c>
      <c r="O1245" s="46">
        <v>24729</v>
      </c>
      <c r="P1245" s="46">
        <v>28742</v>
      </c>
      <c r="Q1245" s="46">
        <v>24667</v>
      </c>
      <c r="R1245" s="46">
        <v>25407</v>
      </c>
      <c r="S1245" s="46">
        <v>25689</v>
      </c>
      <c r="T1245" s="46">
        <v>29635</v>
      </c>
      <c r="U1245" s="46">
        <v>24428</v>
      </c>
      <c r="V1245" s="46">
        <v>26631</v>
      </c>
      <c r="W1245" s="46">
        <v>28354</v>
      </c>
      <c r="X1245" s="120">
        <v>8.5450456915936446E-3</v>
      </c>
      <c r="Y1245" s="79">
        <v>-2.267595210535323E-3</v>
      </c>
      <c r="Z1245" s="79">
        <v>1.163951730237067E-2</v>
      </c>
      <c r="AA1245" s="79">
        <v>2.5050994989801009E-2</v>
      </c>
    </row>
    <row r="1246" spans="1:27" ht="15" x14ac:dyDescent="0.25">
      <c r="A1246" s="4">
        <v>260205</v>
      </c>
      <c r="B1246" s="18">
        <v>3034</v>
      </c>
      <c r="C1246" s="8" t="s">
        <v>67</v>
      </c>
      <c r="D1246" s="8" t="s">
        <v>2351</v>
      </c>
      <c r="E1246" s="8" t="s">
        <v>811</v>
      </c>
      <c r="F1246" s="36">
        <v>2.5</v>
      </c>
      <c r="G1246" s="52">
        <v>41464</v>
      </c>
      <c r="H1246" s="52">
        <v>42731</v>
      </c>
      <c r="I1246" s="52">
        <v>41654</v>
      </c>
      <c r="J1246" s="52">
        <v>40550</v>
      </c>
      <c r="K1246" s="52">
        <v>41909</v>
      </c>
      <c r="L1246" s="46">
        <v>43642</v>
      </c>
      <c r="M1246" s="46">
        <v>43935</v>
      </c>
      <c r="N1246" s="46">
        <v>43403</v>
      </c>
      <c r="O1246" s="46">
        <v>45137</v>
      </c>
      <c r="P1246" s="46">
        <v>45988</v>
      </c>
      <c r="Q1246" s="46">
        <v>45524</v>
      </c>
      <c r="R1246" s="46">
        <v>61036</v>
      </c>
      <c r="S1246" s="46">
        <v>63735</v>
      </c>
      <c r="T1246" s="110">
        <v>73436</v>
      </c>
      <c r="U1246" s="46">
        <v>65765</v>
      </c>
      <c r="V1246" s="46">
        <v>71730</v>
      </c>
      <c r="W1246" s="46">
        <v>70500</v>
      </c>
      <c r="X1246" s="121">
        <v>0.12690780135285709</v>
      </c>
      <c r="Y1246" s="79">
        <v>8.3046473366129137E-2</v>
      </c>
      <c r="Z1246" s="79">
        <v>4.0511872471322707E-2</v>
      </c>
      <c r="AA1246" s="79">
        <v>2.462991415027704E-2</v>
      </c>
    </row>
    <row r="1247" spans="1:27" ht="15" x14ac:dyDescent="0.25">
      <c r="A1247" s="4">
        <v>260205</v>
      </c>
      <c r="B1247" s="18">
        <v>7088</v>
      </c>
      <c r="C1247" s="8" t="s">
        <v>67</v>
      </c>
      <c r="D1247" s="8" t="s">
        <v>2394</v>
      </c>
      <c r="E1247" s="8" t="s">
        <v>811</v>
      </c>
      <c r="F1247" s="36">
        <v>2.2999999999999998</v>
      </c>
      <c r="G1247" s="8"/>
      <c r="H1247" s="8"/>
      <c r="I1247" s="8"/>
      <c r="J1247" s="8"/>
      <c r="K1247" s="8"/>
      <c r="L1247" s="46"/>
      <c r="M1247" s="46"/>
      <c r="N1247" s="46">
        <v>7720</v>
      </c>
      <c r="O1247" s="46">
        <v>7584</v>
      </c>
      <c r="P1247" s="46">
        <v>8188</v>
      </c>
      <c r="Q1247" s="46">
        <v>7787</v>
      </c>
      <c r="R1247" s="46">
        <v>8528</v>
      </c>
      <c r="S1247" s="46">
        <v>8427</v>
      </c>
      <c r="T1247" s="46">
        <v>9097</v>
      </c>
      <c r="U1247" s="46">
        <v>8636</v>
      </c>
      <c r="V1247" s="46">
        <v>9228</v>
      </c>
      <c r="W1247" s="46">
        <v>9252</v>
      </c>
      <c r="X1247" s="120">
        <v>2.7604008502884799E-2</v>
      </c>
      <c r="Y1247" s="79">
        <v>2.508939389461862E-2</v>
      </c>
      <c r="Z1247" s="79">
        <v>2.017988929889292E-2</v>
      </c>
      <c r="AA1247" s="79">
        <v>2.331298745337396E-2</v>
      </c>
    </row>
    <row r="1248" spans="1:27" ht="15" x14ac:dyDescent="0.25">
      <c r="A1248" s="4">
        <v>260205</v>
      </c>
      <c r="B1248" s="18">
        <v>8111</v>
      </c>
      <c r="C1248" s="8" t="s">
        <v>67</v>
      </c>
      <c r="D1248" s="8" t="s">
        <v>2409</v>
      </c>
      <c r="E1248" s="8" t="s">
        <v>811</v>
      </c>
      <c r="F1248" s="36">
        <v>2.2000000000000002</v>
      </c>
      <c r="G1248" s="52">
        <v>21130</v>
      </c>
      <c r="H1248" s="52">
        <v>35574</v>
      </c>
      <c r="I1248" s="52">
        <v>24453</v>
      </c>
      <c r="J1248" s="52">
        <v>21099</v>
      </c>
      <c r="K1248" s="52">
        <v>24210</v>
      </c>
      <c r="L1248" s="46">
        <v>41437</v>
      </c>
      <c r="M1248" s="46">
        <v>28306</v>
      </c>
      <c r="N1248" s="46">
        <v>23150</v>
      </c>
      <c r="O1248" s="46">
        <v>27946</v>
      </c>
      <c r="P1248" s="46">
        <v>43736</v>
      </c>
      <c r="Q1248" s="46">
        <v>32075</v>
      </c>
      <c r="R1248" s="46">
        <v>24601</v>
      </c>
      <c r="S1248" s="46">
        <v>28766</v>
      </c>
      <c r="T1248" s="46">
        <v>43466</v>
      </c>
      <c r="U1248" s="46">
        <v>35472</v>
      </c>
      <c r="V1248" s="46">
        <v>23878</v>
      </c>
      <c r="W1248" s="46">
        <v>31711</v>
      </c>
      <c r="X1248" s="120">
        <v>-2.0901391877874431E-3</v>
      </c>
      <c r="Y1248" s="79">
        <v>2.6352127098395739E-2</v>
      </c>
      <c r="Z1248" s="79">
        <v>-5.464646082914526E-3</v>
      </c>
      <c r="AA1248" s="79">
        <v>2.2381480749646521E-2</v>
      </c>
    </row>
    <row r="1249" spans="1:27" ht="15" x14ac:dyDescent="0.25">
      <c r="A1249" s="4">
        <v>260205</v>
      </c>
      <c r="B1249" s="18">
        <v>7250</v>
      </c>
      <c r="C1249" s="8" t="s">
        <v>67</v>
      </c>
      <c r="D1249" s="8" t="s">
        <v>2399</v>
      </c>
      <c r="E1249" s="8" t="s">
        <v>811</v>
      </c>
      <c r="F1249" s="36">
        <v>2.2000000000000002</v>
      </c>
      <c r="G1249" s="52">
        <v>36892</v>
      </c>
      <c r="H1249" s="52">
        <v>41626</v>
      </c>
      <c r="I1249" s="52">
        <v>44424</v>
      </c>
      <c r="J1249" s="52">
        <v>44468</v>
      </c>
      <c r="K1249" s="52">
        <v>46443</v>
      </c>
      <c r="L1249" s="46">
        <v>52512</v>
      </c>
      <c r="M1249" s="46">
        <v>47831</v>
      </c>
      <c r="N1249" s="46">
        <v>49301</v>
      </c>
      <c r="O1249" s="46">
        <v>53354</v>
      </c>
      <c r="P1249" s="46">
        <v>53328</v>
      </c>
      <c r="Q1249" s="46">
        <v>51365</v>
      </c>
      <c r="R1249" s="46">
        <v>49789</v>
      </c>
      <c r="S1249" s="46">
        <v>47857</v>
      </c>
      <c r="T1249" s="46">
        <v>51731</v>
      </c>
      <c r="U1249" s="46">
        <v>54820</v>
      </c>
      <c r="V1249" s="46">
        <v>52561</v>
      </c>
      <c r="W1249" s="46">
        <v>52475</v>
      </c>
      <c r="X1249" s="120">
        <v>-7.892694932761346E-3</v>
      </c>
      <c r="Y1249" s="79">
        <v>1.7211146645943479E-2</v>
      </c>
      <c r="Z1249" s="79">
        <v>1.3575125981282851E-2</v>
      </c>
      <c r="AA1249" s="79">
        <v>2.2312520232498519E-2</v>
      </c>
    </row>
    <row r="1250" spans="1:27" ht="15" x14ac:dyDescent="0.25">
      <c r="A1250" s="4">
        <v>260205</v>
      </c>
      <c r="B1250" s="18">
        <v>3110</v>
      </c>
      <c r="C1250" s="8" t="s">
        <v>67</v>
      </c>
      <c r="D1250" s="8" t="s">
        <v>2352</v>
      </c>
      <c r="E1250" s="8" t="s">
        <v>811</v>
      </c>
      <c r="F1250" s="36">
        <v>2</v>
      </c>
      <c r="G1250" s="52">
        <v>20568</v>
      </c>
      <c r="H1250" s="52">
        <v>21034</v>
      </c>
      <c r="I1250" s="52">
        <v>21931</v>
      </c>
      <c r="J1250" s="52">
        <v>23827</v>
      </c>
      <c r="K1250" s="52">
        <v>23210</v>
      </c>
      <c r="L1250" s="46">
        <v>21725</v>
      </c>
      <c r="M1250" s="46">
        <v>18767</v>
      </c>
      <c r="N1250" s="46">
        <v>20297</v>
      </c>
      <c r="O1250" s="46">
        <v>22437</v>
      </c>
      <c r="P1250" s="46">
        <v>25307</v>
      </c>
      <c r="Q1250" s="46">
        <v>25212</v>
      </c>
      <c r="R1250" s="46">
        <v>26115</v>
      </c>
      <c r="S1250" s="46">
        <v>26936</v>
      </c>
      <c r="T1250" s="46">
        <v>28469</v>
      </c>
      <c r="U1250" s="46">
        <v>27515</v>
      </c>
      <c r="V1250" s="46">
        <v>28231</v>
      </c>
      <c r="W1250" s="46">
        <v>29181</v>
      </c>
      <c r="X1250" s="120">
        <v>3.0530076276914061E-2</v>
      </c>
      <c r="Y1250" s="79">
        <v>2.157740883708725E-2</v>
      </c>
      <c r="Z1250" s="79">
        <v>1.9406612555601391E-2</v>
      </c>
      <c r="AA1250" s="79">
        <v>2.0197749008105999E-2</v>
      </c>
    </row>
    <row r="1251" spans="1:27" ht="15" x14ac:dyDescent="0.25">
      <c r="A1251" s="4">
        <v>260205</v>
      </c>
      <c r="B1251" s="18">
        <v>6645</v>
      </c>
      <c r="C1251" s="8" t="s">
        <v>67</v>
      </c>
      <c r="D1251" s="8" t="s">
        <v>2388</v>
      </c>
      <c r="E1251" s="8" t="s">
        <v>817</v>
      </c>
      <c r="F1251" s="36">
        <v>1.9</v>
      </c>
      <c r="G1251" s="52">
        <v>189258</v>
      </c>
      <c r="H1251" s="52">
        <v>204318</v>
      </c>
      <c r="I1251" s="52">
        <v>184386</v>
      </c>
      <c r="J1251" s="52">
        <v>220032</v>
      </c>
      <c r="K1251" s="52">
        <v>233559</v>
      </c>
      <c r="L1251" s="46">
        <v>238105</v>
      </c>
      <c r="M1251" s="46">
        <v>203351</v>
      </c>
      <c r="N1251" s="46">
        <v>197323</v>
      </c>
      <c r="O1251" s="46">
        <v>207311</v>
      </c>
      <c r="P1251" s="46">
        <v>210776</v>
      </c>
      <c r="Q1251" s="46">
        <v>183713</v>
      </c>
      <c r="R1251" s="46">
        <v>190925</v>
      </c>
      <c r="S1251" s="46">
        <v>205060</v>
      </c>
      <c r="T1251" s="46">
        <v>222055</v>
      </c>
      <c r="U1251" s="46">
        <v>189477</v>
      </c>
      <c r="V1251" s="46">
        <v>203971</v>
      </c>
      <c r="W1251" s="46">
        <v>220840</v>
      </c>
      <c r="X1251" s="120">
        <v>1.426865399747501E-2</v>
      </c>
      <c r="Y1251" s="79">
        <v>7.1892465634677549E-3</v>
      </c>
      <c r="Z1251" s="79">
        <v>1.615569703176534E-2</v>
      </c>
      <c r="AA1251" s="79">
        <v>1.9230698922569012E-2</v>
      </c>
    </row>
    <row r="1252" spans="1:27" ht="15" x14ac:dyDescent="0.25">
      <c r="A1252" s="4">
        <v>260205</v>
      </c>
      <c r="B1252" s="18">
        <v>9404</v>
      </c>
      <c r="C1252" s="8" t="s">
        <v>67</v>
      </c>
      <c r="D1252" s="8" t="s">
        <v>2416</v>
      </c>
      <c r="E1252" s="8" t="s">
        <v>811</v>
      </c>
      <c r="F1252" s="36">
        <v>1.9</v>
      </c>
      <c r="G1252" s="52">
        <v>97121</v>
      </c>
      <c r="H1252" s="52">
        <v>106247</v>
      </c>
      <c r="I1252" s="52">
        <v>105198</v>
      </c>
      <c r="J1252" s="52">
        <v>100453</v>
      </c>
      <c r="K1252" s="52">
        <v>98988</v>
      </c>
      <c r="L1252" s="46">
        <v>106192</v>
      </c>
      <c r="M1252" s="46">
        <v>108346</v>
      </c>
      <c r="N1252" s="46">
        <v>98010</v>
      </c>
      <c r="O1252" s="46">
        <v>97990</v>
      </c>
      <c r="P1252" s="46">
        <v>110219</v>
      </c>
      <c r="Q1252" s="46">
        <v>117304</v>
      </c>
      <c r="R1252" s="46">
        <v>106087</v>
      </c>
      <c r="S1252" s="46">
        <v>110786</v>
      </c>
      <c r="T1252" s="46">
        <v>116740</v>
      </c>
      <c r="U1252" s="46">
        <v>128302</v>
      </c>
      <c r="V1252" s="46">
        <v>114649</v>
      </c>
      <c r="W1252" s="46">
        <v>119832</v>
      </c>
      <c r="X1252" s="120">
        <v>1.4673849449589939E-2</v>
      </c>
      <c r="Y1252" s="79">
        <v>2.4390297992757048E-2</v>
      </c>
      <c r="Z1252" s="79">
        <v>1.853587781301758E-2</v>
      </c>
      <c r="AA1252" s="79">
        <v>1.922729485182062E-2</v>
      </c>
    </row>
    <row r="1253" spans="1:27" ht="15" x14ac:dyDescent="0.25">
      <c r="A1253" s="4">
        <v>260205</v>
      </c>
      <c r="B1253" s="18">
        <v>4901</v>
      </c>
      <c r="C1253" s="8" t="s">
        <v>67</v>
      </c>
      <c r="D1253" s="8" t="s">
        <v>2361</v>
      </c>
      <c r="E1253" s="8" t="s">
        <v>811</v>
      </c>
      <c r="F1253" s="36">
        <v>1.8</v>
      </c>
      <c r="G1253" s="52">
        <v>622481</v>
      </c>
      <c r="H1253" s="52">
        <v>655768</v>
      </c>
      <c r="I1253" s="52">
        <v>664871</v>
      </c>
      <c r="J1253" s="52">
        <v>625860</v>
      </c>
      <c r="K1253" s="52">
        <v>724071</v>
      </c>
      <c r="L1253" s="46">
        <v>744329</v>
      </c>
      <c r="M1253" s="46">
        <v>764781</v>
      </c>
      <c r="N1253" s="46">
        <v>660759</v>
      </c>
      <c r="O1253" s="46">
        <v>727711</v>
      </c>
      <c r="P1253" s="46">
        <v>766941</v>
      </c>
      <c r="Q1253" s="46">
        <v>805505</v>
      </c>
      <c r="R1253" s="46">
        <v>749015</v>
      </c>
      <c r="S1253" s="46">
        <v>765734</v>
      </c>
      <c r="T1253" s="46">
        <v>812770</v>
      </c>
      <c r="U1253" s="46">
        <v>868309</v>
      </c>
      <c r="V1253" s="46">
        <v>749482</v>
      </c>
      <c r="W1253" s="46">
        <v>822881</v>
      </c>
      <c r="X1253" s="120">
        <v>1.484486726624001E-2</v>
      </c>
      <c r="Y1253" s="79">
        <v>2.0045808777717559E-2</v>
      </c>
      <c r="Z1253" s="79">
        <v>1.461280143988386E-4</v>
      </c>
      <c r="AA1253" s="79">
        <v>1.7879138189685229E-2</v>
      </c>
    </row>
    <row r="1254" spans="1:27" ht="15" x14ac:dyDescent="0.25">
      <c r="A1254" s="4">
        <v>260205</v>
      </c>
      <c r="B1254" s="18">
        <v>6590</v>
      </c>
      <c r="C1254" s="8" t="s">
        <v>67</v>
      </c>
      <c r="D1254" s="8" t="s">
        <v>2387</v>
      </c>
      <c r="E1254" s="8" t="s">
        <v>811</v>
      </c>
      <c r="F1254" s="36">
        <v>1.8</v>
      </c>
      <c r="G1254" s="52">
        <v>11816</v>
      </c>
      <c r="H1254" s="52">
        <v>11753</v>
      </c>
      <c r="I1254" s="52">
        <v>15603</v>
      </c>
      <c r="J1254" s="52">
        <v>13821</v>
      </c>
      <c r="K1254" s="52">
        <v>15435</v>
      </c>
      <c r="L1254" s="46">
        <v>16201</v>
      </c>
      <c r="M1254" s="46">
        <v>15544</v>
      </c>
      <c r="N1254" s="46">
        <v>14254</v>
      </c>
      <c r="O1254" s="46">
        <v>16257</v>
      </c>
      <c r="P1254" s="46">
        <v>17388</v>
      </c>
      <c r="Q1254" s="46">
        <v>19657</v>
      </c>
      <c r="R1254" s="46">
        <v>17129</v>
      </c>
      <c r="S1254" s="46">
        <v>19262</v>
      </c>
      <c r="T1254" s="46">
        <v>20163</v>
      </c>
      <c r="U1254" s="46">
        <v>24361</v>
      </c>
      <c r="V1254" s="46">
        <v>21512</v>
      </c>
      <c r="W1254" s="46">
        <v>20765</v>
      </c>
      <c r="X1254" s="120">
        <v>3.7788005882673392E-2</v>
      </c>
      <c r="Y1254" s="79">
        <v>6.1723373266326487E-2</v>
      </c>
      <c r="Z1254" s="79">
        <v>5.4167954025829523E-2</v>
      </c>
      <c r="AA1254" s="79">
        <v>1.7620577270275991E-2</v>
      </c>
    </row>
    <row r="1255" spans="1:27" ht="15" x14ac:dyDescent="0.25">
      <c r="A1255" s="4">
        <v>260205</v>
      </c>
      <c r="B1255" s="18">
        <v>7701</v>
      </c>
      <c r="C1255" s="8" t="s">
        <v>67</v>
      </c>
      <c r="D1255" s="8" t="s">
        <v>2402</v>
      </c>
      <c r="E1255" s="8" t="s">
        <v>817</v>
      </c>
      <c r="F1255" s="36">
        <v>1.7</v>
      </c>
      <c r="G1255" s="52">
        <v>103791</v>
      </c>
      <c r="H1255" s="52">
        <v>122317</v>
      </c>
      <c r="I1255" s="52">
        <v>98639</v>
      </c>
      <c r="J1255" s="52">
        <v>123254</v>
      </c>
      <c r="K1255" s="52">
        <v>117579</v>
      </c>
      <c r="L1255" s="46">
        <v>142768</v>
      </c>
      <c r="M1255" s="46">
        <v>109200</v>
      </c>
      <c r="N1255" s="46">
        <v>130314</v>
      </c>
      <c r="O1255" s="46">
        <v>126109</v>
      </c>
      <c r="P1255" s="46">
        <v>146272</v>
      </c>
      <c r="Q1255" s="46">
        <v>116938</v>
      </c>
      <c r="R1255" s="46">
        <v>134309</v>
      </c>
      <c r="S1255" s="46">
        <v>133049</v>
      </c>
      <c r="T1255" s="46">
        <v>154751</v>
      </c>
      <c r="U1255" s="46">
        <v>118370</v>
      </c>
      <c r="V1255" s="46">
        <v>137972</v>
      </c>
      <c r="W1255" s="46">
        <v>142380</v>
      </c>
      <c r="X1255" s="120">
        <v>1.5980986414559469E-2</v>
      </c>
      <c r="Y1255" s="79">
        <v>2.6565401532705479E-3</v>
      </c>
      <c r="Z1255" s="79">
        <v>6.77732159806399E-3</v>
      </c>
      <c r="AA1255" s="79">
        <v>1.714809737164202E-2</v>
      </c>
    </row>
    <row r="1256" spans="1:27" ht="15" x14ac:dyDescent="0.25">
      <c r="A1256" s="4">
        <v>260205</v>
      </c>
      <c r="B1256" s="18">
        <v>6965</v>
      </c>
      <c r="C1256" s="8" t="s">
        <v>67</v>
      </c>
      <c r="D1256" s="8" t="s">
        <v>2392</v>
      </c>
      <c r="E1256" s="8" t="s">
        <v>806</v>
      </c>
      <c r="F1256" s="36">
        <v>1.5</v>
      </c>
      <c r="G1256" s="52">
        <v>47160</v>
      </c>
      <c r="H1256" s="52">
        <v>47028</v>
      </c>
      <c r="I1256" s="52">
        <v>53488</v>
      </c>
      <c r="J1256" s="52">
        <v>51247</v>
      </c>
      <c r="K1256" s="52">
        <v>57040</v>
      </c>
      <c r="L1256" s="46">
        <v>55163</v>
      </c>
      <c r="M1256" s="46">
        <v>56455</v>
      </c>
      <c r="N1256" s="46">
        <v>52870</v>
      </c>
      <c r="O1256" s="46">
        <v>56957</v>
      </c>
      <c r="P1256" s="46">
        <v>53512</v>
      </c>
      <c r="Q1256" s="46">
        <v>50474</v>
      </c>
      <c r="R1256" s="46">
        <v>46562</v>
      </c>
      <c r="S1256" s="46">
        <v>53413</v>
      </c>
      <c r="T1256" s="46">
        <v>50587</v>
      </c>
      <c r="U1256" s="46">
        <v>56158</v>
      </c>
      <c r="V1256" s="46">
        <v>48722</v>
      </c>
      <c r="W1256" s="46">
        <v>56584</v>
      </c>
      <c r="X1256" s="120">
        <v>-1.434097695147607E-2</v>
      </c>
      <c r="Y1256" s="79">
        <v>2.8273543047016458E-2</v>
      </c>
      <c r="Z1256" s="79">
        <v>1.044891640866874E-2</v>
      </c>
      <c r="AA1256" s="79">
        <v>1.518096514745304E-2</v>
      </c>
    </row>
    <row r="1257" spans="1:27" ht="15" x14ac:dyDescent="0.25">
      <c r="A1257" s="4">
        <v>260205</v>
      </c>
      <c r="B1257" s="18">
        <v>7917</v>
      </c>
      <c r="C1257" s="8" t="s">
        <v>67</v>
      </c>
      <c r="D1257" s="8" t="s">
        <v>2405</v>
      </c>
      <c r="E1257" s="8" t="s">
        <v>811</v>
      </c>
      <c r="F1257" s="36">
        <v>1.3</v>
      </c>
      <c r="G1257" s="52">
        <v>30608</v>
      </c>
      <c r="H1257" s="52">
        <v>33063</v>
      </c>
      <c r="I1257" s="52">
        <v>32928</v>
      </c>
      <c r="J1257" s="52">
        <v>33348</v>
      </c>
      <c r="K1257" s="52">
        <v>32910</v>
      </c>
      <c r="L1257" s="46">
        <v>32891</v>
      </c>
      <c r="M1257" s="46">
        <v>30215</v>
      </c>
      <c r="N1257" s="46">
        <v>31893</v>
      </c>
      <c r="O1257" s="46">
        <v>34024</v>
      </c>
      <c r="P1257" s="46">
        <v>35846</v>
      </c>
      <c r="Q1257" s="46">
        <v>34392</v>
      </c>
      <c r="R1257" s="46">
        <v>38469</v>
      </c>
      <c r="S1257" s="46">
        <v>36980</v>
      </c>
      <c r="T1257" s="46">
        <v>37643</v>
      </c>
      <c r="U1257" s="46">
        <v>37348</v>
      </c>
      <c r="V1257" s="46">
        <v>39307</v>
      </c>
      <c r="W1257" s="46">
        <v>39022</v>
      </c>
      <c r="X1257" s="120">
        <v>1.233466266722494E-2</v>
      </c>
      <c r="Y1257" s="79">
        <v>2.0042852105991219E-2</v>
      </c>
      <c r="Z1257" s="79">
        <v>5.5703270406806116E-3</v>
      </c>
      <c r="AA1257" s="79">
        <v>1.3498327582331941E-2</v>
      </c>
    </row>
    <row r="1258" spans="1:27" ht="15" x14ac:dyDescent="0.25">
      <c r="A1258" s="4">
        <v>260205</v>
      </c>
      <c r="B1258" s="18">
        <v>4975</v>
      </c>
      <c r="C1258" s="8" t="s">
        <v>67</v>
      </c>
      <c r="D1258" s="8" t="s">
        <v>2363</v>
      </c>
      <c r="E1258" s="8" t="s">
        <v>811</v>
      </c>
      <c r="F1258" s="36">
        <v>1.3</v>
      </c>
      <c r="G1258" s="52">
        <v>6137</v>
      </c>
      <c r="H1258" s="52">
        <v>6187</v>
      </c>
      <c r="I1258" s="52">
        <v>6415</v>
      </c>
      <c r="J1258" s="52">
        <v>6160</v>
      </c>
      <c r="K1258" s="52">
        <v>6957</v>
      </c>
      <c r="L1258" s="46">
        <v>7585</v>
      </c>
      <c r="M1258" s="46">
        <v>6435</v>
      </c>
      <c r="N1258" s="46">
        <v>5225</v>
      </c>
      <c r="O1258" s="46">
        <v>5639</v>
      </c>
      <c r="P1258" s="46">
        <v>6348</v>
      </c>
      <c r="Q1258" s="46">
        <v>7647</v>
      </c>
      <c r="R1258" s="46">
        <v>5912</v>
      </c>
      <c r="S1258" s="46">
        <v>6824</v>
      </c>
      <c r="T1258" s="46">
        <v>7996</v>
      </c>
      <c r="U1258" s="46">
        <v>7624</v>
      </c>
      <c r="V1258" s="46">
        <v>7037</v>
      </c>
      <c r="W1258" s="46">
        <v>7221</v>
      </c>
      <c r="X1258" s="120">
        <v>6.1651266320003062E-2</v>
      </c>
      <c r="Y1258" s="79">
        <v>-8.1045843757709957E-4</v>
      </c>
      <c r="Z1258" s="79">
        <v>3.9674143038510357E-2</v>
      </c>
      <c r="AA1258" s="79">
        <v>1.3466300329025399E-2</v>
      </c>
    </row>
    <row r="1259" spans="1:27" ht="15" x14ac:dyDescent="0.25">
      <c r="A1259" s="4">
        <v>260205</v>
      </c>
      <c r="B1259" s="18">
        <v>7287</v>
      </c>
      <c r="C1259" s="8" t="s">
        <v>67</v>
      </c>
      <c r="D1259" s="8" t="s">
        <v>2401</v>
      </c>
      <c r="E1259" s="8" t="s">
        <v>811</v>
      </c>
      <c r="F1259" s="36">
        <v>1.3</v>
      </c>
      <c r="G1259" s="52">
        <v>49810</v>
      </c>
      <c r="H1259" s="52">
        <v>55708</v>
      </c>
      <c r="I1259" s="52">
        <v>62912</v>
      </c>
      <c r="J1259" s="52">
        <v>56212</v>
      </c>
      <c r="K1259" s="52">
        <v>71742</v>
      </c>
      <c r="L1259" s="46">
        <v>71570</v>
      </c>
      <c r="M1259" s="46">
        <v>76251</v>
      </c>
      <c r="N1259" s="46">
        <v>74397</v>
      </c>
      <c r="O1259" s="46">
        <v>75794</v>
      </c>
      <c r="P1259" s="46">
        <v>79454</v>
      </c>
      <c r="Q1259" s="46">
        <v>82709</v>
      </c>
      <c r="R1259" s="46">
        <v>76383</v>
      </c>
      <c r="S1259" s="46">
        <v>76064</v>
      </c>
      <c r="T1259" s="46">
        <v>75353</v>
      </c>
      <c r="U1259" s="46">
        <v>88597</v>
      </c>
      <c r="V1259" s="46">
        <v>76224</v>
      </c>
      <c r="W1259" s="46">
        <v>80018</v>
      </c>
      <c r="X1259" s="120">
        <v>-1.303518642128354E-2</v>
      </c>
      <c r="Y1259" s="79">
        <v>1.896241332779414E-2</v>
      </c>
      <c r="Z1259" s="79">
        <v>-5.0253320985971239E-4</v>
      </c>
      <c r="AA1259" s="79">
        <v>1.2503241229706809E-2</v>
      </c>
    </row>
    <row r="1260" spans="1:27" ht="15" x14ac:dyDescent="0.25">
      <c r="A1260" s="4">
        <v>260205</v>
      </c>
      <c r="B1260" s="18">
        <v>7211</v>
      </c>
      <c r="C1260" s="8" t="s">
        <v>67</v>
      </c>
      <c r="D1260" s="8" t="s">
        <v>2397</v>
      </c>
      <c r="E1260" s="8" t="s">
        <v>817</v>
      </c>
      <c r="F1260" s="36">
        <v>1.2</v>
      </c>
      <c r="G1260" s="52">
        <v>525564</v>
      </c>
      <c r="H1260" s="52">
        <v>622778</v>
      </c>
      <c r="I1260" s="52">
        <v>528698</v>
      </c>
      <c r="J1260" s="52">
        <v>629494</v>
      </c>
      <c r="K1260" s="52">
        <v>647128</v>
      </c>
      <c r="L1260" s="46">
        <v>652821</v>
      </c>
      <c r="M1260" s="46">
        <v>635753</v>
      </c>
      <c r="N1260" s="46">
        <v>695064</v>
      </c>
      <c r="O1260" s="46">
        <v>733038</v>
      </c>
      <c r="P1260" s="46">
        <v>725734</v>
      </c>
      <c r="Q1260" s="46">
        <v>627522</v>
      </c>
      <c r="R1260" s="46">
        <v>679860</v>
      </c>
      <c r="S1260" s="46">
        <v>681909</v>
      </c>
      <c r="T1260" s="46">
        <v>798941</v>
      </c>
      <c r="U1260" s="46">
        <v>609091</v>
      </c>
      <c r="V1260" s="46">
        <v>652168</v>
      </c>
      <c r="W1260" s="46">
        <v>715274</v>
      </c>
      <c r="X1260" s="120">
        <v>2.6963655951602661E-2</v>
      </c>
      <c r="Y1260" s="79">
        <v>-6.6102820712192756E-3</v>
      </c>
      <c r="Z1260" s="79">
        <v>-9.9978301690265559E-3</v>
      </c>
      <c r="AA1260" s="79">
        <v>1.2167641767705019E-2</v>
      </c>
    </row>
    <row r="1261" spans="1:27" ht="15" x14ac:dyDescent="0.25">
      <c r="A1261" s="4">
        <v>260205</v>
      </c>
      <c r="B1261" s="18">
        <v>2802</v>
      </c>
      <c r="C1261" s="8" t="s">
        <v>67</v>
      </c>
      <c r="D1261" s="8" t="s">
        <v>2350</v>
      </c>
      <c r="E1261" s="8" t="s">
        <v>817</v>
      </c>
      <c r="F1261" s="36">
        <v>1.2</v>
      </c>
      <c r="G1261" s="52">
        <v>303998</v>
      </c>
      <c r="H1261" s="52">
        <v>295142</v>
      </c>
      <c r="I1261" s="52">
        <v>321619</v>
      </c>
      <c r="J1261" s="52">
        <v>338234</v>
      </c>
      <c r="K1261" s="52">
        <v>366867</v>
      </c>
      <c r="L1261" s="46">
        <v>332394</v>
      </c>
      <c r="M1261" s="46">
        <v>339521</v>
      </c>
      <c r="N1261" s="46">
        <v>348482</v>
      </c>
      <c r="O1261" s="46">
        <v>379641</v>
      </c>
      <c r="P1261" s="46">
        <v>371586</v>
      </c>
      <c r="Q1261" s="46">
        <v>365508</v>
      </c>
      <c r="R1261" s="46">
        <v>378742</v>
      </c>
      <c r="S1261" s="46">
        <v>406785</v>
      </c>
      <c r="T1261" s="46">
        <v>379521</v>
      </c>
      <c r="U1261" s="46">
        <v>364008</v>
      </c>
      <c r="V1261" s="46">
        <v>374873</v>
      </c>
      <c r="W1261" s="46">
        <v>425287</v>
      </c>
      <c r="X1261" s="120">
        <v>5.2114084857624032E-3</v>
      </c>
      <c r="Y1261" s="79">
        <v>-9.8003601305673982E-4</v>
      </c>
      <c r="Z1261" s="79">
        <v>-2.5303193604420131E-3</v>
      </c>
      <c r="AA1261" s="79">
        <v>1.2130971480874161E-2</v>
      </c>
    </row>
    <row r="1262" spans="1:27" ht="15" x14ac:dyDescent="0.25">
      <c r="A1262" s="4">
        <v>260205</v>
      </c>
      <c r="B1262" s="18">
        <v>7269</v>
      </c>
      <c r="C1262" s="8" t="s">
        <v>67</v>
      </c>
      <c r="D1262" s="8" t="s">
        <v>2400</v>
      </c>
      <c r="E1262" s="8" t="s">
        <v>811</v>
      </c>
      <c r="F1262" s="36">
        <v>1.2</v>
      </c>
      <c r="G1262" s="52">
        <v>828236</v>
      </c>
      <c r="H1262" s="52">
        <v>900744</v>
      </c>
      <c r="I1262" s="52">
        <v>994050</v>
      </c>
      <c r="J1262" s="52">
        <v>1063358</v>
      </c>
      <c r="K1262" s="52">
        <v>1154146</v>
      </c>
      <c r="L1262" s="46">
        <v>1195325</v>
      </c>
      <c r="M1262" s="46">
        <v>1228815</v>
      </c>
      <c r="N1262" s="46">
        <v>1208896</v>
      </c>
      <c r="O1262" s="46">
        <v>1355504</v>
      </c>
      <c r="P1262" s="46">
        <v>1283082</v>
      </c>
      <c r="Q1262" s="46">
        <v>1526773</v>
      </c>
      <c r="R1262" s="46">
        <v>1457649</v>
      </c>
      <c r="S1262" s="46">
        <v>1397351</v>
      </c>
      <c r="T1262" s="46">
        <v>1428717</v>
      </c>
      <c r="U1262" s="46">
        <v>1541444</v>
      </c>
      <c r="V1262" s="46">
        <v>1397770</v>
      </c>
      <c r="W1262" s="46">
        <v>1466457</v>
      </c>
      <c r="X1262" s="120">
        <v>2.5708513280569441E-2</v>
      </c>
      <c r="Y1262" s="79">
        <v>2.5249161430447309E-3</v>
      </c>
      <c r="Z1262" s="79">
        <v>-1.0279372535797689E-2</v>
      </c>
      <c r="AA1262" s="79">
        <v>1.1986577586317489E-2</v>
      </c>
    </row>
    <row r="1263" spans="1:27" ht="15" x14ac:dyDescent="0.25">
      <c r="A1263" s="4">
        <v>260205</v>
      </c>
      <c r="B1263" s="18">
        <v>6370</v>
      </c>
      <c r="C1263" s="8" t="s">
        <v>67</v>
      </c>
      <c r="D1263" s="8" t="s">
        <v>2385</v>
      </c>
      <c r="E1263" s="8" t="s">
        <v>811</v>
      </c>
      <c r="F1263" s="36">
        <v>1.2</v>
      </c>
      <c r="G1263" s="52">
        <v>72040</v>
      </c>
      <c r="H1263" s="52">
        <v>75983</v>
      </c>
      <c r="I1263" s="52">
        <v>76984</v>
      </c>
      <c r="J1263" s="52">
        <v>74660</v>
      </c>
      <c r="K1263" s="52">
        <v>86020</v>
      </c>
      <c r="L1263" s="46">
        <v>91025</v>
      </c>
      <c r="M1263" s="46">
        <v>92902</v>
      </c>
      <c r="N1263" s="46">
        <v>90544</v>
      </c>
      <c r="O1263" s="46">
        <v>97818</v>
      </c>
      <c r="P1263" s="46">
        <v>98312</v>
      </c>
      <c r="Q1263" s="46">
        <v>98150</v>
      </c>
      <c r="R1263" s="46">
        <v>93980</v>
      </c>
      <c r="S1263" s="46">
        <v>101550</v>
      </c>
      <c r="T1263" s="46">
        <v>105312</v>
      </c>
      <c r="U1263" s="46">
        <v>108046</v>
      </c>
      <c r="V1263" s="46">
        <v>91926</v>
      </c>
      <c r="W1263" s="46">
        <v>106370</v>
      </c>
      <c r="X1263" s="120">
        <v>1.7857507296067169E-2</v>
      </c>
      <c r="Y1263" s="79">
        <v>2.4802502305810711E-2</v>
      </c>
      <c r="Z1263" s="79">
        <v>-5.0233804856097963E-3</v>
      </c>
      <c r="AA1263" s="79">
        <v>1.1847584026900339E-2</v>
      </c>
    </row>
    <row r="1264" spans="1:27" ht="15" x14ac:dyDescent="0.25">
      <c r="A1264" s="4">
        <v>260205</v>
      </c>
      <c r="B1264" s="18">
        <v>6486</v>
      </c>
      <c r="C1264" s="8" t="s">
        <v>67</v>
      </c>
      <c r="D1264" s="8" t="s">
        <v>1345</v>
      </c>
      <c r="E1264" s="8" t="s">
        <v>811</v>
      </c>
      <c r="F1264" s="36">
        <v>1.1000000000000001</v>
      </c>
      <c r="G1264" s="52">
        <v>32663</v>
      </c>
      <c r="H1264" s="52">
        <v>34176</v>
      </c>
      <c r="I1264" s="52">
        <v>38033</v>
      </c>
      <c r="J1264" s="52">
        <v>36614</v>
      </c>
      <c r="K1264" s="52">
        <v>39662</v>
      </c>
      <c r="L1264" s="46">
        <v>40628</v>
      </c>
      <c r="M1264" s="46">
        <v>40476</v>
      </c>
      <c r="N1264" s="46">
        <v>40008</v>
      </c>
      <c r="O1264" s="46">
        <v>42109</v>
      </c>
      <c r="P1264" s="46">
        <v>42975</v>
      </c>
      <c r="Q1264" s="46">
        <v>41950</v>
      </c>
      <c r="R1264" s="46">
        <v>41819</v>
      </c>
      <c r="S1264" s="46">
        <v>41132</v>
      </c>
      <c r="T1264" s="46">
        <v>42415</v>
      </c>
      <c r="U1264" s="46">
        <v>42806</v>
      </c>
      <c r="V1264" s="46">
        <v>42489</v>
      </c>
      <c r="W1264" s="46">
        <v>43021</v>
      </c>
      <c r="X1264" s="120">
        <v>-3.3357954680836022E-3</v>
      </c>
      <c r="Y1264" s="79">
        <v>5.1160677998518533E-3</v>
      </c>
      <c r="Z1264" s="79">
        <v>3.9840163641986504E-3</v>
      </c>
      <c r="AA1264" s="79">
        <v>1.1187974556093881E-2</v>
      </c>
    </row>
    <row r="1265" spans="1:27" ht="15" x14ac:dyDescent="0.25">
      <c r="A1265" s="4">
        <v>260205</v>
      </c>
      <c r="B1265" s="18">
        <v>4452</v>
      </c>
      <c r="C1265" s="8" t="s">
        <v>67</v>
      </c>
      <c r="D1265" s="8" t="s">
        <v>2356</v>
      </c>
      <c r="E1265" s="8" t="s">
        <v>806</v>
      </c>
      <c r="F1265" s="36">
        <v>1.1000000000000001</v>
      </c>
      <c r="G1265" s="52">
        <v>397809</v>
      </c>
      <c r="H1265" s="52">
        <v>346795</v>
      </c>
      <c r="I1265" s="52">
        <v>387106</v>
      </c>
      <c r="J1265" s="52">
        <v>393809</v>
      </c>
      <c r="K1265" s="52">
        <v>423349</v>
      </c>
      <c r="L1265" s="46">
        <v>347794</v>
      </c>
      <c r="M1265" s="46">
        <v>390734</v>
      </c>
      <c r="N1265" s="46">
        <v>387355</v>
      </c>
      <c r="O1265" s="46">
        <v>406696</v>
      </c>
      <c r="P1265" s="46">
        <v>365797</v>
      </c>
      <c r="Q1265" s="46">
        <v>422191</v>
      </c>
      <c r="R1265" s="46">
        <v>402024</v>
      </c>
      <c r="S1265" s="46">
        <v>438437</v>
      </c>
      <c r="T1265" s="46">
        <v>389857</v>
      </c>
      <c r="U1265" s="46">
        <v>419165</v>
      </c>
      <c r="V1265" s="46">
        <v>423012</v>
      </c>
      <c r="W1265" s="46">
        <v>456599</v>
      </c>
      <c r="X1265" s="120">
        <v>1.4774794912214119E-2</v>
      </c>
      <c r="Y1265" s="79">
        <v>-1.8311549286569311E-3</v>
      </c>
      <c r="Z1265" s="79">
        <v>1.272398684921283E-2</v>
      </c>
      <c r="AA1265" s="79">
        <v>1.087238269925073E-2</v>
      </c>
    </row>
    <row r="1266" spans="1:27" ht="15" x14ac:dyDescent="0.25">
      <c r="A1266" s="4">
        <v>260205</v>
      </c>
      <c r="B1266" s="18">
        <v>4722</v>
      </c>
      <c r="C1266" s="8" t="s">
        <v>67</v>
      </c>
      <c r="D1266" s="8" t="s">
        <v>2360</v>
      </c>
      <c r="E1266" s="8" t="s">
        <v>2796</v>
      </c>
      <c r="F1266" s="36">
        <v>0.9</v>
      </c>
      <c r="G1266" s="52">
        <v>12672</v>
      </c>
      <c r="H1266" s="52">
        <v>12909</v>
      </c>
      <c r="I1266" s="52">
        <v>12605</v>
      </c>
      <c r="J1266" s="52">
        <v>13335</v>
      </c>
      <c r="K1266" s="52">
        <v>13674</v>
      </c>
      <c r="L1266" s="46">
        <v>14124</v>
      </c>
      <c r="M1266" s="46">
        <v>13965</v>
      </c>
      <c r="N1266" s="46">
        <v>14379</v>
      </c>
      <c r="O1266" s="46">
        <v>15878</v>
      </c>
      <c r="P1266" s="46">
        <v>15102</v>
      </c>
      <c r="Q1266" s="46">
        <v>15022</v>
      </c>
      <c r="R1266" s="46">
        <v>17932</v>
      </c>
      <c r="S1266" s="46">
        <v>18962</v>
      </c>
      <c r="T1266" s="46">
        <v>17962</v>
      </c>
      <c r="U1266" s="46">
        <v>17320</v>
      </c>
      <c r="V1266" s="46">
        <v>18325</v>
      </c>
      <c r="W1266" s="46">
        <v>19637</v>
      </c>
      <c r="X1266" s="120">
        <v>4.2675102211346287E-2</v>
      </c>
      <c r="Y1266" s="79">
        <v>3.2885886831334643E-2</v>
      </c>
      <c r="Z1266" s="79">
        <v>5.4450232764353679E-3</v>
      </c>
      <c r="AA1266" s="79">
        <v>9.3014923727763321E-3</v>
      </c>
    </row>
    <row r="1267" spans="1:27" ht="15" x14ac:dyDescent="0.25">
      <c r="A1267" s="4">
        <v>260205</v>
      </c>
      <c r="B1267" s="18">
        <v>9003</v>
      </c>
      <c r="C1267" s="8" t="s">
        <v>67</v>
      </c>
      <c r="D1267" s="8" t="s">
        <v>2413</v>
      </c>
      <c r="E1267" s="8" t="s">
        <v>811</v>
      </c>
      <c r="F1267" s="36">
        <v>0.8</v>
      </c>
      <c r="G1267" s="52">
        <v>53805</v>
      </c>
      <c r="H1267" s="52">
        <v>55589</v>
      </c>
      <c r="I1267" s="52">
        <v>56761</v>
      </c>
      <c r="J1267" s="52">
        <v>53936</v>
      </c>
      <c r="K1267" s="52">
        <v>61162</v>
      </c>
      <c r="L1267" s="46">
        <v>62790</v>
      </c>
      <c r="M1267" s="46">
        <v>71779</v>
      </c>
      <c r="N1267" s="46">
        <v>61693</v>
      </c>
      <c r="O1267" s="46">
        <v>62657</v>
      </c>
      <c r="P1267" s="46">
        <v>66808</v>
      </c>
      <c r="Q1267" s="46">
        <v>78881</v>
      </c>
      <c r="R1267" s="46">
        <v>80998</v>
      </c>
      <c r="S1267" s="46">
        <v>67468</v>
      </c>
      <c r="T1267" s="46">
        <v>74122</v>
      </c>
      <c r="U1267" s="46">
        <v>69590</v>
      </c>
      <c r="V1267" s="46">
        <v>75082</v>
      </c>
      <c r="W1267" s="46">
        <v>69825</v>
      </c>
      <c r="X1267" s="120">
        <v>2.4864442215838611E-2</v>
      </c>
      <c r="Y1267" s="79">
        <v>-3.0819089193250378E-2</v>
      </c>
      <c r="Z1267" s="79">
        <v>-2.0247931055726309E-2</v>
      </c>
      <c r="AA1267" s="79">
        <v>8.2337159664922499E-3</v>
      </c>
    </row>
    <row r="1268" spans="1:27" ht="15" x14ac:dyDescent="0.25">
      <c r="A1268" s="4">
        <v>260205</v>
      </c>
      <c r="B1268" s="18">
        <v>2801</v>
      </c>
      <c r="C1268" s="8" t="s">
        <v>67</v>
      </c>
      <c r="D1268" s="8" t="s">
        <v>2349</v>
      </c>
      <c r="E1268" s="8" t="s">
        <v>811</v>
      </c>
      <c r="F1268" s="36">
        <v>0.8</v>
      </c>
      <c r="G1268" s="52">
        <v>124941</v>
      </c>
      <c r="H1268" s="52">
        <v>136179</v>
      </c>
      <c r="I1268" s="52">
        <v>131580</v>
      </c>
      <c r="J1268" s="52">
        <v>147748</v>
      </c>
      <c r="K1268" s="52">
        <v>157630</v>
      </c>
      <c r="L1268" s="46">
        <v>160984</v>
      </c>
      <c r="M1268" s="46">
        <v>152536</v>
      </c>
      <c r="N1268" s="46">
        <v>158506</v>
      </c>
      <c r="O1268" s="46">
        <v>164226</v>
      </c>
      <c r="P1268" s="46">
        <v>172141</v>
      </c>
      <c r="Q1268" s="46">
        <v>165960</v>
      </c>
      <c r="R1268" s="46">
        <v>178218</v>
      </c>
      <c r="S1268" s="46">
        <v>177351</v>
      </c>
      <c r="T1268" s="46">
        <v>179946</v>
      </c>
      <c r="U1268" s="46">
        <v>173464</v>
      </c>
      <c r="V1268" s="46">
        <v>175660</v>
      </c>
      <c r="W1268" s="46">
        <v>182950</v>
      </c>
      <c r="X1268" s="120">
        <v>1.1251747949313049E-2</v>
      </c>
      <c r="Y1268" s="79">
        <v>1.069745892583485E-2</v>
      </c>
      <c r="Z1268" s="79">
        <v>-3.60800531468497E-3</v>
      </c>
      <c r="AA1268" s="79">
        <v>7.9258685684597818E-3</v>
      </c>
    </row>
    <row r="1269" spans="1:27" ht="15" x14ac:dyDescent="0.25">
      <c r="A1269" s="4">
        <v>260205</v>
      </c>
      <c r="B1269" s="18">
        <v>6849</v>
      </c>
      <c r="C1269" s="8" t="s">
        <v>67</v>
      </c>
      <c r="D1269" s="8" t="s">
        <v>2391</v>
      </c>
      <c r="E1269" s="8" t="s">
        <v>811</v>
      </c>
      <c r="F1269" s="36">
        <v>0.7</v>
      </c>
      <c r="G1269" s="52">
        <v>55161</v>
      </c>
      <c r="H1269" s="52">
        <v>45735</v>
      </c>
      <c r="I1269" s="52">
        <v>57051</v>
      </c>
      <c r="J1269" s="52">
        <v>44363</v>
      </c>
      <c r="K1269" s="52">
        <v>49986</v>
      </c>
      <c r="L1269" s="46">
        <v>50208</v>
      </c>
      <c r="M1269" s="46">
        <v>62046</v>
      </c>
      <c r="N1269" s="46">
        <v>48728</v>
      </c>
      <c r="O1269" s="46">
        <v>54808</v>
      </c>
      <c r="P1269" s="46">
        <v>52633</v>
      </c>
      <c r="Q1269" s="46">
        <v>65817</v>
      </c>
      <c r="R1269" s="46">
        <v>46227</v>
      </c>
      <c r="S1269" s="46">
        <v>56557</v>
      </c>
      <c r="T1269" s="46">
        <v>55692</v>
      </c>
      <c r="U1269" s="46">
        <v>66948</v>
      </c>
      <c r="V1269" s="46">
        <v>50020</v>
      </c>
      <c r="W1269" s="46">
        <v>58100</v>
      </c>
      <c r="X1269" s="120">
        <v>1.382698861838594E-2</v>
      </c>
      <c r="Y1269" s="79">
        <v>5.042511357911339E-3</v>
      </c>
      <c r="Z1269" s="79">
        <v>1.682606998367531E-2</v>
      </c>
      <c r="AA1269" s="79">
        <v>6.7316124022214208E-3</v>
      </c>
    </row>
    <row r="1270" spans="1:27" ht="15" x14ac:dyDescent="0.25">
      <c r="A1270" s="4">
        <v>260205</v>
      </c>
      <c r="B1270" s="18">
        <v>8584</v>
      </c>
      <c r="C1270" s="8" t="s">
        <v>67</v>
      </c>
      <c r="D1270" s="8" t="s">
        <v>2411</v>
      </c>
      <c r="E1270" s="8" t="s">
        <v>811</v>
      </c>
      <c r="F1270" s="36">
        <v>0.6</v>
      </c>
      <c r="G1270" s="52">
        <v>40913</v>
      </c>
      <c r="H1270" s="52">
        <v>41084</v>
      </c>
      <c r="I1270" s="52">
        <v>41206</v>
      </c>
      <c r="J1270" s="52">
        <v>42355</v>
      </c>
      <c r="K1270" s="52">
        <v>42942</v>
      </c>
      <c r="L1270" s="46">
        <v>44146</v>
      </c>
      <c r="M1270" s="46">
        <v>44063</v>
      </c>
      <c r="N1270" s="46">
        <v>46662</v>
      </c>
      <c r="O1270" s="46">
        <v>45546</v>
      </c>
      <c r="P1270" s="46">
        <v>46968</v>
      </c>
      <c r="Q1270" s="46">
        <v>45606</v>
      </c>
      <c r="R1270" s="46">
        <v>47549</v>
      </c>
      <c r="S1270" s="46">
        <v>48190</v>
      </c>
      <c r="T1270" s="46">
        <v>47755</v>
      </c>
      <c r="U1270" s="46">
        <v>47484</v>
      </c>
      <c r="V1270" s="46">
        <v>47704</v>
      </c>
      <c r="W1270" s="46">
        <v>49365</v>
      </c>
      <c r="X1270" s="120">
        <v>4.1792122689352507E-3</v>
      </c>
      <c r="Y1270" s="79">
        <v>9.9312533051294505E-3</v>
      </c>
      <c r="Z1270" s="79">
        <v>8.1161180869004923E-4</v>
      </c>
      <c r="AA1270" s="79">
        <v>6.1475517048337203E-3</v>
      </c>
    </row>
    <row r="1271" spans="1:27" ht="15" x14ac:dyDescent="0.25">
      <c r="A1271" s="4">
        <v>260205</v>
      </c>
      <c r="B1271" s="18">
        <v>5192</v>
      </c>
      <c r="C1271" s="8" t="s">
        <v>67</v>
      </c>
      <c r="D1271" s="8" t="s">
        <v>2371</v>
      </c>
      <c r="E1271" s="8" t="s">
        <v>811</v>
      </c>
      <c r="F1271" s="36">
        <v>0.6</v>
      </c>
      <c r="G1271" s="52">
        <v>17805</v>
      </c>
      <c r="H1271" s="52">
        <v>18606</v>
      </c>
      <c r="I1271" s="52">
        <v>19196</v>
      </c>
      <c r="J1271" s="52">
        <v>20600</v>
      </c>
      <c r="K1271" s="52">
        <v>21968</v>
      </c>
      <c r="L1271" s="46">
        <v>21259</v>
      </c>
      <c r="M1271" s="46">
        <v>19084</v>
      </c>
      <c r="N1271" s="46">
        <v>20549</v>
      </c>
      <c r="O1271" s="46">
        <v>21479</v>
      </c>
      <c r="P1271" s="46">
        <v>21008</v>
      </c>
      <c r="Q1271" s="46">
        <v>20978</v>
      </c>
      <c r="R1271" s="46">
        <v>22443</v>
      </c>
      <c r="S1271" s="46">
        <v>23008</v>
      </c>
      <c r="T1271" s="46">
        <v>22417</v>
      </c>
      <c r="U1271" s="46">
        <v>22642</v>
      </c>
      <c r="V1271" s="46">
        <v>22324</v>
      </c>
      <c r="W1271" s="46">
        <v>23544</v>
      </c>
      <c r="X1271" s="120">
        <v>1.6114459553735919E-2</v>
      </c>
      <c r="Y1271" s="79">
        <v>1.872903676023685E-2</v>
      </c>
      <c r="Z1271" s="79">
        <v>-1.314771848414553E-3</v>
      </c>
      <c r="AA1271" s="79">
        <v>5.9297938954099294E-3</v>
      </c>
    </row>
    <row r="1272" spans="1:27" ht="15" x14ac:dyDescent="0.25">
      <c r="A1272" s="4">
        <v>260205</v>
      </c>
      <c r="B1272" s="18">
        <v>3167</v>
      </c>
      <c r="C1272" s="8" t="s">
        <v>67</v>
      </c>
      <c r="D1272" s="8" t="s">
        <v>2353</v>
      </c>
      <c r="E1272" s="8" t="s">
        <v>811</v>
      </c>
      <c r="F1272" s="36">
        <v>0.6</v>
      </c>
      <c r="G1272" s="52">
        <v>47664</v>
      </c>
      <c r="H1272" s="52">
        <v>53360</v>
      </c>
      <c r="I1272" s="52">
        <v>61271</v>
      </c>
      <c r="J1272" s="52">
        <v>51803</v>
      </c>
      <c r="K1272" s="52">
        <v>52307</v>
      </c>
      <c r="L1272" s="46">
        <v>60139</v>
      </c>
      <c r="M1272" s="46">
        <v>65941</v>
      </c>
      <c r="N1272" s="46">
        <v>53971</v>
      </c>
      <c r="O1272" s="46">
        <v>51255</v>
      </c>
      <c r="P1272" s="46">
        <v>59450</v>
      </c>
      <c r="Q1272" s="46">
        <v>66837</v>
      </c>
      <c r="R1272" s="46">
        <v>56205</v>
      </c>
      <c r="S1272" s="46">
        <v>54883</v>
      </c>
      <c r="T1272" s="46">
        <v>62091</v>
      </c>
      <c r="U1272" s="46">
        <v>70303</v>
      </c>
      <c r="V1272" s="46">
        <v>58128</v>
      </c>
      <c r="W1272" s="46">
        <v>56330</v>
      </c>
      <c r="X1272" s="120">
        <v>1.112585571353342E-2</v>
      </c>
      <c r="Y1272" s="79">
        <v>1.4440703953069839E-2</v>
      </c>
      <c r="Z1272" s="79">
        <v>7.8979144248856326E-3</v>
      </c>
      <c r="AA1272" s="79">
        <v>5.8963753794747387E-3</v>
      </c>
    </row>
    <row r="1273" spans="1:27" ht="15" x14ac:dyDescent="0.25">
      <c r="A1273" s="4">
        <v>260205</v>
      </c>
      <c r="B1273" s="18">
        <v>7752</v>
      </c>
      <c r="C1273" s="8" t="s">
        <v>67</v>
      </c>
      <c r="D1273" s="8" t="s">
        <v>2404</v>
      </c>
      <c r="E1273" s="8" t="s">
        <v>811</v>
      </c>
      <c r="F1273" s="36">
        <v>0.5</v>
      </c>
      <c r="G1273" s="52">
        <v>418659</v>
      </c>
      <c r="H1273" s="52">
        <v>432732</v>
      </c>
      <c r="I1273" s="52">
        <v>482392</v>
      </c>
      <c r="J1273" s="52">
        <v>459341</v>
      </c>
      <c r="K1273" s="52">
        <v>514195</v>
      </c>
      <c r="L1273" s="46">
        <v>555072</v>
      </c>
      <c r="M1273" s="46">
        <v>605572</v>
      </c>
      <c r="N1273" s="46">
        <v>534601</v>
      </c>
      <c r="O1273" s="46">
        <v>577989</v>
      </c>
      <c r="P1273" s="46">
        <v>585098</v>
      </c>
      <c r="Q1273" s="46">
        <v>651299</v>
      </c>
      <c r="R1273" s="46">
        <v>574379</v>
      </c>
      <c r="S1273" s="46">
        <v>628209</v>
      </c>
      <c r="T1273" s="46">
        <v>632816</v>
      </c>
      <c r="U1273" s="46">
        <v>692472</v>
      </c>
      <c r="V1273" s="46">
        <v>580798</v>
      </c>
      <c r="W1273" s="46">
        <v>641653</v>
      </c>
      <c r="X1273" s="120">
        <v>1.9564695969839899E-2</v>
      </c>
      <c r="Y1273" s="79">
        <v>1.6557264779911481E-2</v>
      </c>
      <c r="Z1273" s="79">
        <v>2.5392859459878458E-3</v>
      </c>
      <c r="AA1273" s="79">
        <v>5.3048283644958616E-3</v>
      </c>
    </row>
    <row r="1274" spans="1:27" ht="15" x14ac:dyDescent="0.25">
      <c r="A1274" s="4">
        <v>260205</v>
      </c>
      <c r="B1274" s="18">
        <v>7164</v>
      </c>
      <c r="C1274" s="8" t="s">
        <v>67</v>
      </c>
      <c r="D1274" s="8" t="s">
        <v>2395</v>
      </c>
      <c r="E1274" s="8" t="s">
        <v>811</v>
      </c>
      <c r="F1274" s="36">
        <v>0.5</v>
      </c>
      <c r="G1274" s="8"/>
      <c r="H1274" s="8"/>
      <c r="I1274" s="8"/>
      <c r="J1274" s="52">
        <v>10276</v>
      </c>
      <c r="K1274" s="52">
        <v>10374</v>
      </c>
      <c r="L1274" s="46">
        <v>10410</v>
      </c>
      <c r="M1274" s="46">
        <v>19212</v>
      </c>
      <c r="N1274" s="46">
        <v>10536</v>
      </c>
      <c r="O1274" s="46">
        <v>10643</v>
      </c>
      <c r="P1274" s="46">
        <v>10725</v>
      </c>
      <c r="Q1274" s="46">
        <v>19734</v>
      </c>
      <c r="R1274" s="46">
        <v>10761</v>
      </c>
      <c r="S1274" s="46">
        <v>11301</v>
      </c>
      <c r="T1274" s="46">
        <v>11384</v>
      </c>
      <c r="U1274" s="46">
        <v>23526</v>
      </c>
      <c r="V1274" s="46">
        <v>11481</v>
      </c>
      <c r="W1274" s="46">
        <v>11586</v>
      </c>
      <c r="X1274" s="120">
        <v>1.2547362007578E-2</v>
      </c>
      <c r="Y1274" s="79">
        <v>7.1305001880406227E-2</v>
      </c>
      <c r="Z1274" s="79">
        <v>1.263778698307938E-2</v>
      </c>
      <c r="AA1274" s="79">
        <v>4.9400263468071248E-3</v>
      </c>
    </row>
    <row r="1275" spans="1:27" ht="15" x14ac:dyDescent="0.25">
      <c r="A1275" s="4">
        <v>260205</v>
      </c>
      <c r="B1275" s="18">
        <v>9831</v>
      </c>
      <c r="C1275" s="8" t="s">
        <v>67</v>
      </c>
      <c r="D1275" s="8" t="s">
        <v>2417</v>
      </c>
      <c r="E1275" s="8" t="s">
        <v>811</v>
      </c>
      <c r="F1275" s="36">
        <v>0.3</v>
      </c>
      <c r="G1275" s="52">
        <v>417412</v>
      </c>
      <c r="H1275" s="52">
        <v>392398</v>
      </c>
      <c r="I1275" s="52">
        <v>426582</v>
      </c>
      <c r="J1275" s="52">
        <v>375859</v>
      </c>
      <c r="K1275" s="52">
        <v>398775</v>
      </c>
      <c r="L1275" s="46">
        <v>402710</v>
      </c>
      <c r="M1275" s="46">
        <v>423242</v>
      </c>
      <c r="N1275" s="46">
        <v>363709</v>
      </c>
      <c r="O1275" s="46">
        <v>411494</v>
      </c>
      <c r="P1275" s="46">
        <v>395858</v>
      </c>
      <c r="Q1275" s="46">
        <v>420948</v>
      </c>
      <c r="R1275" s="46">
        <v>379103</v>
      </c>
      <c r="S1275" s="46">
        <v>416898</v>
      </c>
      <c r="T1275" s="46">
        <v>397653</v>
      </c>
      <c r="U1275" s="46">
        <v>435415</v>
      </c>
      <c r="V1275" s="46">
        <v>377663</v>
      </c>
      <c r="W1275" s="46">
        <v>422436</v>
      </c>
      <c r="X1275" s="120">
        <v>1.112966399575477E-3</v>
      </c>
      <c r="Y1275" s="79">
        <v>8.9601028612624756E-3</v>
      </c>
      <c r="Z1275" s="79">
        <v>-8.8394045924389264E-4</v>
      </c>
      <c r="AA1275" s="79">
        <v>3.402495286087825E-3</v>
      </c>
    </row>
    <row r="1276" spans="1:27" ht="15" x14ac:dyDescent="0.25">
      <c r="A1276" s="4">
        <v>260205</v>
      </c>
      <c r="B1276" s="18">
        <v>2001</v>
      </c>
      <c r="C1276" s="8" t="s">
        <v>67</v>
      </c>
      <c r="D1276" s="8" t="s">
        <v>2346</v>
      </c>
      <c r="E1276" s="8" t="s">
        <v>811</v>
      </c>
      <c r="F1276" s="36">
        <v>0.2</v>
      </c>
      <c r="G1276" s="52">
        <v>79577</v>
      </c>
      <c r="H1276" s="52">
        <v>84244</v>
      </c>
      <c r="I1276" s="52">
        <v>79538</v>
      </c>
      <c r="J1276" s="52">
        <v>86205</v>
      </c>
      <c r="K1276" s="52">
        <v>90283</v>
      </c>
      <c r="L1276" s="46">
        <v>98193</v>
      </c>
      <c r="M1276" s="46">
        <v>90844</v>
      </c>
      <c r="N1276" s="46">
        <v>98631</v>
      </c>
      <c r="O1276" s="46">
        <v>100342</v>
      </c>
      <c r="P1276" s="46">
        <v>106001</v>
      </c>
      <c r="Q1276" s="46">
        <v>95540</v>
      </c>
      <c r="R1276" s="46">
        <v>101969</v>
      </c>
      <c r="S1276" s="46">
        <v>102940</v>
      </c>
      <c r="T1276" s="46">
        <v>107604</v>
      </c>
      <c r="U1276" s="46">
        <v>98365</v>
      </c>
      <c r="V1276" s="46">
        <v>104219</v>
      </c>
      <c r="W1276" s="46">
        <v>103684</v>
      </c>
      <c r="X1276" s="120">
        <v>3.9439045393037109E-3</v>
      </c>
      <c r="Y1276" s="79">
        <v>6.9231202809438841E-3</v>
      </c>
      <c r="Z1276" s="79">
        <v>5.4760780572336021E-3</v>
      </c>
      <c r="AA1276" s="79">
        <v>1.8008946379814981E-3</v>
      </c>
    </row>
    <row r="1277" spans="1:27" ht="15" x14ac:dyDescent="0.25">
      <c r="A1277" s="4">
        <v>260205</v>
      </c>
      <c r="B1277" s="18">
        <v>8001</v>
      </c>
      <c r="C1277" s="8" t="s">
        <v>67</v>
      </c>
      <c r="D1277" s="8" t="s">
        <v>2406</v>
      </c>
      <c r="E1277" s="8" t="s">
        <v>817</v>
      </c>
      <c r="F1277" s="36">
        <v>-0.1</v>
      </c>
      <c r="G1277" s="52">
        <v>3218884</v>
      </c>
      <c r="H1277" s="52">
        <v>3199694</v>
      </c>
      <c r="I1277" s="52">
        <v>3378021</v>
      </c>
      <c r="J1277" s="52">
        <v>3614143</v>
      </c>
      <c r="K1277" s="52">
        <v>3552055</v>
      </c>
      <c r="L1277" s="46">
        <v>3401414</v>
      </c>
      <c r="M1277" s="46">
        <v>3348491</v>
      </c>
      <c r="N1277" s="46">
        <v>3425607</v>
      </c>
      <c r="O1277" s="46">
        <v>3676963</v>
      </c>
      <c r="P1277" s="46">
        <v>3578849</v>
      </c>
      <c r="Q1277" s="46">
        <v>3598918</v>
      </c>
      <c r="R1277" s="46">
        <v>3692389</v>
      </c>
      <c r="S1277" s="46">
        <v>3748140</v>
      </c>
      <c r="T1277" s="46">
        <v>3684787</v>
      </c>
      <c r="U1277" s="46">
        <v>3558933</v>
      </c>
      <c r="V1277" s="46">
        <v>3690226</v>
      </c>
      <c r="W1277" s="46">
        <v>3737092</v>
      </c>
      <c r="X1277" s="120">
        <v>7.2469458820645372E-3</v>
      </c>
      <c r="Y1277" s="79">
        <v>-2.7155911811779232E-3</v>
      </c>
      <c r="Z1277" s="79">
        <v>-1.4730068933044291E-4</v>
      </c>
      <c r="AA1277" s="79">
        <v>-7.5248162965402265E-4</v>
      </c>
    </row>
    <row r="1278" spans="1:27" ht="15" x14ac:dyDescent="0.25">
      <c r="A1278" s="4">
        <v>260205</v>
      </c>
      <c r="B1278" s="18">
        <v>4536</v>
      </c>
      <c r="C1278" s="8" t="s">
        <v>67</v>
      </c>
      <c r="D1278" s="8" t="s">
        <v>2359</v>
      </c>
      <c r="E1278" s="8" t="s">
        <v>811</v>
      </c>
      <c r="F1278" s="36">
        <v>-0.8</v>
      </c>
      <c r="G1278" s="52">
        <v>63773</v>
      </c>
      <c r="H1278" s="52">
        <v>67042</v>
      </c>
      <c r="I1278" s="52">
        <v>70456</v>
      </c>
      <c r="J1278" s="52">
        <v>65533</v>
      </c>
      <c r="K1278" s="52">
        <v>63382</v>
      </c>
      <c r="L1278" s="46">
        <v>70871</v>
      </c>
      <c r="M1278" s="46">
        <v>79251</v>
      </c>
      <c r="N1278" s="46">
        <v>72389</v>
      </c>
      <c r="O1278" s="46">
        <v>73417</v>
      </c>
      <c r="P1278" s="46">
        <v>77027</v>
      </c>
      <c r="Q1278" s="46">
        <v>79132</v>
      </c>
      <c r="R1278" s="46">
        <v>74771</v>
      </c>
      <c r="S1278" s="46">
        <v>71633</v>
      </c>
      <c r="T1278" s="46">
        <v>76369</v>
      </c>
      <c r="U1278" s="46">
        <v>77231</v>
      </c>
      <c r="V1278" s="46">
        <v>68737</v>
      </c>
      <c r="W1278" s="46">
        <v>69142</v>
      </c>
      <c r="X1278" s="120">
        <v>-2.174753687661735E-3</v>
      </c>
      <c r="Y1278" s="79">
        <v>-6.296682731322778E-3</v>
      </c>
      <c r="Z1278" s="79">
        <v>-2.0113065159131249E-2</v>
      </c>
      <c r="AA1278" s="79">
        <v>-8.4736537741946227E-3</v>
      </c>
    </row>
    <row r="1279" spans="1:27" ht="15" x14ac:dyDescent="0.25">
      <c r="A1279" s="4">
        <v>260205</v>
      </c>
      <c r="B1279" s="18">
        <v>7004</v>
      </c>
      <c r="C1279" s="8" t="s">
        <v>67</v>
      </c>
      <c r="D1279" s="8" t="s">
        <v>2393</v>
      </c>
      <c r="E1279" s="8" t="s">
        <v>811</v>
      </c>
      <c r="F1279" s="36">
        <v>-1</v>
      </c>
      <c r="G1279" s="52">
        <v>100000</v>
      </c>
      <c r="H1279" s="52">
        <v>107596</v>
      </c>
      <c r="I1279" s="52">
        <v>153767</v>
      </c>
      <c r="J1279" s="52">
        <v>96350</v>
      </c>
      <c r="K1279" s="52">
        <v>110884</v>
      </c>
      <c r="L1279" s="46">
        <v>124169</v>
      </c>
      <c r="M1279" s="46">
        <v>161289</v>
      </c>
      <c r="N1279" s="46">
        <v>102475</v>
      </c>
      <c r="O1279" s="46">
        <v>129717</v>
      </c>
      <c r="P1279" s="46">
        <v>140125</v>
      </c>
      <c r="Q1279" s="46">
        <v>183527</v>
      </c>
      <c r="R1279" s="46">
        <v>121563</v>
      </c>
      <c r="S1279" s="46">
        <v>148397</v>
      </c>
      <c r="T1279" s="46">
        <v>143472</v>
      </c>
      <c r="U1279" s="46">
        <v>197091</v>
      </c>
      <c r="V1279" s="46">
        <v>125441</v>
      </c>
      <c r="W1279" s="46">
        <v>142273</v>
      </c>
      <c r="X1279" s="120">
        <v>5.6383631058671826E-3</v>
      </c>
      <c r="Y1279" s="79">
        <v>2.2721828467281661E-2</v>
      </c>
      <c r="Z1279" s="79">
        <v>6.351931049280779E-3</v>
      </c>
      <c r="AA1279" s="79">
        <v>-9.967431693633344E-3</v>
      </c>
    </row>
    <row r="1280" spans="1:27" ht="15" x14ac:dyDescent="0.25">
      <c r="A1280" s="4">
        <v>260205</v>
      </c>
      <c r="B1280" s="18">
        <v>7731</v>
      </c>
      <c r="C1280" s="8" t="s">
        <v>67</v>
      </c>
      <c r="D1280" s="8" t="s">
        <v>2403</v>
      </c>
      <c r="E1280" s="8" t="s">
        <v>817</v>
      </c>
      <c r="F1280" s="36">
        <v>-1.3</v>
      </c>
      <c r="G1280" s="52">
        <v>133297</v>
      </c>
      <c r="H1280" s="52">
        <v>133267</v>
      </c>
      <c r="I1280" s="52">
        <v>145648</v>
      </c>
      <c r="J1280" s="52">
        <v>142682</v>
      </c>
      <c r="K1280" s="52">
        <v>167767</v>
      </c>
      <c r="L1280" s="46">
        <v>172008</v>
      </c>
      <c r="M1280" s="46">
        <v>158146</v>
      </c>
      <c r="N1280" s="46">
        <v>173150</v>
      </c>
      <c r="O1280" s="46">
        <v>197616</v>
      </c>
      <c r="P1280" s="46">
        <v>188333</v>
      </c>
      <c r="Q1280" s="46">
        <v>163896</v>
      </c>
      <c r="R1280" s="46">
        <v>168883</v>
      </c>
      <c r="S1280" s="46">
        <v>179892</v>
      </c>
      <c r="T1280" s="46">
        <v>202614</v>
      </c>
      <c r="U1280" s="46">
        <v>158121</v>
      </c>
      <c r="V1280" s="46">
        <v>154794</v>
      </c>
      <c r="W1280" s="46">
        <v>170993</v>
      </c>
      <c r="X1280" s="120">
        <v>2.0372209003086891E-2</v>
      </c>
      <c r="Y1280" s="79">
        <v>-8.0737048868633199E-3</v>
      </c>
      <c r="Z1280" s="79">
        <v>-1.985736635142565E-2</v>
      </c>
      <c r="AA1280" s="79">
        <v>-1.2796564958492801E-2</v>
      </c>
    </row>
    <row r="1281" spans="1:27" ht="15" x14ac:dyDescent="0.25">
      <c r="A1281" s="4">
        <v>260205</v>
      </c>
      <c r="B1281" s="18">
        <v>8058</v>
      </c>
      <c r="C1281" s="8" t="s">
        <v>67</v>
      </c>
      <c r="D1281" s="8" t="s">
        <v>2408</v>
      </c>
      <c r="E1281" s="8" t="s">
        <v>811</v>
      </c>
      <c r="F1281" s="36">
        <v>-1.4</v>
      </c>
      <c r="G1281" s="52">
        <v>3933005</v>
      </c>
      <c r="H1281" s="52">
        <v>4644403</v>
      </c>
      <c r="I1281" s="52">
        <v>4893690</v>
      </c>
      <c r="J1281" s="52">
        <v>5443439</v>
      </c>
      <c r="K1281" s="52">
        <v>5278439</v>
      </c>
      <c r="L1281" s="46">
        <v>5562666</v>
      </c>
      <c r="M1281" s="46">
        <v>5287429</v>
      </c>
      <c r="N1281" s="46">
        <v>4735665</v>
      </c>
      <c r="O1281" s="46">
        <v>4825346</v>
      </c>
      <c r="P1281" s="46">
        <v>5144571</v>
      </c>
      <c r="Q1281" s="46">
        <v>4862019</v>
      </c>
      <c r="R1281" s="46">
        <v>4685953</v>
      </c>
      <c r="S1281" s="46">
        <v>4668798</v>
      </c>
      <c r="T1281" s="46">
        <v>4588524</v>
      </c>
      <c r="U1281" s="46">
        <v>4674326</v>
      </c>
      <c r="V1281" s="46">
        <v>4218706</v>
      </c>
      <c r="W1281" s="46">
        <v>4419137</v>
      </c>
      <c r="X1281" s="120">
        <v>-2.8719446654030811E-2</v>
      </c>
      <c r="Y1281" s="79">
        <v>-9.9808596451615994E-3</v>
      </c>
      <c r="Z1281" s="79">
        <v>-2.509705734911816E-2</v>
      </c>
      <c r="AA1281" s="79">
        <v>-1.37551587148107E-2</v>
      </c>
    </row>
    <row r="1282" spans="1:27" ht="15" x14ac:dyDescent="0.25">
      <c r="A1282" s="4">
        <v>260205</v>
      </c>
      <c r="B1282" s="18">
        <v>7240</v>
      </c>
      <c r="C1282" s="8" t="s">
        <v>67</v>
      </c>
      <c r="D1282" s="8" t="s">
        <v>2398</v>
      </c>
      <c r="E1282" s="8" t="s">
        <v>811</v>
      </c>
      <c r="F1282" s="36">
        <v>-2.4</v>
      </c>
      <c r="G1282" s="52">
        <v>167633</v>
      </c>
      <c r="H1282" s="52">
        <v>181884</v>
      </c>
      <c r="I1282" s="52">
        <v>176255</v>
      </c>
      <c r="J1282" s="52">
        <v>161031</v>
      </c>
      <c r="K1282" s="52">
        <v>191738</v>
      </c>
      <c r="L1282" s="46">
        <v>187446</v>
      </c>
      <c r="M1282" s="46">
        <v>169741</v>
      </c>
      <c r="N1282" s="46">
        <v>163957</v>
      </c>
      <c r="O1282" s="46">
        <v>190282</v>
      </c>
      <c r="P1282" s="46">
        <v>213308</v>
      </c>
      <c r="Q1282" s="46">
        <v>182955</v>
      </c>
      <c r="R1282" s="46">
        <v>188170</v>
      </c>
      <c r="S1282" s="46">
        <v>205496</v>
      </c>
      <c r="T1282" s="46">
        <v>195440</v>
      </c>
      <c r="U1282" s="46">
        <v>177753</v>
      </c>
      <c r="V1282" s="46">
        <v>171866</v>
      </c>
      <c r="W1282" s="46">
        <v>187531</v>
      </c>
      <c r="X1282" s="120">
        <v>-2.261975443362629E-2</v>
      </c>
      <c r="Y1282" s="79">
        <v>-6.7378095772224764E-3</v>
      </c>
      <c r="Z1282" s="79">
        <v>-2.1260753280590069E-2</v>
      </c>
      <c r="AA1282" s="79">
        <v>-2.393562097381274E-2</v>
      </c>
    </row>
    <row r="1283" spans="1:27" ht="15" x14ac:dyDescent="0.25">
      <c r="A1283" s="4">
        <v>260205</v>
      </c>
      <c r="B1283" s="18">
        <v>5411</v>
      </c>
      <c r="C1283" s="8" t="s">
        <v>67</v>
      </c>
      <c r="D1283" s="8" t="s">
        <v>2381</v>
      </c>
      <c r="E1283" s="8" t="s">
        <v>811</v>
      </c>
      <c r="F1283" s="36">
        <v>-2.6</v>
      </c>
      <c r="G1283" s="52">
        <v>1054036</v>
      </c>
      <c r="H1283" s="52">
        <v>1154416</v>
      </c>
      <c r="I1283" s="52">
        <v>1267751</v>
      </c>
      <c r="J1283" s="52">
        <v>1253600</v>
      </c>
      <c r="K1283" s="52">
        <v>1310735</v>
      </c>
      <c r="L1283" s="46">
        <v>1344252</v>
      </c>
      <c r="M1283" s="46">
        <v>1360206</v>
      </c>
      <c r="N1283" s="46">
        <v>1262086</v>
      </c>
      <c r="O1283" s="46">
        <v>1314501</v>
      </c>
      <c r="P1283" s="46">
        <v>1289159</v>
      </c>
      <c r="Q1283" s="46">
        <v>1308885</v>
      </c>
      <c r="R1283" s="46">
        <v>1211141</v>
      </c>
      <c r="S1283" s="46">
        <v>1239640</v>
      </c>
      <c r="T1283" s="46">
        <v>1224689</v>
      </c>
      <c r="U1283" s="46">
        <v>1184177</v>
      </c>
      <c r="V1283" s="46">
        <v>1115313</v>
      </c>
      <c r="W1283" s="46">
        <v>1117336</v>
      </c>
      <c r="X1283" s="120">
        <v>-1.2769307710209791E-2</v>
      </c>
      <c r="Y1283" s="79">
        <v>-2.501988722713366E-2</v>
      </c>
      <c r="Z1283" s="79">
        <v>-1.971912774734463E-2</v>
      </c>
      <c r="AA1283" s="79">
        <v>-2.5673519501895451E-2</v>
      </c>
    </row>
    <row r="1284" spans="1:27" ht="15" x14ac:dyDescent="0.25">
      <c r="A1284" s="4">
        <v>260205</v>
      </c>
      <c r="B1284" s="18">
        <v>5449</v>
      </c>
      <c r="C1284" s="8" t="s">
        <v>67</v>
      </c>
      <c r="D1284" s="8" t="s">
        <v>2383</v>
      </c>
      <c r="E1284" s="8" t="s">
        <v>811</v>
      </c>
      <c r="F1284" s="36">
        <v>-4.9000000000000004</v>
      </c>
      <c r="G1284" s="52">
        <v>24897</v>
      </c>
      <c r="H1284" s="52">
        <v>27975</v>
      </c>
      <c r="I1284" s="52">
        <v>29259</v>
      </c>
      <c r="J1284" s="52">
        <v>28018</v>
      </c>
      <c r="K1284" s="52">
        <v>27174</v>
      </c>
      <c r="L1284" s="46">
        <v>30603</v>
      </c>
      <c r="M1284" s="46">
        <v>31346</v>
      </c>
      <c r="N1284" s="46">
        <v>30887</v>
      </c>
      <c r="O1284" s="46">
        <v>26670</v>
      </c>
      <c r="P1284" s="46">
        <v>29087</v>
      </c>
      <c r="Q1284" s="46">
        <v>30483</v>
      </c>
      <c r="R1284" s="46">
        <v>31626</v>
      </c>
      <c r="S1284" s="46">
        <v>28323</v>
      </c>
      <c r="T1284" s="46">
        <v>28194</v>
      </c>
      <c r="U1284" s="46">
        <v>28281</v>
      </c>
      <c r="V1284" s="46">
        <v>25771</v>
      </c>
      <c r="W1284" s="46">
        <v>22870</v>
      </c>
      <c r="X1284" s="120">
        <v>-7.4716153916950523E-3</v>
      </c>
      <c r="Y1284" s="79">
        <v>-1.8562541095544009E-2</v>
      </c>
      <c r="Z1284" s="79">
        <v>-5.0290318147460988E-2</v>
      </c>
      <c r="AA1284" s="79">
        <v>-4.9317620671255002E-2</v>
      </c>
    </row>
    <row r="1285" spans="1:27" ht="15" x14ac:dyDescent="0.25">
      <c r="A1285" s="4">
        <v>260205</v>
      </c>
      <c r="B1285" s="18">
        <v>6758</v>
      </c>
      <c r="C1285" s="8" t="s">
        <v>67</v>
      </c>
      <c r="D1285" s="8" t="s">
        <v>2390</v>
      </c>
      <c r="E1285" s="8" t="s">
        <v>817</v>
      </c>
      <c r="F1285" s="36">
        <v>-5.4</v>
      </c>
      <c r="G1285" s="52">
        <v>3031319</v>
      </c>
      <c r="H1285" s="52">
        <v>2263986</v>
      </c>
      <c r="I1285" s="52">
        <v>2229760</v>
      </c>
      <c r="J1285" s="52">
        <v>2625464</v>
      </c>
      <c r="K1285" s="52">
        <v>3078304</v>
      </c>
      <c r="L1285" s="46">
        <v>3040845</v>
      </c>
      <c r="M1285" s="46">
        <v>2963652</v>
      </c>
      <c r="N1285" s="46">
        <v>2828623</v>
      </c>
      <c r="O1285" s="46">
        <v>3747527</v>
      </c>
      <c r="P1285" s="46">
        <v>3480966</v>
      </c>
      <c r="Q1285" s="46">
        <v>2565361</v>
      </c>
      <c r="R1285" s="46">
        <v>2971224</v>
      </c>
      <c r="S1285" s="46">
        <v>4409574</v>
      </c>
      <c r="T1285" s="46">
        <v>2630244</v>
      </c>
      <c r="U1285" s="46">
        <v>2621615</v>
      </c>
      <c r="V1285" s="46">
        <v>3107907</v>
      </c>
      <c r="W1285" s="46">
        <v>3713681</v>
      </c>
      <c r="X1285" s="120">
        <v>-6.3358462813148719E-2</v>
      </c>
      <c r="Y1285" s="79">
        <v>4.4729800722829172E-3</v>
      </c>
      <c r="Z1285" s="79">
        <v>1.0819814073951269E-2</v>
      </c>
      <c r="AA1285" s="79">
        <v>-5.4497178397630568E-2</v>
      </c>
    </row>
    <row r="1286" spans="1:27" ht="15" x14ac:dyDescent="0.25">
      <c r="A1286" s="4">
        <v>260205</v>
      </c>
      <c r="B1286" s="88">
        <v>2432</v>
      </c>
      <c r="C1286" s="81" t="s">
        <v>67</v>
      </c>
      <c r="D1286" s="81" t="s">
        <v>2348</v>
      </c>
      <c r="E1286" s="81" t="s">
        <v>817</v>
      </c>
      <c r="F1286" s="83">
        <v>-8.6</v>
      </c>
      <c r="G1286" s="131">
        <v>31045</v>
      </c>
      <c r="H1286" s="131">
        <v>31738</v>
      </c>
      <c r="I1286" s="131">
        <v>34773</v>
      </c>
      <c r="J1286" s="131">
        <v>36449</v>
      </c>
      <c r="K1286" s="131">
        <v>30172</v>
      </c>
      <c r="L1286" s="85">
        <v>33519</v>
      </c>
      <c r="M1286" s="85">
        <v>36150</v>
      </c>
      <c r="N1286" s="85">
        <v>38997</v>
      </c>
      <c r="O1286" s="85">
        <v>29002</v>
      </c>
      <c r="P1286" s="85">
        <v>32584</v>
      </c>
      <c r="Q1286" s="85">
        <v>33982</v>
      </c>
      <c r="R1286" s="85">
        <v>36280</v>
      </c>
      <c r="S1286" s="126">
        <v>46465</v>
      </c>
      <c r="T1286" s="85">
        <v>47270</v>
      </c>
      <c r="U1286" s="85">
        <v>41727</v>
      </c>
      <c r="V1286" s="85">
        <v>41424</v>
      </c>
      <c r="W1286" s="85">
        <v>31301</v>
      </c>
      <c r="X1286" s="130">
        <v>9.8358459858952196E-2</v>
      </c>
      <c r="Y1286" s="87">
        <v>4.7226473655005867E-2</v>
      </c>
      <c r="Z1286" s="87">
        <v>2.995190460108765E-2</v>
      </c>
      <c r="AA1286" s="87">
        <v>-8.5727530726004364E-2</v>
      </c>
    </row>
    <row r="1287" spans="1:27" ht="15" x14ac:dyDescent="0.25">
      <c r="A1287" s="4">
        <v>260205</v>
      </c>
      <c r="B1287" s="18" t="s">
        <v>2800</v>
      </c>
      <c r="C1287" s="8" t="s">
        <v>31</v>
      </c>
      <c r="D1287" s="8" t="s">
        <v>2744</v>
      </c>
      <c r="E1287" s="8" t="s">
        <v>811</v>
      </c>
      <c r="F1287" s="78">
        <v>14.8</v>
      </c>
      <c r="G1287" s="52">
        <v>13465</v>
      </c>
      <c r="H1287" s="52">
        <v>15969</v>
      </c>
      <c r="I1287" s="52">
        <v>24416</v>
      </c>
      <c r="J1287" s="52">
        <v>13776</v>
      </c>
      <c r="K1287" s="52">
        <v>14304</v>
      </c>
      <c r="L1287" s="46">
        <v>14490</v>
      </c>
      <c r="M1287" s="46">
        <v>16899</v>
      </c>
      <c r="N1287" s="46">
        <v>13475</v>
      </c>
      <c r="O1287" s="46">
        <v>14172</v>
      </c>
      <c r="P1287" s="46">
        <v>15529</v>
      </c>
      <c r="Q1287" s="46">
        <v>21792</v>
      </c>
      <c r="R1287" s="110">
        <v>20160</v>
      </c>
      <c r="S1287" s="46">
        <v>20930</v>
      </c>
      <c r="T1287" s="110">
        <v>29688</v>
      </c>
      <c r="U1287" s="110">
        <v>37735</v>
      </c>
      <c r="V1287" s="110">
        <v>31173</v>
      </c>
      <c r="W1287" s="110">
        <v>38655</v>
      </c>
      <c r="X1287" s="121">
        <v>0.18057415413653691</v>
      </c>
      <c r="Y1287" s="92">
        <v>0.1722264232472723</v>
      </c>
      <c r="Z1287" s="92">
        <v>0.1014901440380416</v>
      </c>
      <c r="AA1287" s="92">
        <v>0.14829409500861729</v>
      </c>
    </row>
    <row r="1288" spans="1:27" ht="15" x14ac:dyDescent="0.25">
      <c r="A1288" s="4">
        <v>260205</v>
      </c>
      <c r="B1288" s="18" t="s">
        <v>2799</v>
      </c>
      <c r="C1288" s="8" t="s">
        <v>31</v>
      </c>
      <c r="D1288" s="8" t="s">
        <v>2673</v>
      </c>
      <c r="E1288" s="8" t="s">
        <v>817</v>
      </c>
      <c r="F1288" s="36">
        <v>6.9</v>
      </c>
      <c r="G1288" s="52">
        <v>10984</v>
      </c>
      <c r="H1288" s="52">
        <v>9733</v>
      </c>
      <c r="I1288" s="52">
        <v>11484</v>
      </c>
      <c r="J1288" s="52">
        <v>12308</v>
      </c>
      <c r="K1288" s="52">
        <v>14628</v>
      </c>
      <c r="L1288" s="46">
        <v>13017</v>
      </c>
      <c r="M1288" s="46">
        <v>14218</v>
      </c>
      <c r="N1288" s="46">
        <v>15070</v>
      </c>
      <c r="O1288" s="46">
        <v>17888</v>
      </c>
      <c r="P1288" s="46">
        <v>16680</v>
      </c>
      <c r="Q1288" s="46">
        <v>17461</v>
      </c>
      <c r="R1288" s="46">
        <v>18747</v>
      </c>
      <c r="S1288" s="46">
        <v>22672</v>
      </c>
      <c r="T1288" s="46">
        <v>20618</v>
      </c>
      <c r="U1288" s="46">
        <v>21549</v>
      </c>
      <c r="V1288" s="46">
        <v>23460</v>
      </c>
      <c r="W1288" s="46">
        <v>28733</v>
      </c>
      <c r="X1288" s="120">
        <v>5.2117522498676523E-2</v>
      </c>
      <c r="Y1288" s="79">
        <v>5.1422677300057902E-2</v>
      </c>
      <c r="Z1288" s="79">
        <v>5.6385040557030967E-2</v>
      </c>
      <c r="AA1288" s="79">
        <v>6.8641773972525133E-2</v>
      </c>
    </row>
    <row r="1289" spans="1:27" ht="15" x14ac:dyDescent="0.25">
      <c r="A1289" s="4">
        <v>260205</v>
      </c>
      <c r="B1289" s="18" t="s">
        <v>2801</v>
      </c>
      <c r="C1289" s="8" t="s">
        <v>31</v>
      </c>
      <c r="D1289" s="8" t="s">
        <v>2491</v>
      </c>
      <c r="E1289" s="8" t="s">
        <v>811</v>
      </c>
      <c r="F1289" s="36">
        <v>6.7</v>
      </c>
      <c r="G1289" s="52">
        <v>12138</v>
      </c>
      <c r="H1289" s="52">
        <v>12122</v>
      </c>
      <c r="I1289" s="52">
        <v>12796</v>
      </c>
      <c r="J1289" s="52">
        <v>10801</v>
      </c>
      <c r="K1289" s="52">
        <v>11131</v>
      </c>
      <c r="L1289" s="46">
        <v>9812</v>
      </c>
      <c r="M1289" s="46">
        <v>14915</v>
      </c>
      <c r="N1289" s="46">
        <v>13896</v>
      </c>
      <c r="O1289" s="46">
        <v>15395</v>
      </c>
      <c r="P1289" s="46">
        <v>12304</v>
      </c>
      <c r="Q1289" s="46">
        <v>14343</v>
      </c>
      <c r="R1289" s="46">
        <v>14216</v>
      </c>
      <c r="S1289" s="46">
        <v>12979</v>
      </c>
      <c r="T1289" s="46">
        <v>11921</v>
      </c>
      <c r="U1289" s="46">
        <v>15037</v>
      </c>
      <c r="V1289" s="46">
        <v>15423</v>
      </c>
      <c r="W1289" s="46">
        <v>16708</v>
      </c>
      <c r="X1289" s="120">
        <v>-7.1134058913115972E-3</v>
      </c>
      <c r="Y1289" s="79">
        <v>1.2981911371331201E-2</v>
      </c>
      <c r="Z1289" s="79">
        <v>2.2288700533673159E-2</v>
      </c>
      <c r="AA1289" s="79">
        <v>6.7359104046242679E-2</v>
      </c>
    </row>
    <row r="1290" spans="1:27" ht="15" x14ac:dyDescent="0.25">
      <c r="A1290" s="4">
        <v>260205</v>
      </c>
      <c r="B1290" s="18" t="s">
        <v>2802</v>
      </c>
      <c r="C1290" s="8" t="s">
        <v>31</v>
      </c>
      <c r="D1290" s="8" t="s">
        <v>2547</v>
      </c>
      <c r="E1290" s="8" t="s">
        <v>817</v>
      </c>
      <c r="F1290" s="36">
        <v>6.7</v>
      </c>
      <c r="G1290" s="52">
        <v>438.4</v>
      </c>
      <c r="H1290" s="52">
        <v>1705</v>
      </c>
      <c r="I1290" s="52">
        <v>683.8</v>
      </c>
      <c r="J1290" s="52">
        <v>881.6</v>
      </c>
      <c r="K1290" s="90">
        <v>1118</v>
      </c>
      <c r="L1290" s="46">
        <v>1851</v>
      </c>
      <c r="M1290" s="46">
        <v>896.9</v>
      </c>
      <c r="N1290" s="46">
        <v>1083</v>
      </c>
      <c r="O1290" s="46">
        <v>1395</v>
      </c>
      <c r="P1290" s="46">
        <v>1823</v>
      </c>
      <c r="Q1290" s="46">
        <v>1041</v>
      </c>
      <c r="R1290" s="46">
        <v>910.2</v>
      </c>
      <c r="S1290" s="46">
        <v>1170</v>
      </c>
      <c r="T1290" s="110">
        <v>3962</v>
      </c>
      <c r="U1290" s="46">
        <v>993.3</v>
      </c>
      <c r="V1290" s="110">
        <v>3075</v>
      </c>
      <c r="W1290" s="46">
        <v>1789</v>
      </c>
      <c r="X1290" s="121">
        <v>0.43262812993001898</v>
      </c>
      <c r="Y1290" s="79">
        <v>-6.7342444093064779E-3</v>
      </c>
      <c r="Z1290" s="92">
        <v>0.30769668111719128</v>
      </c>
      <c r="AA1290" s="79">
        <v>6.728041476908353E-2</v>
      </c>
    </row>
    <row r="1291" spans="1:27" ht="15" x14ac:dyDescent="0.25">
      <c r="A1291" s="4">
        <v>260205</v>
      </c>
      <c r="B1291" s="18" t="s">
        <v>1876</v>
      </c>
      <c r="C1291" s="8" t="s">
        <v>31</v>
      </c>
      <c r="D1291" s="8" t="s">
        <v>1877</v>
      </c>
      <c r="E1291" s="8" t="s">
        <v>817</v>
      </c>
      <c r="F1291" s="36">
        <v>5.7</v>
      </c>
      <c r="G1291" s="52">
        <v>7383</v>
      </c>
      <c r="H1291" s="52">
        <v>9477</v>
      </c>
      <c r="I1291" s="52">
        <v>10102</v>
      </c>
      <c r="J1291" s="52">
        <v>11471</v>
      </c>
      <c r="K1291" s="52">
        <v>10683</v>
      </c>
      <c r="L1291" s="46">
        <v>10745</v>
      </c>
      <c r="M1291" s="46">
        <v>10745</v>
      </c>
      <c r="N1291" s="46">
        <v>11958</v>
      </c>
      <c r="O1291" s="46">
        <v>11658</v>
      </c>
      <c r="P1291" s="46">
        <v>12149</v>
      </c>
      <c r="Q1291" s="46">
        <v>11924</v>
      </c>
      <c r="R1291" s="46">
        <v>12900</v>
      </c>
      <c r="S1291" s="46">
        <v>12526</v>
      </c>
      <c r="T1291" s="46">
        <v>13212</v>
      </c>
      <c r="U1291" s="46">
        <v>13859</v>
      </c>
      <c r="V1291" s="46">
        <v>15354</v>
      </c>
      <c r="W1291" s="46">
        <v>15637</v>
      </c>
      <c r="X1291" s="120">
        <v>2.1475181316794378E-2</v>
      </c>
      <c r="Y1291" s="79">
        <v>3.8269846920612423E-2</v>
      </c>
      <c r="Z1291" s="79">
        <v>4.6745528315903728E-2</v>
      </c>
      <c r="AA1291" s="79">
        <v>5.6614074357154598E-2</v>
      </c>
    </row>
    <row r="1292" spans="1:27" ht="15" x14ac:dyDescent="0.25">
      <c r="A1292" s="4">
        <v>260205</v>
      </c>
      <c r="B1292" s="18" t="s">
        <v>2338</v>
      </c>
      <c r="C1292" s="8" t="s">
        <v>31</v>
      </c>
      <c r="D1292" s="8" t="s">
        <v>2458</v>
      </c>
      <c r="E1292" s="8" t="s">
        <v>817</v>
      </c>
      <c r="F1292" s="36">
        <v>4.0999999999999996</v>
      </c>
      <c r="G1292" s="52">
        <v>2065</v>
      </c>
      <c r="H1292" s="52">
        <v>2521</v>
      </c>
      <c r="I1292" s="52">
        <v>2174</v>
      </c>
      <c r="J1292" s="52">
        <v>2526</v>
      </c>
      <c r="K1292" s="52">
        <v>2582</v>
      </c>
      <c r="L1292" s="46">
        <v>2787</v>
      </c>
      <c r="M1292" s="46">
        <v>2747</v>
      </c>
      <c r="N1292" s="46">
        <v>2885</v>
      </c>
      <c r="O1292" s="46">
        <v>2847</v>
      </c>
      <c r="P1292" s="46">
        <v>3192</v>
      </c>
      <c r="Q1292" s="46">
        <v>2988</v>
      </c>
      <c r="R1292" s="46">
        <v>3268</v>
      </c>
      <c r="S1292" s="46">
        <v>3331</v>
      </c>
      <c r="T1292" s="46">
        <v>3646</v>
      </c>
      <c r="U1292" s="46">
        <v>3453</v>
      </c>
      <c r="V1292" s="46">
        <v>3839</v>
      </c>
      <c r="W1292" s="46">
        <v>3923</v>
      </c>
      <c r="X1292" s="120">
        <v>3.5527036544330537E-2</v>
      </c>
      <c r="Y1292" s="79">
        <v>3.5139424166855671E-2</v>
      </c>
      <c r="Z1292" s="79">
        <v>4.1684917506205288E-2</v>
      </c>
      <c r="AA1292" s="79">
        <v>4.1488541593664552E-2</v>
      </c>
    </row>
    <row r="1293" spans="1:27" ht="15" x14ac:dyDescent="0.25">
      <c r="A1293" s="4">
        <v>260205</v>
      </c>
      <c r="B1293" s="18" t="s">
        <v>2332</v>
      </c>
      <c r="C1293" s="8" t="s">
        <v>31</v>
      </c>
      <c r="D1293" s="8" t="s">
        <v>2695</v>
      </c>
      <c r="E1293" s="8" t="s">
        <v>817</v>
      </c>
      <c r="F1293" s="36">
        <v>2.6</v>
      </c>
      <c r="G1293" s="52">
        <v>6142</v>
      </c>
      <c r="H1293" s="52">
        <v>5355</v>
      </c>
      <c r="I1293" s="52">
        <v>9814</v>
      </c>
      <c r="J1293" s="52">
        <v>6867</v>
      </c>
      <c r="K1293" s="90">
        <v>9407</v>
      </c>
      <c r="L1293" s="110">
        <v>11418</v>
      </c>
      <c r="M1293" s="46">
        <v>13049</v>
      </c>
      <c r="N1293" s="110">
        <v>19999</v>
      </c>
      <c r="O1293" s="110">
        <v>15459</v>
      </c>
      <c r="P1293" s="46">
        <v>12564</v>
      </c>
      <c r="Q1293" s="46">
        <v>11907</v>
      </c>
      <c r="R1293" s="46">
        <v>16221</v>
      </c>
      <c r="S1293" s="46">
        <v>17173</v>
      </c>
      <c r="T1293" s="46">
        <v>12498</v>
      </c>
      <c r="U1293" s="46">
        <v>14691</v>
      </c>
      <c r="V1293" s="46">
        <v>18230</v>
      </c>
      <c r="W1293" s="46">
        <v>18798</v>
      </c>
      <c r="X1293" s="120">
        <v>-1.1405858463665599E-3</v>
      </c>
      <c r="Y1293" s="79">
        <v>4.8166923303171412E-2</v>
      </c>
      <c r="Z1293" s="79">
        <v>3.3161117805324818E-2</v>
      </c>
      <c r="AA1293" s="79">
        <v>2.5961784253578649E-2</v>
      </c>
    </row>
    <row r="1294" spans="1:27" ht="15" x14ac:dyDescent="0.25">
      <c r="A1294" s="4">
        <v>260205</v>
      </c>
      <c r="B1294" s="18" t="s">
        <v>2339</v>
      </c>
      <c r="C1294" s="8" t="s">
        <v>31</v>
      </c>
      <c r="D1294" s="8" t="s">
        <v>2486</v>
      </c>
      <c r="E1294" s="8" t="s">
        <v>817</v>
      </c>
      <c r="F1294" s="36">
        <v>2.6</v>
      </c>
      <c r="G1294" s="52">
        <v>10989</v>
      </c>
      <c r="H1294" s="52">
        <v>14409</v>
      </c>
      <c r="I1294" s="52">
        <v>12129</v>
      </c>
      <c r="J1294" s="52">
        <v>11716</v>
      </c>
      <c r="K1294" s="52">
        <v>12678</v>
      </c>
      <c r="L1294" s="46">
        <v>0</v>
      </c>
      <c r="M1294" s="46">
        <v>12831</v>
      </c>
      <c r="N1294" s="46">
        <v>13630</v>
      </c>
      <c r="O1294" s="46">
        <v>13702</v>
      </c>
      <c r="P1294" s="110">
        <v>16251</v>
      </c>
      <c r="Q1294" s="46">
        <v>13836</v>
      </c>
      <c r="R1294" s="46">
        <v>13704</v>
      </c>
      <c r="S1294" s="46">
        <v>13970</v>
      </c>
      <c r="T1294" s="46">
        <v>16814</v>
      </c>
      <c r="U1294" s="46">
        <v>13612</v>
      </c>
      <c r="V1294" s="46">
        <v>15774</v>
      </c>
      <c r="W1294" s="46">
        <v>15510</v>
      </c>
      <c r="X1294" s="120">
        <v>9.7470611658385664E-3</v>
      </c>
      <c r="Y1294" s="79">
        <v>-3.8406144983197392E-3</v>
      </c>
      <c r="Z1294" s="79">
        <v>3.5628227194492323E-2</v>
      </c>
      <c r="AA1294" s="79">
        <v>2.559414990859232E-2</v>
      </c>
    </row>
    <row r="1295" spans="1:27" ht="15" x14ac:dyDescent="0.25">
      <c r="A1295" s="4">
        <v>260205</v>
      </c>
      <c r="B1295" s="18" t="s">
        <v>2335</v>
      </c>
      <c r="C1295" s="8" t="s">
        <v>31</v>
      </c>
      <c r="D1295" s="8" t="s">
        <v>2630</v>
      </c>
      <c r="E1295" s="8" t="s">
        <v>811</v>
      </c>
      <c r="F1295" s="36">
        <v>1.5</v>
      </c>
      <c r="G1295" s="52">
        <v>15701</v>
      </c>
      <c r="H1295" s="52">
        <v>15525</v>
      </c>
      <c r="I1295" s="52">
        <v>13964</v>
      </c>
      <c r="J1295" s="52">
        <v>22303</v>
      </c>
      <c r="K1295" s="52">
        <v>17024</v>
      </c>
      <c r="L1295" s="46">
        <v>18159</v>
      </c>
      <c r="M1295" s="46">
        <v>20786</v>
      </c>
      <c r="N1295" s="46">
        <v>21728</v>
      </c>
      <c r="O1295" s="46">
        <v>18277</v>
      </c>
      <c r="P1295" s="46">
        <v>23625</v>
      </c>
      <c r="Q1295" s="110">
        <v>31037</v>
      </c>
      <c r="R1295" s="46">
        <v>23570</v>
      </c>
      <c r="S1295" s="46">
        <v>27568</v>
      </c>
      <c r="T1295" s="46">
        <v>31436</v>
      </c>
      <c r="U1295" s="46">
        <v>31744</v>
      </c>
      <c r="V1295" s="46">
        <v>26256</v>
      </c>
      <c r="W1295" s="46">
        <v>29292</v>
      </c>
      <c r="X1295" s="120">
        <v>7.3827977315690019E-2</v>
      </c>
      <c r="Y1295" s="79">
        <v>6.2229889711382658E-3</v>
      </c>
      <c r="Z1295" s="79">
        <v>2.349586241886659E-2</v>
      </c>
      <c r="AA1295" s="79">
        <v>1.4734538990119891E-2</v>
      </c>
    </row>
    <row r="1296" spans="1:27" ht="15" x14ac:dyDescent="0.25">
      <c r="A1296" s="4">
        <v>260205</v>
      </c>
      <c r="B1296" s="18" t="s">
        <v>2340</v>
      </c>
      <c r="C1296" s="8" t="s">
        <v>31</v>
      </c>
      <c r="D1296" s="8" t="s">
        <v>2678</v>
      </c>
      <c r="E1296" s="8" t="s">
        <v>817</v>
      </c>
      <c r="F1296" s="36">
        <v>1.5</v>
      </c>
      <c r="G1296" s="52">
        <v>11898</v>
      </c>
      <c r="H1296" s="52">
        <v>11111</v>
      </c>
      <c r="I1296" s="52">
        <v>13413</v>
      </c>
      <c r="J1296" s="52">
        <v>12550</v>
      </c>
      <c r="K1296" s="52">
        <v>12233</v>
      </c>
      <c r="L1296" s="46">
        <v>8946</v>
      </c>
      <c r="M1296" s="46">
        <v>12400</v>
      </c>
      <c r="N1296" s="46">
        <v>11251</v>
      </c>
      <c r="O1296" s="46">
        <v>12288</v>
      </c>
      <c r="P1296" s="46">
        <v>9829</v>
      </c>
      <c r="Q1296" s="46">
        <v>12775</v>
      </c>
      <c r="R1296" s="46">
        <v>12463</v>
      </c>
      <c r="S1296" s="46">
        <v>13131</v>
      </c>
      <c r="T1296" s="46">
        <v>10981</v>
      </c>
      <c r="U1296" s="46">
        <v>13166</v>
      </c>
      <c r="V1296" s="46">
        <v>12909</v>
      </c>
      <c r="W1296" s="46">
        <v>13868</v>
      </c>
      <c r="X1296" s="120">
        <v>2.3901406697373281E-2</v>
      </c>
      <c r="Y1296" s="79">
        <v>7.9229989868287998E-3</v>
      </c>
      <c r="Z1296" s="79">
        <v>8.9664461912708493E-3</v>
      </c>
      <c r="AA1296" s="79">
        <v>1.468507780899442E-2</v>
      </c>
    </row>
    <row r="1297" spans="1:27" ht="15" x14ac:dyDescent="0.25">
      <c r="A1297" s="4">
        <v>260205</v>
      </c>
      <c r="B1297" s="18" t="s">
        <v>2333</v>
      </c>
      <c r="C1297" s="8" t="s">
        <v>31</v>
      </c>
      <c r="D1297" s="8" t="s">
        <v>2782</v>
      </c>
      <c r="E1297" s="8" t="s">
        <v>811</v>
      </c>
      <c r="F1297" s="36">
        <v>-0.9</v>
      </c>
      <c r="G1297" s="52">
        <v>8620</v>
      </c>
      <c r="H1297" s="52">
        <v>8539</v>
      </c>
      <c r="I1297" s="52">
        <v>6546</v>
      </c>
      <c r="J1297" s="52">
        <v>5950</v>
      </c>
      <c r="K1297" s="52">
        <v>6790</v>
      </c>
      <c r="L1297" s="46">
        <v>6990</v>
      </c>
      <c r="M1297" s="46">
        <v>6840</v>
      </c>
      <c r="N1297" s="46">
        <v>6440</v>
      </c>
      <c r="O1297" s="46">
        <v>7530</v>
      </c>
      <c r="P1297" s="46">
        <v>7010</v>
      </c>
      <c r="Q1297" s="46">
        <v>7320</v>
      </c>
      <c r="R1297" s="46">
        <v>7390</v>
      </c>
      <c r="S1297" s="46">
        <v>8090</v>
      </c>
      <c r="T1297" s="46">
        <v>7210</v>
      </c>
      <c r="U1297" s="46">
        <v>7660</v>
      </c>
      <c r="V1297" s="46">
        <v>7380</v>
      </c>
      <c r="W1297" s="46">
        <v>7820</v>
      </c>
      <c r="X1297" s="120">
        <v>6.7091580006708451E-3</v>
      </c>
      <c r="Y1297" s="79">
        <v>1.1329556814395181E-2</v>
      </c>
      <c r="Z1297" s="79">
        <v>-3.2948929159803958E-4</v>
      </c>
      <c r="AA1297" s="79">
        <v>-8.8991430454845588E-3</v>
      </c>
    </row>
    <row r="1298" spans="1:27" ht="15" x14ac:dyDescent="0.25">
      <c r="A1298" s="4">
        <v>260205</v>
      </c>
      <c r="B1298" s="18" t="s">
        <v>2341</v>
      </c>
      <c r="C1298" s="8" t="s">
        <v>31</v>
      </c>
      <c r="D1298" s="8" t="s">
        <v>2477</v>
      </c>
      <c r="E1298" s="8" t="s">
        <v>817</v>
      </c>
      <c r="F1298" s="36">
        <v>-3.6</v>
      </c>
      <c r="G1298" s="8"/>
      <c r="H1298" s="8"/>
      <c r="I1298" s="8"/>
      <c r="J1298" s="8"/>
      <c r="K1298" s="8"/>
      <c r="L1298" s="46"/>
      <c r="M1298" s="46">
        <v>2944</v>
      </c>
      <c r="N1298" s="46">
        <v>2944</v>
      </c>
      <c r="O1298" s="46">
        <v>4157</v>
      </c>
      <c r="P1298" s="46">
        <v>4157</v>
      </c>
      <c r="Q1298" s="46">
        <v>3386</v>
      </c>
      <c r="R1298" s="110">
        <v>5250</v>
      </c>
      <c r="S1298" s="46">
        <v>4978</v>
      </c>
      <c r="T1298" s="46">
        <v>4921</v>
      </c>
      <c r="U1298" s="110">
        <v>5402</v>
      </c>
      <c r="V1298" s="46">
        <v>5500</v>
      </c>
      <c r="W1298" s="46">
        <v>4232</v>
      </c>
      <c r="X1298" s="120">
        <v>4.2991390467615798E-2</v>
      </c>
      <c r="Y1298" s="92">
        <v>0.1087671971944968</v>
      </c>
      <c r="Z1298" s="79">
        <v>1.2164858157753811E-2</v>
      </c>
      <c r="AA1298" s="79">
        <v>-3.5863660400942243E-2</v>
      </c>
    </row>
    <row r="1299" spans="1:27" ht="15" x14ac:dyDescent="0.25">
      <c r="A1299" s="4">
        <v>260205</v>
      </c>
      <c r="B1299" s="18" t="s">
        <v>2329</v>
      </c>
      <c r="C1299" s="8" t="s">
        <v>31</v>
      </c>
      <c r="D1299" s="8" t="s">
        <v>2579</v>
      </c>
      <c r="E1299" s="8" t="s">
        <v>817</v>
      </c>
      <c r="F1299" s="36">
        <v>-11</v>
      </c>
      <c r="G1299" s="52">
        <v>2788</v>
      </c>
      <c r="H1299" s="52">
        <v>13306</v>
      </c>
      <c r="I1299" s="52">
        <v>2447</v>
      </c>
      <c r="J1299" s="52">
        <v>1651</v>
      </c>
      <c r="K1299" s="52">
        <v>1962</v>
      </c>
      <c r="L1299" s="110">
        <v>16463</v>
      </c>
      <c r="M1299" s="110">
        <v>9361</v>
      </c>
      <c r="N1299" s="46">
        <v>3430</v>
      </c>
      <c r="O1299" s="46">
        <v>3304</v>
      </c>
      <c r="P1299" s="46">
        <v>14261</v>
      </c>
      <c r="Q1299" s="46">
        <v>7390</v>
      </c>
      <c r="R1299" s="110">
        <v>10932</v>
      </c>
      <c r="S1299" s="110">
        <v>9689</v>
      </c>
      <c r="T1299" s="110">
        <v>21217</v>
      </c>
      <c r="U1299" s="46">
        <v>4346</v>
      </c>
      <c r="V1299" s="46">
        <v>7404</v>
      </c>
      <c r="W1299" s="46">
        <v>4984</v>
      </c>
      <c r="X1299" s="121">
        <v>0.16455336866010589</v>
      </c>
      <c r="Y1299" s="79">
        <v>-6.1834728203461482E-2</v>
      </c>
      <c r="Z1299" s="79">
        <v>-7.6390091806686322E-2</v>
      </c>
      <c r="AA1299" s="79">
        <v>-0.11030101275318829</v>
      </c>
    </row>
    <row r="1300" spans="1:27" ht="15" x14ac:dyDescent="0.25">
      <c r="A1300" s="4">
        <v>260205</v>
      </c>
      <c r="B1300" s="88" t="s">
        <v>2342</v>
      </c>
      <c r="C1300" s="81" t="s">
        <v>31</v>
      </c>
      <c r="D1300" s="81" t="s">
        <v>2460</v>
      </c>
      <c r="E1300" s="81" t="s">
        <v>817</v>
      </c>
      <c r="F1300" s="83">
        <v>-19.899999999999999</v>
      </c>
      <c r="G1300" s="131">
        <v>29871</v>
      </c>
      <c r="H1300" s="131">
        <v>22828</v>
      </c>
      <c r="I1300" s="131">
        <v>28748</v>
      </c>
      <c r="J1300" s="131">
        <v>30746</v>
      </c>
      <c r="K1300" s="131">
        <v>35888</v>
      </c>
      <c r="L1300" s="85">
        <v>28797</v>
      </c>
      <c r="M1300" s="85">
        <v>31961</v>
      </c>
      <c r="N1300" s="85">
        <v>32264</v>
      </c>
      <c r="O1300" s="85">
        <v>41667</v>
      </c>
      <c r="P1300" s="85">
        <v>0</v>
      </c>
      <c r="Q1300" s="85">
        <v>34278</v>
      </c>
      <c r="R1300" s="85">
        <v>36439</v>
      </c>
      <c r="S1300" s="85">
        <v>43047</v>
      </c>
      <c r="T1300" s="126">
        <v>17195</v>
      </c>
      <c r="U1300" s="85">
        <v>18315</v>
      </c>
      <c r="V1300" s="85">
        <v>19817</v>
      </c>
      <c r="W1300" s="85">
        <v>23432</v>
      </c>
      <c r="X1300" s="127">
        <v>0.15114623255159801</v>
      </c>
      <c r="Y1300" s="87">
        <v>-0.12189311158454171</v>
      </c>
      <c r="Z1300" s="87">
        <v>-0.1445441580576716</v>
      </c>
      <c r="AA1300" s="87">
        <v>-0.19939211580295599</v>
      </c>
    </row>
    <row r="1301" spans="1:27" ht="15" x14ac:dyDescent="0.25">
      <c r="A1301" s="80">
        <v>260205</v>
      </c>
      <c r="B1301" s="88" t="s">
        <v>2343</v>
      </c>
      <c r="C1301" s="81" t="s">
        <v>974</v>
      </c>
      <c r="D1301" s="81" t="s">
        <v>2788</v>
      </c>
      <c r="E1301" s="8" t="s">
        <v>806</v>
      </c>
      <c r="F1301" s="83">
        <v>4</v>
      </c>
      <c r="G1301" s="52">
        <v>172.28</v>
      </c>
      <c r="H1301" s="52">
        <v>178.66</v>
      </c>
      <c r="I1301" s="52">
        <v>188.83</v>
      </c>
      <c r="J1301" s="52">
        <v>188.34</v>
      </c>
      <c r="K1301" s="52">
        <v>183.64</v>
      </c>
      <c r="L1301" s="85">
        <v>208.11</v>
      </c>
      <c r="M1301" s="85">
        <v>227.13</v>
      </c>
      <c r="N1301" s="85">
        <v>233.81</v>
      </c>
      <c r="O1301" s="85">
        <v>237.73</v>
      </c>
      <c r="P1301" s="85">
        <v>216.15</v>
      </c>
      <c r="Q1301" s="85">
        <v>205.1</v>
      </c>
      <c r="R1301" s="85">
        <v>206.37</v>
      </c>
      <c r="S1301" s="85">
        <v>188.76</v>
      </c>
      <c r="T1301" s="85">
        <v>204.11</v>
      </c>
      <c r="U1301" s="85">
        <v>215.28</v>
      </c>
      <c r="V1301" s="85">
        <v>228.57</v>
      </c>
      <c r="W1301" s="85">
        <v>222.29</v>
      </c>
      <c r="X1301" s="130">
        <v>-1.474803400377267E-2</v>
      </c>
      <c r="Y1301" s="87">
        <v>1.265633935897759E-2</v>
      </c>
      <c r="Z1301" s="87">
        <v>2.725531601433984E-2</v>
      </c>
      <c r="AA1301" s="87">
        <v>4.0073142747872659E-2</v>
      </c>
    </row>
    <row r="1302" spans="1:27" ht="15" x14ac:dyDescent="0.25">
      <c r="A1302" s="4">
        <v>260204</v>
      </c>
      <c r="B1302" s="18" t="s">
        <v>1996</v>
      </c>
      <c r="C1302" s="8" t="s">
        <v>23</v>
      </c>
      <c r="D1302" s="8" t="s">
        <v>115</v>
      </c>
      <c r="E1302" s="8" t="s">
        <v>821</v>
      </c>
      <c r="F1302" s="78">
        <v>25.5</v>
      </c>
      <c r="G1302" s="46">
        <v>94.43</v>
      </c>
      <c r="H1302" s="46">
        <v>86.28</v>
      </c>
      <c r="I1302" s="46">
        <v>89.04</v>
      </c>
      <c r="J1302" s="46">
        <v>58.14</v>
      </c>
      <c r="K1302" s="46">
        <v>83.66</v>
      </c>
      <c r="L1302" s="46">
        <v>68.39</v>
      </c>
      <c r="M1302" s="46">
        <v>61.66</v>
      </c>
      <c r="N1302" s="46">
        <v>80.760000000000005</v>
      </c>
      <c r="O1302" s="110">
        <v>138.34</v>
      </c>
      <c r="P1302" s="46">
        <v>67.83</v>
      </c>
      <c r="Q1302" s="46">
        <v>70.540000000000006</v>
      </c>
      <c r="R1302" s="46">
        <v>54.81</v>
      </c>
      <c r="S1302" s="46">
        <v>50.9</v>
      </c>
      <c r="T1302" s="46">
        <v>78.010000000000005</v>
      </c>
      <c r="U1302" s="46">
        <v>62.24</v>
      </c>
      <c r="V1302" s="46">
        <v>60.64</v>
      </c>
      <c r="W1302" s="110">
        <v>115.08</v>
      </c>
      <c r="X1302" s="120">
        <v>4.1707636840380147E-2</v>
      </c>
      <c r="Y1302" s="79">
        <v>-3.2643750491622818E-2</v>
      </c>
      <c r="Z1302" s="79">
        <v>2.3703041144901741E-2</v>
      </c>
      <c r="AA1302" s="92">
        <v>0.25489495214265873</v>
      </c>
    </row>
    <row r="1303" spans="1:27" ht="15" x14ac:dyDescent="0.25">
      <c r="A1303" s="4">
        <v>260204</v>
      </c>
      <c r="B1303" s="18" t="s">
        <v>2051</v>
      </c>
      <c r="C1303" s="8" t="s">
        <v>23</v>
      </c>
      <c r="D1303" s="8" t="s">
        <v>1150</v>
      </c>
      <c r="E1303" s="8" t="s">
        <v>806</v>
      </c>
      <c r="F1303" s="78">
        <v>17</v>
      </c>
      <c r="G1303" s="46">
        <v>16683</v>
      </c>
      <c r="H1303" s="46">
        <v>15880</v>
      </c>
      <c r="I1303" s="46">
        <v>17933</v>
      </c>
      <c r="J1303" s="46">
        <v>16759</v>
      </c>
      <c r="K1303" s="46">
        <v>16660</v>
      </c>
      <c r="L1303" s="46">
        <v>15328</v>
      </c>
      <c r="M1303" s="46">
        <v>15049</v>
      </c>
      <c r="N1303" s="46">
        <v>14227</v>
      </c>
      <c r="O1303" s="46">
        <v>14936</v>
      </c>
      <c r="P1303" s="46">
        <v>13417</v>
      </c>
      <c r="Q1303" s="46">
        <v>13241</v>
      </c>
      <c r="R1303" s="46">
        <v>12908</v>
      </c>
      <c r="S1303" s="46">
        <v>13542</v>
      </c>
      <c r="T1303" s="46">
        <v>11643</v>
      </c>
      <c r="U1303" s="46">
        <v>12769</v>
      </c>
      <c r="V1303" s="110">
        <v>22155</v>
      </c>
      <c r="W1303" s="110">
        <v>23762</v>
      </c>
      <c r="X1303" s="120">
        <v>-3.3403630338178843E-2</v>
      </c>
      <c r="Y1303" s="79">
        <v>-9.194685783301515E-3</v>
      </c>
      <c r="Z1303" s="92">
        <v>0.1818056702449766</v>
      </c>
      <c r="AA1303" s="92">
        <v>0.17002445557237689</v>
      </c>
    </row>
    <row r="1304" spans="1:27" ht="15" x14ac:dyDescent="0.25">
      <c r="A1304" s="4">
        <v>260204</v>
      </c>
      <c r="B1304" s="18" t="s">
        <v>1783</v>
      </c>
      <c r="C1304" s="8" t="s">
        <v>23</v>
      </c>
      <c r="D1304" s="8" t="s">
        <v>445</v>
      </c>
      <c r="E1304" s="8" t="s">
        <v>806</v>
      </c>
      <c r="F1304" s="78">
        <v>16</v>
      </c>
      <c r="G1304" s="46">
        <v>75.739999999999995</v>
      </c>
      <c r="H1304" s="46">
        <v>70.25</v>
      </c>
      <c r="I1304" s="46">
        <v>79.42</v>
      </c>
      <c r="J1304" s="46">
        <v>73.099999999999994</v>
      </c>
      <c r="K1304" s="46">
        <v>60.84</v>
      </c>
      <c r="L1304" s="46">
        <v>38.340000000000003</v>
      </c>
      <c r="M1304" s="46">
        <v>27.73</v>
      </c>
      <c r="N1304" s="46">
        <v>35.520000000000003</v>
      </c>
      <c r="O1304" s="46">
        <v>42.4</v>
      </c>
      <c r="P1304" s="46">
        <v>33.020000000000003</v>
      </c>
      <c r="Q1304" s="110">
        <v>43.87</v>
      </c>
      <c r="R1304" s="110">
        <v>57.7</v>
      </c>
      <c r="S1304" s="110">
        <v>68.11</v>
      </c>
      <c r="T1304" s="110">
        <v>60.31</v>
      </c>
      <c r="U1304" s="110">
        <v>69.489999999999995</v>
      </c>
      <c r="V1304" s="110">
        <v>83.57</v>
      </c>
      <c r="W1304" s="110">
        <v>113.28</v>
      </c>
      <c r="X1304" s="121">
        <v>0.13463246176615701</v>
      </c>
      <c r="Y1304" s="92">
        <v>0.11139614765859381</v>
      </c>
      <c r="Z1304" s="92">
        <v>0.10120887289229689</v>
      </c>
      <c r="AA1304" s="92">
        <v>0.16047321301691039</v>
      </c>
    </row>
    <row r="1305" spans="1:27" ht="15" x14ac:dyDescent="0.25">
      <c r="A1305" s="4">
        <v>260204</v>
      </c>
      <c r="B1305" s="18" t="s">
        <v>1952</v>
      </c>
      <c r="C1305" s="8" t="s">
        <v>23</v>
      </c>
      <c r="D1305" s="8" t="s">
        <v>830</v>
      </c>
      <c r="E1305" s="8" t="s">
        <v>821</v>
      </c>
      <c r="F1305" s="78">
        <v>12.7</v>
      </c>
      <c r="G1305" s="46">
        <v>174.89</v>
      </c>
      <c r="H1305" s="46">
        <v>342.72</v>
      </c>
      <c r="I1305" s="46">
        <v>239.01</v>
      </c>
      <c r="J1305" s="46">
        <v>441.98</v>
      </c>
      <c r="K1305" s="110">
        <v>310.45999999999998</v>
      </c>
      <c r="L1305" s="110">
        <v>698.19</v>
      </c>
      <c r="M1305" s="110">
        <v>536.35</v>
      </c>
      <c r="N1305" s="110">
        <v>672.98</v>
      </c>
      <c r="O1305" s="46">
        <v>363.96</v>
      </c>
      <c r="P1305" s="46">
        <v>623.14</v>
      </c>
      <c r="Q1305" s="46">
        <v>483.32</v>
      </c>
      <c r="R1305" s="110">
        <v>1228</v>
      </c>
      <c r="S1305" s="46">
        <v>186.79</v>
      </c>
      <c r="T1305" s="46">
        <v>431.62</v>
      </c>
      <c r="U1305" s="46">
        <v>602.53</v>
      </c>
      <c r="V1305" s="46">
        <v>1042</v>
      </c>
      <c r="W1305" s="110">
        <v>475.23</v>
      </c>
      <c r="X1305" s="120">
        <v>-7.596232027764005E-2</v>
      </c>
      <c r="Y1305" s="79">
        <v>5.1169019585960651E-2</v>
      </c>
      <c r="Z1305" s="79">
        <v>-7.595122787818398E-2</v>
      </c>
      <c r="AA1305" s="92">
        <v>0.12746250452950589</v>
      </c>
    </row>
    <row r="1306" spans="1:27" ht="15" x14ac:dyDescent="0.25">
      <c r="A1306" s="4">
        <v>260204</v>
      </c>
      <c r="B1306" s="18" t="s">
        <v>1731</v>
      </c>
      <c r="C1306" s="8" t="s">
        <v>23</v>
      </c>
      <c r="D1306" s="8" t="s">
        <v>95</v>
      </c>
      <c r="E1306" s="8" t="s">
        <v>806</v>
      </c>
      <c r="F1306" s="78">
        <v>12.2</v>
      </c>
      <c r="G1306" s="46">
        <v>229.12</v>
      </c>
      <c r="H1306" s="46">
        <v>230.02</v>
      </c>
      <c r="I1306" s="46">
        <v>216.01</v>
      </c>
      <c r="J1306" s="46">
        <v>207.26</v>
      </c>
      <c r="K1306" s="46">
        <v>201.52</v>
      </c>
      <c r="L1306" s="46">
        <v>201.32</v>
      </c>
      <c r="M1306" s="46">
        <v>204.23</v>
      </c>
      <c r="N1306" s="46">
        <v>209.69</v>
      </c>
      <c r="O1306" s="46">
        <v>205.79</v>
      </c>
      <c r="P1306" s="46">
        <v>215.86</v>
      </c>
      <c r="Q1306" s="46">
        <v>219.62</v>
      </c>
      <c r="R1306" s="46">
        <v>225.63</v>
      </c>
      <c r="S1306" s="46">
        <v>232.37</v>
      </c>
      <c r="T1306" s="46">
        <v>219.6</v>
      </c>
      <c r="U1306" s="110">
        <v>351.21</v>
      </c>
      <c r="V1306" s="110">
        <v>361.2</v>
      </c>
      <c r="W1306" s="110">
        <v>374.12</v>
      </c>
      <c r="X1306" s="120">
        <v>4.1858799301608407E-3</v>
      </c>
      <c r="Y1306" s="92">
        <v>0.14666414034462011</v>
      </c>
      <c r="Z1306" s="92">
        <v>0.13177360251163961</v>
      </c>
      <c r="AA1306" s="92">
        <v>0.1217386076710352</v>
      </c>
    </row>
    <row r="1307" spans="1:27" ht="15" x14ac:dyDescent="0.25">
      <c r="A1307" s="4">
        <v>260204</v>
      </c>
      <c r="B1307" s="18" t="s">
        <v>1894</v>
      </c>
      <c r="C1307" s="8" t="s">
        <v>23</v>
      </c>
      <c r="D1307" s="8" t="s">
        <v>1262</v>
      </c>
      <c r="E1307" s="8" t="s">
        <v>806</v>
      </c>
      <c r="F1307" s="36">
        <v>9.6999999999999993</v>
      </c>
      <c r="G1307" s="46">
        <v>8000</v>
      </c>
      <c r="H1307" s="46">
        <v>7810</v>
      </c>
      <c r="I1307" s="46">
        <v>6488</v>
      </c>
      <c r="J1307" s="46">
        <v>6942</v>
      </c>
      <c r="K1307" s="46">
        <v>7302</v>
      </c>
      <c r="L1307" s="46">
        <v>6960</v>
      </c>
      <c r="M1307" s="46">
        <v>8312</v>
      </c>
      <c r="N1307" s="46">
        <v>9499</v>
      </c>
      <c r="O1307" s="46">
        <v>9353</v>
      </c>
      <c r="P1307" s="46">
        <v>8768</v>
      </c>
      <c r="Q1307" s="46">
        <v>11303</v>
      </c>
      <c r="R1307" s="46">
        <v>11439</v>
      </c>
      <c r="S1307" s="110">
        <v>13533</v>
      </c>
      <c r="T1307" s="46">
        <v>12729</v>
      </c>
      <c r="U1307" s="46">
        <v>15558</v>
      </c>
      <c r="V1307" s="110">
        <v>17601</v>
      </c>
      <c r="W1307" s="46">
        <v>19292</v>
      </c>
      <c r="X1307" s="120">
        <v>8.7938192393934633E-2</v>
      </c>
      <c r="Y1307" s="79">
        <v>8.6829646559464457E-2</v>
      </c>
      <c r="Z1307" s="92">
        <v>0.11569875513997641</v>
      </c>
      <c r="AA1307" s="79">
        <v>9.6918597802123863E-2</v>
      </c>
    </row>
    <row r="1308" spans="1:27" ht="15" x14ac:dyDescent="0.25">
      <c r="A1308" s="4">
        <v>260204</v>
      </c>
      <c r="B1308" s="18" t="s">
        <v>1970</v>
      </c>
      <c r="C1308" s="8" t="s">
        <v>23</v>
      </c>
      <c r="D1308" s="8" t="s">
        <v>476</v>
      </c>
      <c r="E1308" s="8" t="s">
        <v>817</v>
      </c>
      <c r="F1308" s="36">
        <v>9.6999999999999993</v>
      </c>
      <c r="G1308" s="46">
        <v>98.12</v>
      </c>
      <c r="H1308" s="46">
        <v>105.14</v>
      </c>
      <c r="I1308" s="46">
        <v>122.6</v>
      </c>
      <c r="J1308" s="46">
        <v>122.35</v>
      </c>
      <c r="K1308" s="110">
        <v>146.54</v>
      </c>
      <c r="L1308" s="110">
        <v>187.36</v>
      </c>
      <c r="M1308" s="110">
        <v>216.34</v>
      </c>
      <c r="N1308" s="110">
        <v>215.51</v>
      </c>
      <c r="O1308" s="110">
        <v>270.94</v>
      </c>
      <c r="P1308" s="110">
        <v>321.14</v>
      </c>
      <c r="Q1308" s="110">
        <v>324.48</v>
      </c>
      <c r="R1308" s="46">
        <v>301.08</v>
      </c>
      <c r="S1308" s="46">
        <v>355.32</v>
      </c>
      <c r="T1308" s="46">
        <v>332.65</v>
      </c>
      <c r="U1308" s="46">
        <v>353.74</v>
      </c>
      <c r="V1308" s="46">
        <v>343.94</v>
      </c>
      <c r="W1308" s="46">
        <v>489.51</v>
      </c>
      <c r="X1308" s="120">
        <v>8.8401099829495955E-3</v>
      </c>
      <c r="Y1308" s="79">
        <v>2.227585209321448E-2</v>
      </c>
      <c r="Z1308" s="79">
        <v>3.1918617207456153E-2</v>
      </c>
      <c r="AA1308" s="79">
        <v>9.6842637029552758E-2</v>
      </c>
    </row>
    <row r="1309" spans="1:27" ht="15" x14ac:dyDescent="0.25">
      <c r="A1309" s="4">
        <v>260204</v>
      </c>
      <c r="B1309" s="18" t="s">
        <v>1920</v>
      </c>
      <c r="C1309" s="8" t="s">
        <v>23</v>
      </c>
      <c r="D1309" s="8" t="s">
        <v>2173</v>
      </c>
      <c r="E1309" s="8" t="s">
        <v>821</v>
      </c>
      <c r="F1309" s="36">
        <v>9.1</v>
      </c>
      <c r="G1309" s="46">
        <v>409.78</v>
      </c>
      <c r="H1309" s="46">
        <v>467.6</v>
      </c>
      <c r="I1309" s="46">
        <v>550.23</v>
      </c>
      <c r="J1309" s="46">
        <v>631.33000000000004</v>
      </c>
      <c r="K1309" s="110">
        <v>719.64</v>
      </c>
      <c r="L1309" s="110">
        <v>769.22</v>
      </c>
      <c r="M1309" s="46">
        <v>723.96</v>
      </c>
      <c r="N1309" s="46">
        <v>659.61</v>
      </c>
      <c r="O1309" s="46">
        <v>677.15</v>
      </c>
      <c r="P1309" s="46">
        <v>687.94</v>
      </c>
      <c r="Q1309" s="46">
        <v>697.72</v>
      </c>
      <c r="R1309" s="46">
        <v>693.79</v>
      </c>
      <c r="S1309" s="46">
        <v>677.3</v>
      </c>
      <c r="T1309" s="110">
        <v>1016</v>
      </c>
      <c r="U1309" s="110">
        <v>1041</v>
      </c>
      <c r="V1309" s="46">
        <v>1012</v>
      </c>
      <c r="W1309" s="46">
        <v>1017</v>
      </c>
      <c r="X1309" s="121">
        <v>0.1190024485354131</v>
      </c>
      <c r="Y1309" s="92">
        <v>0.1112807595929735</v>
      </c>
      <c r="Z1309" s="79">
        <v>9.2824284076555852E-2</v>
      </c>
      <c r="AA1309" s="79">
        <v>9.0676133785334789E-2</v>
      </c>
    </row>
    <row r="1310" spans="1:27" ht="15" x14ac:dyDescent="0.25">
      <c r="A1310" s="4">
        <v>260204</v>
      </c>
      <c r="B1310" s="18" t="s">
        <v>1958</v>
      </c>
      <c r="C1310" s="8" t="s">
        <v>23</v>
      </c>
      <c r="D1310" s="8" t="s">
        <v>177</v>
      </c>
      <c r="E1310" s="8" t="s">
        <v>806</v>
      </c>
      <c r="F1310" s="36">
        <v>8.8000000000000007</v>
      </c>
      <c r="G1310" s="46">
        <v>1116</v>
      </c>
      <c r="H1310" s="46">
        <v>722.85</v>
      </c>
      <c r="I1310" s="46">
        <v>630.91999999999996</v>
      </c>
      <c r="J1310" s="46">
        <v>576.94000000000005</v>
      </c>
      <c r="K1310" s="46">
        <v>831.34</v>
      </c>
      <c r="L1310" s="46">
        <v>572.14</v>
      </c>
      <c r="M1310" s="46">
        <v>499.42</v>
      </c>
      <c r="N1310" s="46">
        <v>570.22</v>
      </c>
      <c r="O1310" s="46">
        <v>784.17</v>
      </c>
      <c r="P1310" s="46">
        <v>580.82000000000005</v>
      </c>
      <c r="Q1310" s="46">
        <v>689.22</v>
      </c>
      <c r="R1310" s="46">
        <v>734.88</v>
      </c>
      <c r="S1310" s="46">
        <v>975.33</v>
      </c>
      <c r="T1310" s="46">
        <v>694.83</v>
      </c>
      <c r="U1310" s="46">
        <v>833.83</v>
      </c>
      <c r="V1310" s="46">
        <v>1039</v>
      </c>
      <c r="W1310" s="46">
        <v>1288</v>
      </c>
      <c r="X1310" s="120">
        <v>3.8255179934569387E-2</v>
      </c>
      <c r="Y1310" s="79">
        <v>4.6734922081531398E-2</v>
      </c>
      <c r="Z1310" s="79">
        <v>9.3896945539648113E-2</v>
      </c>
      <c r="AA1310" s="79">
        <v>8.8250319645271302E-2</v>
      </c>
    </row>
    <row r="1311" spans="1:27" ht="15" x14ac:dyDescent="0.25">
      <c r="A1311" s="4">
        <v>260204</v>
      </c>
      <c r="B1311" s="18" t="s">
        <v>1775</v>
      </c>
      <c r="C1311" s="8" t="s">
        <v>23</v>
      </c>
      <c r="D1311" s="8" t="s">
        <v>177</v>
      </c>
      <c r="E1311" s="8" t="s">
        <v>821</v>
      </c>
      <c r="F1311" s="36">
        <v>8.3000000000000007</v>
      </c>
      <c r="G1311" s="46">
        <v>14314</v>
      </c>
      <c r="H1311" s="46">
        <v>16358</v>
      </c>
      <c r="I1311" s="46">
        <v>18892</v>
      </c>
      <c r="J1311" s="46">
        <v>16292</v>
      </c>
      <c r="K1311" s="46">
        <v>12843</v>
      </c>
      <c r="L1311" s="46">
        <v>15967</v>
      </c>
      <c r="M1311" s="46">
        <v>14817</v>
      </c>
      <c r="N1311" s="46">
        <v>16369</v>
      </c>
      <c r="O1311" s="110">
        <v>19324</v>
      </c>
      <c r="P1311" s="46">
        <v>21831</v>
      </c>
      <c r="Q1311" s="110">
        <v>26749</v>
      </c>
      <c r="R1311" s="110">
        <v>30801</v>
      </c>
      <c r="S1311" s="46">
        <v>27614</v>
      </c>
      <c r="T1311" s="110">
        <v>36559</v>
      </c>
      <c r="U1311" s="46">
        <v>34437</v>
      </c>
      <c r="V1311" s="46">
        <v>32287</v>
      </c>
      <c r="W1311" s="46">
        <v>38542</v>
      </c>
      <c r="X1311" s="121">
        <v>0.1376512921164541</v>
      </c>
      <c r="Y1311" s="79">
        <v>6.3159797244563443E-2</v>
      </c>
      <c r="Z1311" s="79">
        <v>1.148279512560757E-2</v>
      </c>
      <c r="AA1311" s="79">
        <v>8.3485488590265611E-2</v>
      </c>
    </row>
    <row r="1312" spans="1:27" ht="15" x14ac:dyDescent="0.25">
      <c r="A1312" s="4">
        <v>260204</v>
      </c>
      <c r="B1312" s="18" t="s">
        <v>1880</v>
      </c>
      <c r="C1312" s="8" t="s">
        <v>23</v>
      </c>
      <c r="D1312" s="8" t="s">
        <v>34</v>
      </c>
      <c r="E1312" s="8" t="s">
        <v>806</v>
      </c>
      <c r="F1312" s="36">
        <v>7.2</v>
      </c>
      <c r="G1312" s="46">
        <v>20089</v>
      </c>
      <c r="H1312" s="46">
        <v>15405</v>
      </c>
      <c r="I1312" s="46">
        <v>15474</v>
      </c>
      <c r="J1312" s="46">
        <v>22283</v>
      </c>
      <c r="K1312" s="46">
        <v>15602</v>
      </c>
      <c r="L1312" s="46">
        <v>15388</v>
      </c>
      <c r="M1312" s="46">
        <v>16623</v>
      </c>
      <c r="N1312" s="46">
        <v>15866</v>
      </c>
      <c r="O1312" s="46">
        <v>19024</v>
      </c>
      <c r="P1312" s="46">
        <v>16057</v>
      </c>
      <c r="Q1312" s="46">
        <v>17820</v>
      </c>
      <c r="R1312" s="46">
        <v>18439</v>
      </c>
      <c r="S1312" s="46">
        <v>18662</v>
      </c>
      <c r="T1312" s="46">
        <v>18569</v>
      </c>
      <c r="U1312" s="46">
        <v>17337</v>
      </c>
      <c r="V1312" s="46">
        <v>17360</v>
      </c>
      <c r="W1312" s="46">
        <v>23814</v>
      </c>
      <c r="X1312" s="120">
        <v>3.5391247992335728E-2</v>
      </c>
      <c r="Y1312" s="79">
        <v>-6.572322765002081E-3</v>
      </c>
      <c r="Z1312" s="79">
        <v>-1.477940471461636E-2</v>
      </c>
      <c r="AA1312" s="79">
        <v>7.1627182738293937E-2</v>
      </c>
    </row>
    <row r="1313" spans="1:27" ht="15" x14ac:dyDescent="0.25">
      <c r="A1313" s="4">
        <v>260204</v>
      </c>
      <c r="B1313" s="18" t="s">
        <v>2011</v>
      </c>
      <c r="C1313" s="8" t="s">
        <v>23</v>
      </c>
      <c r="D1313" s="8" t="s">
        <v>2174</v>
      </c>
      <c r="E1313" s="8" t="s">
        <v>821</v>
      </c>
      <c r="F1313" s="36">
        <v>7.1</v>
      </c>
      <c r="G1313" s="46">
        <v>331.5</v>
      </c>
      <c r="H1313" s="46">
        <v>448.5</v>
      </c>
      <c r="I1313" s="46">
        <v>214.7</v>
      </c>
      <c r="J1313" s="46">
        <v>249.4</v>
      </c>
      <c r="K1313" s="46">
        <v>352.4</v>
      </c>
      <c r="L1313" s="46">
        <v>411.1</v>
      </c>
      <c r="M1313" s="46">
        <v>207.6</v>
      </c>
      <c r="N1313" s="46">
        <v>233.6</v>
      </c>
      <c r="O1313" s="46">
        <v>341.7</v>
      </c>
      <c r="P1313" s="46">
        <v>364</v>
      </c>
      <c r="Q1313" s="46">
        <v>202.9</v>
      </c>
      <c r="R1313" s="46">
        <v>208.8</v>
      </c>
      <c r="S1313" s="46">
        <v>307.2</v>
      </c>
      <c r="T1313" s="110">
        <v>494.6</v>
      </c>
      <c r="U1313" s="46">
        <v>214.6</v>
      </c>
      <c r="V1313" s="46">
        <v>227.5</v>
      </c>
      <c r="W1313" s="46">
        <v>396.1</v>
      </c>
      <c r="X1313" s="121">
        <v>0.1206020869886415</v>
      </c>
      <c r="Y1313" s="79">
        <v>9.6415327564896014E-3</v>
      </c>
      <c r="Z1313" s="79">
        <v>1.5262814234410669E-2</v>
      </c>
      <c r="AA1313" s="79">
        <v>7.1468767585818771E-2</v>
      </c>
    </row>
    <row r="1314" spans="1:27" ht="15" x14ac:dyDescent="0.25">
      <c r="A1314" s="4">
        <v>260204</v>
      </c>
      <c r="B1314" s="18" t="s">
        <v>1872</v>
      </c>
      <c r="C1314" s="8" t="s">
        <v>23</v>
      </c>
      <c r="D1314" s="8" t="s">
        <v>79</v>
      </c>
      <c r="E1314" s="8" t="s">
        <v>817</v>
      </c>
      <c r="F1314" s="36">
        <v>7</v>
      </c>
      <c r="G1314" s="46">
        <v>502.2</v>
      </c>
      <c r="H1314" s="46">
        <v>574.4</v>
      </c>
      <c r="I1314" s="46">
        <v>541</v>
      </c>
      <c r="J1314" s="46">
        <v>578.79999999999995</v>
      </c>
      <c r="K1314" s="46">
        <v>560</v>
      </c>
      <c r="L1314" s="46">
        <v>618.1</v>
      </c>
      <c r="M1314" s="46">
        <v>622.4</v>
      </c>
      <c r="N1314" s="46">
        <v>620.5</v>
      </c>
      <c r="O1314" s="46">
        <v>561.4</v>
      </c>
      <c r="P1314" s="46">
        <v>603.5</v>
      </c>
      <c r="Q1314" s="46">
        <v>661.5</v>
      </c>
      <c r="R1314" s="46">
        <v>658</v>
      </c>
      <c r="S1314" s="46">
        <v>616.79999999999995</v>
      </c>
      <c r="T1314" s="46">
        <v>647.20000000000005</v>
      </c>
      <c r="U1314" s="46">
        <v>682.8</v>
      </c>
      <c r="V1314" s="46">
        <v>738.9</v>
      </c>
      <c r="W1314" s="46">
        <v>805</v>
      </c>
      <c r="X1314" s="120">
        <v>1.720607921883599E-2</v>
      </c>
      <c r="Y1314" s="79">
        <v>8.2446293787499236E-3</v>
      </c>
      <c r="Z1314" s="79">
        <v>3.105804668304657E-2</v>
      </c>
      <c r="AA1314" s="79">
        <v>7.0074840823621587E-2</v>
      </c>
    </row>
    <row r="1315" spans="1:27" ht="15" x14ac:dyDescent="0.25">
      <c r="A1315" s="4">
        <v>260204</v>
      </c>
      <c r="B1315" s="18" t="s">
        <v>2073</v>
      </c>
      <c r="C1315" s="8" t="s">
        <v>23</v>
      </c>
      <c r="D1315" s="8" t="s">
        <v>445</v>
      </c>
      <c r="E1315" s="8" t="s">
        <v>817</v>
      </c>
      <c r="F1315" s="36">
        <v>5.9</v>
      </c>
      <c r="G1315" s="46"/>
      <c r="H1315" s="46"/>
      <c r="I1315" s="46">
        <v>692</v>
      </c>
      <c r="J1315" s="46">
        <v>630</v>
      </c>
      <c r="K1315" s="46">
        <v>724</v>
      </c>
      <c r="L1315" s="46">
        <v>633</v>
      </c>
      <c r="M1315" s="46">
        <v>675</v>
      </c>
      <c r="N1315" s="46">
        <v>806</v>
      </c>
      <c r="O1315" s="46">
        <v>824</v>
      </c>
      <c r="P1315" s="110">
        <v>928</v>
      </c>
      <c r="Q1315" s="46">
        <v>939</v>
      </c>
      <c r="R1315" s="46">
        <v>844</v>
      </c>
      <c r="S1315" s="46">
        <v>983</v>
      </c>
      <c r="T1315" s="46">
        <v>1241</v>
      </c>
      <c r="U1315" s="46">
        <v>1053</v>
      </c>
      <c r="V1315" s="46">
        <v>1135</v>
      </c>
      <c r="W1315" s="46">
        <v>1242</v>
      </c>
      <c r="X1315" s="120">
        <v>8.4731997834325945E-2</v>
      </c>
      <c r="Y1315" s="79">
        <v>2.8450212128774629E-2</v>
      </c>
      <c r="Z1315" s="79">
        <v>7.0613928658092684E-2</v>
      </c>
      <c r="AA1315" s="79">
        <v>5.8703535811423402E-2</v>
      </c>
    </row>
    <row r="1316" spans="1:27" ht="15" x14ac:dyDescent="0.25">
      <c r="A1316" s="4">
        <v>260204</v>
      </c>
      <c r="B1316" s="18" t="s">
        <v>1906</v>
      </c>
      <c r="C1316" s="8" t="s">
        <v>23</v>
      </c>
      <c r="D1316" s="8" t="s">
        <v>146</v>
      </c>
      <c r="E1316" s="8" t="s">
        <v>821</v>
      </c>
      <c r="F1316" s="36">
        <v>5.0999999999999996</v>
      </c>
      <c r="G1316" s="46">
        <v>460.89</v>
      </c>
      <c r="H1316" s="46">
        <v>384.28</v>
      </c>
      <c r="I1316" s="46">
        <v>372.14</v>
      </c>
      <c r="J1316" s="46">
        <v>286.31</v>
      </c>
      <c r="K1316" s="46">
        <v>176.23</v>
      </c>
      <c r="L1316" s="46">
        <v>173.02</v>
      </c>
      <c r="M1316" s="46">
        <v>190.92</v>
      </c>
      <c r="N1316" s="46">
        <v>202.32</v>
      </c>
      <c r="O1316" s="46">
        <v>171.19</v>
      </c>
      <c r="P1316" s="46">
        <v>172.07</v>
      </c>
      <c r="Q1316" s="46">
        <v>181.65</v>
      </c>
      <c r="R1316" s="46">
        <v>181.32</v>
      </c>
      <c r="S1316" s="46">
        <v>166.12</v>
      </c>
      <c r="T1316" s="46">
        <v>161.99</v>
      </c>
      <c r="U1316" s="46">
        <v>148.41</v>
      </c>
      <c r="V1316" s="46">
        <v>177.56</v>
      </c>
      <c r="W1316" s="46">
        <v>199.63</v>
      </c>
      <c r="X1316" s="120">
        <v>-1.43761766215984E-2</v>
      </c>
      <c r="Y1316" s="79">
        <v>-4.8098628234068408E-2</v>
      </c>
      <c r="Z1316" s="79">
        <v>-5.7156755442052676E-3</v>
      </c>
      <c r="AA1316" s="79">
        <v>5.1232265166340378E-2</v>
      </c>
    </row>
    <row r="1317" spans="1:27" ht="15" x14ac:dyDescent="0.25">
      <c r="A1317" s="4">
        <v>260204</v>
      </c>
      <c r="B1317" s="18" t="s">
        <v>1998</v>
      </c>
      <c r="C1317" s="8" t="s">
        <v>23</v>
      </c>
      <c r="D1317" s="8" t="s">
        <v>24</v>
      </c>
      <c r="E1317" s="8" t="s">
        <v>806</v>
      </c>
      <c r="F1317" s="36">
        <v>5</v>
      </c>
      <c r="G1317" s="46">
        <v>802.26</v>
      </c>
      <c r="H1317" s="46">
        <v>789.24</v>
      </c>
      <c r="I1317" s="46">
        <v>861.28</v>
      </c>
      <c r="J1317" s="46">
        <v>893</v>
      </c>
      <c r="K1317" s="46">
        <v>883.61</v>
      </c>
      <c r="L1317" s="46">
        <v>901.33</v>
      </c>
      <c r="M1317" s="46">
        <v>948.17</v>
      </c>
      <c r="N1317" s="46">
        <v>970.89</v>
      </c>
      <c r="O1317" s="46">
        <v>937.32</v>
      </c>
      <c r="P1317" s="46">
        <v>935.25</v>
      </c>
      <c r="Q1317" s="46">
        <v>975.71</v>
      </c>
      <c r="R1317" s="46">
        <v>1029</v>
      </c>
      <c r="S1317" s="46">
        <v>1034</v>
      </c>
      <c r="T1317" s="46">
        <v>1006</v>
      </c>
      <c r="U1317" s="46">
        <v>1102</v>
      </c>
      <c r="V1317" s="46">
        <v>1172</v>
      </c>
      <c r="W1317" s="46">
        <v>1248</v>
      </c>
      <c r="X1317" s="120">
        <v>1.780340013487813E-2</v>
      </c>
      <c r="Y1317" s="79">
        <v>3.1223499336169969E-2</v>
      </c>
      <c r="Z1317" s="79">
        <v>3.428434428194671E-2</v>
      </c>
      <c r="AA1317" s="79">
        <v>4.960593416782566E-2</v>
      </c>
    </row>
    <row r="1318" spans="1:27" ht="15" x14ac:dyDescent="0.25">
      <c r="A1318" s="4">
        <v>260204</v>
      </c>
      <c r="B1318" s="18" t="s">
        <v>2077</v>
      </c>
      <c r="C1318" s="8" t="s">
        <v>23</v>
      </c>
      <c r="D1318" s="8" t="s">
        <v>153</v>
      </c>
      <c r="E1318" s="8" t="s">
        <v>817</v>
      </c>
      <c r="F1318" s="36">
        <v>4.9000000000000004</v>
      </c>
      <c r="G1318" s="46">
        <v>26.8</v>
      </c>
      <c r="H1318" s="46">
        <v>28.31</v>
      </c>
      <c r="I1318" s="46">
        <v>22.68</v>
      </c>
      <c r="J1318" s="46">
        <v>27.68</v>
      </c>
      <c r="K1318" s="46">
        <v>23.88</v>
      </c>
      <c r="L1318" s="46">
        <v>31.74</v>
      </c>
      <c r="M1318" s="46">
        <v>30.25</v>
      </c>
      <c r="N1318" s="46">
        <v>34</v>
      </c>
      <c r="O1318" s="110">
        <v>39.35</v>
      </c>
      <c r="P1318" s="46">
        <v>42.03</v>
      </c>
      <c r="Q1318" s="46">
        <v>40.29</v>
      </c>
      <c r="R1318" s="110">
        <v>54.47</v>
      </c>
      <c r="S1318" s="110">
        <v>61.4</v>
      </c>
      <c r="T1318" s="110">
        <v>66.66</v>
      </c>
      <c r="U1318" s="110">
        <v>72.36</v>
      </c>
      <c r="V1318" s="46">
        <v>65.86</v>
      </c>
      <c r="W1318" s="46">
        <v>74.53</v>
      </c>
      <c r="X1318" s="121">
        <v>0.1242746859074626</v>
      </c>
      <c r="Y1318" s="92">
        <v>0.1439278341262005</v>
      </c>
      <c r="Z1318" s="79">
        <v>4.4685942955784867E-2</v>
      </c>
      <c r="AA1318" s="79">
        <v>4.9308998047168373E-2</v>
      </c>
    </row>
    <row r="1319" spans="1:27" ht="15" x14ac:dyDescent="0.25">
      <c r="A1319" s="4">
        <v>260204</v>
      </c>
      <c r="B1319" s="18" t="s">
        <v>1956</v>
      </c>
      <c r="C1319" s="8" t="s">
        <v>23</v>
      </c>
      <c r="D1319" s="8" t="s">
        <v>99</v>
      </c>
      <c r="E1319" s="8" t="s">
        <v>821</v>
      </c>
      <c r="F1319" s="36">
        <v>4.9000000000000004</v>
      </c>
      <c r="G1319" s="46">
        <v>220.99</v>
      </c>
      <c r="H1319" s="46">
        <v>215.98</v>
      </c>
      <c r="I1319" s="46">
        <v>215.84</v>
      </c>
      <c r="J1319" s="46">
        <v>233.41</v>
      </c>
      <c r="K1319" s="46">
        <v>264.33</v>
      </c>
      <c r="L1319" s="46">
        <v>258.42</v>
      </c>
      <c r="M1319" s="46">
        <v>255.81</v>
      </c>
      <c r="N1319" s="46">
        <v>270.48</v>
      </c>
      <c r="O1319" s="46">
        <v>299.99</v>
      </c>
      <c r="P1319" s="46">
        <v>285.64</v>
      </c>
      <c r="Q1319" s="46">
        <v>281.42</v>
      </c>
      <c r="R1319" s="46">
        <v>294.55</v>
      </c>
      <c r="S1319" s="46">
        <v>320.17</v>
      </c>
      <c r="T1319" s="46">
        <v>306.32</v>
      </c>
      <c r="U1319" s="46">
        <v>310.98</v>
      </c>
      <c r="V1319" s="46">
        <v>336.81</v>
      </c>
      <c r="W1319" s="46">
        <v>382.02</v>
      </c>
      <c r="X1319" s="120">
        <v>1.7499026891638181E-2</v>
      </c>
      <c r="Y1319" s="79">
        <v>2.4582938309798189E-2</v>
      </c>
      <c r="Z1319" s="79">
        <v>3.4301391211181587E-2</v>
      </c>
      <c r="AA1319" s="79">
        <v>4.8537213171359728E-2</v>
      </c>
    </row>
    <row r="1320" spans="1:27" ht="15" x14ac:dyDescent="0.25">
      <c r="A1320" s="4">
        <v>260204</v>
      </c>
      <c r="B1320" s="18" t="s">
        <v>1743</v>
      </c>
      <c r="C1320" s="8" t="s">
        <v>23</v>
      </c>
      <c r="D1320" s="8" t="s">
        <v>115</v>
      </c>
      <c r="E1320" s="8" t="s">
        <v>806</v>
      </c>
      <c r="F1320" s="36">
        <v>4.9000000000000004</v>
      </c>
      <c r="G1320" s="46">
        <v>5778</v>
      </c>
      <c r="H1320" s="46">
        <v>6854</v>
      </c>
      <c r="I1320" s="46">
        <v>8073</v>
      </c>
      <c r="J1320" s="46">
        <v>8343</v>
      </c>
      <c r="K1320" s="46">
        <v>8607</v>
      </c>
      <c r="L1320" s="46">
        <v>8823</v>
      </c>
      <c r="M1320" s="46">
        <v>9230</v>
      </c>
      <c r="N1320" s="46">
        <v>9292</v>
      </c>
      <c r="O1320" s="46">
        <v>9936</v>
      </c>
      <c r="P1320" s="46">
        <v>10131</v>
      </c>
      <c r="Q1320" s="46">
        <v>10700</v>
      </c>
      <c r="R1320" s="46">
        <v>11188</v>
      </c>
      <c r="S1320" s="46">
        <v>11959</v>
      </c>
      <c r="T1320" s="46">
        <v>11533</v>
      </c>
      <c r="U1320" s="46">
        <v>12651</v>
      </c>
      <c r="V1320" s="46">
        <v>13467</v>
      </c>
      <c r="W1320" s="46">
        <v>14366</v>
      </c>
      <c r="X1320" s="120">
        <v>3.187957615171233E-2</v>
      </c>
      <c r="Y1320" s="79">
        <v>4.2992507712648731E-2</v>
      </c>
      <c r="Z1320" s="79">
        <v>4.8150260928355733E-2</v>
      </c>
      <c r="AA1320" s="79">
        <v>4.8518443862124672E-2</v>
      </c>
    </row>
    <row r="1321" spans="1:27" ht="15" x14ac:dyDescent="0.25">
      <c r="A1321" s="4">
        <v>260204</v>
      </c>
      <c r="B1321" s="18" t="s">
        <v>1966</v>
      </c>
      <c r="C1321" s="8" t="s">
        <v>23</v>
      </c>
      <c r="D1321" s="8" t="s">
        <v>459</v>
      </c>
      <c r="E1321" s="8" t="s">
        <v>806</v>
      </c>
      <c r="F1321" s="36">
        <v>4.7</v>
      </c>
      <c r="G1321" s="46">
        <v>693.14</v>
      </c>
      <c r="H1321" s="46">
        <v>713.45</v>
      </c>
      <c r="I1321" s="46">
        <v>732.49</v>
      </c>
      <c r="J1321" s="46">
        <v>770.01</v>
      </c>
      <c r="K1321" s="46">
        <v>809.53</v>
      </c>
      <c r="L1321" s="46">
        <v>886.84</v>
      </c>
      <c r="M1321" s="46">
        <v>921.35</v>
      </c>
      <c r="N1321" s="46">
        <v>940.79</v>
      </c>
      <c r="O1321" s="46">
        <v>980.38</v>
      </c>
      <c r="P1321" s="46">
        <v>1010</v>
      </c>
      <c r="Q1321" s="46">
        <v>1036</v>
      </c>
      <c r="R1321" s="46">
        <v>1082</v>
      </c>
      <c r="S1321" s="46">
        <v>1132</v>
      </c>
      <c r="T1321" s="46">
        <v>1173</v>
      </c>
      <c r="U1321" s="46">
        <v>1228</v>
      </c>
      <c r="V1321" s="46">
        <v>1296</v>
      </c>
      <c r="W1321" s="46">
        <v>1361</v>
      </c>
      <c r="X1321" s="120">
        <v>3.8262910798122052E-2</v>
      </c>
      <c r="Y1321" s="79">
        <v>4.340945059914092E-2</v>
      </c>
      <c r="Z1321" s="79">
        <v>4.6370530877573042E-2</v>
      </c>
      <c r="AA1321" s="79">
        <v>4.7421826465106731E-2</v>
      </c>
    </row>
    <row r="1322" spans="1:27" ht="15" x14ac:dyDescent="0.25">
      <c r="A1322" s="4">
        <v>260204</v>
      </c>
      <c r="B1322" s="18" t="s">
        <v>2045</v>
      </c>
      <c r="C1322" s="8" t="s">
        <v>23</v>
      </c>
      <c r="D1322" s="8" t="s">
        <v>2175</v>
      </c>
      <c r="E1322" s="8" t="s">
        <v>817</v>
      </c>
      <c r="F1322" s="36">
        <v>4.7</v>
      </c>
      <c r="G1322" s="46">
        <v>485.9</v>
      </c>
      <c r="H1322" s="46">
        <v>383.31</v>
      </c>
      <c r="I1322" s="46">
        <v>365.86</v>
      </c>
      <c r="J1322" s="46">
        <v>351.55</v>
      </c>
      <c r="K1322" s="46">
        <v>514.54999999999995</v>
      </c>
      <c r="L1322" s="46">
        <v>425.66</v>
      </c>
      <c r="M1322" s="46">
        <v>383.7</v>
      </c>
      <c r="N1322" s="46">
        <v>374.46</v>
      </c>
      <c r="O1322" s="46">
        <v>520.4</v>
      </c>
      <c r="P1322" s="46">
        <v>388.46</v>
      </c>
      <c r="Q1322" s="46">
        <v>423.39</v>
      </c>
      <c r="R1322" s="46">
        <v>425.8</v>
      </c>
      <c r="S1322" s="46">
        <v>608.16999999999996</v>
      </c>
      <c r="T1322" s="46">
        <v>453.75</v>
      </c>
      <c r="U1322" s="46">
        <v>504.07</v>
      </c>
      <c r="V1322" s="46">
        <v>505.4</v>
      </c>
      <c r="W1322" s="46">
        <v>705.64</v>
      </c>
      <c r="X1322" s="120">
        <v>3.5371813069529967E-2</v>
      </c>
      <c r="Y1322" s="79">
        <v>4.2216303614130091E-2</v>
      </c>
      <c r="Z1322" s="79">
        <v>3.99640524352467E-2</v>
      </c>
      <c r="AA1322" s="79">
        <v>4.7055358961856752E-2</v>
      </c>
    </row>
    <row r="1323" spans="1:27" ht="15" x14ac:dyDescent="0.25">
      <c r="A1323" s="4">
        <v>260204</v>
      </c>
      <c r="B1323" s="18" t="s">
        <v>1840</v>
      </c>
      <c r="C1323" s="8" t="s">
        <v>23</v>
      </c>
      <c r="D1323" s="8" t="s">
        <v>113</v>
      </c>
      <c r="E1323" s="8" t="s">
        <v>811</v>
      </c>
      <c r="F1323" s="36">
        <v>4.5999999999999996</v>
      </c>
      <c r="G1323" s="46">
        <v>232.71</v>
      </c>
      <c r="H1323" s="46">
        <v>239.62</v>
      </c>
      <c r="I1323" s="46">
        <v>255.27</v>
      </c>
      <c r="J1323" s="46">
        <v>232.52</v>
      </c>
      <c r="K1323" s="46">
        <v>244.65</v>
      </c>
      <c r="L1323" s="46">
        <v>245.67</v>
      </c>
      <c r="M1323" s="46">
        <v>255.05</v>
      </c>
      <c r="N1323" s="46">
        <v>231.35</v>
      </c>
      <c r="O1323" s="46">
        <v>249.94</v>
      </c>
      <c r="P1323" s="46">
        <v>263.22000000000003</v>
      </c>
      <c r="Q1323" s="46">
        <v>273.16000000000003</v>
      </c>
      <c r="R1323" s="46">
        <v>260.43</v>
      </c>
      <c r="S1323" s="46">
        <v>309.26</v>
      </c>
      <c r="T1323" s="46">
        <v>347.83</v>
      </c>
      <c r="U1323" s="46">
        <v>378.7</v>
      </c>
      <c r="V1323" s="46">
        <v>363.89</v>
      </c>
      <c r="W1323" s="46">
        <v>373.91</v>
      </c>
      <c r="X1323" s="120">
        <v>7.649606263618014E-2</v>
      </c>
      <c r="Y1323" s="79">
        <v>8.8638425101622564E-2</v>
      </c>
      <c r="Z1323" s="79">
        <v>7.9816697782783663E-2</v>
      </c>
      <c r="AA1323" s="79">
        <v>4.6189128943758602E-2</v>
      </c>
    </row>
    <row r="1324" spans="1:27" ht="15" x14ac:dyDescent="0.25">
      <c r="A1324" s="4">
        <v>260204</v>
      </c>
      <c r="B1324" s="18" t="s">
        <v>1833</v>
      </c>
      <c r="C1324" s="8" t="s">
        <v>23</v>
      </c>
      <c r="D1324" s="8" t="s">
        <v>115</v>
      </c>
      <c r="E1324" s="8" t="s">
        <v>817</v>
      </c>
      <c r="F1324" s="36">
        <v>4.5999999999999996</v>
      </c>
      <c r="G1324" s="46">
        <v>494.83</v>
      </c>
      <c r="H1324" s="46">
        <v>451.52</v>
      </c>
      <c r="I1324" s="46">
        <v>458.36</v>
      </c>
      <c r="J1324" s="46">
        <v>493.71</v>
      </c>
      <c r="K1324" s="46">
        <v>623.48</v>
      </c>
      <c r="L1324" s="46">
        <v>492.18</v>
      </c>
      <c r="M1324" s="46">
        <v>574.17999999999995</v>
      </c>
      <c r="N1324" s="46">
        <v>587.61</v>
      </c>
      <c r="O1324" s="46">
        <v>509.06</v>
      </c>
      <c r="P1324" s="46">
        <v>554.46</v>
      </c>
      <c r="Q1324" s="46">
        <v>535.65</v>
      </c>
      <c r="R1324" s="46">
        <v>493.37</v>
      </c>
      <c r="S1324" s="46">
        <v>510.97</v>
      </c>
      <c r="T1324" s="46">
        <v>498.11</v>
      </c>
      <c r="U1324" s="46">
        <v>637.32000000000005</v>
      </c>
      <c r="V1324" s="46">
        <v>608.83000000000004</v>
      </c>
      <c r="W1324" s="46">
        <v>614.77</v>
      </c>
      <c r="X1324" s="120">
        <v>-2.690443791926278E-2</v>
      </c>
      <c r="Y1324" s="79">
        <v>4.9884696531082851E-2</v>
      </c>
      <c r="Z1324" s="79">
        <v>5.3959070367376023E-2</v>
      </c>
      <c r="AA1324" s="79">
        <v>4.6026347645251382E-2</v>
      </c>
    </row>
    <row r="1325" spans="1:27" ht="15" x14ac:dyDescent="0.25">
      <c r="A1325" s="4">
        <v>260204</v>
      </c>
      <c r="B1325" s="18" t="s">
        <v>1930</v>
      </c>
      <c r="C1325" s="8" t="s">
        <v>23</v>
      </c>
      <c r="D1325" s="8" t="s">
        <v>151</v>
      </c>
      <c r="E1325" s="8" t="s">
        <v>806</v>
      </c>
      <c r="F1325" s="36">
        <v>4.5</v>
      </c>
      <c r="G1325" s="46">
        <v>75325</v>
      </c>
      <c r="H1325" s="46">
        <v>68011</v>
      </c>
      <c r="I1325" s="46">
        <v>69685</v>
      </c>
      <c r="J1325" s="46">
        <v>69092</v>
      </c>
      <c r="K1325" s="46">
        <v>76048</v>
      </c>
      <c r="L1325" s="46">
        <v>69787</v>
      </c>
      <c r="M1325" s="46">
        <v>74604</v>
      </c>
      <c r="N1325" s="46">
        <v>76693</v>
      </c>
      <c r="O1325" s="46">
        <v>86310</v>
      </c>
      <c r="P1325" s="46">
        <v>80539</v>
      </c>
      <c r="Q1325" s="46">
        <v>84742</v>
      </c>
      <c r="R1325" s="46">
        <v>88268</v>
      </c>
      <c r="S1325" s="46">
        <v>96469</v>
      </c>
      <c r="T1325" s="46">
        <v>90234</v>
      </c>
      <c r="U1325" s="46">
        <v>96428</v>
      </c>
      <c r="V1325" s="46">
        <v>102346</v>
      </c>
      <c r="W1325" s="46">
        <v>113828</v>
      </c>
      <c r="X1325" s="120">
        <v>2.7698575501831298E-2</v>
      </c>
      <c r="Y1325" s="79">
        <v>3.2487010477797673E-2</v>
      </c>
      <c r="Z1325" s="79">
        <v>3.7905325539379531E-2</v>
      </c>
      <c r="AA1325" s="79">
        <v>4.5032518152833927E-2</v>
      </c>
    </row>
    <row r="1326" spans="1:27" ht="15" x14ac:dyDescent="0.25">
      <c r="A1326" s="4">
        <v>260204</v>
      </c>
      <c r="B1326" s="18" t="s">
        <v>1773</v>
      </c>
      <c r="C1326" s="8" t="s">
        <v>23</v>
      </c>
      <c r="D1326" s="8" t="s">
        <v>136</v>
      </c>
      <c r="E1326" s="8" t="s">
        <v>806</v>
      </c>
      <c r="F1326" s="36">
        <v>4.5</v>
      </c>
      <c r="G1326" s="46">
        <v>961.77</v>
      </c>
      <c r="H1326" s="46">
        <v>852.92</v>
      </c>
      <c r="I1326" s="46">
        <v>846.67</v>
      </c>
      <c r="J1326" s="46">
        <v>716.4</v>
      </c>
      <c r="K1326" s="46">
        <v>655.91</v>
      </c>
      <c r="L1326" s="46">
        <v>524.30999999999995</v>
      </c>
      <c r="M1326" s="46">
        <v>549.16</v>
      </c>
      <c r="N1326" s="46">
        <v>601.71</v>
      </c>
      <c r="O1326" s="46">
        <v>584.47</v>
      </c>
      <c r="P1326" s="46">
        <v>554.32000000000005</v>
      </c>
      <c r="Q1326" s="46">
        <v>602.23</v>
      </c>
      <c r="R1326" s="46">
        <v>667.94</v>
      </c>
      <c r="S1326" s="46">
        <v>665.43</v>
      </c>
      <c r="T1326" s="46">
        <v>611.98</v>
      </c>
      <c r="U1326" s="46">
        <v>722.18</v>
      </c>
      <c r="V1326" s="46">
        <v>796.92</v>
      </c>
      <c r="W1326" s="46">
        <v>790.55</v>
      </c>
      <c r="X1326" s="120">
        <v>2.3157370517928211E-2</v>
      </c>
      <c r="Y1326" s="79">
        <v>4.7083899229857229E-2</v>
      </c>
      <c r="Z1326" s="79">
        <v>4.8351846089828447E-2</v>
      </c>
      <c r="AA1326" s="79">
        <v>4.4741481346392657E-2</v>
      </c>
    </row>
    <row r="1327" spans="1:27" ht="15" x14ac:dyDescent="0.25">
      <c r="A1327" s="4">
        <v>260204</v>
      </c>
      <c r="B1327" s="18" t="s">
        <v>1745</v>
      </c>
      <c r="C1327" s="8" t="s">
        <v>23</v>
      </c>
      <c r="D1327" s="8" t="s">
        <v>65</v>
      </c>
      <c r="E1327" s="8" t="s">
        <v>806</v>
      </c>
      <c r="F1327" s="36">
        <v>4.4000000000000004</v>
      </c>
      <c r="G1327" s="46">
        <v>598.14</v>
      </c>
      <c r="H1327" s="46">
        <v>581.26</v>
      </c>
      <c r="I1327" s="46">
        <v>625.54999999999995</v>
      </c>
      <c r="J1327" s="46">
        <v>671.08</v>
      </c>
      <c r="K1327" s="46">
        <v>617.16</v>
      </c>
      <c r="L1327" s="46">
        <v>544.44000000000005</v>
      </c>
      <c r="M1327" s="46">
        <v>546.51</v>
      </c>
      <c r="N1327" s="46">
        <v>572.58000000000004</v>
      </c>
      <c r="O1327" s="46">
        <v>569.04</v>
      </c>
      <c r="P1327" s="46">
        <v>570.11</v>
      </c>
      <c r="Q1327" s="46">
        <v>605.14</v>
      </c>
      <c r="R1327" s="46">
        <v>616.54</v>
      </c>
      <c r="S1327" s="46">
        <v>650.97</v>
      </c>
      <c r="T1327" s="46">
        <v>648.66999999999996</v>
      </c>
      <c r="U1327" s="46">
        <v>730.62</v>
      </c>
      <c r="V1327" s="46">
        <v>752.74</v>
      </c>
      <c r="W1327" s="46">
        <v>774.32</v>
      </c>
      <c r="X1327" s="120">
        <v>3.2160343218326608E-2</v>
      </c>
      <c r="Y1327" s="79">
        <v>4.9767582060190829E-2</v>
      </c>
      <c r="Z1327" s="79">
        <v>5.1458364817893232E-2</v>
      </c>
      <c r="AA1327" s="79">
        <v>4.4322673374056709E-2</v>
      </c>
    </row>
    <row r="1328" spans="1:27" ht="15" x14ac:dyDescent="0.25">
      <c r="A1328" s="4">
        <v>260204</v>
      </c>
      <c r="B1328" s="18" t="s">
        <v>1829</v>
      </c>
      <c r="C1328" s="8" t="s">
        <v>23</v>
      </c>
      <c r="D1328" s="8" t="s">
        <v>115</v>
      </c>
      <c r="E1328" s="8" t="s">
        <v>821</v>
      </c>
      <c r="F1328" s="36">
        <v>4.4000000000000004</v>
      </c>
      <c r="G1328" s="46">
        <v>457.72</v>
      </c>
      <c r="H1328" s="46">
        <v>505.23</v>
      </c>
      <c r="I1328" s="46">
        <v>462.47</v>
      </c>
      <c r="J1328" s="46">
        <v>507.93</v>
      </c>
      <c r="K1328" s="46">
        <v>465.91</v>
      </c>
      <c r="L1328" s="46">
        <v>542.17999999999995</v>
      </c>
      <c r="M1328" s="46">
        <v>542.34</v>
      </c>
      <c r="N1328" s="46">
        <v>546.62</v>
      </c>
      <c r="O1328" s="46">
        <v>550.21</v>
      </c>
      <c r="P1328" s="46">
        <v>603.07000000000005</v>
      </c>
      <c r="Q1328" s="46">
        <v>518.64</v>
      </c>
      <c r="R1328" s="46">
        <v>626.54999999999995</v>
      </c>
      <c r="S1328" s="46">
        <v>565.13</v>
      </c>
      <c r="T1328" s="46">
        <v>636.37</v>
      </c>
      <c r="U1328" s="46">
        <v>643.94000000000005</v>
      </c>
      <c r="V1328" s="110">
        <v>893.8</v>
      </c>
      <c r="W1328" s="46">
        <v>685.83</v>
      </c>
      <c r="X1328" s="120">
        <v>1.4394460078067439E-2</v>
      </c>
      <c r="Y1328" s="79">
        <v>5.3394355453851849E-2</v>
      </c>
      <c r="Z1328" s="92">
        <v>0.1081112787673089</v>
      </c>
      <c r="AA1328" s="79">
        <v>4.4063316832406267E-2</v>
      </c>
    </row>
    <row r="1329" spans="1:27" ht="15" x14ac:dyDescent="0.25">
      <c r="A1329" s="4">
        <v>260204</v>
      </c>
      <c r="B1329" s="18" t="s">
        <v>1986</v>
      </c>
      <c r="C1329" s="8" t="s">
        <v>23</v>
      </c>
      <c r="D1329" s="8" t="s">
        <v>37</v>
      </c>
      <c r="E1329" s="8" t="s">
        <v>821</v>
      </c>
      <c r="F1329" s="36">
        <v>4.3</v>
      </c>
      <c r="G1329" s="46">
        <v>84.26</v>
      </c>
      <c r="H1329" s="46">
        <v>94.71</v>
      </c>
      <c r="I1329" s="46">
        <v>103.52</v>
      </c>
      <c r="J1329" s="46">
        <v>105.74</v>
      </c>
      <c r="K1329" s="46">
        <v>109.31</v>
      </c>
      <c r="L1329" s="46">
        <v>111.14</v>
      </c>
      <c r="M1329" s="46">
        <v>112.24</v>
      </c>
      <c r="N1329" s="46">
        <v>112.16</v>
      </c>
      <c r="O1329" s="46">
        <v>106.09</v>
      </c>
      <c r="P1329" s="46">
        <v>107.7</v>
      </c>
      <c r="Q1329" s="46">
        <v>105.2</v>
      </c>
      <c r="R1329" s="46">
        <v>105.05</v>
      </c>
      <c r="S1329" s="46">
        <v>103.87</v>
      </c>
      <c r="T1329" s="46">
        <v>104.5</v>
      </c>
      <c r="U1329" s="46">
        <v>107.51</v>
      </c>
      <c r="V1329" s="46">
        <v>114.34</v>
      </c>
      <c r="W1329" s="46">
        <v>122.46</v>
      </c>
      <c r="X1329" s="120">
        <v>-7.5861741975249419E-3</v>
      </c>
      <c r="Y1329" s="79">
        <v>5.518131001863269E-3</v>
      </c>
      <c r="Z1329" s="79">
        <v>2.2070177939324861E-2</v>
      </c>
      <c r="AA1329" s="79">
        <v>4.3210450467202843E-2</v>
      </c>
    </row>
    <row r="1330" spans="1:27" ht="15" x14ac:dyDescent="0.25">
      <c r="A1330" s="4">
        <v>260204</v>
      </c>
      <c r="B1330" s="18" t="s">
        <v>2002</v>
      </c>
      <c r="C1330" s="8" t="s">
        <v>23</v>
      </c>
      <c r="D1330" s="8" t="s">
        <v>111</v>
      </c>
      <c r="E1330" s="8" t="s">
        <v>811</v>
      </c>
      <c r="F1330" s="36">
        <v>4.2</v>
      </c>
      <c r="G1330" s="46">
        <v>806.82</v>
      </c>
      <c r="H1330" s="46">
        <v>827.72</v>
      </c>
      <c r="I1330" s="46">
        <v>886.96</v>
      </c>
      <c r="J1330" s="46">
        <v>1345</v>
      </c>
      <c r="K1330" s="110">
        <v>1370</v>
      </c>
      <c r="L1330" s="46">
        <v>1240</v>
      </c>
      <c r="M1330" s="46">
        <v>1205</v>
      </c>
      <c r="N1330" s="46">
        <v>1053</v>
      </c>
      <c r="O1330" s="46">
        <v>1131</v>
      </c>
      <c r="P1330" s="46">
        <v>1209</v>
      </c>
      <c r="Q1330" s="46">
        <v>1314</v>
      </c>
      <c r="R1330" s="46">
        <v>1348</v>
      </c>
      <c r="S1330" s="46">
        <v>1435</v>
      </c>
      <c r="T1330" s="46">
        <v>1498</v>
      </c>
      <c r="U1330" s="46">
        <v>1529</v>
      </c>
      <c r="V1330" s="46">
        <v>1581</v>
      </c>
      <c r="W1330" s="46">
        <v>1686</v>
      </c>
      <c r="X1330" s="120">
        <v>5.446664153788161E-2</v>
      </c>
      <c r="Y1330" s="79">
        <v>3.8427167113494143E-2</v>
      </c>
      <c r="Z1330" s="79">
        <v>4.0103270223752041E-2</v>
      </c>
      <c r="AA1330" s="79">
        <v>4.1535661095482457E-2</v>
      </c>
    </row>
    <row r="1331" spans="1:27" ht="15" x14ac:dyDescent="0.25">
      <c r="A1331" s="4">
        <v>260204</v>
      </c>
      <c r="B1331" s="18" t="s">
        <v>2002</v>
      </c>
      <c r="C1331" s="8" t="s">
        <v>23</v>
      </c>
      <c r="D1331" s="8" t="s">
        <v>111</v>
      </c>
      <c r="E1331" s="8" t="s">
        <v>811</v>
      </c>
      <c r="F1331" s="36">
        <v>4.2</v>
      </c>
      <c r="G1331" s="46">
        <v>806.82</v>
      </c>
      <c r="H1331" s="46">
        <v>827.72</v>
      </c>
      <c r="I1331" s="46">
        <v>886.96</v>
      </c>
      <c r="J1331" s="46">
        <v>1345</v>
      </c>
      <c r="K1331" s="110">
        <v>1370</v>
      </c>
      <c r="L1331" s="46">
        <v>1240</v>
      </c>
      <c r="M1331" s="46">
        <v>1205</v>
      </c>
      <c r="N1331" s="46">
        <v>1053</v>
      </c>
      <c r="O1331" s="46">
        <v>1131</v>
      </c>
      <c r="P1331" s="46">
        <v>1209</v>
      </c>
      <c r="Q1331" s="46">
        <v>1314</v>
      </c>
      <c r="R1331" s="46">
        <v>1348</v>
      </c>
      <c r="S1331" s="46">
        <v>1435</v>
      </c>
      <c r="T1331" s="46">
        <v>1498</v>
      </c>
      <c r="U1331" s="46">
        <v>1529</v>
      </c>
      <c r="V1331" s="46">
        <v>1581</v>
      </c>
      <c r="W1331" s="46">
        <v>1686</v>
      </c>
      <c r="X1331" s="120">
        <v>5.446664153788161E-2</v>
      </c>
      <c r="Y1331" s="79">
        <v>3.8427167113494143E-2</v>
      </c>
      <c r="Z1331" s="79">
        <v>4.0103270223752041E-2</v>
      </c>
      <c r="AA1331" s="79">
        <v>4.1535661095482457E-2</v>
      </c>
    </row>
    <row r="1332" spans="1:27" ht="15" x14ac:dyDescent="0.25">
      <c r="A1332" s="4">
        <v>260204</v>
      </c>
      <c r="B1332" s="18" t="s">
        <v>2035</v>
      </c>
      <c r="C1332" s="8" t="s">
        <v>23</v>
      </c>
      <c r="D1332" s="8" t="s">
        <v>101</v>
      </c>
      <c r="E1332" s="8" t="s">
        <v>806</v>
      </c>
      <c r="F1332" s="36">
        <v>3.7</v>
      </c>
      <c r="G1332" s="46">
        <v>3127</v>
      </c>
      <c r="H1332" s="46">
        <v>3026</v>
      </c>
      <c r="I1332" s="46">
        <v>3244</v>
      </c>
      <c r="J1332" s="46">
        <v>3170</v>
      </c>
      <c r="K1332" s="46">
        <v>3242</v>
      </c>
      <c r="L1332" s="46">
        <v>3389</v>
      </c>
      <c r="M1332" s="46">
        <v>3599</v>
      </c>
      <c r="N1332" s="46">
        <v>3527</v>
      </c>
      <c r="O1332" s="46">
        <v>3725</v>
      </c>
      <c r="P1332" s="46">
        <v>3856</v>
      </c>
      <c r="Q1332" s="46">
        <v>4120</v>
      </c>
      <c r="R1332" s="46">
        <v>4209</v>
      </c>
      <c r="S1332" s="46">
        <v>4561</v>
      </c>
      <c r="T1332" s="46">
        <v>4663</v>
      </c>
      <c r="U1332" s="46">
        <v>5061</v>
      </c>
      <c r="V1332" s="46">
        <v>5065</v>
      </c>
      <c r="W1332" s="46">
        <v>5286</v>
      </c>
      <c r="X1332" s="120">
        <v>4.8190612683626011E-2</v>
      </c>
      <c r="Y1332" s="79">
        <v>5.3609069674699583E-2</v>
      </c>
      <c r="Z1332" s="79">
        <v>4.6285281712987958E-2</v>
      </c>
      <c r="AA1332" s="79">
        <v>3.7467700258397851E-2</v>
      </c>
    </row>
    <row r="1333" spans="1:27" ht="15" x14ac:dyDescent="0.25">
      <c r="A1333" s="4">
        <v>260204</v>
      </c>
      <c r="B1333" s="18" t="s">
        <v>1870</v>
      </c>
      <c r="C1333" s="8" t="s">
        <v>23</v>
      </c>
      <c r="D1333" s="8" t="s">
        <v>696</v>
      </c>
      <c r="E1333" s="8" t="s">
        <v>806</v>
      </c>
      <c r="F1333" s="36">
        <v>3.6</v>
      </c>
      <c r="G1333" s="46">
        <v>4240</v>
      </c>
      <c r="H1333" s="46">
        <v>4604</v>
      </c>
      <c r="I1333" s="46">
        <v>6212</v>
      </c>
      <c r="J1333" s="46">
        <v>5625</v>
      </c>
      <c r="K1333" s="46">
        <v>4825</v>
      </c>
      <c r="L1333" s="46">
        <v>4532</v>
      </c>
      <c r="M1333" s="46">
        <v>4991</v>
      </c>
      <c r="N1333" s="46">
        <v>5216</v>
      </c>
      <c r="O1333" s="46">
        <v>4499</v>
      </c>
      <c r="P1333" s="46">
        <v>4285</v>
      </c>
      <c r="Q1333" s="46">
        <v>4854</v>
      </c>
      <c r="R1333" s="46">
        <v>4637</v>
      </c>
      <c r="S1333" s="46">
        <v>4133</v>
      </c>
      <c r="T1333" s="46">
        <v>3974</v>
      </c>
      <c r="U1333" s="46">
        <v>4406</v>
      </c>
      <c r="V1333" s="46">
        <v>4496</v>
      </c>
      <c r="W1333" s="46">
        <v>4744</v>
      </c>
      <c r="X1333" s="120">
        <v>-1.7365570383605981E-2</v>
      </c>
      <c r="Y1333" s="79">
        <v>-2.5457438345266481E-2</v>
      </c>
      <c r="Z1333" s="79">
        <v>-8.2215743440233746E-3</v>
      </c>
      <c r="AA1333" s="79">
        <v>3.5922158857075732E-2</v>
      </c>
    </row>
    <row r="1334" spans="1:27" ht="15" x14ac:dyDescent="0.25">
      <c r="A1334" s="4">
        <v>260204</v>
      </c>
      <c r="B1334" s="18" t="s">
        <v>1846</v>
      </c>
      <c r="C1334" s="8" t="s">
        <v>23</v>
      </c>
      <c r="D1334" s="8" t="s">
        <v>1153</v>
      </c>
      <c r="E1334" s="8" t="s">
        <v>806</v>
      </c>
      <c r="F1334" s="36">
        <v>3.5</v>
      </c>
      <c r="G1334" s="46">
        <v>249.95</v>
      </c>
      <c r="H1334" s="46">
        <v>249.32</v>
      </c>
      <c r="I1334" s="46">
        <v>244.65</v>
      </c>
      <c r="J1334" s="46">
        <v>239.43</v>
      </c>
      <c r="K1334" s="46">
        <v>144.85</v>
      </c>
      <c r="L1334" s="46">
        <v>218.2</v>
      </c>
      <c r="M1334" s="46">
        <v>250.19</v>
      </c>
      <c r="N1334" s="46">
        <v>242.03</v>
      </c>
      <c r="O1334" s="110">
        <v>239.32</v>
      </c>
      <c r="P1334" s="46">
        <v>243.3</v>
      </c>
      <c r="Q1334" s="46">
        <v>252.75</v>
      </c>
      <c r="R1334" s="46">
        <v>276.02999999999997</v>
      </c>
      <c r="S1334" s="46">
        <v>279.32</v>
      </c>
      <c r="T1334" s="46">
        <v>276.79000000000002</v>
      </c>
      <c r="U1334" s="46">
        <v>282.51</v>
      </c>
      <c r="V1334" s="46">
        <v>311.58999999999997</v>
      </c>
      <c r="W1334" s="46">
        <v>319.22000000000003</v>
      </c>
      <c r="X1334" s="120">
        <v>3.1852767738253629E-2</v>
      </c>
      <c r="Y1334" s="79">
        <v>2.743135248734907E-2</v>
      </c>
      <c r="Z1334" s="79">
        <v>3.1902390885031107E-2</v>
      </c>
      <c r="AA1334" s="79">
        <v>3.4689317602872638E-2</v>
      </c>
    </row>
    <row r="1335" spans="1:27" ht="15" x14ac:dyDescent="0.25">
      <c r="A1335" s="4">
        <v>260204</v>
      </c>
      <c r="B1335" s="18" t="s">
        <v>1948</v>
      </c>
      <c r="C1335" s="8" t="s">
        <v>23</v>
      </c>
      <c r="D1335" s="8" t="s">
        <v>146</v>
      </c>
      <c r="E1335" s="8" t="s">
        <v>806</v>
      </c>
      <c r="F1335" s="36">
        <v>3.4</v>
      </c>
      <c r="G1335" s="46">
        <v>205</v>
      </c>
      <c r="H1335" s="46">
        <v>197.17</v>
      </c>
      <c r="I1335" s="46">
        <v>203.91</v>
      </c>
      <c r="J1335" s="46">
        <v>180.87</v>
      </c>
      <c r="K1335" s="46">
        <v>165.99</v>
      </c>
      <c r="L1335" s="46">
        <v>167.45</v>
      </c>
      <c r="M1335" s="46">
        <v>155.91999999999999</v>
      </c>
      <c r="N1335" s="46">
        <v>171.58</v>
      </c>
      <c r="O1335" s="46">
        <v>168.16</v>
      </c>
      <c r="P1335" s="46">
        <v>168.73</v>
      </c>
      <c r="Q1335" s="46">
        <v>197.47</v>
      </c>
      <c r="R1335" s="46">
        <v>207.92</v>
      </c>
      <c r="S1335" s="46">
        <v>189.48</v>
      </c>
      <c r="T1335" s="46">
        <v>171.36</v>
      </c>
      <c r="U1335" s="46">
        <v>195.8</v>
      </c>
      <c r="V1335" s="46">
        <v>202.68</v>
      </c>
      <c r="W1335" s="46">
        <v>215.16</v>
      </c>
      <c r="X1335" s="120">
        <v>3.4442116291253382E-3</v>
      </c>
      <c r="Y1335" s="79">
        <v>-2.1795022382314899E-3</v>
      </c>
      <c r="Z1335" s="79">
        <v>-6.8536151511979782E-3</v>
      </c>
      <c r="AA1335" s="79">
        <v>3.3819733445714428E-2</v>
      </c>
    </row>
    <row r="1336" spans="1:27" ht="15" x14ac:dyDescent="0.25">
      <c r="A1336" s="4">
        <v>260204</v>
      </c>
      <c r="B1336" s="18" t="s">
        <v>1886</v>
      </c>
      <c r="C1336" s="8" t="s">
        <v>23</v>
      </c>
      <c r="D1336" s="8" t="s">
        <v>177</v>
      </c>
      <c r="E1336" s="8" t="s">
        <v>806</v>
      </c>
      <c r="F1336" s="36">
        <v>3.4</v>
      </c>
      <c r="G1336" s="46">
        <v>425.02</v>
      </c>
      <c r="H1336" s="46">
        <v>302.08999999999997</v>
      </c>
      <c r="I1336" s="46">
        <v>242.52</v>
      </c>
      <c r="J1336" s="46">
        <v>233.51</v>
      </c>
      <c r="K1336" s="46">
        <v>207.18</v>
      </c>
      <c r="L1336" s="46">
        <v>187.82</v>
      </c>
      <c r="M1336" s="46">
        <v>179.87</v>
      </c>
      <c r="N1336" s="46">
        <v>272.18</v>
      </c>
      <c r="O1336" s="46">
        <v>214.88</v>
      </c>
      <c r="P1336" s="46">
        <v>217.49</v>
      </c>
      <c r="Q1336" s="46">
        <v>264.58999999999997</v>
      </c>
      <c r="R1336" s="46">
        <v>273.76</v>
      </c>
      <c r="S1336" s="110">
        <v>438.72</v>
      </c>
      <c r="T1336" s="46">
        <v>306.58999999999997</v>
      </c>
      <c r="U1336" s="46">
        <v>365.38</v>
      </c>
      <c r="V1336" s="46">
        <v>356.89</v>
      </c>
      <c r="W1336" s="46">
        <v>487.94</v>
      </c>
      <c r="X1336" s="120">
        <v>7.4588132869006118E-2</v>
      </c>
      <c r="Y1336" s="79">
        <v>7.8517676020130045E-2</v>
      </c>
      <c r="Z1336" s="79">
        <v>6.004550543537146E-2</v>
      </c>
      <c r="AA1336" s="79">
        <v>3.3538205753689709E-2</v>
      </c>
    </row>
    <row r="1337" spans="1:27" ht="15" x14ac:dyDescent="0.25">
      <c r="A1337" s="4">
        <v>260204</v>
      </c>
      <c r="B1337" s="18" t="s">
        <v>1850</v>
      </c>
      <c r="C1337" s="8" t="s">
        <v>23</v>
      </c>
      <c r="D1337" s="8" t="s">
        <v>2176</v>
      </c>
      <c r="E1337" s="8" t="s">
        <v>806</v>
      </c>
      <c r="F1337" s="36">
        <v>3</v>
      </c>
      <c r="G1337" s="46">
        <v>587.23</v>
      </c>
      <c r="H1337" s="46">
        <v>530.42999999999995</v>
      </c>
      <c r="I1337" s="46">
        <v>548.48</v>
      </c>
      <c r="J1337" s="46">
        <v>540.38</v>
      </c>
      <c r="K1337" s="46">
        <v>660.04</v>
      </c>
      <c r="L1337" s="46">
        <v>553.44000000000005</v>
      </c>
      <c r="M1337" s="46">
        <v>584.35</v>
      </c>
      <c r="N1337" s="46">
        <v>591.54999999999995</v>
      </c>
      <c r="O1337" s="46">
        <v>669.72</v>
      </c>
      <c r="P1337" s="46">
        <v>587.32000000000005</v>
      </c>
      <c r="Q1337" s="46">
        <v>618.4</v>
      </c>
      <c r="R1337" s="46">
        <v>633.58000000000004</v>
      </c>
      <c r="S1337" s="46">
        <v>719.53</v>
      </c>
      <c r="T1337" s="46">
        <v>629.21</v>
      </c>
      <c r="U1337" s="46">
        <v>679.17</v>
      </c>
      <c r="V1337" s="46">
        <v>694.12</v>
      </c>
      <c r="W1337" s="46">
        <v>802.31</v>
      </c>
      <c r="X1337" s="120">
        <v>1.6370763200369121E-2</v>
      </c>
      <c r="Y1337" s="79">
        <v>2.3366606170598821E-2</v>
      </c>
      <c r="Z1337" s="79">
        <v>2.274665694779987E-2</v>
      </c>
      <c r="AA1337" s="79">
        <v>3.041112698978354E-2</v>
      </c>
    </row>
    <row r="1338" spans="1:27" ht="15" x14ac:dyDescent="0.25">
      <c r="A1338" s="4">
        <v>260204</v>
      </c>
      <c r="B1338" s="18" t="s">
        <v>1727</v>
      </c>
      <c r="C1338" s="8" t="s">
        <v>23</v>
      </c>
      <c r="D1338" s="8" t="s">
        <v>445</v>
      </c>
      <c r="E1338" s="8" t="s">
        <v>806</v>
      </c>
      <c r="F1338" s="36">
        <v>2.9</v>
      </c>
      <c r="G1338" s="46">
        <v>843.07</v>
      </c>
      <c r="H1338" s="46">
        <v>853.79</v>
      </c>
      <c r="I1338" s="46">
        <v>863.51</v>
      </c>
      <c r="J1338" s="46">
        <v>924.8</v>
      </c>
      <c r="K1338" s="46">
        <v>855.3</v>
      </c>
      <c r="L1338" s="46">
        <v>871.05</v>
      </c>
      <c r="M1338" s="46">
        <v>892.11</v>
      </c>
      <c r="N1338" s="46">
        <v>853.65</v>
      </c>
      <c r="O1338" s="46">
        <v>785.24</v>
      </c>
      <c r="P1338" s="46">
        <v>746.28</v>
      </c>
      <c r="Q1338" s="46">
        <v>741.24</v>
      </c>
      <c r="R1338" s="46">
        <v>735.35</v>
      </c>
      <c r="S1338" s="46">
        <v>714.72</v>
      </c>
      <c r="T1338" s="46">
        <v>715.24</v>
      </c>
      <c r="U1338" s="46">
        <v>762.25</v>
      </c>
      <c r="V1338" s="46">
        <v>790.64</v>
      </c>
      <c r="W1338" s="46">
        <v>800.92</v>
      </c>
      <c r="X1338" s="120">
        <v>-1.0566484771530439E-2</v>
      </c>
      <c r="Y1338" s="79">
        <v>7.2285011439678906E-3</v>
      </c>
      <c r="Z1338" s="79">
        <v>1.888603478664819E-2</v>
      </c>
      <c r="AA1338" s="79">
        <v>2.8898536634426989E-2</v>
      </c>
    </row>
    <row r="1339" spans="1:27" ht="15" x14ac:dyDescent="0.25">
      <c r="A1339" s="4">
        <v>260204</v>
      </c>
      <c r="B1339" s="18" t="s">
        <v>1884</v>
      </c>
      <c r="C1339" s="8" t="s">
        <v>23</v>
      </c>
      <c r="D1339" s="8" t="s">
        <v>2177</v>
      </c>
      <c r="E1339" s="8" t="s">
        <v>817</v>
      </c>
      <c r="F1339" s="36">
        <v>2.8</v>
      </c>
      <c r="G1339" s="46">
        <v>68614</v>
      </c>
      <c r="H1339" s="46">
        <v>66102</v>
      </c>
      <c r="I1339" s="46">
        <v>67154</v>
      </c>
      <c r="J1339" s="46">
        <v>70157</v>
      </c>
      <c r="K1339" s="46">
        <v>70490</v>
      </c>
      <c r="L1339" s="46">
        <v>68910</v>
      </c>
      <c r="M1339" s="46">
        <v>74483</v>
      </c>
      <c r="N1339" s="46">
        <v>77215</v>
      </c>
      <c r="O1339" s="46">
        <v>80898</v>
      </c>
      <c r="P1339" s="46">
        <v>76355</v>
      </c>
      <c r="Q1339" s="46">
        <v>79283</v>
      </c>
      <c r="R1339" s="46">
        <v>93651</v>
      </c>
      <c r="S1339" s="46">
        <v>95294</v>
      </c>
      <c r="T1339" s="46">
        <v>90823</v>
      </c>
      <c r="U1339" s="46">
        <v>97827</v>
      </c>
      <c r="V1339" s="46">
        <v>103150</v>
      </c>
      <c r="W1339" s="46">
        <v>106158</v>
      </c>
      <c r="X1339" s="120">
        <v>4.1986981365882858E-2</v>
      </c>
      <c r="Y1339" s="79">
        <v>5.1647259024484082E-2</v>
      </c>
      <c r="Z1339" s="79">
        <v>2.5156583111534792E-2</v>
      </c>
      <c r="AA1339" s="79">
        <v>2.8065534469663641E-2</v>
      </c>
    </row>
    <row r="1340" spans="1:27" ht="15" x14ac:dyDescent="0.25">
      <c r="A1340" s="4">
        <v>260204</v>
      </c>
      <c r="B1340" s="18" t="s">
        <v>1725</v>
      </c>
      <c r="C1340" s="8" t="s">
        <v>23</v>
      </c>
      <c r="D1340" s="8" t="s">
        <v>722</v>
      </c>
      <c r="E1340" s="8" t="s">
        <v>821</v>
      </c>
      <c r="F1340" s="36">
        <v>2.8</v>
      </c>
      <c r="G1340" s="46">
        <v>287.3</v>
      </c>
      <c r="H1340" s="46">
        <v>296</v>
      </c>
      <c r="I1340" s="46">
        <v>317.39999999999998</v>
      </c>
      <c r="J1340" s="46">
        <v>335.4</v>
      </c>
      <c r="K1340" s="46">
        <v>332.8</v>
      </c>
      <c r="L1340" s="46">
        <v>344.5</v>
      </c>
      <c r="M1340" s="46">
        <v>376.2</v>
      </c>
      <c r="N1340" s="46">
        <v>390</v>
      </c>
      <c r="O1340" s="46">
        <v>373.4</v>
      </c>
      <c r="P1340" s="46">
        <v>388.7</v>
      </c>
      <c r="Q1340" s="46">
        <v>421.4</v>
      </c>
      <c r="R1340" s="46">
        <v>435.5</v>
      </c>
      <c r="S1340" s="46">
        <v>414.3</v>
      </c>
      <c r="T1340" s="46">
        <v>403.2</v>
      </c>
      <c r="U1340" s="46">
        <v>439</v>
      </c>
      <c r="V1340" s="46">
        <v>453.8</v>
      </c>
      <c r="W1340" s="46">
        <v>461.8</v>
      </c>
      <c r="X1340" s="120">
        <v>8.7354659919272049E-3</v>
      </c>
      <c r="Y1340" s="79">
        <v>1.051122790253212E-2</v>
      </c>
      <c r="Z1340" s="79">
        <v>1.081560283687932E-2</v>
      </c>
      <c r="AA1340" s="79">
        <v>2.7772905338244721E-2</v>
      </c>
    </row>
    <row r="1341" spans="1:27" ht="15" x14ac:dyDescent="0.25">
      <c r="A1341" s="4">
        <v>260204</v>
      </c>
      <c r="B1341" s="18" t="s">
        <v>1777</v>
      </c>
      <c r="C1341" s="8" t="s">
        <v>23</v>
      </c>
      <c r="D1341" s="8" t="s">
        <v>151</v>
      </c>
      <c r="E1341" s="8" t="s">
        <v>806</v>
      </c>
      <c r="F1341" s="36">
        <v>2.8</v>
      </c>
      <c r="G1341" s="46">
        <v>1298</v>
      </c>
      <c r="H1341" s="46">
        <v>1063</v>
      </c>
      <c r="I1341" s="46">
        <v>1111</v>
      </c>
      <c r="J1341" s="46">
        <v>1128</v>
      </c>
      <c r="K1341" s="46">
        <v>1300</v>
      </c>
      <c r="L1341" s="46">
        <v>988.61</v>
      </c>
      <c r="M1341" s="46">
        <v>1068</v>
      </c>
      <c r="N1341" s="46">
        <v>1189</v>
      </c>
      <c r="O1341" s="46">
        <v>1361</v>
      </c>
      <c r="P1341" s="46">
        <v>1195</v>
      </c>
      <c r="Q1341" s="46">
        <v>1237</v>
      </c>
      <c r="R1341" s="46">
        <v>1373</v>
      </c>
      <c r="S1341" s="46">
        <v>1557</v>
      </c>
      <c r="T1341" s="46">
        <v>1363</v>
      </c>
      <c r="U1341" s="46">
        <v>1345</v>
      </c>
      <c r="V1341" s="46">
        <v>1507</v>
      </c>
      <c r="W1341" s="46">
        <v>1716</v>
      </c>
      <c r="X1341" s="120">
        <v>3.1331592689294967E-2</v>
      </c>
      <c r="Y1341" s="79">
        <v>1.9529837251356149E-2</v>
      </c>
      <c r="Z1341" s="79">
        <v>2.3767293366441899E-2</v>
      </c>
      <c r="AA1341" s="79">
        <v>2.7546777546777479E-2</v>
      </c>
    </row>
    <row r="1342" spans="1:27" ht="15" x14ac:dyDescent="0.25">
      <c r="A1342" s="4">
        <v>260204</v>
      </c>
      <c r="B1342" s="18" t="s">
        <v>1759</v>
      </c>
      <c r="C1342" s="8" t="s">
        <v>23</v>
      </c>
      <c r="D1342" s="8" t="s">
        <v>24</v>
      </c>
      <c r="E1342" s="8" t="s">
        <v>806</v>
      </c>
      <c r="F1342" s="36">
        <v>2.5</v>
      </c>
      <c r="G1342" s="46">
        <v>149.02000000000001</v>
      </c>
      <c r="H1342" s="46">
        <v>159.37</v>
      </c>
      <c r="I1342" s="46">
        <v>164.34</v>
      </c>
      <c r="J1342" s="46">
        <v>174.85</v>
      </c>
      <c r="K1342" s="46">
        <v>184.63</v>
      </c>
      <c r="L1342" s="46">
        <v>188.84</v>
      </c>
      <c r="M1342" s="46">
        <v>195.04</v>
      </c>
      <c r="N1342" s="46">
        <v>201.53</v>
      </c>
      <c r="O1342" s="46">
        <v>213.31</v>
      </c>
      <c r="P1342" s="46">
        <v>215.96</v>
      </c>
      <c r="Q1342" s="46">
        <v>221.24</v>
      </c>
      <c r="R1342" s="46">
        <v>227.09</v>
      </c>
      <c r="S1342" s="46">
        <v>235.73</v>
      </c>
      <c r="T1342" s="46">
        <v>239.14</v>
      </c>
      <c r="U1342" s="46">
        <v>247.3</v>
      </c>
      <c r="V1342" s="46">
        <v>252.44</v>
      </c>
      <c r="W1342" s="46">
        <v>260.52999999999997</v>
      </c>
      <c r="X1342" s="120">
        <v>2.575498322259517E-2</v>
      </c>
      <c r="Y1342" s="79">
        <v>2.8227902946273749E-2</v>
      </c>
      <c r="Z1342" s="79">
        <v>2.6705012325390239E-2</v>
      </c>
      <c r="AA1342" s="79">
        <v>2.5446075866243811E-2</v>
      </c>
    </row>
    <row r="1343" spans="1:27" ht="15" x14ac:dyDescent="0.25">
      <c r="A1343" s="4">
        <v>260204</v>
      </c>
      <c r="B1343" s="18" t="s">
        <v>2095</v>
      </c>
      <c r="C1343" s="8" t="s">
        <v>23</v>
      </c>
      <c r="D1343" s="8" t="s">
        <v>1262</v>
      </c>
      <c r="E1343" s="8" t="s">
        <v>806</v>
      </c>
      <c r="F1343" s="36">
        <v>2.5</v>
      </c>
      <c r="G1343" s="46">
        <v>14886</v>
      </c>
      <c r="H1343" s="46">
        <v>13538</v>
      </c>
      <c r="I1343" s="46">
        <v>14583</v>
      </c>
      <c r="J1343" s="46">
        <v>14812</v>
      </c>
      <c r="K1343" s="46">
        <v>15121</v>
      </c>
      <c r="L1343" s="46">
        <v>12225</v>
      </c>
      <c r="M1343" s="46">
        <v>13865</v>
      </c>
      <c r="N1343" s="46">
        <v>13927</v>
      </c>
      <c r="O1343" s="46">
        <v>14301</v>
      </c>
      <c r="P1343" s="46">
        <v>12310</v>
      </c>
      <c r="Q1343" s="46">
        <v>14462</v>
      </c>
      <c r="R1343" s="46">
        <v>14460</v>
      </c>
      <c r="S1343" s="46">
        <v>15102</v>
      </c>
      <c r="T1343" s="46">
        <v>13343</v>
      </c>
      <c r="U1343" s="46">
        <v>15423</v>
      </c>
      <c r="V1343" s="46">
        <v>15776</v>
      </c>
      <c r="W1343" s="46">
        <v>16618</v>
      </c>
      <c r="X1343" s="120">
        <v>1.8337061099868549E-2</v>
      </c>
      <c r="Y1343" s="79">
        <v>1.6751791099412609E-2</v>
      </c>
      <c r="Z1343" s="79">
        <v>2.256206281717188E-2</v>
      </c>
      <c r="AA1343" s="79">
        <v>2.5417477030380331E-2</v>
      </c>
    </row>
    <row r="1344" spans="1:27" ht="15" x14ac:dyDescent="0.25">
      <c r="A1344" s="4">
        <v>260204</v>
      </c>
      <c r="B1344" s="18" t="s">
        <v>1763</v>
      </c>
      <c r="C1344" s="8" t="s">
        <v>23</v>
      </c>
      <c r="D1344" s="8" t="s">
        <v>153</v>
      </c>
      <c r="E1344" s="8" t="s">
        <v>806</v>
      </c>
      <c r="F1344" s="36">
        <v>2.5</v>
      </c>
      <c r="G1344" s="46">
        <v>91.71</v>
      </c>
      <c r="H1344" s="46">
        <v>77.06</v>
      </c>
      <c r="I1344" s="46">
        <v>96.28</v>
      </c>
      <c r="J1344" s="46">
        <v>175.55</v>
      </c>
      <c r="K1344" s="110">
        <v>244.41</v>
      </c>
      <c r="L1344" s="110">
        <v>206.31</v>
      </c>
      <c r="M1344" s="110">
        <v>266.85000000000002</v>
      </c>
      <c r="N1344" s="110">
        <v>311.83999999999997</v>
      </c>
      <c r="O1344" s="110">
        <v>391.89</v>
      </c>
      <c r="P1344" s="110">
        <v>359.94</v>
      </c>
      <c r="Q1344" s="46">
        <v>393.33</v>
      </c>
      <c r="R1344" s="110">
        <v>470.34</v>
      </c>
      <c r="S1344" s="110">
        <v>564.57000000000005</v>
      </c>
      <c r="T1344" s="46">
        <v>486.69</v>
      </c>
      <c r="U1344" s="46">
        <v>549.65</v>
      </c>
      <c r="V1344" s="46">
        <v>592.12</v>
      </c>
      <c r="W1344" s="46">
        <v>618.46</v>
      </c>
      <c r="X1344" s="120">
        <v>7.0882125960473719E-2</v>
      </c>
      <c r="Y1344" s="79">
        <v>8.1632226765469218E-2</v>
      </c>
      <c r="Z1344" s="79">
        <v>5.8795413397706893E-2</v>
      </c>
      <c r="AA1344" s="79">
        <v>2.4573307250698839E-2</v>
      </c>
    </row>
    <row r="1345" spans="1:27" ht="15" x14ac:dyDescent="0.25">
      <c r="A1345" s="4">
        <v>260204</v>
      </c>
      <c r="B1345" s="18" t="s">
        <v>1900</v>
      </c>
      <c r="C1345" s="8" t="s">
        <v>23</v>
      </c>
      <c r="D1345" s="8" t="s">
        <v>2178</v>
      </c>
      <c r="E1345" s="8" t="s">
        <v>811</v>
      </c>
      <c r="F1345" s="36">
        <v>2.4</v>
      </c>
      <c r="G1345" s="46">
        <v>486.67</v>
      </c>
      <c r="H1345" s="46">
        <v>512.26</v>
      </c>
      <c r="I1345" s="46">
        <v>530.02</v>
      </c>
      <c r="J1345" s="46">
        <v>494.79</v>
      </c>
      <c r="K1345" s="46">
        <v>497.12</v>
      </c>
      <c r="L1345" s="46">
        <v>536.04</v>
      </c>
      <c r="M1345" s="46">
        <v>550.24</v>
      </c>
      <c r="N1345" s="46">
        <v>492.48</v>
      </c>
      <c r="O1345" s="46">
        <v>495.32</v>
      </c>
      <c r="P1345" s="46">
        <v>515.79</v>
      </c>
      <c r="Q1345" s="46">
        <v>543.30999999999995</v>
      </c>
      <c r="R1345" s="46">
        <v>481.95</v>
      </c>
      <c r="S1345" s="46">
        <v>482.05</v>
      </c>
      <c r="T1345" s="46">
        <v>486.4</v>
      </c>
      <c r="U1345" s="46">
        <v>516.45000000000005</v>
      </c>
      <c r="V1345" s="46">
        <v>497.97</v>
      </c>
      <c r="W1345" s="46">
        <v>529.53</v>
      </c>
      <c r="X1345" s="120">
        <v>-1.4527210716227529E-2</v>
      </c>
      <c r="Y1345" s="79">
        <v>-1.347237060555451E-2</v>
      </c>
      <c r="Z1345" s="79">
        <v>8.1450034318835129E-3</v>
      </c>
      <c r="AA1345" s="79">
        <v>2.3945089693222291E-2</v>
      </c>
    </row>
    <row r="1346" spans="1:27" ht="15" x14ac:dyDescent="0.25">
      <c r="A1346" s="4">
        <v>260204</v>
      </c>
      <c r="B1346" s="18" t="s">
        <v>1874</v>
      </c>
      <c r="C1346" s="8" t="s">
        <v>23</v>
      </c>
      <c r="D1346" s="8" t="s">
        <v>136</v>
      </c>
      <c r="E1346" s="8" t="s">
        <v>806</v>
      </c>
      <c r="F1346" s="36">
        <v>2.2999999999999998</v>
      </c>
      <c r="G1346" s="46">
        <v>3758</v>
      </c>
      <c r="H1346" s="46">
        <v>2606</v>
      </c>
      <c r="I1346" s="46">
        <v>1792</v>
      </c>
      <c r="J1346" s="46">
        <v>3066</v>
      </c>
      <c r="K1346" s="46">
        <v>4211</v>
      </c>
      <c r="L1346" s="46">
        <v>3643</v>
      </c>
      <c r="M1346" s="110">
        <v>4143</v>
      </c>
      <c r="N1346" s="46">
        <v>3375</v>
      </c>
      <c r="O1346" s="46">
        <v>4643</v>
      </c>
      <c r="P1346" s="46">
        <v>4467</v>
      </c>
      <c r="Q1346" s="46">
        <v>3702</v>
      </c>
      <c r="R1346" s="46">
        <v>4611</v>
      </c>
      <c r="S1346" s="46">
        <v>3841</v>
      </c>
      <c r="T1346" s="46">
        <v>3399</v>
      </c>
      <c r="U1346" s="46">
        <v>4603</v>
      </c>
      <c r="V1346" s="46">
        <v>4367</v>
      </c>
      <c r="W1346" s="46">
        <v>4220</v>
      </c>
      <c r="X1346" s="120">
        <v>-6.4256061608808146E-2</v>
      </c>
      <c r="Y1346" s="79">
        <v>5.7930945798238209E-2</v>
      </c>
      <c r="Z1346" s="79">
        <v>-1.482922085814997E-2</v>
      </c>
      <c r="AA1346" s="79">
        <v>2.3380629241209091E-2</v>
      </c>
    </row>
    <row r="1347" spans="1:27" ht="15" x14ac:dyDescent="0.25">
      <c r="A1347" s="4">
        <v>260204</v>
      </c>
      <c r="B1347" s="18" t="s">
        <v>1733</v>
      </c>
      <c r="C1347" s="8" t="s">
        <v>23</v>
      </c>
      <c r="D1347" s="8" t="s">
        <v>52</v>
      </c>
      <c r="E1347" s="8" t="s">
        <v>821</v>
      </c>
      <c r="F1347" s="36">
        <v>2.2999999999999998</v>
      </c>
      <c r="G1347" s="46">
        <v>105.08</v>
      </c>
      <c r="H1347" s="46">
        <v>102.09</v>
      </c>
      <c r="I1347" s="46">
        <v>100.97</v>
      </c>
      <c r="J1347" s="46">
        <v>110.64</v>
      </c>
      <c r="K1347" s="46">
        <v>120</v>
      </c>
      <c r="L1347" s="110">
        <v>163.82</v>
      </c>
      <c r="M1347" s="110">
        <v>153.29</v>
      </c>
      <c r="N1347" s="110">
        <v>170.3</v>
      </c>
      <c r="O1347" s="46">
        <v>174.7</v>
      </c>
      <c r="P1347" s="46">
        <v>184.18</v>
      </c>
      <c r="Q1347" s="46">
        <v>177.46</v>
      </c>
      <c r="R1347" s="46">
        <v>196.36</v>
      </c>
      <c r="S1347" s="46">
        <v>201.43</v>
      </c>
      <c r="T1347" s="46">
        <v>207.45</v>
      </c>
      <c r="U1347" s="46">
        <v>204.3</v>
      </c>
      <c r="V1347" s="46">
        <v>222.44</v>
      </c>
      <c r="W1347" s="46">
        <v>220.84</v>
      </c>
      <c r="X1347" s="120">
        <v>3.0641402104209629E-2</v>
      </c>
      <c r="Y1347" s="79">
        <v>3.4291554874153363E-2</v>
      </c>
      <c r="Z1347" s="79">
        <v>3.2215826271709817E-2</v>
      </c>
      <c r="AA1347" s="79">
        <v>2.322826165003233E-2</v>
      </c>
    </row>
    <row r="1348" spans="1:27" ht="15" x14ac:dyDescent="0.25">
      <c r="A1348" s="4">
        <v>260204</v>
      </c>
      <c r="B1348" s="18" t="s">
        <v>1976</v>
      </c>
      <c r="C1348" s="8" t="s">
        <v>23</v>
      </c>
      <c r="D1348" s="8" t="s">
        <v>2179</v>
      </c>
      <c r="E1348" s="8" t="s">
        <v>806</v>
      </c>
      <c r="F1348" s="36">
        <v>2.2000000000000002</v>
      </c>
      <c r="G1348" s="46">
        <v>1253</v>
      </c>
      <c r="H1348" s="46">
        <v>1363</v>
      </c>
      <c r="I1348" s="46">
        <v>1317</v>
      </c>
      <c r="J1348" s="46">
        <v>1244</v>
      </c>
      <c r="K1348" s="46">
        <v>1198</v>
      </c>
      <c r="L1348" s="46">
        <v>1302</v>
      </c>
      <c r="M1348" s="46">
        <v>1318</v>
      </c>
      <c r="N1348" s="46">
        <v>1319</v>
      </c>
      <c r="O1348" s="46">
        <v>1327</v>
      </c>
      <c r="P1348" s="46">
        <v>1389</v>
      </c>
      <c r="Q1348" s="46">
        <v>1431</v>
      </c>
      <c r="R1348" s="46">
        <v>1442</v>
      </c>
      <c r="S1348" s="46">
        <v>1419</v>
      </c>
      <c r="T1348" s="46">
        <v>1442</v>
      </c>
      <c r="U1348" s="46">
        <v>1537</v>
      </c>
      <c r="V1348" s="46">
        <v>1545</v>
      </c>
      <c r="W1348" s="46">
        <v>1551</v>
      </c>
      <c r="X1348" s="120">
        <v>9.3293434254533292E-3</v>
      </c>
      <c r="Y1348" s="79">
        <v>1.848622253226373E-2</v>
      </c>
      <c r="Z1348" s="79">
        <v>1.7636986301369891E-2</v>
      </c>
      <c r="AA1348" s="79">
        <v>2.2211004543160051E-2</v>
      </c>
    </row>
    <row r="1349" spans="1:27" ht="15" x14ac:dyDescent="0.25">
      <c r="A1349" s="4">
        <v>260204</v>
      </c>
      <c r="B1349" s="18" t="s">
        <v>1771</v>
      </c>
      <c r="C1349" s="8" t="s">
        <v>23</v>
      </c>
      <c r="D1349" s="8" t="s">
        <v>101</v>
      </c>
      <c r="E1349" s="8" t="s">
        <v>817</v>
      </c>
      <c r="F1349" s="36">
        <v>2.2000000000000002</v>
      </c>
      <c r="G1349" s="46">
        <v>1209</v>
      </c>
      <c r="H1349" s="46">
        <v>1211</v>
      </c>
      <c r="I1349" s="46">
        <v>1156</v>
      </c>
      <c r="J1349" s="46">
        <v>1201</v>
      </c>
      <c r="K1349" s="46">
        <v>1216</v>
      </c>
      <c r="L1349" s="46">
        <v>0</v>
      </c>
      <c r="M1349" s="46">
        <v>1183</v>
      </c>
      <c r="N1349" s="46">
        <v>1238</v>
      </c>
      <c r="O1349" s="46">
        <v>1298</v>
      </c>
      <c r="P1349" s="110">
        <v>1419</v>
      </c>
      <c r="Q1349" s="46">
        <v>1280</v>
      </c>
      <c r="R1349" s="46">
        <v>1329</v>
      </c>
      <c r="S1349" s="46">
        <v>1371</v>
      </c>
      <c r="T1349" s="46">
        <v>1481</v>
      </c>
      <c r="U1349" s="46">
        <v>1391</v>
      </c>
      <c r="V1349" s="46">
        <v>1460</v>
      </c>
      <c r="W1349" s="46">
        <v>1496</v>
      </c>
      <c r="X1349" s="120">
        <v>1.1483608075569579E-2</v>
      </c>
      <c r="Y1349" s="79">
        <v>2.0325947628639481E-2</v>
      </c>
      <c r="Z1349" s="79">
        <v>2.351040918880121E-2</v>
      </c>
      <c r="AA1349" s="79">
        <v>2.1918288620024651E-2</v>
      </c>
    </row>
    <row r="1350" spans="1:27" ht="15" x14ac:dyDescent="0.25">
      <c r="A1350" s="4">
        <v>260204</v>
      </c>
      <c r="B1350" s="18" t="s">
        <v>2069</v>
      </c>
      <c r="C1350" s="8" t="s">
        <v>23</v>
      </c>
      <c r="D1350" s="8" t="s">
        <v>24</v>
      </c>
      <c r="E1350" s="8" t="s">
        <v>806</v>
      </c>
      <c r="F1350" s="36">
        <v>2.2000000000000002</v>
      </c>
      <c r="G1350" s="46">
        <v>70.67</v>
      </c>
      <c r="H1350" s="46">
        <v>62.67</v>
      </c>
      <c r="I1350" s="46">
        <v>67.97</v>
      </c>
      <c r="J1350" s="46">
        <v>72.06</v>
      </c>
      <c r="K1350" s="46">
        <v>77.63</v>
      </c>
      <c r="L1350" s="46">
        <v>57.69</v>
      </c>
      <c r="M1350" s="46">
        <v>65.819999999999993</v>
      </c>
      <c r="N1350" s="46">
        <v>57.78</v>
      </c>
      <c r="O1350" s="46">
        <v>70.42</v>
      </c>
      <c r="P1350" s="46">
        <v>60.68</v>
      </c>
      <c r="Q1350" s="46">
        <v>60.1</v>
      </c>
      <c r="R1350" s="46">
        <v>66.72</v>
      </c>
      <c r="S1350" s="46">
        <v>74.2</v>
      </c>
      <c r="T1350" s="46">
        <v>66.14</v>
      </c>
      <c r="U1350" s="46">
        <v>69.38</v>
      </c>
      <c r="V1350" s="46">
        <v>74.680000000000007</v>
      </c>
      <c r="W1350" s="46">
        <v>80.36</v>
      </c>
      <c r="X1350" s="120">
        <v>2.0863584256782811E-2</v>
      </c>
      <c r="Y1350" s="79">
        <v>3.4735738883066247E-2</v>
      </c>
      <c r="Z1350" s="79">
        <v>2.879467515554901E-2</v>
      </c>
      <c r="AA1350" s="79">
        <v>2.1659634317862331E-2</v>
      </c>
    </row>
    <row r="1351" spans="1:27" ht="15" x14ac:dyDescent="0.25">
      <c r="A1351" s="4">
        <v>260204</v>
      </c>
      <c r="B1351" s="18" t="s">
        <v>2013</v>
      </c>
      <c r="C1351" s="8" t="s">
        <v>23</v>
      </c>
      <c r="D1351" s="8" t="s">
        <v>119</v>
      </c>
      <c r="E1351" s="8" t="s">
        <v>806</v>
      </c>
      <c r="F1351" s="36">
        <v>2.1</v>
      </c>
      <c r="G1351" s="46">
        <v>1030</v>
      </c>
      <c r="H1351" s="46">
        <v>1344</v>
      </c>
      <c r="I1351" s="46">
        <v>1234</v>
      </c>
      <c r="J1351" s="46">
        <v>1225</v>
      </c>
      <c r="K1351" s="46">
        <v>1205</v>
      </c>
      <c r="L1351" s="46">
        <v>1439</v>
      </c>
      <c r="M1351" s="46">
        <v>1358</v>
      </c>
      <c r="N1351" s="46">
        <v>1335</v>
      </c>
      <c r="O1351" s="46">
        <v>1437</v>
      </c>
      <c r="P1351" s="46">
        <v>1486</v>
      </c>
      <c r="Q1351" s="46">
        <v>1530</v>
      </c>
      <c r="R1351" s="46">
        <v>1582</v>
      </c>
      <c r="S1351" s="46">
        <v>1523</v>
      </c>
      <c r="T1351" s="46">
        <v>1639</v>
      </c>
      <c r="U1351" s="46">
        <v>1689</v>
      </c>
      <c r="V1351" s="46">
        <v>1534</v>
      </c>
      <c r="W1351" s="46">
        <v>1658</v>
      </c>
      <c r="X1351" s="120">
        <v>2.4995915700048998E-2</v>
      </c>
      <c r="Y1351" s="79">
        <v>2.5342684093082601E-2</v>
      </c>
      <c r="Z1351" s="79">
        <v>-7.4615265039639223E-3</v>
      </c>
      <c r="AA1351" s="79">
        <v>2.114330462020364E-2</v>
      </c>
    </row>
    <row r="1352" spans="1:27" ht="15" x14ac:dyDescent="0.25">
      <c r="A1352" s="4">
        <v>260204</v>
      </c>
      <c r="B1352" s="18" t="s">
        <v>1831</v>
      </c>
      <c r="C1352" s="8" t="s">
        <v>23</v>
      </c>
      <c r="D1352" s="8" t="s">
        <v>710</v>
      </c>
      <c r="E1352" s="8" t="s">
        <v>806</v>
      </c>
      <c r="F1352" s="36">
        <v>2</v>
      </c>
      <c r="G1352" s="46">
        <v>32604</v>
      </c>
      <c r="H1352" s="46">
        <v>36179</v>
      </c>
      <c r="I1352" s="46">
        <v>48577</v>
      </c>
      <c r="J1352" s="46">
        <v>44955</v>
      </c>
      <c r="K1352" s="46">
        <v>40279</v>
      </c>
      <c r="L1352" s="46">
        <v>34396</v>
      </c>
      <c r="M1352" s="46">
        <v>35090</v>
      </c>
      <c r="N1352" s="46">
        <v>39643</v>
      </c>
      <c r="O1352" s="46">
        <v>38270</v>
      </c>
      <c r="P1352" s="46">
        <v>35811</v>
      </c>
      <c r="Q1352" s="46">
        <v>38129</v>
      </c>
      <c r="R1352" s="46">
        <v>35528</v>
      </c>
      <c r="S1352" s="46">
        <v>33685</v>
      </c>
      <c r="T1352" s="46">
        <v>30430</v>
      </c>
      <c r="U1352" s="46">
        <v>33323</v>
      </c>
      <c r="V1352" s="46">
        <v>34515</v>
      </c>
      <c r="W1352" s="46">
        <v>36333</v>
      </c>
      <c r="X1352" s="120">
        <v>-3.7589152864417767E-2</v>
      </c>
      <c r="Y1352" s="79">
        <v>-3.4883720930232509E-2</v>
      </c>
      <c r="Z1352" s="79">
        <v>-7.6184889370214393E-3</v>
      </c>
      <c r="AA1352" s="79">
        <v>2.006775139633055E-2</v>
      </c>
    </row>
    <row r="1353" spans="1:27" ht="15" x14ac:dyDescent="0.25">
      <c r="A1353" s="4">
        <v>260204</v>
      </c>
      <c r="B1353" s="18" t="s">
        <v>1717</v>
      </c>
      <c r="C1353" s="8" t="s">
        <v>23</v>
      </c>
      <c r="D1353" s="8" t="s">
        <v>106</v>
      </c>
      <c r="E1353" s="8" t="s">
        <v>806</v>
      </c>
      <c r="F1353" s="36">
        <v>2</v>
      </c>
      <c r="G1353" s="46">
        <v>2291</v>
      </c>
      <c r="H1353" s="46">
        <v>2668</v>
      </c>
      <c r="I1353" s="46">
        <v>2128</v>
      </c>
      <c r="J1353" s="46">
        <v>2685</v>
      </c>
      <c r="K1353" s="46">
        <v>2088</v>
      </c>
      <c r="L1353" s="46">
        <v>2917</v>
      </c>
      <c r="M1353" s="46">
        <v>2654</v>
      </c>
      <c r="N1353" s="46">
        <v>2914</v>
      </c>
      <c r="O1353" s="46">
        <v>2493</v>
      </c>
      <c r="P1353" s="46">
        <v>2958</v>
      </c>
      <c r="Q1353" s="46">
        <v>2679</v>
      </c>
      <c r="R1353" s="46">
        <v>3071</v>
      </c>
      <c r="S1353" s="46">
        <v>2595</v>
      </c>
      <c r="T1353" s="46">
        <v>2981</v>
      </c>
      <c r="U1353" s="46">
        <v>2787</v>
      </c>
      <c r="V1353" s="46">
        <v>3206</v>
      </c>
      <c r="W1353" s="46">
        <v>2823</v>
      </c>
      <c r="X1353" s="120">
        <v>2.0348580023001879E-3</v>
      </c>
      <c r="Y1353" s="79">
        <v>9.5355818470774789E-3</v>
      </c>
      <c r="Z1353" s="79">
        <v>1.180689172643001E-2</v>
      </c>
      <c r="AA1353" s="79">
        <v>1.9707839917019632E-2</v>
      </c>
    </row>
    <row r="1354" spans="1:27" ht="15" x14ac:dyDescent="0.25">
      <c r="A1354" s="4">
        <v>260204</v>
      </c>
      <c r="B1354" s="18" t="s">
        <v>1954</v>
      </c>
      <c r="C1354" s="8" t="s">
        <v>23</v>
      </c>
      <c r="D1354" s="8" t="s">
        <v>65</v>
      </c>
      <c r="E1354" s="8" t="s">
        <v>817</v>
      </c>
      <c r="F1354" s="36">
        <v>1.9</v>
      </c>
      <c r="G1354" s="46">
        <v>6619</v>
      </c>
      <c r="H1354" s="46">
        <v>6851</v>
      </c>
      <c r="I1354" s="46">
        <v>7347</v>
      </c>
      <c r="J1354" s="46">
        <v>7766</v>
      </c>
      <c r="K1354" s="46">
        <v>7756</v>
      </c>
      <c r="L1354" s="46">
        <v>0</v>
      </c>
      <c r="M1354" s="46">
        <v>6892</v>
      </c>
      <c r="N1354" s="46">
        <v>6933</v>
      </c>
      <c r="O1354" s="46">
        <v>6421</v>
      </c>
      <c r="P1354" s="110">
        <v>6169</v>
      </c>
      <c r="Q1354" s="46">
        <v>6314</v>
      </c>
      <c r="R1354" s="46">
        <v>6545</v>
      </c>
      <c r="S1354" s="46">
        <v>6556</v>
      </c>
      <c r="T1354" s="46">
        <v>6398</v>
      </c>
      <c r="U1354" s="46">
        <v>6575</v>
      </c>
      <c r="V1354" s="46">
        <v>6804</v>
      </c>
      <c r="W1354" s="46">
        <v>7058</v>
      </c>
      <c r="X1354" s="120">
        <v>8.9509068167605843E-3</v>
      </c>
      <c r="Y1354" s="79">
        <v>1.0111184286987211E-2</v>
      </c>
      <c r="Z1354" s="79">
        <v>9.933266855871814E-3</v>
      </c>
      <c r="AA1354" s="79">
        <v>1.9063532449777879E-2</v>
      </c>
    </row>
    <row r="1355" spans="1:27" ht="15" x14ac:dyDescent="0.25">
      <c r="A1355" s="4">
        <v>260204</v>
      </c>
      <c r="B1355" s="18" t="s">
        <v>1719</v>
      </c>
      <c r="C1355" s="8" t="s">
        <v>23</v>
      </c>
      <c r="D1355" s="8" t="s">
        <v>106</v>
      </c>
      <c r="E1355" s="8" t="s">
        <v>806</v>
      </c>
      <c r="F1355" s="36">
        <v>1.9</v>
      </c>
      <c r="G1355" s="46">
        <v>1890</v>
      </c>
      <c r="H1355" s="46">
        <v>1547</v>
      </c>
      <c r="I1355" s="46">
        <v>1636</v>
      </c>
      <c r="J1355" s="46">
        <v>1640</v>
      </c>
      <c r="K1355" s="46">
        <v>2019</v>
      </c>
      <c r="L1355" s="46">
        <v>1645</v>
      </c>
      <c r="M1355" s="46">
        <v>1687</v>
      </c>
      <c r="N1355" s="46">
        <v>1708</v>
      </c>
      <c r="O1355" s="46">
        <v>2036</v>
      </c>
      <c r="P1355" s="46">
        <v>1598</v>
      </c>
      <c r="Q1355" s="46">
        <v>1763</v>
      </c>
      <c r="R1355" s="46">
        <v>1826</v>
      </c>
      <c r="S1355" s="46">
        <v>2362</v>
      </c>
      <c r="T1355" s="46">
        <v>1787</v>
      </c>
      <c r="U1355" s="46">
        <v>1932</v>
      </c>
      <c r="V1355" s="46">
        <v>1979</v>
      </c>
      <c r="W1355" s="46">
        <v>2514</v>
      </c>
      <c r="X1355" s="120">
        <v>2.503642866604849E-2</v>
      </c>
      <c r="Y1355" s="79">
        <v>2.184026880330836E-2</v>
      </c>
      <c r="Z1355" s="79">
        <v>1.9349943088402769E-2</v>
      </c>
      <c r="AA1355" s="79">
        <v>1.885856079404458E-2</v>
      </c>
    </row>
    <row r="1356" spans="1:27" ht="15" x14ac:dyDescent="0.25">
      <c r="A1356" s="4">
        <v>260204</v>
      </c>
      <c r="B1356" s="18" t="s">
        <v>1934</v>
      </c>
      <c r="C1356" s="8" t="s">
        <v>23</v>
      </c>
      <c r="D1356" s="8" t="s">
        <v>101</v>
      </c>
      <c r="E1356" s="8" t="s">
        <v>806</v>
      </c>
      <c r="F1356" s="36">
        <v>1.9</v>
      </c>
      <c r="G1356" s="46">
        <v>4589</v>
      </c>
      <c r="H1356" s="46">
        <v>4343</v>
      </c>
      <c r="I1356" s="46">
        <v>4484</v>
      </c>
      <c r="J1356" s="46">
        <v>4576</v>
      </c>
      <c r="K1356" s="46">
        <v>4938</v>
      </c>
      <c r="L1356" s="46">
        <v>4707</v>
      </c>
      <c r="M1356" s="46">
        <v>4817</v>
      </c>
      <c r="N1356" s="46">
        <v>4822</v>
      </c>
      <c r="O1356" s="46">
        <v>5206</v>
      </c>
      <c r="P1356" s="46">
        <v>4650</v>
      </c>
      <c r="Q1356" s="46">
        <v>4839</v>
      </c>
      <c r="R1356" s="46">
        <v>4863</v>
      </c>
      <c r="S1356" s="46">
        <v>5319</v>
      </c>
      <c r="T1356" s="46">
        <v>4777</v>
      </c>
      <c r="U1356" s="46">
        <v>5007</v>
      </c>
      <c r="V1356" s="46">
        <v>5143</v>
      </c>
      <c r="W1356" s="46">
        <v>5698</v>
      </c>
      <c r="X1356" s="120">
        <v>6.4562045650957689E-3</v>
      </c>
      <c r="Y1356" s="79">
        <v>8.4857056268310416E-3</v>
      </c>
      <c r="Z1356" s="79">
        <v>1.4023840528899051E-2</v>
      </c>
      <c r="AA1356" s="79">
        <v>1.8719747110540249E-2</v>
      </c>
    </row>
    <row r="1357" spans="1:27" ht="15" x14ac:dyDescent="0.25">
      <c r="A1357" s="4">
        <v>260204</v>
      </c>
      <c r="B1357" s="18" t="s">
        <v>2027</v>
      </c>
      <c r="C1357" s="8" t="s">
        <v>23</v>
      </c>
      <c r="D1357" s="8" t="s">
        <v>443</v>
      </c>
      <c r="E1357" s="8" t="s">
        <v>806</v>
      </c>
      <c r="F1357" s="36">
        <v>1.8</v>
      </c>
      <c r="G1357" s="46">
        <v>3054</v>
      </c>
      <c r="H1357" s="46">
        <v>3162</v>
      </c>
      <c r="I1357" s="46">
        <v>3510</v>
      </c>
      <c r="J1357" s="46">
        <v>3259</v>
      </c>
      <c r="K1357" s="46">
        <v>3012</v>
      </c>
      <c r="L1357" s="46">
        <v>2974</v>
      </c>
      <c r="M1357" s="46">
        <v>3109</v>
      </c>
      <c r="N1357" s="46">
        <v>3069</v>
      </c>
      <c r="O1357" s="46">
        <v>2858</v>
      </c>
      <c r="P1357" s="46">
        <v>2784</v>
      </c>
      <c r="Q1357" s="46">
        <v>3040</v>
      </c>
      <c r="R1357" s="46">
        <v>3074</v>
      </c>
      <c r="S1357" s="46">
        <v>2903</v>
      </c>
      <c r="T1357" s="46">
        <v>2887</v>
      </c>
      <c r="U1357" s="46">
        <v>3149</v>
      </c>
      <c r="V1357" s="46">
        <v>3202</v>
      </c>
      <c r="W1357" s="46">
        <v>3127</v>
      </c>
      <c r="X1357" s="120">
        <v>8.7280738920429979E-3</v>
      </c>
      <c r="Y1357" s="79">
        <v>9.1565860215054862E-3</v>
      </c>
      <c r="Z1357" s="79">
        <v>1.0655123616082561E-2</v>
      </c>
      <c r="AA1357" s="79">
        <v>1.8449880569969549E-2</v>
      </c>
    </row>
    <row r="1358" spans="1:27" ht="15" x14ac:dyDescent="0.25">
      <c r="A1358" s="4">
        <v>260204</v>
      </c>
      <c r="B1358" s="18" t="s">
        <v>1842</v>
      </c>
      <c r="C1358" s="8" t="s">
        <v>23</v>
      </c>
      <c r="D1358" s="8" t="s">
        <v>79</v>
      </c>
      <c r="E1358" s="8" t="s">
        <v>806</v>
      </c>
      <c r="F1358" s="36">
        <v>1.8</v>
      </c>
      <c r="G1358" s="46">
        <v>3291</v>
      </c>
      <c r="H1358" s="46">
        <v>3296</v>
      </c>
      <c r="I1358" s="46">
        <v>3671</v>
      </c>
      <c r="J1358" s="46">
        <v>3799</v>
      </c>
      <c r="K1358" s="46">
        <v>3644</v>
      </c>
      <c r="L1358" s="46">
        <v>3708</v>
      </c>
      <c r="M1358" s="46">
        <v>4069</v>
      </c>
      <c r="N1358" s="46">
        <v>4203</v>
      </c>
      <c r="O1358" s="46">
        <v>3832</v>
      </c>
      <c r="P1358" s="46">
        <v>3976</v>
      </c>
      <c r="Q1358" s="46">
        <v>4272</v>
      </c>
      <c r="R1358" s="46">
        <v>4364</v>
      </c>
      <c r="S1358" s="46">
        <v>4096</v>
      </c>
      <c r="T1358" s="46">
        <v>4137</v>
      </c>
      <c r="U1358" s="46">
        <v>4525</v>
      </c>
      <c r="V1358" s="46">
        <v>4706</v>
      </c>
      <c r="W1358" s="46">
        <v>4414</v>
      </c>
      <c r="X1358" s="120">
        <v>9.6361024658846439E-3</v>
      </c>
      <c r="Y1358" s="79">
        <v>1.4997925188215079E-2</v>
      </c>
      <c r="Z1358" s="79">
        <v>1.9974302067515382E-2</v>
      </c>
      <c r="AA1358" s="79">
        <v>1.8208886852954631E-2</v>
      </c>
    </row>
    <row r="1359" spans="1:27" ht="15" x14ac:dyDescent="0.25">
      <c r="A1359" s="4">
        <v>260204</v>
      </c>
      <c r="B1359" s="18" t="s">
        <v>2049</v>
      </c>
      <c r="C1359" s="8" t="s">
        <v>23</v>
      </c>
      <c r="D1359" s="8" t="s">
        <v>1134</v>
      </c>
      <c r="E1359" s="8" t="s">
        <v>806</v>
      </c>
      <c r="F1359" s="36">
        <v>1.7</v>
      </c>
      <c r="G1359" s="46">
        <v>562.51</v>
      </c>
      <c r="H1359" s="46">
        <v>823.57</v>
      </c>
      <c r="I1359" s="46">
        <v>474.2</v>
      </c>
      <c r="J1359" s="46">
        <v>462.61</v>
      </c>
      <c r="K1359" s="46">
        <v>791.42</v>
      </c>
      <c r="L1359" s="46">
        <v>921.2</v>
      </c>
      <c r="M1359" s="46">
        <v>411.3</v>
      </c>
      <c r="N1359" s="46">
        <v>407.1</v>
      </c>
      <c r="O1359" s="46">
        <v>591.70000000000005</v>
      </c>
      <c r="P1359" s="46">
        <v>726.4</v>
      </c>
      <c r="Q1359" s="46">
        <v>402.6</v>
      </c>
      <c r="R1359" s="46">
        <v>401.6</v>
      </c>
      <c r="S1359" s="46">
        <v>597.1</v>
      </c>
      <c r="T1359" s="46">
        <v>805.2</v>
      </c>
      <c r="U1359" s="46">
        <v>439</v>
      </c>
      <c r="V1359" s="46">
        <v>430.2</v>
      </c>
      <c r="W1359" s="46">
        <v>635.5</v>
      </c>
      <c r="X1359" s="120">
        <v>3.703529632936986E-2</v>
      </c>
      <c r="Y1359" s="79">
        <v>1.6496714253342541E-2</v>
      </c>
      <c r="Z1359" s="79">
        <v>1.275134870034322E-2</v>
      </c>
      <c r="AA1359" s="79">
        <v>1.6905128769535649E-2</v>
      </c>
    </row>
    <row r="1360" spans="1:27" ht="15" x14ac:dyDescent="0.25">
      <c r="A1360" s="4">
        <v>260204</v>
      </c>
      <c r="B1360" s="18" t="s">
        <v>1912</v>
      </c>
      <c r="C1360" s="8" t="s">
        <v>23</v>
      </c>
      <c r="D1360" s="8" t="s">
        <v>191</v>
      </c>
      <c r="E1360" s="8" t="s">
        <v>821</v>
      </c>
      <c r="F1360" s="36">
        <v>1.6</v>
      </c>
      <c r="G1360" s="46">
        <v>5862</v>
      </c>
      <c r="H1360" s="46">
        <v>6098</v>
      </c>
      <c r="I1360" s="46">
        <v>6614</v>
      </c>
      <c r="J1360" s="46">
        <v>6725</v>
      </c>
      <c r="K1360" s="46">
        <v>6068</v>
      </c>
      <c r="L1360" s="46">
        <v>6686</v>
      </c>
      <c r="M1360" s="46">
        <v>7133</v>
      </c>
      <c r="N1360" s="46">
        <v>0</v>
      </c>
      <c r="O1360" s="46">
        <v>5209</v>
      </c>
      <c r="P1360" s="46">
        <v>5597</v>
      </c>
      <c r="Q1360" s="46">
        <v>5898</v>
      </c>
      <c r="R1360" s="110">
        <v>6248</v>
      </c>
      <c r="S1360" s="46">
        <v>5426</v>
      </c>
      <c r="T1360" s="46">
        <v>5676</v>
      </c>
      <c r="U1360" s="46">
        <v>6052</v>
      </c>
      <c r="V1360" s="46">
        <v>6442</v>
      </c>
      <c r="W1360" s="46">
        <v>5797</v>
      </c>
      <c r="X1360" s="120">
        <v>3.4097285165521911E-3</v>
      </c>
      <c r="Y1360" s="79">
        <v>6.6242257398485549E-3</v>
      </c>
      <c r="Z1360" s="79">
        <v>8.2898897530125915E-3</v>
      </c>
      <c r="AA1360" s="79">
        <v>1.572300389896597E-2</v>
      </c>
    </row>
    <row r="1361" spans="1:27" ht="15" x14ac:dyDescent="0.25">
      <c r="A1361" s="4">
        <v>260204</v>
      </c>
      <c r="B1361" s="18" t="s">
        <v>1928</v>
      </c>
      <c r="C1361" s="8" t="s">
        <v>23</v>
      </c>
      <c r="D1361" s="8" t="s">
        <v>1262</v>
      </c>
      <c r="E1361" s="8" t="s">
        <v>806</v>
      </c>
      <c r="F1361" s="36">
        <v>1.6</v>
      </c>
      <c r="G1361" s="46">
        <v>7076</v>
      </c>
      <c r="H1361" s="46">
        <v>7190</v>
      </c>
      <c r="I1361" s="46">
        <v>6929</v>
      </c>
      <c r="J1361" s="46">
        <v>7829</v>
      </c>
      <c r="K1361" s="46">
        <v>7376</v>
      </c>
      <c r="L1361" s="46">
        <v>6951</v>
      </c>
      <c r="M1361" s="46">
        <v>7178</v>
      </c>
      <c r="N1361" s="46">
        <v>8147</v>
      </c>
      <c r="O1361" s="46">
        <v>8052</v>
      </c>
      <c r="P1361" s="46">
        <v>7363</v>
      </c>
      <c r="Q1361" s="46">
        <v>7884</v>
      </c>
      <c r="R1361" s="46">
        <v>8012</v>
      </c>
      <c r="S1361" s="46">
        <v>8117</v>
      </c>
      <c r="T1361" s="46">
        <v>7516</v>
      </c>
      <c r="U1361" s="46">
        <v>7986</v>
      </c>
      <c r="V1361" s="46">
        <v>8547</v>
      </c>
      <c r="W1361" s="46">
        <v>8618</v>
      </c>
      <c r="X1361" s="120">
        <v>4.8763386027537159E-3</v>
      </c>
      <c r="Y1361" s="79">
        <v>3.2351168765263338E-3</v>
      </c>
      <c r="Z1361" s="79">
        <v>1.6913787107584399E-2</v>
      </c>
      <c r="AA1361" s="79">
        <v>1.5575452340981229E-2</v>
      </c>
    </row>
    <row r="1362" spans="1:27" ht="15" x14ac:dyDescent="0.25">
      <c r="A1362" s="4">
        <v>260204</v>
      </c>
      <c r="B1362" s="18" t="s">
        <v>1747</v>
      </c>
      <c r="C1362" s="8" t="s">
        <v>23</v>
      </c>
      <c r="D1362" s="8" t="s">
        <v>95</v>
      </c>
      <c r="E1362" s="8" t="s">
        <v>806</v>
      </c>
      <c r="F1362" s="36">
        <v>1.5</v>
      </c>
      <c r="G1362" s="46">
        <v>1962</v>
      </c>
      <c r="H1362" s="46">
        <v>1863</v>
      </c>
      <c r="I1362" s="46">
        <v>1513</v>
      </c>
      <c r="J1362" s="46">
        <v>1588</v>
      </c>
      <c r="K1362" s="46">
        <v>1524</v>
      </c>
      <c r="L1362" s="46">
        <v>1538</v>
      </c>
      <c r="M1362" s="46">
        <v>1610</v>
      </c>
      <c r="N1362" s="46">
        <v>1671</v>
      </c>
      <c r="O1362" s="46">
        <v>1642</v>
      </c>
      <c r="P1362" s="46">
        <v>1750</v>
      </c>
      <c r="Q1362" s="46">
        <v>1733</v>
      </c>
      <c r="R1362" s="46">
        <v>1786</v>
      </c>
      <c r="S1362" s="46">
        <v>1825</v>
      </c>
      <c r="T1362" s="46">
        <v>1764</v>
      </c>
      <c r="U1362" s="46">
        <v>1723</v>
      </c>
      <c r="V1362" s="46">
        <v>1894</v>
      </c>
      <c r="W1362" s="46">
        <v>1934</v>
      </c>
      <c r="X1362" s="120">
        <v>1.973498731322243E-3</v>
      </c>
      <c r="Y1362" s="79">
        <v>-1.406865503657873E-3</v>
      </c>
      <c r="Z1362" s="79">
        <v>1.5215553677092149E-2</v>
      </c>
      <c r="AA1362" s="79">
        <v>1.5126283652511899E-2</v>
      </c>
    </row>
    <row r="1363" spans="1:27" ht="15" x14ac:dyDescent="0.25">
      <c r="A1363" s="4">
        <v>260204</v>
      </c>
      <c r="B1363" s="18" t="s">
        <v>2025</v>
      </c>
      <c r="C1363" s="8" t="s">
        <v>23</v>
      </c>
      <c r="D1363" s="8" t="s">
        <v>144</v>
      </c>
      <c r="E1363" s="8" t="s">
        <v>806</v>
      </c>
      <c r="F1363" s="36">
        <v>1.5</v>
      </c>
      <c r="G1363" s="46">
        <v>5537</v>
      </c>
      <c r="H1363" s="46">
        <v>5949</v>
      </c>
      <c r="I1363" s="46">
        <v>6146</v>
      </c>
      <c r="J1363" s="46">
        <v>6216</v>
      </c>
      <c r="K1363" s="46">
        <v>5438</v>
      </c>
      <c r="L1363" s="46">
        <v>5103</v>
      </c>
      <c r="M1363" s="46">
        <v>5626</v>
      </c>
      <c r="N1363" s="46">
        <v>5628</v>
      </c>
      <c r="O1363" s="46">
        <v>5019</v>
      </c>
      <c r="P1363" s="46">
        <v>4873</v>
      </c>
      <c r="Q1363" s="46">
        <v>5423</v>
      </c>
      <c r="R1363" s="46">
        <v>5517</v>
      </c>
      <c r="S1363" s="46">
        <v>5186</v>
      </c>
      <c r="T1363" s="46">
        <v>5199</v>
      </c>
      <c r="U1363" s="46">
        <v>5977</v>
      </c>
      <c r="V1363" s="46">
        <v>5737</v>
      </c>
      <c r="W1363" s="46">
        <v>5511</v>
      </c>
      <c r="X1363" s="120">
        <v>1.5524548788037549E-2</v>
      </c>
      <c r="Y1363" s="79">
        <v>2.5978898007033902E-2</v>
      </c>
      <c r="Z1363" s="79">
        <v>1.00553041729512E-2</v>
      </c>
      <c r="AA1363" s="79">
        <v>1.470654780759317E-2</v>
      </c>
    </row>
    <row r="1364" spans="1:27" ht="15" x14ac:dyDescent="0.25">
      <c r="A1364" s="4">
        <v>260204</v>
      </c>
      <c r="B1364" s="18" t="s">
        <v>1723</v>
      </c>
      <c r="C1364" s="8" t="s">
        <v>23</v>
      </c>
      <c r="D1364" s="8" t="s">
        <v>24</v>
      </c>
      <c r="E1364" s="8" t="s">
        <v>806</v>
      </c>
      <c r="F1364" s="36">
        <v>1.4</v>
      </c>
      <c r="G1364" s="46">
        <v>497.54</v>
      </c>
      <c r="H1364" s="46">
        <v>517.6</v>
      </c>
      <c r="I1364" s="46">
        <v>598.20000000000005</v>
      </c>
      <c r="J1364" s="46">
        <v>616.1</v>
      </c>
      <c r="K1364" s="46">
        <v>618.70000000000005</v>
      </c>
      <c r="L1364" s="46">
        <v>612</v>
      </c>
      <c r="M1364" s="46">
        <v>621.29999999999995</v>
      </c>
      <c r="N1364" s="46">
        <v>651.4</v>
      </c>
      <c r="O1364" s="46">
        <v>663.3</v>
      </c>
      <c r="P1364" s="46">
        <v>652.70000000000005</v>
      </c>
      <c r="Q1364" s="46">
        <v>673.5</v>
      </c>
      <c r="R1364" s="46">
        <v>665.5</v>
      </c>
      <c r="S1364" s="46">
        <v>636.5</v>
      </c>
      <c r="T1364" s="46">
        <v>636.6</v>
      </c>
      <c r="U1364" s="46">
        <v>659.6</v>
      </c>
      <c r="V1364" s="46">
        <v>691.8</v>
      </c>
      <c r="W1364" s="46">
        <v>672.9</v>
      </c>
      <c r="X1364" s="120">
        <v>-6.1258656114450138E-3</v>
      </c>
      <c r="Y1364" s="79">
        <v>-5.3213889207917031E-3</v>
      </c>
      <c r="Z1364" s="79">
        <v>1.0122392425525369E-2</v>
      </c>
      <c r="AA1364" s="79">
        <v>1.3869308439702801E-2</v>
      </c>
    </row>
    <row r="1365" spans="1:27" ht="15" x14ac:dyDescent="0.25">
      <c r="A1365" s="4">
        <v>260204</v>
      </c>
      <c r="B1365" s="18" t="s">
        <v>2000</v>
      </c>
      <c r="C1365" s="8" t="s">
        <v>23</v>
      </c>
      <c r="D1365" s="8" t="s">
        <v>2177</v>
      </c>
      <c r="E1365" s="8" t="s">
        <v>821</v>
      </c>
      <c r="F1365" s="36">
        <v>1.4</v>
      </c>
      <c r="G1365" s="46">
        <v>59629</v>
      </c>
      <c r="H1365" s="46">
        <v>57719</v>
      </c>
      <c r="I1365" s="46">
        <v>60065</v>
      </c>
      <c r="J1365" s="46">
        <v>61174</v>
      </c>
      <c r="K1365" s="46">
        <v>62847</v>
      </c>
      <c r="L1365" s="46">
        <v>63457</v>
      </c>
      <c r="M1365" s="46">
        <v>66947</v>
      </c>
      <c r="N1365" s="46">
        <v>68922</v>
      </c>
      <c r="O1365" s="46">
        <v>72253</v>
      </c>
      <c r="P1365" s="46">
        <v>68414</v>
      </c>
      <c r="Q1365" s="46">
        <v>74241</v>
      </c>
      <c r="R1365" s="46">
        <v>79050</v>
      </c>
      <c r="S1365" s="46">
        <v>81487</v>
      </c>
      <c r="T1365" s="46">
        <v>75454</v>
      </c>
      <c r="U1365" s="46">
        <v>80664</v>
      </c>
      <c r="V1365" s="46">
        <v>83729</v>
      </c>
      <c r="W1365" s="46">
        <v>85932</v>
      </c>
      <c r="X1365" s="120">
        <v>2.3219610016095519E-2</v>
      </c>
      <c r="Y1365" s="79">
        <v>2.0703860336780181E-2</v>
      </c>
      <c r="Z1365" s="79">
        <v>1.477633386493182E-2</v>
      </c>
      <c r="AA1365" s="79">
        <v>1.383295885278257E-2</v>
      </c>
    </row>
    <row r="1366" spans="1:27" ht="15" x14ac:dyDescent="0.25">
      <c r="A1366" s="4">
        <v>260204</v>
      </c>
      <c r="B1366" s="18" t="s">
        <v>2087</v>
      </c>
      <c r="C1366" s="8" t="s">
        <v>23</v>
      </c>
      <c r="D1366" s="8" t="s">
        <v>676</v>
      </c>
      <c r="E1366" s="8" t="s">
        <v>806</v>
      </c>
      <c r="F1366" s="36">
        <v>1.3</v>
      </c>
      <c r="G1366" s="46">
        <v>1031</v>
      </c>
      <c r="H1366" s="46">
        <v>973.22</v>
      </c>
      <c r="I1366" s="46">
        <v>969.55</v>
      </c>
      <c r="J1366" s="46">
        <v>890.35</v>
      </c>
      <c r="K1366" s="46">
        <v>901.52</v>
      </c>
      <c r="L1366" s="46">
        <v>943.15</v>
      </c>
      <c r="M1366" s="46">
        <v>1002</v>
      </c>
      <c r="N1366" s="46">
        <v>960.21</v>
      </c>
      <c r="O1366" s="46">
        <v>956.73</v>
      </c>
      <c r="P1366" s="46">
        <v>997.43</v>
      </c>
      <c r="Q1366" s="46">
        <v>1028</v>
      </c>
      <c r="R1366" s="46">
        <v>977.87</v>
      </c>
      <c r="S1366" s="46">
        <v>995.22</v>
      </c>
      <c r="T1366" s="46">
        <v>979.26</v>
      </c>
      <c r="U1366" s="46">
        <v>1012</v>
      </c>
      <c r="V1366" s="46">
        <v>995.69</v>
      </c>
      <c r="W1366" s="46">
        <v>1048</v>
      </c>
      <c r="X1366" s="120">
        <v>-4.5441813470984416E-3</v>
      </c>
      <c r="Y1366" s="79">
        <v>-4.0197470071727803E-3</v>
      </c>
      <c r="Z1366" s="79">
        <v>4.4950622422339492E-3</v>
      </c>
      <c r="AA1366" s="79">
        <v>1.3254080061875669E-2</v>
      </c>
    </row>
    <row r="1367" spans="1:27" ht="15" x14ac:dyDescent="0.25">
      <c r="A1367" s="4">
        <v>260204</v>
      </c>
      <c r="B1367" s="18" t="s">
        <v>1821</v>
      </c>
      <c r="C1367" s="8" t="s">
        <v>23</v>
      </c>
      <c r="D1367" s="8" t="s">
        <v>445</v>
      </c>
      <c r="E1367" s="8" t="s">
        <v>821</v>
      </c>
      <c r="F1367" s="36">
        <v>1.3</v>
      </c>
      <c r="G1367" s="46">
        <v>10705</v>
      </c>
      <c r="H1367" s="46">
        <v>11164</v>
      </c>
      <c r="I1367" s="46">
        <v>10936</v>
      </c>
      <c r="J1367" s="46">
        <v>0</v>
      </c>
      <c r="K1367" s="46">
        <v>9463</v>
      </c>
      <c r="L1367" s="46">
        <v>9275</v>
      </c>
      <c r="M1367" s="46">
        <v>8451</v>
      </c>
      <c r="N1367" s="110">
        <v>8631</v>
      </c>
      <c r="O1367" s="46">
        <v>9935</v>
      </c>
      <c r="P1367" s="46">
        <v>9389</v>
      </c>
      <c r="Q1367" s="46">
        <v>9393</v>
      </c>
      <c r="R1367" s="46">
        <v>10244</v>
      </c>
      <c r="S1367" s="46">
        <v>11669</v>
      </c>
      <c r="T1367" s="46">
        <v>10979</v>
      </c>
      <c r="U1367" s="46">
        <v>10365</v>
      </c>
      <c r="V1367" s="46">
        <v>11271</v>
      </c>
      <c r="W1367" s="46">
        <v>12252</v>
      </c>
      <c r="X1367" s="120">
        <v>3.9071138960560248E-2</v>
      </c>
      <c r="Y1367" s="79">
        <v>2.2986874778290201E-2</v>
      </c>
      <c r="Z1367" s="79">
        <v>2.3741822132834049E-2</v>
      </c>
      <c r="AA1367" s="79">
        <v>1.316502574293188E-2</v>
      </c>
    </row>
    <row r="1368" spans="1:27" ht="15" x14ac:dyDescent="0.25">
      <c r="A1368" s="4">
        <v>260204</v>
      </c>
      <c r="B1368" s="18" t="s">
        <v>1835</v>
      </c>
      <c r="C1368" s="8" t="s">
        <v>23</v>
      </c>
      <c r="D1368" s="8" t="s">
        <v>2180</v>
      </c>
      <c r="E1368" s="8" t="s">
        <v>811</v>
      </c>
      <c r="F1368" s="36">
        <v>1.3</v>
      </c>
      <c r="G1368" s="46">
        <v>11220</v>
      </c>
      <c r="H1368" s="46">
        <v>12097</v>
      </c>
      <c r="I1368" s="46">
        <v>13490</v>
      </c>
      <c r="J1368" s="46">
        <v>14719</v>
      </c>
      <c r="K1368" s="46">
        <v>13899</v>
      </c>
      <c r="L1368" s="46">
        <v>13771</v>
      </c>
      <c r="M1368" s="46">
        <v>10965</v>
      </c>
      <c r="N1368" s="46">
        <v>14939</v>
      </c>
      <c r="O1368" s="46">
        <v>14296</v>
      </c>
      <c r="P1368" s="46">
        <v>13858</v>
      </c>
      <c r="Q1368" s="46">
        <v>11589</v>
      </c>
      <c r="R1368" s="46">
        <v>15416</v>
      </c>
      <c r="S1368" s="46">
        <v>15638</v>
      </c>
      <c r="T1368" s="46">
        <v>15306</v>
      </c>
      <c r="U1368" s="46">
        <v>13539</v>
      </c>
      <c r="V1368" s="46">
        <v>17076</v>
      </c>
      <c r="W1368" s="46">
        <v>16445</v>
      </c>
      <c r="X1368" s="120">
        <v>2.5627864993539969E-2</v>
      </c>
      <c r="Y1368" s="79">
        <v>3.3650278693333702E-2</v>
      </c>
      <c r="Z1368" s="79">
        <v>2.7713317417653149E-2</v>
      </c>
      <c r="AA1368" s="79">
        <v>1.310937474617857E-2</v>
      </c>
    </row>
    <row r="1369" spans="1:27" ht="15" x14ac:dyDescent="0.25">
      <c r="A1369" s="4">
        <v>260204</v>
      </c>
      <c r="B1369" s="18" t="s">
        <v>1835</v>
      </c>
      <c r="C1369" s="8" t="s">
        <v>23</v>
      </c>
      <c r="D1369" s="8" t="s">
        <v>2180</v>
      </c>
      <c r="E1369" s="8" t="s">
        <v>811</v>
      </c>
      <c r="F1369" s="36">
        <v>1.3</v>
      </c>
      <c r="G1369" s="46">
        <v>11220</v>
      </c>
      <c r="H1369" s="46">
        <v>12097</v>
      </c>
      <c r="I1369" s="46">
        <v>13490</v>
      </c>
      <c r="J1369" s="46">
        <v>14719</v>
      </c>
      <c r="K1369" s="46">
        <v>13899</v>
      </c>
      <c r="L1369" s="46">
        <v>13771</v>
      </c>
      <c r="M1369" s="46">
        <v>10965</v>
      </c>
      <c r="N1369" s="46">
        <v>14939</v>
      </c>
      <c r="O1369" s="46">
        <v>14296</v>
      </c>
      <c r="P1369" s="46">
        <v>13858</v>
      </c>
      <c r="Q1369" s="46">
        <v>11589</v>
      </c>
      <c r="R1369" s="46">
        <v>15416</v>
      </c>
      <c r="S1369" s="46">
        <v>15638</v>
      </c>
      <c r="T1369" s="46">
        <v>15306</v>
      </c>
      <c r="U1369" s="46">
        <v>13539</v>
      </c>
      <c r="V1369" s="46">
        <v>17076</v>
      </c>
      <c r="W1369" s="46">
        <v>16445</v>
      </c>
      <c r="X1369" s="120">
        <v>2.5627864993539969E-2</v>
      </c>
      <c r="Y1369" s="79">
        <v>3.3650278693333702E-2</v>
      </c>
      <c r="Z1369" s="79">
        <v>2.7713317417653149E-2</v>
      </c>
      <c r="AA1369" s="79">
        <v>1.310937474617857E-2</v>
      </c>
    </row>
    <row r="1370" spans="1:27" ht="15" x14ac:dyDescent="0.25">
      <c r="A1370" s="4">
        <v>260204</v>
      </c>
      <c r="B1370" s="18" t="s">
        <v>2047</v>
      </c>
      <c r="C1370" s="8" t="s">
        <v>23</v>
      </c>
      <c r="D1370" s="8" t="s">
        <v>474</v>
      </c>
      <c r="E1370" s="8" t="s">
        <v>821</v>
      </c>
      <c r="F1370" s="36">
        <v>1.3</v>
      </c>
      <c r="G1370" s="46">
        <v>129.22</v>
      </c>
      <c r="H1370" s="46">
        <v>207.66</v>
      </c>
      <c r="I1370" s="46">
        <v>206.08</v>
      </c>
      <c r="J1370" s="46">
        <v>257.67</v>
      </c>
      <c r="K1370" s="110">
        <v>235.73</v>
      </c>
      <c r="L1370" s="110">
        <v>299.81</v>
      </c>
      <c r="M1370" s="46">
        <v>294.27999999999997</v>
      </c>
      <c r="N1370" s="46">
        <v>302.95999999999998</v>
      </c>
      <c r="O1370" s="46">
        <v>317.66000000000003</v>
      </c>
      <c r="P1370" s="46">
        <v>345.92</v>
      </c>
      <c r="Q1370" s="46">
        <v>333.37</v>
      </c>
      <c r="R1370" s="46">
        <v>350.21</v>
      </c>
      <c r="S1370" s="46">
        <v>313.87</v>
      </c>
      <c r="T1370" s="46">
        <v>358.85</v>
      </c>
      <c r="U1370" s="46">
        <v>398.01</v>
      </c>
      <c r="V1370" s="46">
        <v>409.37</v>
      </c>
      <c r="W1370" s="46">
        <v>333.08</v>
      </c>
      <c r="X1370" s="120">
        <v>9.6250474552803666E-3</v>
      </c>
      <c r="Y1370" s="79">
        <v>4.7659072476590847E-2</v>
      </c>
      <c r="Z1370" s="79">
        <v>4.1634411023688367E-2</v>
      </c>
      <c r="AA1370" s="79">
        <v>1.297885278021749E-2</v>
      </c>
    </row>
    <row r="1371" spans="1:27" ht="15" x14ac:dyDescent="0.25">
      <c r="A1371" s="4">
        <v>260204</v>
      </c>
      <c r="B1371" s="18" t="s">
        <v>2081</v>
      </c>
      <c r="C1371" s="8" t="s">
        <v>23</v>
      </c>
      <c r="D1371" s="8" t="s">
        <v>136</v>
      </c>
      <c r="E1371" s="8" t="s">
        <v>806</v>
      </c>
      <c r="F1371" s="36">
        <v>1.3</v>
      </c>
      <c r="G1371" s="46">
        <v>13011</v>
      </c>
      <c r="H1371" s="46">
        <v>12336</v>
      </c>
      <c r="I1371" s="46">
        <v>12219</v>
      </c>
      <c r="J1371" s="46">
        <v>13208</v>
      </c>
      <c r="K1371" s="46">
        <v>13648</v>
      </c>
      <c r="L1371" s="46">
        <v>13786</v>
      </c>
      <c r="M1371" s="46">
        <v>13979</v>
      </c>
      <c r="N1371" s="46">
        <v>14497</v>
      </c>
      <c r="O1371" s="46">
        <v>14832</v>
      </c>
      <c r="P1371" s="46">
        <v>15259</v>
      </c>
      <c r="Q1371" s="46">
        <v>15714</v>
      </c>
      <c r="R1371" s="46">
        <v>16627</v>
      </c>
      <c r="S1371" s="46">
        <v>16506</v>
      </c>
      <c r="T1371" s="46">
        <v>16452</v>
      </c>
      <c r="U1371" s="46">
        <v>16633</v>
      </c>
      <c r="V1371" s="46">
        <v>17255</v>
      </c>
      <c r="W1371" s="46">
        <v>17345</v>
      </c>
      <c r="X1371" s="120">
        <v>1.8609802514585331E-2</v>
      </c>
      <c r="Y1371" s="79">
        <v>1.4073722415350881E-2</v>
      </c>
      <c r="Z1371" s="79">
        <v>9.4838261499894383E-3</v>
      </c>
      <c r="AA1371" s="79">
        <v>1.2551237172007349E-2</v>
      </c>
    </row>
    <row r="1372" spans="1:27" ht="15" x14ac:dyDescent="0.25">
      <c r="A1372" s="4">
        <v>260204</v>
      </c>
      <c r="B1372" s="18" t="s">
        <v>1992</v>
      </c>
      <c r="C1372" s="8" t="s">
        <v>23</v>
      </c>
      <c r="D1372" s="8" t="s">
        <v>144</v>
      </c>
      <c r="E1372" s="8" t="s">
        <v>806</v>
      </c>
      <c r="F1372" s="36">
        <v>1.2</v>
      </c>
      <c r="G1372" s="46">
        <v>4777</v>
      </c>
      <c r="H1372" s="46">
        <v>4826</v>
      </c>
      <c r="I1372" s="46">
        <v>4906</v>
      </c>
      <c r="J1372" s="46">
        <v>4857</v>
      </c>
      <c r="K1372" s="46">
        <v>4839</v>
      </c>
      <c r="L1372" s="46">
        <v>4812</v>
      </c>
      <c r="M1372" s="46">
        <v>4886</v>
      </c>
      <c r="N1372" s="46">
        <v>4897</v>
      </c>
      <c r="O1372" s="46">
        <v>4758</v>
      </c>
      <c r="P1372" s="46">
        <v>4760</v>
      </c>
      <c r="Q1372" s="46">
        <v>4850</v>
      </c>
      <c r="R1372" s="46">
        <v>5044</v>
      </c>
      <c r="S1372" s="46">
        <v>5082</v>
      </c>
      <c r="T1372" s="46">
        <v>5115</v>
      </c>
      <c r="U1372" s="46">
        <v>5245</v>
      </c>
      <c r="V1372" s="46">
        <v>5415</v>
      </c>
      <c r="W1372" s="46">
        <v>5333</v>
      </c>
      <c r="X1372" s="120">
        <v>1.7987434130522839E-2</v>
      </c>
      <c r="Y1372" s="79">
        <v>1.966054452242294E-2</v>
      </c>
      <c r="Z1372" s="79">
        <v>1.8109928731816941E-2</v>
      </c>
      <c r="AA1372" s="79">
        <v>1.2034329002253539E-2</v>
      </c>
    </row>
    <row r="1373" spans="1:27" ht="15" x14ac:dyDescent="0.25">
      <c r="A1373" s="4">
        <v>260204</v>
      </c>
      <c r="B1373" s="18" t="s">
        <v>1896</v>
      </c>
      <c r="C1373" s="8" t="s">
        <v>23</v>
      </c>
      <c r="D1373" s="8" t="s">
        <v>79</v>
      </c>
      <c r="E1373" s="8" t="s">
        <v>806</v>
      </c>
      <c r="F1373" s="36">
        <v>1.2</v>
      </c>
      <c r="G1373" s="46">
        <v>4880</v>
      </c>
      <c r="H1373" s="46">
        <v>5208</v>
      </c>
      <c r="I1373" s="46">
        <v>5071</v>
      </c>
      <c r="J1373" s="46">
        <v>5241</v>
      </c>
      <c r="K1373" s="46">
        <v>5371</v>
      </c>
      <c r="L1373" s="46">
        <v>5846</v>
      </c>
      <c r="M1373" s="46">
        <v>5999</v>
      </c>
      <c r="N1373" s="46">
        <v>5781</v>
      </c>
      <c r="O1373" s="46">
        <v>5841</v>
      </c>
      <c r="P1373" s="46">
        <v>5995</v>
      </c>
      <c r="Q1373" s="46">
        <v>6012</v>
      </c>
      <c r="R1373" s="46">
        <v>5584</v>
      </c>
      <c r="S1373" s="46">
        <v>5715</v>
      </c>
      <c r="T1373" s="46">
        <v>5560</v>
      </c>
      <c r="U1373" s="46">
        <v>6030</v>
      </c>
      <c r="V1373" s="46">
        <v>5680</v>
      </c>
      <c r="W1373" s="46">
        <v>5989</v>
      </c>
      <c r="X1373" s="120">
        <v>-1.8664721530936231E-2</v>
      </c>
      <c r="Y1373" s="79">
        <v>7.870228673867441E-4</v>
      </c>
      <c r="Z1373" s="79">
        <v>4.194154397308747E-3</v>
      </c>
      <c r="AA1373" s="79">
        <v>1.1920817924733431E-2</v>
      </c>
    </row>
    <row r="1374" spans="1:27" ht="15" x14ac:dyDescent="0.25">
      <c r="A1374" s="4">
        <v>260204</v>
      </c>
      <c r="B1374" s="18" t="s">
        <v>2085</v>
      </c>
      <c r="C1374" s="8" t="s">
        <v>23</v>
      </c>
      <c r="D1374" s="8" t="s">
        <v>189</v>
      </c>
      <c r="E1374" s="8" t="s">
        <v>806</v>
      </c>
      <c r="F1374" s="36">
        <v>1.1000000000000001</v>
      </c>
      <c r="G1374" s="46">
        <v>496.88</v>
      </c>
      <c r="H1374" s="46">
        <v>500.11</v>
      </c>
      <c r="I1374" s="46">
        <v>629.85</v>
      </c>
      <c r="J1374" s="46">
        <v>560.33000000000004</v>
      </c>
      <c r="K1374" s="46">
        <v>611.54999999999995</v>
      </c>
      <c r="L1374" s="46">
        <v>649.69000000000005</v>
      </c>
      <c r="M1374" s="46">
        <v>683.81</v>
      </c>
      <c r="N1374" s="46">
        <v>565.36</v>
      </c>
      <c r="O1374" s="46">
        <v>611</v>
      </c>
      <c r="P1374" s="46">
        <v>656.41</v>
      </c>
      <c r="Q1374" s="46">
        <v>666.28</v>
      </c>
      <c r="R1374" s="46">
        <v>562.20000000000005</v>
      </c>
      <c r="S1374" s="46">
        <v>627.71</v>
      </c>
      <c r="T1374" s="46">
        <v>699.07</v>
      </c>
      <c r="U1374" s="46">
        <v>689.38</v>
      </c>
      <c r="V1374" s="46">
        <v>561.92999999999995</v>
      </c>
      <c r="W1374" s="46">
        <v>656.19</v>
      </c>
      <c r="X1374" s="120">
        <v>1.6978428719255149E-2</v>
      </c>
      <c r="Y1374" s="79">
        <v>9.0401759507838797E-3</v>
      </c>
      <c r="Z1374" s="79">
        <v>-1.047177275477207E-4</v>
      </c>
      <c r="AA1374" s="79">
        <v>1.104693784933808E-2</v>
      </c>
    </row>
    <row r="1375" spans="1:27" ht="15" x14ac:dyDescent="0.25">
      <c r="A1375" s="4">
        <v>260204</v>
      </c>
      <c r="B1375" s="18" t="s">
        <v>1916</v>
      </c>
      <c r="C1375" s="8" t="s">
        <v>23</v>
      </c>
      <c r="D1375" s="8" t="s">
        <v>153</v>
      </c>
      <c r="E1375" s="8" t="s">
        <v>806</v>
      </c>
      <c r="F1375" s="36">
        <v>1.1000000000000001</v>
      </c>
      <c r="G1375" s="46">
        <v>714.8</v>
      </c>
      <c r="H1375" s="46">
        <v>751.1</v>
      </c>
      <c r="I1375" s="46">
        <v>796.1</v>
      </c>
      <c r="J1375" s="46">
        <v>824</v>
      </c>
      <c r="K1375" s="46">
        <v>810.7</v>
      </c>
      <c r="L1375" s="46">
        <v>845.4</v>
      </c>
      <c r="M1375" s="46">
        <v>846.2</v>
      </c>
      <c r="N1375" s="46">
        <v>793.4</v>
      </c>
      <c r="O1375" s="46">
        <v>788.9</v>
      </c>
      <c r="P1375" s="46">
        <v>800.5</v>
      </c>
      <c r="Q1375" s="46">
        <v>807.2</v>
      </c>
      <c r="R1375" s="46">
        <v>798.2</v>
      </c>
      <c r="S1375" s="46">
        <v>862.9</v>
      </c>
      <c r="T1375" s="46">
        <v>814.3</v>
      </c>
      <c r="U1375" s="46">
        <v>865.4</v>
      </c>
      <c r="V1375" s="46">
        <v>878.7</v>
      </c>
      <c r="W1375" s="46">
        <v>899.1</v>
      </c>
      <c r="X1375" s="120">
        <v>4.2217327459617149E-3</v>
      </c>
      <c r="Y1375" s="79">
        <v>1.7729848290988889E-2</v>
      </c>
      <c r="Z1375" s="79">
        <v>2.4096024904214589E-2</v>
      </c>
      <c r="AA1375" s="79">
        <v>1.058077339023167E-2</v>
      </c>
    </row>
    <row r="1376" spans="1:27" ht="15" x14ac:dyDescent="0.25">
      <c r="A1376" s="4">
        <v>260204</v>
      </c>
      <c r="B1376" s="18" t="s">
        <v>1799</v>
      </c>
      <c r="C1376" s="8" t="s">
        <v>23</v>
      </c>
      <c r="D1376" s="8" t="s">
        <v>153</v>
      </c>
      <c r="E1376" s="8" t="s">
        <v>806</v>
      </c>
      <c r="F1376" s="36">
        <v>1.1000000000000001</v>
      </c>
      <c r="G1376" s="46">
        <v>1217</v>
      </c>
      <c r="H1376" s="46">
        <v>1299</v>
      </c>
      <c r="I1376" s="46">
        <v>1349</v>
      </c>
      <c r="J1376" s="46">
        <v>1325</v>
      </c>
      <c r="K1376" s="46">
        <v>1245</v>
      </c>
      <c r="L1376" s="46">
        <v>1224</v>
      </c>
      <c r="M1376" s="46">
        <v>1769</v>
      </c>
      <c r="N1376" s="46">
        <v>1650</v>
      </c>
      <c r="O1376" s="46">
        <v>1608</v>
      </c>
      <c r="P1376" s="46">
        <v>1548</v>
      </c>
      <c r="Q1376" s="46">
        <v>1548</v>
      </c>
      <c r="R1376" s="46">
        <v>1477</v>
      </c>
      <c r="S1376" s="46">
        <v>1461</v>
      </c>
      <c r="T1376" s="46">
        <v>1418</v>
      </c>
      <c r="U1376" s="46">
        <v>1496</v>
      </c>
      <c r="V1376" s="46">
        <v>1497</v>
      </c>
      <c r="W1376" s="46">
        <v>1523</v>
      </c>
      <c r="X1376" s="120">
        <v>-2.1544580709313869E-2</v>
      </c>
      <c r="Y1376" s="79">
        <v>-8.807588075880779E-3</v>
      </c>
      <c r="Z1376" s="79">
        <v>3.41763499658243E-3</v>
      </c>
      <c r="AA1376" s="79">
        <v>1.055858310626712E-2</v>
      </c>
    </row>
    <row r="1377" spans="1:27" ht="15" x14ac:dyDescent="0.25">
      <c r="A1377" s="4">
        <v>260204</v>
      </c>
      <c r="B1377" s="18" t="s">
        <v>2091</v>
      </c>
      <c r="C1377" s="8" t="s">
        <v>23</v>
      </c>
      <c r="D1377" s="8" t="s">
        <v>79</v>
      </c>
      <c r="E1377" s="8" t="s">
        <v>821</v>
      </c>
      <c r="F1377" s="36">
        <v>1</v>
      </c>
      <c r="G1377" s="46">
        <v>3480</v>
      </c>
      <c r="H1377" s="46">
        <v>3506</v>
      </c>
      <c r="I1377" s="46">
        <v>3485</v>
      </c>
      <c r="J1377" s="46">
        <v>3650</v>
      </c>
      <c r="K1377" s="46">
        <v>3699</v>
      </c>
      <c r="L1377" s="46">
        <v>3912</v>
      </c>
      <c r="M1377" s="46">
        <v>4055</v>
      </c>
      <c r="N1377" s="46">
        <v>3729</v>
      </c>
      <c r="O1377" s="46">
        <v>3660</v>
      </c>
      <c r="P1377" s="46">
        <v>3750</v>
      </c>
      <c r="Q1377" s="46">
        <v>3716</v>
      </c>
      <c r="R1377" s="46">
        <v>3562</v>
      </c>
      <c r="S1377" s="46">
        <v>3495</v>
      </c>
      <c r="T1377" s="46">
        <v>3611</v>
      </c>
      <c r="U1377" s="46">
        <v>3741</v>
      </c>
      <c r="V1377" s="46">
        <v>3688</v>
      </c>
      <c r="W1377" s="46">
        <v>3644</v>
      </c>
      <c r="X1377" s="120">
        <v>-9.571025270260991E-3</v>
      </c>
      <c r="Y1377" s="79">
        <v>1.7380422691879449E-3</v>
      </c>
      <c r="Z1377" s="79">
        <v>8.744534665833914E-3</v>
      </c>
      <c r="AA1377" s="79">
        <v>1.025111799105605E-2</v>
      </c>
    </row>
    <row r="1378" spans="1:27" ht="15" x14ac:dyDescent="0.25">
      <c r="A1378" s="4">
        <v>260204</v>
      </c>
      <c r="B1378" s="18" t="s">
        <v>1868</v>
      </c>
      <c r="C1378" s="8" t="s">
        <v>23</v>
      </c>
      <c r="D1378" s="8" t="s">
        <v>153</v>
      </c>
      <c r="E1378" s="8" t="s">
        <v>821</v>
      </c>
      <c r="F1378" s="36">
        <v>1</v>
      </c>
      <c r="G1378" s="46">
        <v>272.3</v>
      </c>
      <c r="H1378" s="46">
        <v>310.5</v>
      </c>
      <c r="I1378" s="46">
        <v>333.2</v>
      </c>
      <c r="J1378" s="46">
        <v>331.4</v>
      </c>
      <c r="K1378" s="46">
        <v>314.8</v>
      </c>
      <c r="L1378" s="46">
        <v>332.9</v>
      </c>
      <c r="M1378" s="46">
        <v>326.60000000000002</v>
      </c>
      <c r="N1378" s="46">
        <v>301.39999999999998</v>
      </c>
      <c r="O1378" s="46">
        <v>256.39999999999998</v>
      </c>
      <c r="P1378" s="46">
        <v>353.4</v>
      </c>
      <c r="Q1378" s="46">
        <v>356.7</v>
      </c>
      <c r="R1378" s="46">
        <v>348.2</v>
      </c>
      <c r="S1378" s="46">
        <v>304.3</v>
      </c>
      <c r="T1378" s="46">
        <v>364.3</v>
      </c>
      <c r="U1378" s="46">
        <v>380.3</v>
      </c>
      <c r="V1378" s="46">
        <v>380.8</v>
      </c>
      <c r="W1378" s="46">
        <v>318.2</v>
      </c>
      <c r="X1378" s="120">
        <v>7.9994128871276882E-3</v>
      </c>
      <c r="Y1378" s="79">
        <v>1.718238077903167E-2</v>
      </c>
      <c r="Z1378" s="79">
        <v>2.3334049101710889E-2</v>
      </c>
      <c r="AA1378" s="79">
        <v>9.7223193676994057E-3</v>
      </c>
    </row>
    <row r="1379" spans="1:27" ht="15" x14ac:dyDescent="0.25">
      <c r="A1379" s="4">
        <v>260204</v>
      </c>
      <c r="B1379" s="18" t="s">
        <v>2065</v>
      </c>
      <c r="C1379" s="8" t="s">
        <v>23</v>
      </c>
      <c r="D1379" s="8" t="s">
        <v>443</v>
      </c>
      <c r="E1379" s="8" t="s">
        <v>806</v>
      </c>
      <c r="F1379" s="36">
        <v>1</v>
      </c>
      <c r="G1379" s="46">
        <v>2183</v>
      </c>
      <c r="H1379" s="46">
        <v>2349</v>
      </c>
      <c r="I1379" s="46">
        <v>2347</v>
      </c>
      <c r="J1379" s="46">
        <v>2317</v>
      </c>
      <c r="K1379" s="46">
        <v>2026</v>
      </c>
      <c r="L1379" s="46">
        <v>2065</v>
      </c>
      <c r="M1379" s="46">
        <v>2091</v>
      </c>
      <c r="N1379" s="46">
        <v>2098</v>
      </c>
      <c r="O1379" s="46">
        <v>2111</v>
      </c>
      <c r="P1379" s="46">
        <v>2151</v>
      </c>
      <c r="Q1379" s="46">
        <v>2235</v>
      </c>
      <c r="R1379" s="46">
        <v>2183</v>
      </c>
      <c r="S1379" s="46">
        <v>2186</v>
      </c>
      <c r="T1379" s="46">
        <v>2148</v>
      </c>
      <c r="U1379" s="46">
        <v>2221</v>
      </c>
      <c r="V1379" s="46">
        <v>2216</v>
      </c>
      <c r="W1379" s="46">
        <v>2271</v>
      </c>
      <c r="X1379" s="120">
        <v>-3.4266133637916862E-4</v>
      </c>
      <c r="Y1379" s="79">
        <v>-1.5996343692870061E-3</v>
      </c>
      <c r="Z1379" s="79">
        <v>3.776607919432351E-3</v>
      </c>
      <c r="AA1379" s="79">
        <v>9.6910272488883731E-3</v>
      </c>
    </row>
    <row r="1380" spans="1:27" ht="15" x14ac:dyDescent="0.25">
      <c r="A1380" s="4">
        <v>260204</v>
      </c>
      <c r="B1380" s="18" t="s">
        <v>1932</v>
      </c>
      <c r="C1380" s="8" t="s">
        <v>23</v>
      </c>
      <c r="D1380" s="8" t="s">
        <v>34</v>
      </c>
      <c r="E1380" s="8" t="s">
        <v>806</v>
      </c>
      <c r="F1380" s="36">
        <v>0.9</v>
      </c>
      <c r="G1380" s="46">
        <v>1297</v>
      </c>
      <c r="H1380" s="46">
        <v>1303</v>
      </c>
      <c r="I1380" s="46">
        <v>1292</v>
      </c>
      <c r="J1380" s="46">
        <v>1297</v>
      </c>
      <c r="K1380" s="46">
        <v>1335</v>
      </c>
      <c r="L1380" s="46">
        <v>1321</v>
      </c>
      <c r="M1380" s="46">
        <v>1326</v>
      </c>
      <c r="N1380" s="46">
        <v>1384</v>
      </c>
      <c r="O1380" s="46">
        <v>1416</v>
      </c>
      <c r="P1380" s="46">
        <v>1416</v>
      </c>
      <c r="Q1380" s="46">
        <v>1440</v>
      </c>
      <c r="R1380" s="46">
        <v>1455</v>
      </c>
      <c r="S1380" s="46">
        <v>1466</v>
      </c>
      <c r="T1380" s="46">
        <v>1480</v>
      </c>
      <c r="U1380" s="46">
        <v>1481</v>
      </c>
      <c r="V1380" s="46">
        <v>1513</v>
      </c>
      <c r="W1380" s="46">
        <v>1520</v>
      </c>
      <c r="X1380" s="120">
        <v>1.1078414401938691E-2</v>
      </c>
      <c r="Y1380" s="79">
        <v>7.0193460023968424E-3</v>
      </c>
      <c r="Z1380" s="79">
        <v>9.8605916354981282E-3</v>
      </c>
      <c r="AA1380" s="79">
        <v>9.0909090909090384E-3</v>
      </c>
    </row>
    <row r="1381" spans="1:27" ht="15" x14ac:dyDescent="0.25">
      <c r="A1381" s="4">
        <v>260204</v>
      </c>
      <c r="B1381" s="18" t="s">
        <v>1779</v>
      </c>
      <c r="C1381" s="8" t="s">
        <v>23</v>
      </c>
      <c r="D1381" s="8" t="s">
        <v>443</v>
      </c>
      <c r="E1381" s="8" t="s">
        <v>806</v>
      </c>
      <c r="F1381" s="36">
        <v>0.9</v>
      </c>
      <c r="G1381" s="46">
        <v>1439</v>
      </c>
      <c r="H1381" s="46">
        <v>1442</v>
      </c>
      <c r="I1381" s="46">
        <v>1544</v>
      </c>
      <c r="J1381" s="46">
        <v>1970</v>
      </c>
      <c r="K1381" s="46">
        <v>1455</v>
      </c>
      <c r="L1381" s="46">
        <v>1418</v>
      </c>
      <c r="M1381" s="46">
        <v>1427</v>
      </c>
      <c r="N1381" s="46">
        <v>1803</v>
      </c>
      <c r="O1381" s="46">
        <v>1340</v>
      </c>
      <c r="P1381" s="46">
        <v>1317</v>
      </c>
      <c r="Q1381" s="46">
        <v>1381</v>
      </c>
      <c r="R1381" s="46">
        <v>1745</v>
      </c>
      <c r="S1381" s="46">
        <v>1411</v>
      </c>
      <c r="T1381" s="46">
        <v>1467</v>
      </c>
      <c r="U1381" s="46">
        <v>1539</v>
      </c>
      <c r="V1381" s="46">
        <v>2009</v>
      </c>
      <c r="W1381" s="46">
        <v>1469</v>
      </c>
      <c r="X1381" s="120">
        <v>2.5623505295524481E-2</v>
      </c>
      <c r="Y1381" s="79">
        <v>2.6315789473684289E-2</v>
      </c>
      <c r="Z1381" s="79">
        <v>4.2843232716650359E-2</v>
      </c>
      <c r="AA1381" s="79">
        <v>9.0258325552443619E-3</v>
      </c>
    </row>
    <row r="1382" spans="1:27" ht="15" x14ac:dyDescent="0.25">
      <c r="A1382" s="4">
        <v>260204</v>
      </c>
      <c r="B1382" s="18" t="s">
        <v>712</v>
      </c>
      <c r="C1382" s="8" t="s">
        <v>23</v>
      </c>
      <c r="D1382" s="8" t="s">
        <v>115</v>
      </c>
      <c r="E1382" s="8" t="s">
        <v>806</v>
      </c>
      <c r="F1382" s="36">
        <v>0.8</v>
      </c>
      <c r="G1382" s="46">
        <v>7981</v>
      </c>
      <c r="H1382" s="46">
        <v>6773</v>
      </c>
      <c r="I1382" s="46">
        <v>7205</v>
      </c>
      <c r="J1382" s="46">
        <v>7478</v>
      </c>
      <c r="K1382" s="46">
        <v>8064</v>
      </c>
      <c r="L1382" s="46">
        <v>7442</v>
      </c>
      <c r="M1382" s="46">
        <v>7552</v>
      </c>
      <c r="N1382" s="46">
        <v>7744</v>
      </c>
      <c r="O1382" s="46">
        <v>8468</v>
      </c>
      <c r="P1382" s="46">
        <v>8041</v>
      </c>
      <c r="Q1382" s="46">
        <v>8288</v>
      </c>
      <c r="R1382" s="46">
        <v>8470</v>
      </c>
      <c r="S1382" s="46">
        <v>9378</v>
      </c>
      <c r="T1382" s="46">
        <v>9013</v>
      </c>
      <c r="U1382" s="46">
        <v>9027</v>
      </c>
      <c r="V1382" s="46">
        <v>9076</v>
      </c>
      <c r="W1382" s="46">
        <v>9684</v>
      </c>
      <c r="X1382" s="120">
        <v>2.8440179067794169E-2</v>
      </c>
      <c r="Y1382" s="79">
        <v>2.1024780221343461E-2</v>
      </c>
      <c r="Z1382" s="79">
        <v>1.688586714222029E-2</v>
      </c>
      <c r="AA1382" s="79">
        <v>8.3849399901354538E-3</v>
      </c>
    </row>
    <row r="1383" spans="1:27" ht="15" x14ac:dyDescent="0.25">
      <c r="A1383" s="4">
        <v>260204</v>
      </c>
      <c r="B1383" s="18" t="s">
        <v>1753</v>
      </c>
      <c r="C1383" s="8" t="s">
        <v>23</v>
      </c>
      <c r="D1383" s="8" t="s">
        <v>2178</v>
      </c>
      <c r="E1383" s="8" t="s">
        <v>806</v>
      </c>
      <c r="F1383" s="36">
        <v>0.8</v>
      </c>
      <c r="G1383" s="46">
        <v>1007</v>
      </c>
      <c r="H1383" s="46">
        <v>1125</v>
      </c>
      <c r="I1383" s="46">
        <v>1154</v>
      </c>
      <c r="J1383" s="46">
        <v>1136</v>
      </c>
      <c r="K1383" s="46">
        <v>1082</v>
      </c>
      <c r="L1383" s="46">
        <v>1263</v>
      </c>
      <c r="M1383" s="46">
        <v>1272</v>
      </c>
      <c r="N1383" s="46">
        <v>1143</v>
      </c>
      <c r="O1383" s="46">
        <v>1091</v>
      </c>
      <c r="P1383" s="46">
        <v>1190</v>
      </c>
      <c r="Q1383" s="46">
        <v>1182</v>
      </c>
      <c r="R1383" s="46">
        <v>1127</v>
      </c>
      <c r="S1383" s="46">
        <v>1074</v>
      </c>
      <c r="T1383" s="46">
        <v>1140</v>
      </c>
      <c r="U1383" s="46">
        <v>1173</v>
      </c>
      <c r="V1383" s="46">
        <v>1157</v>
      </c>
      <c r="W1383" s="46">
        <v>1111</v>
      </c>
      <c r="X1383" s="120">
        <v>-1.093374152635029E-2</v>
      </c>
      <c r="Y1383" s="79">
        <v>-1.98982975900952E-3</v>
      </c>
      <c r="Z1383" s="79">
        <v>6.645990252547529E-3</v>
      </c>
      <c r="AA1383" s="79">
        <v>8.1426056338027575E-3</v>
      </c>
    </row>
    <row r="1384" spans="1:27" ht="15" x14ac:dyDescent="0.25">
      <c r="A1384" s="4">
        <v>260204</v>
      </c>
      <c r="B1384" s="18" t="s">
        <v>2067</v>
      </c>
      <c r="C1384" s="8" t="s">
        <v>23</v>
      </c>
      <c r="D1384" s="8" t="s">
        <v>179</v>
      </c>
      <c r="E1384" s="8" t="s">
        <v>806</v>
      </c>
      <c r="F1384" s="36">
        <v>0.7</v>
      </c>
      <c r="G1384" s="46">
        <v>583.52</v>
      </c>
      <c r="H1384" s="46">
        <v>614.24</v>
      </c>
      <c r="I1384" s="46">
        <v>647.04</v>
      </c>
      <c r="J1384" s="46">
        <v>709.07</v>
      </c>
      <c r="K1384" s="46">
        <v>638.35</v>
      </c>
      <c r="L1384" s="46">
        <v>679.55</v>
      </c>
      <c r="M1384" s="46">
        <v>695.83</v>
      </c>
      <c r="N1384" s="46">
        <v>699.57</v>
      </c>
      <c r="O1384" s="46">
        <v>706.41</v>
      </c>
      <c r="P1384" s="46">
        <v>720.59</v>
      </c>
      <c r="Q1384" s="46">
        <v>717.35</v>
      </c>
      <c r="R1384" s="46">
        <v>734.3</v>
      </c>
      <c r="S1384" s="46">
        <v>744.84</v>
      </c>
      <c r="T1384" s="46">
        <v>744.88</v>
      </c>
      <c r="U1384" s="46">
        <v>761.59</v>
      </c>
      <c r="V1384" s="46">
        <v>766.93</v>
      </c>
      <c r="W1384" s="46">
        <v>767.33</v>
      </c>
      <c r="X1384" s="120">
        <v>8.3268199706556523E-3</v>
      </c>
      <c r="Y1384" s="79">
        <v>1.504061032784043E-2</v>
      </c>
      <c r="Z1384" s="79">
        <v>1.092908986773211E-2</v>
      </c>
      <c r="AA1384" s="79">
        <v>7.451362383375848E-3</v>
      </c>
    </row>
    <row r="1385" spans="1:27" ht="15" x14ac:dyDescent="0.25">
      <c r="A1385" s="4">
        <v>260204</v>
      </c>
      <c r="B1385" s="18" t="s">
        <v>1739</v>
      </c>
      <c r="C1385" s="8" t="s">
        <v>23</v>
      </c>
      <c r="D1385" s="8" t="s">
        <v>1134</v>
      </c>
      <c r="E1385" s="8" t="s">
        <v>821</v>
      </c>
      <c r="F1385" s="36">
        <v>0.7</v>
      </c>
      <c r="G1385" s="46">
        <v>2673</v>
      </c>
      <c r="H1385" s="46">
        <v>3466</v>
      </c>
      <c r="I1385" s="46">
        <v>2033</v>
      </c>
      <c r="J1385" s="46">
        <v>1934</v>
      </c>
      <c r="K1385" s="46">
        <v>2759</v>
      </c>
      <c r="L1385" s="46">
        <v>3106</v>
      </c>
      <c r="M1385" s="46">
        <v>1659</v>
      </c>
      <c r="N1385" s="46">
        <v>1404</v>
      </c>
      <c r="O1385" s="46">
        <v>2121</v>
      </c>
      <c r="P1385" s="46">
        <v>2467</v>
      </c>
      <c r="Q1385" s="46">
        <v>1380</v>
      </c>
      <c r="R1385" s="46">
        <v>1242</v>
      </c>
      <c r="S1385" s="46">
        <v>2030</v>
      </c>
      <c r="T1385" s="46">
        <v>2666</v>
      </c>
      <c r="U1385" s="46">
        <v>1394</v>
      </c>
      <c r="V1385" s="46">
        <v>1197</v>
      </c>
      <c r="W1385" s="46">
        <v>2083</v>
      </c>
      <c r="X1385" s="120">
        <v>2.7953364236550149E-2</v>
      </c>
      <c r="Y1385" s="79">
        <v>1.9130910084723669E-3</v>
      </c>
      <c r="Z1385" s="79">
        <v>-6.1374795417348249E-3</v>
      </c>
      <c r="AA1385" s="79">
        <v>7.2732262933992153E-3</v>
      </c>
    </row>
    <row r="1386" spans="1:27" ht="15" x14ac:dyDescent="0.25">
      <c r="A1386" s="4">
        <v>260204</v>
      </c>
      <c r="B1386" s="18" t="s">
        <v>1946</v>
      </c>
      <c r="C1386" s="8" t="s">
        <v>23</v>
      </c>
      <c r="D1386" s="8" t="s">
        <v>1148</v>
      </c>
      <c r="E1386" s="8" t="s">
        <v>811</v>
      </c>
      <c r="F1386" s="36">
        <v>0.6</v>
      </c>
      <c r="G1386" s="46">
        <v>4441</v>
      </c>
      <c r="H1386" s="46">
        <v>3455</v>
      </c>
      <c r="I1386" s="46">
        <v>3033</v>
      </c>
      <c r="J1386" s="46">
        <v>3192</v>
      </c>
      <c r="K1386" s="46">
        <v>4605</v>
      </c>
      <c r="L1386" s="46">
        <v>4084</v>
      </c>
      <c r="M1386" s="46">
        <v>3032</v>
      </c>
      <c r="N1386" s="46">
        <v>3207</v>
      </c>
      <c r="O1386" s="46">
        <v>4234</v>
      </c>
      <c r="P1386" s="46">
        <v>3447</v>
      </c>
      <c r="Q1386" s="46">
        <v>3092</v>
      </c>
      <c r="R1386" s="46">
        <v>3564</v>
      </c>
      <c r="S1386" s="46">
        <v>5078</v>
      </c>
      <c r="T1386" s="46">
        <v>4371</v>
      </c>
      <c r="U1386" s="46">
        <v>3287</v>
      </c>
      <c r="V1386" s="46">
        <v>3738</v>
      </c>
      <c r="W1386" s="46">
        <v>5182</v>
      </c>
      <c r="X1386" s="120">
        <v>6.0865555628746508E-2</v>
      </c>
      <c r="Y1386" s="79">
        <v>1.210804098106188E-2</v>
      </c>
      <c r="Z1386" s="79">
        <v>1.06748466257669E-2</v>
      </c>
      <c r="AA1386" s="79">
        <v>6.3129780259802981E-3</v>
      </c>
    </row>
    <row r="1387" spans="1:27" ht="15" x14ac:dyDescent="0.25">
      <c r="A1387" s="4">
        <v>260204</v>
      </c>
      <c r="B1387" s="18" t="s">
        <v>1944</v>
      </c>
      <c r="C1387" s="8" t="s">
        <v>23</v>
      </c>
      <c r="D1387" s="8" t="s">
        <v>1148</v>
      </c>
      <c r="E1387" s="8" t="s">
        <v>811</v>
      </c>
      <c r="F1387" s="36">
        <v>0.6</v>
      </c>
      <c r="G1387" s="46">
        <v>4441</v>
      </c>
      <c r="H1387" s="46">
        <v>3455</v>
      </c>
      <c r="I1387" s="46">
        <v>3033</v>
      </c>
      <c r="J1387" s="46">
        <v>3192</v>
      </c>
      <c r="K1387" s="46">
        <v>4605</v>
      </c>
      <c r="L1387" s="46">
        <v>4084</v>
      </c>
      <c r="M1387" s="46">
        <v>3032</v>
      </c>
      <c r="N1387" s="46">
        <v>3207</v>
      </c>
      <c r="O1387" s="46">
        <v>4234</v>
      </c>
      <c r="P1387" s="46">
        <v>3447</v>
      </c>
      <c r="Q1387" s="46">
        <v>3092</v>
      </c>
      <c r="R1387" s="46">
        <v>3564</v>
      </c>
      <c r="S1387" s="46">
        <v>5078</v>
      </c>
      <c r="T1387" s="46">
        <v>4371</v>
      </c>
      <c r="U1387" s="46">
        <v>3287</v>
      </c>
      <c r="V1387" s="46">
        <v>3738</v>
      </c>
      <c r="W1387" s="46">
        <v>5182</v>
      </c>
      <c r="X1387" s="120">
        <v>6.0865555628746508E-2</v>
      </c>
      <c r="Y1387" s="79">
        <v>1.210804098106188E-2</v>
      </c>
      <c r="Z1387" s="79">
        <v>1.06748466257669E-2</v>
      </c>
      <c r="AA1387" s="79">
        <v>6.3129780259802981E-3</v>
      </c>
    </row>
    <row r="1388" spans="1:27" ht="15" x14ac:dyDescent="0.25">
      <c r="A1388" s="4">
        <v>260204</v>
      </c>
      <c r="B1388" s="18" t="s">
        <v>1890</v>
      </c>
      <c r="C1388" s="8" t="s">
        <v>23</v>
      </c>
      <c r="D1388" s="8" t="s">
        <v>1233</v>
      </c>
      <c r="E1388" s="8" t="s">
        <v>811</v>
      </c>
      <c r="F1388" s="36">
        <v>0.6</v>
      </c>
      <c r="G1388" s="46">
        <v>205.19</v>
      </c>
      <c r="H1388" s="46">
        <v>257.82</v>
      </c>
      <c r="I1388" s="46">
        <v>267.72000000000003</v>
      </c>
      <c r="J1388" s="46">
        <v>230.26</v>
      </c>
      <c r="K1388" s="46">
        <v>273.39</v>
      </c>
      <c r="L1388" s="46">
        <v>315.73</v>
      </c>
      <c r="M1388" s="46">
        <v>239.42</v>
      </c>
      <c r="N1388" s="46">
        <v>227.41</v>
      </c>
      <c r="O1388" s="46">
        <v>305.67</v>
      </c>
      <c r="P1388" s="46">
        <v>337.67</v>
      </c>
      <c r="Q1388" s="46">
        <v>283.87</v>
      </c>
      <c r="R1388" s="46">
        <v>260.2</v>
      </c>
      <c r="S1388" s="46">
        <v>300.07</v>
      </c>
      <c r="T1388" s="46">
        <v>339.88</v>
      </c>
      <c r="U1388" s="46">
        <v>301.18</v>
      </c>
      <c r="V1388" s="46">
        <v>292.27999999999997</v>
      </c>
      <c r="W1388" s="46">
        <v>306.86</v>
      </c>
      <c r="X1388" s="120">
        <v>1.8700129462434489E-3</v>
      </c>
      <c r="Y1388" s="79">
        <v>1.461968547828585E-2</v>
      </c>
      <c r="Z1388" s="79">
        <v>2.6703736691833239E-2</v>
      </c>
      <c r="AA1388" s="79">
        <v>5.5050631987743071E-3</v>
      </c>
    </row>
    <row r="1389" spans="1:27" ht="15" x14ac:dyDescent="0.25">
      <c r="A1389" s="4">
        <v>260204</v>
      </c>
      <c r="B1389" s="18" t="s">
        <v>1994</v>
      </c>
      <c r="C1389" s="8" t="s">
        <v>23</v>
      </c>
      <c r="D1389" s="8" t="s">
        <v>24</v>
      </c>
      <c r="E1389" s="8" t="s">
        <v>806</v>
      </c>
      <c r="F1389" s="36">
        <v>0.5</v>
      </c>
      <c r="G1389" s="46">
        <v>275.02999999999997</v>
      </c>
      <c r="H1389" s="46">
        <v>264.39999999999998</v>
      </c>
      <c r="I1389" s="46">
        <v>262.17</v>
      </c>
      <c r="J1389" s="46">
        <v>273.31</v>
      </c>
      <c r="K1389" s="46">
        <v>289.88</v>
      </c>
      <c r="L1389" s="46">
        <v>298.74</v>
      </c>
      <c r="M1389" s="46">
        <v>286.33</v>
      </c>
      <c r="N1389" s="46">
        <v>286.87</v>
      </c>
      <c r="O1389" s="46">
        <v>297.32</v>
      </c>
      <c r="P1389" s="46">
        <v>295.14</v>
      </c>
      <c r="Q1389" s="46">
        <v>290.32</v>
      </c>
      <c r="R1389" s="46">
        <v>295.14</v>
      </c>
      <c r="S1389" s="46">
        <v>316.64999999999998</v>
      </c>
      <c r="T1389" s="46">
        <v>299.45</v>
      </c>
      <c r="U1389" s="46">
        <v>297.13</v>
      </c>
      <c r="V1389" s="46">
        <v>303.62</v>
      </c>
      <c r="W1389" s="46">
        <v>323.08999999999997</v>
      </c>
      <c r="X1389" s="120">
        <v>3.5999164752558151E-3</v>
      </c>
      <c r="Y1389" s="79">
        <v>5.6676320782982348E-3</v>
      </c>
      <c r="Z1389" s="79">
        <v>7.0177180830375274E-3</v>
      </c>
      <c r="AA1389" s="79">
        <v>5.2923532070510149E-3</v>
      </c>
    </row>
    <row r="1390" spans="1:27" ht="15" x14ac:dyDescent="0.25">
      <c r="A1390" s="4">
        <v>260204</v>
      </c>
      <c r="B1390" s="18" t="s">
        <v>1737</v>
      </c>
      <c r="C1390" s="8" t="s">
        <v>23</v>
      </c>
      <c r="D1390" s="8" t="s">
        <v>122</v>
      </c>
      <c r="E1390" s="8" t="s">
        <v>817</v>
      </c>
      <c r="F1390" s="36">
        <v>0.5</v>
      </c>
      <c r="G1390" s="46">
        <v>1404</v>
      </c>
      <c r="H1390" s="46">
        <v>1198</v>
      </c>
      <c r="I1390" s="46">
        <v>1598</v>
      </c>
      <c r="J1390" s="46">
        <v>1703</v>
      </c>
      <c r="K1390" s="46">
        <v>1375</v>
      </c>
      <c r="L1390" s="46">
        <v>1189</v>
      </c>
      <c r="M1390" s="46">
        <v>1540</v>
      </c>
      <c r="N1390" s="46">
        <v>1650</v>
      </c>
      <c r="O1390" s="46">
        <v>1340</v>
      </c>
      <c r="P1390" s="46">
        <v>1096</v>
      </c>
      <c r="Q1390" s="46">
        <v>1548</v>
      </c>
      <c r="R1390" s="46">
        <v>1658</v>
      </c>
      <c r="S1390" s="46">
        <v>1389</v>
      </c>
      <c r="T1390" s="46">
        <v>1234</v>
      </c>
      <c r="U1390" s="46">
        <v>1630</v>
      </c>
      <c r="V1390" s="46">
        <v>1720</v>
      </c>
      <c r="W1390" s="46">
        <v>1416</v>
      </c>
      <c r="X1390" s="120">
        <v>2.4248813916710521E-2</v>
      </c>
      <c r="Y1390" s="79">
        <v>1.406759306913696E-2</v>
      </c>
      <c r="Z1390" s="79">
        <v>1.048891896464221E-2</v>
      </c>
      <c r="AA1390" s="79">
        <v>4.5203415369161606E-3</v>
      </c>
    </row>
    <row r="1391" spans="1:27" ht="15" x14ac:dyDescent="0.25">
      <c r="A1391" s="4">
        <v>260204</v>
      </c>
      <c r="B1391" s="18" t="s">
        <v>1809</v>
      </c>
      <c r="C1391" s="8" t="s">
        <v>23</v>
      </c>
      <c r="D1391" s="8" t="s">
        <v>443</v>
      </c>
      <c r="E1391" s="8" t="s">
        <v>806</v>
      </c>
      <c r="F1391" s="36">
        <v>0.4</v>
      </c>
      <c r="G1391" s="46">
        <v>1022</v>
      </c>
      <c r="H1391" s="46">
        <v>845</v>
      </c>
      <c r="I1391" s="46">
        <v>917</v>
      </c>
      <c r="J1391" s="46">
        <v>967</v>
      </c>
      <c r="K1391" s="46">
        <v>1088</v>
      </c>
      <c r="L1391" s="46">
        <v>874</v>
      </c>
      <c r="M1391" s="46">
        <v>940</v>
      </c>
      <c r="N1391" s="46">
        <v>935</v>
      </c>
      <c r="O1391" s="46">
        <v>1006</v>
      </c>
      <c r="P1391" s="46">
        <v>833</v>
      </c>
      <c r="Q1391" s="46">
        <v>930</v>
      </c>
      <c r="R1391" s="46">
        <v>910</v>
      </c>
      <c r="S1391" s="46">
        <v>1020</v>
      </c>
      <c r="T1391" s="46">
        <v>818</v>
      </c>
      <c r="U1391" s="46">
        <v>938</v>
      </c>
      <c r="V1391" s="46">
        <v>931</v>
      </c>
      <c r="W1391" s="46">
        <v>1034</v>
      </c>
      <c r="X1391" s="120">
        <v>-4.0617384240454468E-3</v>
      </c>
      <c r="Y1391" s="79">
        <v>2.175095160413365E-3</v>
      </c>
      <c r="Z1391" s="79">
        <v>5.6972327726532157E-3</v>
      </c>
      <c r="AA1391" s="79">
        <v>3.7766387914754951E-3</v>
      </c>
    </row>
    <row r="1392" spans="1:27" ht="15" x14ac:dyDescent="0.25">
      <c r="A1392" s="4">
        <v>260204</v>
      </c>
      <c r="B1392" s="18" t="s">
        <v>1968</v>
      </c>
      <c r="C1392" s="8" t="s">
        <v>23</v>
      </c>
      <c r="D1392" s="8" t="s">
        <v>1254</v>
      </c>
      <c r="E1392" s="8" t="s">
        <v>817</v>
      </c>
      <c r="F1392" s="36">
        <v>0.3</v>
      </c>
      <c r="G1392" s="46">
        <v>844.01</v>
      </c>
      <c r="H1392" s="46">
        <v>907.03</v>
      </c>
      <c r="I1392" s="46">
        <v>898.97</v>
      </c>
      <c r="J1392" s="46">
        <v>899.44</v>
      </c>
      <c r="K1392" s="46">
        <v>920.23</v>
      </c>
      <c r="L1392" s="46">
        <v>989.94</v>
      </c>
      <c r="M1392" s="46">
        <v>908.57</v>
      </c>
      <c r="N1392" s="46">
        <v>901.03</v>
      </c>
      <c r="O1392" s="46">
        <v>861.55</v>
      </c>
      <c r="P1392" s="46">
        <v>910.72</v>
      </c>
      <c r="Q1392" s="46">
        <v>852.92</v>
      </c>
      <c r="R1392" s="46">
        <v>883.67</v>
      </c>
      <c r="S1392" s="46">
        <v>906.15</v>
      </c>
      <c r="T1392" s="46">
        <v>974.84</v>
      </c>
      <c r="U1392" s="46">
        <v>893.02</v>
      </c>
      <c r="V1392" s="46">
        <v>951.29</v>
      </c>
      <c r="W1392" s="46">
        <v>919.13</v>
      </c>
      <c r="X1392" s="120">
        <v>1.8044384909355889E-2</v>
      </c>
      <c r="Y1392" s="79">
        <v>1.1084758319097171E-2</v>
      </c>
      <c r="Z1392" s="79">
        <v>1.8487128453008591E-2</v>
      </c>
      <c r="AA1392" s="79">
        <v>3.4842831449815041E-3</v>
      </c>
    </row>
    <row r="1393" spans="1:27" ht="15" x14ac:dyDescent="0.25">
      <c r="A1393" s="4">
        <v>260204</v>
      </c>
      <c r="B1393" s="18" t="s">
        <v>1940</v>
      </c>
      <c r="C1393" s="8" t="s">
        <v>23</v>
      </c>
      <c r="D1393" s="8" t="s">
        <v>2181</v>
      </c>
      <c r="E1393" s="8" t="s">
        <v>806</v>
      </c>
      <c r="F1393" s="36">
        <v>0.3</v>
      </c>
      <c r="G1393" s="46">
        <v>856.95</v>
      </c>
      <c r="H1393" s="46">
        <v>834.57</v>
      </c>
      <c r="I1393" s="46">
        <v>930.71</v>
      </c>
      <c r="J1393" s="46">
        <v>960.46</v>
      </c>
      <c r="K1393" s="46">
        <v>1020</v>
      </c>
      <c r="L1393" s="46">
        <v>1018</v>
      </c>
      <c r="M1393" s="46">
        <v>1120</v>
      </c>
      <c r="N1393" s="46">
        <v>1117</v>
      </c>
      <c r="O1393" s="46">
        <v>1079</v>
      </c>
      <c r="P1393" s="46">
        <v>1158</v>
      </c>
      <c r="Q1393" s="46">
        <v>1297</v>
      </c>
      <c r="R1393" s="46">
        <v>1396</v>
      </c>
      <c r="S1393" s="46">
        <v>1365</v>
      </c>
      <c r="T1393" s="46">
        <v>1251</v>
      </c>
      <c r="U1393" s="46">
        <v>1416</v>
      </c>
      <c r="V1393" s="46">
        <v>1448</v>
      </c>
      <c r="W1393" s="46">
        <v>1383</v>
      </c>
      <c r="X1393" s="120">
        <v>1.7829754601226929E-2</v>
      </c>
      <c r="Y1393" s="79">
        <v>2.2414767376153669E-2</v>
      </c>
      <c r="Z1393" s="79">
        <v>9.579955784819516E-3</v>
      </c>
      <c r="AA1393" s="79">
        <v>3.284671532846728E-3</v>
      </c>
    </row>
    <row r="1394" spans="1:27" ht="15" x14ac:dyDescent="0.25">
      <c r="A1394" s="4">
        <v>260204</v>
      </c>
      <c r="B1394" s="18" t="s">
        <v>1815</v>
      </c>
      <c r="C1394" s="8" t="s">
        <v>23</v>
      </c>
      <c r="D1394" s="8" t="s">
        <v>65</v>
      </c>
      <c r="E1394" s="8" t="s">
        <v>806</v>
      </c>
      <c r="F1394" s="36">
        <v>0.3</v>
      </c>
      <c r="G1394" s="46"/>
      <c r="H1394" s="46"/>
      <c r="I1394" s="46"/>
      <c r="J1394" s="46"/>
      <c r="K1394" s="46"/>
      <c r="L1394" s="46"/>
      <c r="M1394" s="46"/>
      <c r="N1394" s="46"/>
      <c r="O1394" s="46"/>
      <c r="P1394" s="46">
        <v>541.20000000000005</v>
      </c>
      <c r="Q1394" s="46">
        <v>533.70000000000005</v>
      </c>
      <c r="R1394" s="46">
        <v>531.70000000000005</v>
      </c>
      <c r="S1394" s="46">
        <v>548.1</v>
      </c>
      <c r="T1394" s="46">
        <v>481.8</v>
      </c>
      <c r="U1394" s="46">
        <v>503.3</v>
      </c>
      <c r="V1394" s="46">
        <v>529.1</v>
      </c>
      <c r="W1394" s="46">
        <v>554.6</v>
      </c>
      <c r="X1394" s="120">
        <v>-2.756764282730784E-2</v>
      </c>
      <c r="Y1394" s="79">
        <v>-1.4508662244070099E-2</v>
      </c>
      <c r="Z1394" s="79">
        <v>-1.259140878492881E-3</v>
      </c>
      <c r="AA1394" s="79">
        <v>3.151820782621328E-3</v>
      </c>
    </row>
    <row r="1395" spans="1:27" ht="15" x14ac:dyDescent="0.25">
      <c r="A1395" s="4">
        <v>260204</v>
      </c>
      <c r="B1395" s="18" t="s">
        <v>2061</v>
      </c>
      <c r="C1395" s="8" t="s">
        <v>23</v>
      </c>
      <c r="D1395" s="8" t="s">
        <v>676</v>
      </c>
      <c r="E1395" s="8" t="s">
        <v>821</v>
      </c>
      <c r="F1395" s="36">
        <v>0.2</v>
      </c>
      <c r="G1395" s="46">
        <v>139.65</v>
      </c>
      <c r="H1395" s="46">
        <v>145.54</v>
      </c>
      <c r="I1395" s="46">
        <v>132.74</v>
      </c>
      <c r="J1395" s="46">
        <v>137.57</v>
      </c>
      <c r="K1395" s="46">
        <v>178.37</v>
      </c>
      <c r="L1395" s="46">
        <v>148.4</v>
      </c>
      <c r="M1395" s="46">
        <v>165.95</v>
      </c>
      <c r="N1395" s="46">
        <v>172.36</v>
      </c>
      <c r="O1395" s="46">
        <v>141.72999999999999</v>
      </c>
      <c r="P1395" s="46">
        <v>136.36000000000001</v>
      </c>
      <c r="Q1395" s="46">
        <v>144.29</v>
      </c>
      <c r="R1395" s="46">
        <v>151.08000000000001</v>
      </c>
      <c r="S1395" s="46">
        <v>147.51</v>
      </c>
      <c r="T1395" s="46">
        <v>143.41999999999999</v>
      </c>
      <c r="U1395" s="46">
        <v>143.94</v>
      </c>
      <c r="V1395" s="46">
        <v>158.94999999999999</v>
      </c>
      <c r="W1395" s="46">
        <v>148.63999999999999</v>
      </c>
      <c r="X1395" s="120">
        <v>1.218838478005657E-2</v>
      </c>
      <c r="Y1395" s="79">
        <v>-5.9696401159803347E-4</v>
      </c>
      <c r="Z1395" s="79">
        <v>1.343118013482369E-2</v>
      </c>
      <c r="AA1395" s="79">
        <v>1.902933548886931E-3</v>
      </c>
    </row>
    <row r="1396" spans="1:27" ht="15" x14ac:dyDescent="0.25">
      <c r="A1396" s="4">
        <v>260204</v>
      </c>
      <c r="B1396" s="18" t="s">
        <v>1852</v>
      </c>
      <c r="C1396" s="8" t="s">
        <v>23</v>
      </c>
      <c r="D1396" s="8" t="s">
        <v>37</v>
      </c>
      <c r="E1396" s="8" t="s">
        <v>806</v>
      </c>
      <c r="F1396" s="36">
        <v>0</v>
      </c>
      <c r="G1396" s="46">
        <v>251.19</v>
      </c>
      <c r="H1396" s="46">
        <v>210.56</v>
      </c>
      <c r="I1396" s="46">
        <v>223.22</v>
      </c>
      <c r="J1396" s="46">
        <v>249.59</v>
      </c>
      <c r="K1396" s="46">
        <v>249.1</v>
      </c>
      <c r="L1396" s="46">
        <v>180.91</v>
      </c>
      <c r="M1396" s="46">
        <v>173.41</v>
      </c>
      <c r="N1396" s="46">
        <v>197.85</v>
      </c>
      <c r="O1396" s="46">
        <v>188.67</v>
      </c>
      <c r="P1396" s="46">
        <v>164.59</v>
      </c>
      <c r="Q1396" s="46">
        <v>143.9</v>
      </c>
      <c r="R1396" s="46">
        <v>182.85</v>
      </c>
      <c r="S1396" s="46">
        <v>182.42</v>
      </c>
      <c r="T1396" s="46">
        <v>162.06</v>
      </c>
      <c r="U1396" s="46">
        <v>170.53</v>
      </c>
      <c r="V1396" s="46">
        <v>184.56</v>
      </c>
      <c r="W1396" s="46">
        <v>182.47</v>
      </c>
      <c r="X1396" s="120">
        <v>-3.755046307290399E-3</v>
      </c>
      <c r="Y1396" s="79">
        <v>3.9673435335131117E-2</v>
      </c>
      <c r="Z1396" s="79">
        <v>2.4503482073767739E-3</v>
      </c>
      <c r="AA1396" s="79">
        <v>7.147247594962991E-5</v>
      </c>
    </row>
    <row r="1397" spans="1:27" ht="15" x14ac:dyDescent="0.25">
      <c r="A1397" s="4">
        <v>260204</v>
      </c>
      <c r="B1397" s="18" t="s">
        <v>1761</v>
      </c>
      <c r="C1397" s="8" t="s">
        <v>23</v>
      </c>
      <c r="D1397" s="8" t="s">
        <v>835</v>
      </c>
      <c r="E1397" s="8" t="s">
        <v>811</v>
      </c>
      <c r="F1397" s="36">
        <v>-0.1</v>
      </c>
      <c r="G1397" s="46">
        <v>269.27999999999997</v>
      </c>
      <c r="H1397" s="46">
        <v>290.38</v>
      </c>
      <c r="I1397" s="46">
        <v>288.23</v>
      </c>
      <c r="J1397" s="46">
        <v>269.66000000000003</v>
      </c>
      <c r="K1397" s="46">
        <v>271.58</v>
      </c>
      <c r="L1397" s="46">
        <v>294.14999999999998</v>
      </c>
      <c r="M1397" s="46">
        <v>301.32</v>
      </c>
      <c r="N1397" s="46">
        <v>276.94</v>
      </c>
      <c r="O1397" s="46">
        <v>272.60000000000002</v>
      </c>
      <c r="P1397" s="46">
        <v>303.43</v>
      </c>
      <c r="Q1397" s="46">
        <v>306.10000000000002</v>
      </c>
      <c r="R1397" s="46">
        <v>289.45999999999998</v>
      </c>
      <c r="S1397" s="46">
        <v>297.02999999999997</v>
      </c>
      <c r="T1397" s="46">
        <v>316.18</v>
      </c>
      <c r="U1397" s="46">
        <v>316.95999999999998</v>
      </c>
      <c r="V1397" s="46">
        <v>286.56</v>
      </c>
      <c r="W1397" s="46">
        <v>295.88</v>
      </c>
      <c r="X1397" s="120">
        <v>1.066035685021993E-2</v>
      </c>
      <c r="Y1397" s="79">
        <v>8.984339452501322E-3</v>
      </c>
      <c r="Z1397" s="79">
        <v>-2.3777703073881722E-3</v>
      </c>
      <c r="AA1397" s="79">
        <v>-9.4515627953617454E-4</v>
      </c>
    </row>
    <row r="1398" spans="1:27" ht="15" x14ac:dyDescent="0.25">
      <c r="A1398" s="4">
        <v>260204</v>
      </c>
      <c r="B1398" s="18" t="s">
        <v>2071</v>
      </c>
      <c r="C1398" s="8" t="s">
        <v>23</v>
      </c>
      <c r="D1398" s="8" t="s">
        <v>144</v>
      </c>
      <c r="E1398" s="8" t="s">
        <v>806</v>
      </c>
      <c r="F1398" s="36">
        <v>-0.1</v>
      </c>
      <c r="G1398" s="46">
        <v>1054</v>
      </c>
      <c r="H1398" s="46">
        <v>1091</v>
      </c>
      <c r="I1398" s="46">
        <v>1142</v>
      </c>
      <c r="J1398" s="46">
        <v>1198</v>
      </c>
      <c r="K1398" s="46">
        <v>1150</v>
      </c>
      <c r="L1398" s="46">
        <v>1129</v>
      </c>
      <c r="M1398" s="46">
        <v>1131</v>
      </c>
      <c r="N1398" s="46">
        <v>1117</v>
      </c>
      <c r="O1398" s="46">
        <v>1074</v>
      </c>
      <c r="P1398" s="46">
        <v>1049</v>
      </c>
      <c r="Q1398" s="46">
        <v>1035</v>
      </c>
      <c r="R1398" s="46">
        <v>1031</v>
      </c>
      <c r="S1398" s="46">
        <v>985</v>
      </c>
      <c r="T1398" s="46">
        <v>968.3</v>
      </c>
      <c r="U1398" s="46">
        <v>1021</v>
      </c>
      <c r="V1398" s="46">
        <v>1011</v>
      </c>
      <c r="W1398" s="46">
        <v>980.1</v>
      </c>
      <c r="X1398" s="120">
        <v>-1.9682926829268199E-2</v>
      </c>
      <c r="Y1398" s="79">
        <v>-3.4831935909237499E-3</v>
      </c>
      <c r="Z1398" s="79">
        <v>-4.9933837665093739E-3</v>
      </c>
      <c r="AA1398" s="79">
        <v>-1.2295184804155259E-3</v>
      </c>
    </row>
    <row r="1399" spans="1:27" ht="15" x14ac:dyDescent="0.25">
      <c r="A1399" s="4">
        <v>260204</v>
      </c>
      <c r="B1399" s="18" t="s">
        <v>2005</v>
      </c>
      <c r="C1399" s="8" t="s">
        <v>23</v>
      </c>
      <c r="D1399" s="8" t="s">
        <v>61</v>
      </c>
      <c r="E1399" s="8" t="s">
        <v>806</v>
      </c>
      <c r="F1399" s="36">
        <v>-0.2</v>
      </c>
      <c r="G1399" s="46">
        <v>800.17</v>
      </c>
      <c r="H1399" s="46">
        <v>788.34</v>
      </c>
      <c r="I1399" s="46">
        <v>828.51</v>
      </c>
      <c r="J1399" s="46">
        <v>775.69</v>
      </c>
      <c r="K1399" s="46">
        <v>732.45</v>
      </c>
      <c r="L1399" s="46">
        <v>727.55</v>
      </c>
      <c r="M1399" s="46">
        <v>733.55</v>
      </c>
      <c r="N1399" s="46">
        <v>693.09</v>
      </c>
      <c r="O1399" s="46">
        <v>696.47</v>
      </c>
      <c r="P1399" s="46">
        <v>632.03</v>
      </c>
      <c r="Q1399" s="46">
        <v>736.48</v>
      </c>
      <c r="R1399" s="46">
        <v>724.72</v>
      </c>
      <c r="S1399" s="46">
        <v>708.9</v>
      </c>
      <c r="T1399" s="46">
        <v>701.05</v>
      </c>
      <c r="U1399" s="46">
        <v>759.69</v>
      </c>
      <c r="V1399" s="46">
        <v>709.07</v>
      </c>
      <c r="W1399" s="46">
        <v>702.94</v>
      </c>
      <c r="X1399" s="120">
        <v>2.4631262646629629E-2</v>
      </c>
      <c r="Y1399" s="79">
        <v>8.0838688330460151E-3</v>
      </c>
      <c r="Z1399" s="79">
        <v>-5.4070675382468236E-3</v>
      </c>
      <c r="AA1399" s="79">
        <v>-2.070371798479242E-3</v>
      </c>
    </row>
    <row r="1400" spans="1:27" ht="15" x14ac:dyDescent="0.25">
      <c r="A1400" s="4">
        <v>260204</v>
      </c>
      <c r="B1400" s="18" t="s">
        <v>1765</v>
      </c>
      <c r="C1400" s="8" t="s">
        <v>23</v>
      </c>
      <c r="D1400" s="8" t="s">
        <v>2178</v>
      </c>
      <c r="E1400" s="8" t="s">
        <v>806</v>
      </c>
      <c r="F1400" s="36">
        <v>-0.2</v>
      </c>
      <c r="G1400" s="46">
        <v>3982</v>
      </c>
      <c r="H1400" s="46">
        <v>4448</v>
      </c>
      <c r="I1400" s="46">
        <v>4393</v>
      </c>
      <c r="J1400" s="46">
        <v>4120</v>
      </c>
      <c r="K1400" s="46">
        <v>3987</v>
      </c>
      <c r="L1400" s="46">
        <v>3932</v>
      </c>
      <c r="M1400" s="46">
        <v>4159</v>
      </c>
      <c r="N1400" s="46">
        <v>3954</v>
      </c>
      <c r="O1400" s="46">
        <v>3737</v>
      </c>
      <c r="P1400" s="46">
        <v>3870</v>
      </c>
      <c r="Q1400" s="46">
        <v>4024</v>
      </c>
      <c r="R1400" s="46">
        <v>3751</v>
      </c>
      <c r="S1400" s="46">
        <v>3721</v>
      </c>
      <c r="T1400" s="46">
        <v>3745</v>
      </c>
      <c r="U1400" s="46">
        <v>3945</v>
      </c>
      <c r="V1400" s="46">
        <v>3756</v>
      </c>
      <c r="W1400" s="46">
        <v>3685</v>
      </c>
      <c r="X1400" s="120">
        <v>-8.1348431602238369E-3</v>
      </c>
      <c r="Y1400" s="79">
        <v>-5.1833869168689262E-3</v>
      </c>
      <c r="Z1400" s="79">
        <v>3.2977179791582317E-4</v>
      </c>
      <c r="AA1400" s="79">
        <v>-2.3735742071603338E-3</v>
      </c>
    </row>
    <row r="1401" spans="1:27" ht="15" x14ac:dyDescent="0.25">
      <c r="A1401" s="4">
        <v>260204</v>
      </c>
      <c r="B1401" s="18" t="s">
        <v>1974</v>
      </c>
      <c r="C1401" s="8" t="s">
        <v>23</v>
      </c>
      <c r="D1401" s="8" t="s">
        <v>2182</v>
      </c>
      <c r="E1401" s="8" t="s">
        <v>806</v>
      </c>
      <c r="F1401" s="36">
        <v>-0.3</v>
      </c>
      <c r="G1401" s="46">
        <v>3126</v>
      </c>
      <c r="H1401" s="46">
        <v>2881</v>
      </c>
      <c r="I1401" s="46">
        <v>2906</v>
      </c>
      <c r="J1401" s="46">
        <v>3089</v>
      </c>
      <c r="K1401" s="46">
        <v>3285</v>
      </c>
      <c r="L1401" s="46">
        <v>3365</v>
      </c>
      <c r="M1401" s="46">
        <v>3613</v>
      </c>
      <c r="N1401" s="46">
        <v>3888</v>
      </c>
      <c r="O1401" s="46">
        <v>3743</v>
      </c>
      <c r="P1401" s="46">
        <v>4102</v>
      </c>
      <c r="Q1401" s="46">
        <v>4204</v>
      </c>
      <c r="R1401" s="46">
        <v>4387</v>
      </c>
      <c r="S1401" s="46">
        <v>4475</v>
      </c>
      <c r="T1401" s="46">
        <v>4336</v>
      </c>
      <c r="U1401" s="46">
        <v>4518</v>
      </c>
      <c r="V1401" s="46">
        <v>4348</v>
      </c>
      <c r="W1401" s="46">
        <v>4424</v>
      </c>
      <c r="X1401" s="120">
        <v>1.3630009319664399E-2</v>
      </c>
      <c r="Y1401" s="79">
        <v>1.80439029996553E-2</v>
      </c>
      <c r="Z1401" s="79">
        <v>-2.2013998645292738E-3</v>
      </c>
      <c r="AA1401" s="79">
        <v>-2.885104938620819E-3</v>
      </c>
    </row>
    <row r="1402" spans="1:27" ht="15" x14ac:dyDescent="0.25">
      <c r="A1402" s="4">
        <v>260204</v>
      </c>
      <c r="B1402" s="18" t="s">
        <v>1862</v>
      </c>
      <c r="C1402" s="8" t="s">
        <v>23</v>
      </c>
      <c r="D1402" s="8" t="s">
        <v>46</v>
      </c>
      <c r="E1402" s="8" t="s">
        <v>806</v>
      </c>
      <c r="F1402" s="36">
        <v>-0.4</v>
      </c>
      <c r="G1402" s="46">
        <v>1517</v>
      </c>
      <c r="H1402" s="46">
        <v>1548</v>
      </c>
      <c r="I1402" s="46">
        <v>1727</v>
      </c>
      <c r="J1402" s="46">
        <v>1889</v>
      </c>
      <c r="K1402" s="46">
        <v>2073</v>
      </c>
      <c r="L1402" s="46">
        <v>1962</v>
      </c>
      <c r="M1402" s="46">
        <v>2093</v>
      </c>
      <c r="N1402" s="46">
        <v>2185</v>
      </c>
      <c r="O1402" s="46">
        <v>2343</v>
      </c>
      <c r="P1402" s="46">
        <v>2155</v>
      </c>
      <c r="Q1402" s="46">
        <v>2216</v>
      </c>
      <c r="R1402" s="46">
        <v>2191</v>
      </c>
      <c r="S1402" s="46">
        <v>2308</v>
      </c>
      <c r="T1402" s="46">
        <v>2103</v>
      </c>
      <c r="U1402" s="46">
        <v>2188</v>
      </c>
      <c r="V1402" s="46">
        <v>2176</v>
      </c>
      <c r="W1402" s="46">
        <v>2277</v>
      </c>
      <c r="X1402" s="120">
        <v>-5.8624577226606966E-3</v>
      </c>
      <c r="Y1402" s="79">
        <v>-3.1753232025402141E-3</v>
      </c>
      <c r="Z1402" s="79">
        <v>-1.7064846416382511E-3</v>
      </c>
      <c r="AA1402" s="79">
        <v>-3.5327635327635498E-3</v>
      </c>
    </row>
    <row r="1403" spans="1:27" ht="15" x14ac:dyDescent="0.25">
      <c r="A1403" s="4">
        <v>260204</v>
      </c>
      <c r="B1403" s="18" t="s">
        <v>1902</v>
      </c>
      <c r="C1403" s="8" t="s">
        <v>23</v>
      </c>
      <c r="D1403" s="8" t="s">
        <v>136</v>
      </c>
      <c r="E1403" s="8" t="s">
        <v>806</v>
      </c>
      <c r="F1403" s="36">
        <v>-0.9</v>
      </c>
      <c r="G1403" s="46">
        <v>1478</v>
      </c>
      <c r="H1403" s="46">
        <v>1370</v>
      </c>
      <c r="I1403" s="46">
        <v>1418</v>
      </c>
      <c r="J1403" s="46">
        <v>1362</v>
      </c>
      <c r="K1403" s="46">
        <v>1375</v>
      </c>
      <c r="L1403" s="46">
        <v>1295</v>
      </c>
      <c r="M1403" s="46">
        <v>1263</v>
      </c>
      <c r="N1403" s="46">
        <v>1200</v>
      </c>
      <c r="O1403" s="46">
        <v>1187</v>
      </c>
      <c r="P1403" s="46">
        <v>1143</v>
      </c>
      <c r="Q1403" s="46">
        <v>1130</v>
      </c>
      <c r="R1403" s="46">
        <v>1179</v>
      </c>
      <c r="S1403" s="46">
        <v>1187</v>
      </c>
      <c r="T1403" s="46">
        <v>1193</v>
      </c>
      <c r="U1403" s="46">
        <v>1226</v>
      </c>
      <c r="V1403" s="46">
        <v>1240</v>
      </c>
      <c r="W1403" s="46">
        <v>1142</v>
      </c>
      <c r="X1403" s="120">
        <v>1.07781849536539E-2</v>
      </c>
      <c r="Y1403" s="79">
        <v>2.0473448496481032E-2</v>
      </c>
      <c r="Z1403" s="79">
        <v>1.274817136886108E-2</v>
      </c>
      <c r="AA1403" s="79">
        <v>-9.2860090796532679E-3</v>
      </c>
    </row>
    <row r="1404" spans="1:27" ht="15" x14ac:dyDescent="0.25">
      <c r="A1404" s="4">
        <v>260204</v>
      </c>
      <c r="B1404" s="18" t="s">
        <v>1908</v>
      </c>
      <c r="C1404" s="8" t="s">
        <v>23</v>
      </c>
      <c r="D1404" s="8" t="s">
        <v>1254</v>
      </c>
      <c r="E1404" s="8" t="s">
        <v>811</v>
      </c>
      <c r="F1404" s="36">
        <v>-1.1000000000000001</v>
      </c>
      <c r="G1404" s="46">
        <v>315.26</v>
      </c>
      <c r="H1404" s="46">
        <v>368.06</v>
      </c>
      <c r="I1404" s="46">
        <v>373.5</v>
      </c>
      <c r="J1404" s="46">
        <v>405.89</v>
      </c>
      <c r="K1404" s="46">
        <v>436.7</v>
      </c>
      <c r="L1404" s="46">
        <v>484.7</v>
      </c>
      <c r="M1404" s="46">
        <v>496.14</v>
      </c>
      <c r="N1404" s="46">
        <v>438.08</v>
      </c>
      <c r="O1404" s="46">
        <v>421.24</v>
      </c>
      <c r="P1404" s="46">
        <v>425.04</v>
      </c>
      <c r="Q1404" s="46">
        <v>430.16</v>
      </c>
      <c r="R1404" s="46">
        <v>374.26</v>
      </c>
      <c r="S1404" s="46">
        <v>357.39</v>
      </c>
      <c r="T1404" s="46">
        <v>374.61</v>
      </c>
      <c r="U1404" s="46">
        <v>380.47</v>
      </c>
      <c r="V1404" s="46">
        <v>365.6</v>
      </c>
      <c r="W1404" s="46">
        <v>341.28</v>
      </c>
      <c r="X1404" s="120">
        <v>-3.1779941393326287E-2</v>
      </c>
      <c r="Y1404" s="79">
        <v>-3.2341417060439248E-2</v>
      </c>
      <c r="Z1404" s="79">
        <v>-5.82486396319426E-3</v>
      </c>
      <c r="AA1404" s="79">
        <v>-1.0899348474700201E-2</v>
      </c>
    </row>
    <row r="1405" spans="1:27" ht="15" x14ac:dyDescent="0.25">
      <c r="A1405" s="4">
        <v>260204</v>
      </c>
      <c r="B1405" s="18" t="s">
        <v>1962</v>
      </c>
      <c r="C1405" s="8" t="s">
        <v>23</v>
      </c>
      <c r="D1405" s="8" t="s">
        <v>166</v>
      </c>
      <c r="E1405" s="8" t="s">
        <v>806</v>
      </c>
      <c r="F1405" s="36">
        <v>-1.1000000000000001</v>
      </c>
      <c r="G1405" s="46">
        <v>32125</v>
      </c>
      <c r="H1405" s="46">
        <v>36050</v>
      </c>
      <c r="I1405" s="46">
        <v>36387</v>
      </c>
      <c r="J1405" s="46">
        <v>42726</v>
      </c>
      <c r="K1405" s="46">
        <v>33841</v>
      </c>
      <c r="L1405" s="46">
        <v>29211</v>
      </c>
      <c r="M1405" s="46">
        <v>22870</v>
      </c>
      <c r="N1405" s="46">
        <v>25924</v>
      </c>
      <c r="O1405" s="46">
        <v>28843</v>
      </c>
      <c r="P1405" s="46">
        <v>25089</v>
      </c>
      <c r="Q1405" s="46">
        <v>25461</v>
      </c>
      <c r="R1405" s="46">
        <v>25416</v>
      </c>
      <c r="S1405" s="46">
        <v>26535</v>
      </c>
      <c r="T1405" s="46">
        <v>29384</v>
      </c>
      <c r="U1405" s="46">
        <v>25130</v>
      </c>
      <c r="V1405" s="46">
        <v>26017</v>
      </c>
      <c r="W1405" s="46">
        <v>25346</v>
      </c>
      <c r="X1405" s="120">
        <v>4.1902030224095332E-2</v>
      </c>
      <c r="Y1405" s="79">
        <v>-3.0993670174912502E-3</v>
      </c>
      <c r="Z1405" s="79">
        <v>5.6450476682476944E-3</v>
      </c>
      <c r="AA1405" s="79">
        <v>-1.110529953486639E-2</v>
      </c>
    </row>
    <row r="1406" spans="1:27" ht="15" x14ac:dyDescent="0.25">
      <c r="A1406" s="4">
        <v>260204</v>
      </c>
      <c r="B1406" s="18" t="s">
        <v>2023</v>
      </c>
      <c r="C1406" s="8" t="s">
        <v>23</v>
      </c>
      <c r="D1406" s="8" t="s">
        <v>705</v>
      </c>
      <c r="E1406" s="8" t="s">
        <v>821</v>
      </c>
      <c r="F1406" s="36">
        <v>-1.2</v>
      </c>
      <c r="G1406" s="46">
        <v>661.4</v>
      </c>
      <c r="H1406" s="46">
        <v>954.37</v>
      </c>
      <c r="I1406" s="46">
        <v>1015</v>
      </c>
      <c r="J1406" s="46">
        <v>707.44</v>
      </c>
      <c r="K1406" s="46">
        <v>627.66</v>
      </c>
      <c r="L1406" s="46">
        <v>909</v>
      </c>
      <c r="M1406" s="46">
        <v>1023</v>
      </c>
      <c r="N1406" s="46">
        <v>750.15</v>
      </c>
      <c r="O1406" s="46">
        <v>634.53</v>
      </c>
      <c r="P1406" s="46">
        <v>900.09</v>
      </c>
      <c r="Q1406" s="46">
        <v>996.35</v>
      </c>
      <c r="R1406" s="46">
        <v>669.49</v>
      </c>
      <c r="S1406" s="46">
        <v>656.44</v>
      </c>
      <c r="T1406" s="46">
        <v>833.54</v>
      </c>
      <c r="U1406" s="46">
        <v>960.91</v>
      </c>
      <c r="V1406" s="46">
        <v>678.18</v>
      </c>
      <c r="W1406" s="46">
        <v>617.37</v>
      </c>
      <c r="X1406" s="120">
        <v>-2.0652501109431839E-2</v>
      </c>
      <c r="Y1406" s="79">
        <v>-1.1230044806104339E-2</v>
      </c>
      <c r="Z1406" s="79">
        <v>2.7849172216203311E-3</v>
      </c>
      <c r="AA1406" s="79">
        <v>-1.248613805379861E-2</v>
      </c>
    </row>
    <row r="1407" spans="1:27" ht="15" x14ac:dyDescent="0.25">
      <c r="A1407" s="4">
        <v>260204</v>
      </c>
      <c r="B1407" s="18" t="s">
        <v>1848</v>
      </c>
      <c r="C1407" s="8" t="s">
        <v>23</v>
      </c>
      <c r="D1407" s="8" t="s">
        <v>698</v>
      </c>
      <c r="E1407" s="8" t="s">
        <v>806</v>
      </c>
      <c r="F1407" s="36">
        <v>-1.4</v>
      </c>
      <c r="G1407" s="46">
        <v>1410</v>
      </c>
      <c r="H1407" s="46">
        <v>1497</v>
      </c>
      <c r="I1407" s="46">
        <v>1667</v>
      </c>
      <c r="J1407" s="46">
        <v>1604</v>
      </c>
      <c r="K1407" s="46">
        <v>1492</v>
      </c>
      <c r="L1407" s="46">
        <v>1442</v>
      </c>
      <c r="M1407" s="46">
        <v>1413</v>
      </c>
      <c r="N1407" s="46">
        <v>1515</v>
      </c>
      <c r="O1407" s="46">
        <v>1496</v>
      </c>
      <c r="P1407" s="46">
        <v>1460</v>
      </c>
      <c r="Q1407" s="46">
        <v>1499</v>
      </c>
      <c r="R1407" s="46">
        <v>1470</v>
      </c>
      <c r="S1407" s="46">
        <v>1386</v>
      </c>
      <c r="T1407" s="46">
        <v>1375</v>
      </c>
      <c r="U1407" s="46">
        <v>1408</v>
      </c>
      <c r="V1407" s="46">
        <v>1407</v>
      </c>
      <c r="W1407" s="46">
        <v>1307</v>
      </c>
      <c r="X1407" s="120">
        <v>-1.461736887360277E-2</v>
      </c>
      <c r="Y1407" s="79">
        <v>-1.5881326352530589E-2</v>
      </c>
      <c r="Z1407" s="79">
        <v>-1.117219365135658E-2</v>
      </c>
      <c r="AA1407" s="79">
        <v>-1.4167862266857959E-2</v>
      </c>
    </row>
    <row r="1408" spans="1:27" ht="15" x14ac:dyDescent="0.25">
      <c r="A1408" s="4">
        <v>260204</v>
      </c>
      <c r="B1408" s="18" t="s">
        <v>2089</v>
      </c>
      <c r="C1408" s="8" t="s">
        <v>23</v>
      </c>
      <c r="D1408" s="8" t="s">
        <v>34</v>
      </c>
      <c r="E1408" s="8" t="s">
        <v>806</v>
      </c>
      <c r="F1408" s="36">
        <v>-3</v>
      </c>
      <c r="G1408" s="46">
        <v>5436</v>
      </c>
      <c r="H1408" s="46">
        <v>5173</v>
      </c>
      <c r="I1408" s="46">
        <v>5315</v>
      </c>
      <c r="J1408" s="46">
        <v>4704</v>
      </c>
      <c r="K1408" s="46">
        <v>3948</v>
      </c>
      <c r="L1408" s="46">
        <v>4800</v>
      </c>
      <c r="M1408" s="46">
        <v>5172</v>
      </c>
      <c r="N1408" s="46">
        <v>4950</v>
      </c>
      <c r="O1408" s="46">
        <v>3778</v>
      </c>
      <c r="P1408" s="46">
        <v>5436</v>
      </c>
      <c r="Q1408" s="46">
        <v>5138</v>
      </c>
      <c r="R1408" s="46">
        <v>2949</v>
      </c>
      <c r="S1408" s="46">
        <v>5403</v>
      </c>
      <c r="T1408" s="46">
        <v>3398</v>
      </c>
      <c r="U1408" s="46">
        <v>4160</v>
      </c>
      <c r="V1408" s="110">
        <v>4740</v>
      </c>
      <c r="W1408" s="46">
        <v>4866</v>
      </c>
      <c r="X1408" s="120">
        <v>-0.1076825531015534</v>
      </c>
      <c r="Y1408" s="79">
        <v>-5.7910942681193789E-2</v>
      </c>
      <c r="Z1408" s="92">
        <v>0.1125707102451288</v>
      </c>
      <c r="AA1408" s="79">
        <v>-3.0337269080842891E-2</v>
      </c>
    </row>
    <row r="1409" spans="1:27" ht="15" x14ac:dyDescent="0.25">
      <c r="A1409" s="4">
        <v>260204</v>
      </c>
      <c r="B1409" s="18" t="s">
        <v>1950</v>
      </c>
      <c r="C1409" s="8" t="s">
        <v>23</v>
      </c>
      <c r="D1409" s="8" t="s">
        <v>71</v>
      </c>
      <c r="E1409" s="8" t="s">
        <v>806</v>
      </c>
      <c r="F1409" s="36">
        <v>-3.9</v>
      </c>
      <c r="G1409" s="46">
        <v>1414</v>
      </c>
      <c r="H1409" s="46">
        <v>1351</v>
      </c>
      <c r="I1409" s="46">
        <v>1452</v>
      </c>
      <c r="J1409" s="46">
        <v>1377</v>
      </c>
      <c r="K1409" s="46">
        <v>1622</v>
      </c>
      <c r="L1409" s="46">
        <v>1344</v>
      </c>
      <c r="M1409" s="46">
        <v>1015</v>
      </c>
      <c r="N1409" s="46">
        <v>981.9</v>
      </c>
      <c r="O1409" s="46">
        <v>1146</v>
      </c>
      <c r="P1409" s="46">
        <v>918</v>
      </c>
      <c r="Q1409" s="46">
        <v>1038</v>
      </c>
      <c r="R1409" s="46">
        <v>1065</v>
      </c>
      <c r="S1409" s="46">
        <v>1224</v>
      </c>
      <c r="T1409" s="46">
        <v>791.4</v>
      </c>
      <c r="U1409" s="46">
        <v>1051</v>
      </c>
      <c r="V1409" s="46">
        <v>542.20000000000005</v>
      </c>
      <c r="W1409" s="46">
        <v>1083</v>
      </c>
      <c r="X1409" s="120">
        <v>-2.982332155477041E-2</v>
      </c>
      <c r="Y1409" s="79">
        <v>3.1565656565657458E-3</v>
      </c>
      <c r="Z1409" s="79">
        <v>-0.12654306046376529</v>
      </c>
      <c r="AA1409" s="79">
        <v>-3.9073324835116163E-2</v>
      </c>
    </row>
    <row r="1410" spans="1:27" ht="15" x14ac:dyDescent="0.25">
      <c r="A1410" s="4">
        <v>260204</v>
      </c>
      <c r="B1410" s="18" t="s">
        <v>1964</v>
      </c>
      <c r="C1410" s="8" t="s">
        <v>23</v>
      </c>
      <c r="D1410" s="8" t="s">
        <v>95</v>
      </c>
      <c r="E1410" s="8" t="s">
        <v>806</v>
      </c>
      <c r="F1410" s="36">
        <v>-4.5999999999999996</v>
      </c>
      <c r="G1410" s="46">
        <v>3260</v>
      </c>
      <c r="H1410" s="46">
        <v>3146</v>
      </c>
      <c r="I1410" s="46">
        <v>4993</v>
      </c>
      <c r="J1410" s="46">
        <v>3117</v>
      </c>
      <c r="K1410" s="46">
        <v>1880</v>
      </c>
      <c r="L1410" s="46">
        <v>2357</v>
      </c>
      <c r="M1410" s="46">
        <v>2386</v>
      </c>
      <c r="N1410" s="46">
        <v>3912</v>
      </c>
      <c r="O1410" s="46">
        <v>1861</v>
      </c>
      <c r="P1410" s="46">
        <v>2230</v>
      </c>
      <c r="Q1410" s="110">
        <v>3760</v>
      </c>
      <c r="R1410" s="46">
        <v>2930</v>
      </c>
      <c r="S1410" s="110">
        <v>3833</v>
      </c>
      <c r="T1410" s="110">
        <v>4576</v>
      </c>
      <c r="U1410" s="46">
        <v>2362</v>
      </c>
      <c r="V1410" s="46">
        <v>1446</v>
      </c>
      <c r="W1410" s="46">
        <v>3277</v>
      </c>
      <c r="X1410" s="121">
        <v>0.18395671606680791</v>
      </c>
      <c r="Y1410" s="79">
        <v>-9.2588913173057841E-2</v>
      </c>
      <c r="Z1410" s="79">
        <v>-0.1083132618057077</v>
      </c>
      <c r="AA1410" s="79">
        <v>-4.5510354424163069E-2</v>
      </c>
    </row>
    <row r="1411" spans="1:27" ht="15" x14ac:dyDescent="0.25">
      <c r="A1411" s="4">
        <v>260204</v>
      </c>
      <c r="B1411" s="18" t="s">
        <v>1922</v>
      </c>
      <c r="C1411" s="8" t="s">
        <v>23</v>
      </c>
      <c r="D1411" s="8" t="s">
        <v>153</v>
      </c>
      <c r="E1411" s="8" t="s">
        <v>806</v>
      </c>
      <c r="F1411" s="36">
        <v>-6.5</v>
      </c>
      <c r="G1411" s="46">
        <v>754.9</v>
      </c>
      <c r="H1411" s="46">
        <v>565.9</v>
      </c>
      <c r="I1411" s="46">
        <v>565.70000000000005</v>
      </c>
      <c r="J1411" s="46">
        <v>579.79999999999995</v>
      </c>
      <c r="K1411" s="46">
        <v>603.9</v>
      </c>
      <c r="L1411" s="46">
        <v>655.7</v>
      </c>
      <c r="M1411" s="46">
        <v>690.9</v>
      </c>
      <c r="N1411" s="46">
        <v>716.6</v>
      </c>
      <c r="O1411" s="46">
        <v>762.8</v>
      </c>
      <c r="P1411" s="46">
        <v>773.3</v>
      </c>
      <c r="Q1411" s="46">
        <v>785.3</v>
      </c>
      <c r="R1411" s="46">
        <v>786.6</v>
      </c>
      <c r="S1411" s="46">
        <v>837.6</v>
      </c>
      <c r="T1411" s="46">
        <v>706.9</v>
      </c>
      <c r="U1411" s="46">
        <v>715.9</v>
      </c>
      <c r="V1411" s="46">
        <v>598.9</v>
      </c>
      <c r="W1411" s="46">
        <v>652.1</v>
      </c>
      <c r="X1411" s="120">
        <v>-2.0862133970089292E-2</v>
      </c>
      <c r="Y1411" s="79">
        <v>-2.226928507251957E-2</v>
      </c>
      <c r="Z1411" s="79">
        <v>-6.1601575319986779E-2</v>
      </c>
      <c r="AA1411" s="79">
        <v>-6.487601860595249E-2</v>
      </c>
    </row>
    <row r="1412" spans="1:27" ht="15" x14ac:dyDescent="0.25">
      <c r="A1412" s="4">
        <v>260204</v>
      </c>
      <c r="B1412" s="18" t="s">
        <v>2029</v>
      </c>
      <c r="C1412" s="8" t="s">
        <v>23</v>
      </c>
      <c r="D1412" s="8" t="s">
        <v>738</v>
      </c>
      <c r="E1412" s="8" t="s">
        <v>806</v>
      </c>
      <c r="F1412" s="36">
        <v>-11.9</v>
      </c>
      <c r="G1412" s="46">
        <v>1654</v>
      </c>
      <c r="H1412" s="46">
        <v>1742</v>
      </c>
      <c r="I1412" s="46">
        <v>1734</v>
      </c>
      <c r="J1412" s="46">
        <v>1746</v>
      </c>
      <c r="K1412" s="46">
        <v>1764</v>
      </c>
      <c r="L1412" s="46">
        <v>1773</v>
      </c>
      <c r="M1412" s="46">
        <v>1867</v>
      </c>
      <c r="N1412" s="46">
        <v>1667</v>
      </c>
      <c r="O1412" s="46">
        <v>1674</v>
      </c>
      <c r="P1412" s="46">
        <v>1114</v>
      </c>
      <c r="Q1412" s="46">
        <v>1107</v>
      </c>
      <c r="R1412" s="46">
        <v>1120</v>
      </c>
      <c r="S1412" s="46">
        <v>1649</v>
      </c>
      <c r="T1412" s="46">
        <v>1061</v>
      </c>
      <c r="U1412" s="46">
        <v>1060</v>
      </c>
      <c r="V1412" s="46">
        <v>1072</v>
      </c>
      <c r="W1412" s="46">
        <v>1072</v>
      </c>
      <c r="X1412" s="120">
        <v>-1.062124248496998E-2</v>
      </c>
      <c r="Y1412" s="79">
        <v>-9.519951387482295E-3</v>
      </c>
      <c r="Z1412" s="79">
        <v>-9.8159509202454531E-3</v>
      </c>
      <c r="AA1412" s="79">
        <v>-0.11916563403552249</v>
      </c>
    </row>
    <row r="1413" spans="1:27" ht="15" x14ac:dyDescent="0.25">
      <c r="A1413" s="4">
        <v>260204</v>
      </c>
      <c r="B1413" s="88" t="s">
        <v>1938</v>
      </c>
      <c r="C1413" s="81" t="s">
        <v>23</v>
      </c>
      <c r="D1413" s="81" t="s">
        <v>111</v>
      </c>
      <c r="E1413" s="81" t="s">
        <v>806</v>
      </c>
      <c r="F1413" s="83">
        <v>-12.1</v>
      </c>
      <c r="G1413" s="85">
        <v>1375</v>
      </c>
      <c r="H1413" s="85">
        <v>1377</v>
      </c>
      <c r="I1413" s="85">
        <v>1463</v>
      </c>
      <c r="J1413" s="85">
        <v>1456</v>
      </c>
      <c r="K1413" s="85">
        <v>1530</v>
      </c>
      <c r="L1413" s="85">
        <v>1461</v>
      </c>
      <c r="M1413" s="85">
        <v>1526</v>
      </c>
      <c r="N1413" s="85">
        <v>1495</v>
      </c>
      <c r="O1413" s="85">
        <v>1584</v>
      </c>
      <c r="P1413" s="85">
        <v>1525</v>
      </c>
      <c r="Q1413" s="85">
        <v>0</v>
      </c>
      <c r="R1413" s="85">
        <v>1004</v>
      </c>
      <c r="S1413" s="85">
        <v>1620</v>
      </c>
      <c r="T1413" s="85">
        <v>1474</v>
      </c>
      <c r="U1413" s="85">
        <v>0</v>
      </c>
      <c r="V1413" s="85">
        <v>1027</v>
      </c>
      <c r="W1413" s="85">
        <v>1123</v>
      </c>
      <c r="X1413" s="130">
        <v>-1.2292118582791001E-2</v>
      </c>
      <c r="Y1413" s="87">
        <v>0</v>
      </c>
      <c r="Z1413" s="87">
        <v>5.6124938994630558E-3</v>
      </c>
      <c r="AA1413" s="87">
        <v>-0.12060179568066</v>
      </c>
    </row>
    <row r="1414" spans="1:27" ht="15" x14ac:dyDescent="0.25">
      <c r="A1414" s="4">
        <v>260204</v>
      </c>
      <c r="B1414" s="18">
        <v>8304</v>
      </c>
      <c r="C1414" s="8" t="s">
        <v>67</v>
      </c>
      <c r="D1414" s="8" t="s">
        <v>2133</v>
      </c>
      <c r="E1414" s="8" t="s">
        <v>817</v>
      </c>
      <c r="F1414" s="36">
        <v>6.8</v>
      </c>
      <c r="G1414" s="46">
        <v>29225</v>
      </c>
      <c r="H1414" s="46">
        <v>27711</v>
      </c>
      <c r="I1414" s="46">
        <v>35533</v>
      </c>
      <c r="J1414" s="46">
        <v>27983</v>
      </c>
      <c r="K1414" s="46">
        <v>21635</v>
      </c>
      <c r="L1414" s="46">
        <v>23647</v>
      </c>
      <c r="M1414" s="46">
        <v>28490</v>
      </c>
      <c r="N1414" s="46">
        <v>28621</v>
      </c>
      <c r="O1414" s="46">
        <v>-16466</v>
      </c>
      <c r="P1414" s="46">
        <v>17705</v>
      </c>
      <c r="Q1414" s="46">
        <v>28905</v>
      </c>
      <c r="R1414" s="46">
        <v>27722</v>
      </c>
      <c r="S1414" s="110">
        <v>28024</v>
      </c>
      <c r="T1414" s="46">
        <v>20035</v>
      </c>
      <c r="U1414" s="46">
        <v>33535</v>
      </c>
      <c r="V1414" s="46">
        <v>23149</v>
      </c>
      <c r="W1414" s="46">
        <v>35127</v>
      </c>
      <c r="X1414" s="120">
        <v>2.2763687521982101E-2</v>
      </c>
      <c r="Y1414" s="79">
        <v>4.4227499379095647E-2</v>
      </c>
      <c r="Z1414" s="79">
        <v>-4.1832851549635897E-2</v>
      </c>
      <c r="AA1414" s="79">
        <v>6.7813600908891214E-2</v>
      </c>
    </row>
    <row r="1415" spans="1:27" ht="15" x14ac:dyDescent="0.25">
      <c r="A1415" s="4">
        <v>260204</v>
      </c>
      <c r="B1415" s="18">
        <v>5832</v>
      </c>
      <c r="C1415" s="8" t="s">
        <v>67</v>
      </c>
      <c r="D1415" s="8" t="s">
        <v>2151</v>
      </c>
      <c r="E1415" s="8" t="s">
        <v>817</v>
      </c>
      <c r="F1415" s="36">
        <v>5.6</v>
      </c>
      <c r="G1415" s="46">
        <v>31769</v>
      </c>
      <c r="H1415" s="46">
        <v>23441</v>
      </c>
      <c r="I1415" s="46">
        <v>28974</v>
      </c>
      <c r="J1415" s="46">
        <v>31056</v>
      </c>
      <c r="K1415" s="110">
        <v>49889</v>
      </c>
      <c r="L1415" s="46">
        <v>32240</v>
      </c>
      <c r="M1415" s="46">
        <v>29444</v>
      </c>
      <c r="N1415" s="46">
        <v>25727</v>
      </c>
      <c r="O1415" s="46">
        <v>30808</v>
      </c>
      <c r="P1415" s="46">
        <v>27729</v>
      </c>
      <c r="Q1415" s="46">
        <v>33129</v>
      </c>
      <c r="R1415" s="46">
        <v>28918</v>
      </c>
      <c r="S1415" s="46">
        <v>40945</v>
      </c>
      <c r="T1415" s="46">
        <v>20039</v>
      </c>
      <c r="U1415" s="46">
        <v>38465</v>
      </c>
      <c r="V1415" s="46">
        <v>33486</v>
      </c>
      <c r="W1415" s="46">
        <v>48389</v>
      </c>
      <c r="X1415" s="120">
        <v>-5.882757934838323E-2</v>
      </c>
      <c r="Y1415" s="79">
        <v>4.3371182872609333E-2</v>
      </c>
      <c r="Z1415" s="79">
        <v>3.5585469785848423E-2</v>
      </c>
      <c r="AA1415" s="79">
        <v>5.5997291909579923E-2</v>
      </c>
    </row>
    <row r="1416" spans="1:27" ht="15" x14ac:dyDescent="0.25">
      <c r="A1416" s="4">
        <v>260204</v>
      </c>
      <c r="B1416" s="18">
        <v>8354</v>
      </c>
      <c r="C1416" s="8" t="s">
        <v>67</v>
      </c>
      <c r="D1416" s="8" t="s">
        <v>2131</v>
      </c>
      <c r="E1416" s="8" t="s">
        <v>817</v>
      </c>
      <c r="F1416" s="36">
        <v>5.2</v>
      </c>
      <c r="G1416" s="46">
        <v>69246</v>
      </c>
      <c r="H1416" s="46">
        <v>68465</v>
      </c>
      <c r="I1416" s="46">
        <v>69558</v>
      </c>
      <c r="J1416" s="46">
        <v>68612</v>
      </c>
      <c r="K1416" s="46">
        <v>76663</v>
      </c>
      <c r="L1416" s="46">
        <v>66739</v>
      </c>
      <c r="M1416" s="46">
        <v>70233</v>
      </c>
      <c r="N1416" s="46">
        <v>66897</v>
      </c>
      <c r="O1416" s="46">
        <v>69893</v>
      </c>
      <c r="P1416" s="46">
        <v>67176</v>
      </c>
      <c r="Q1416" s="46">
        <v>76944</v>
      </c>
      <c r="R1416" s="46">
        <v>86582</v>
      </c>
      <c r="S1416" s="46">
        <v>79755</v>
      </c>
      <c r="T1416" s="46">
        <v>74955</v>
      </c>
      <c r="U1416" s="46">
        <v>86691</v>
      </c>
      <c r="V1416" s="46">
        <v>82851</v>
      </c>
      <c r="W1416" s="46">
        <v>96718</v>
      </c>
      <c r="X1416" s="120">
        <v>2.505661009415161E-2</v>
      </c>
      <c r="Y1416" s="79">
        <v>3.0628213024296521E-2</v>
      </c>
      <c r="Z1416" s="79">
        <v>-1.1375589588484719E-2</v>
      </c>
      <c r="AA1416" s="79">
        <v>5.2314249410952092E-2</v>
      </c>
    </row>
    <row r="1417" spans="1:27" ht="15" x14ac:dyDescent="0.25">
      <c r="A1417" s="4">
        <v>260204</v>
      </c>
      <c r="B1417" s="18">
        <v>8306</v>
      </c>
      <c r="C1417" s="8" t="s">
        <v>67</v>
      </c>
      <c r="D1417" s="8" t="s">
        <v>2132</v>
      </c>
      <c r="E1417" s="8" t="s">
        <v>817</v>
      </c>
      <c r="F1417" s="36">
        <v>4.2</v>
      </c>
      <c r="G1417" s="46">
        <v>1235387</v>
      </c>
      <c r="H1417" s="46">
        <v>-1003745</v>
      </c>
      <c r="I1417" s="46">
        <v>1817412</v>
      </c>
      <c r="J1417" s="46">
        <v>1458367</v>
      </c>
      <c r="K1417" s="46">
        <v>1507080</v>
      </c>
      <c r="L1417" s="46">
        <v>-1293392</v>
      </c>
      <c r="M1417" s="46">
        <v>1623164</v>
      </c>
      <c r="N1417" s="46">
        <v>1513288</v>
      </c>
      <c r="O1417" s="46">
        <v>1515521</v>
      </c>
      <c r="P1417" s="110">
        <v>288991</v>
      </c>
      <c r="Q1417" s="46">
        <v>2000653</v>
      </c>
      <c r="R1417" s="46">
        <v>1770049</v>
      </c>
      <c r="S1417" s="46">
        <v>1951004</v>
      </c>
      <c r="T1417" s="46">
        <v>-391306</v>
      </c>
      <c r="U1417" s="46">
        <v>1904488</v>
      </c>
      <c r="V1417" s="46">
        <v>2036482</v>
      </c>
      <c r="W1417" s="46">
        <v>2179759</v>
      </c>
      <c r="X1417" s="120">
        <v>-0.1131810503840071</v>
      </c>
      <c r="Y1417" s="79">
        <v>-1.8040859972985102E-2</v>
      </c>
      <c r="Z1417" s="79">
        <v>5.0901994274234807E-2</v>
      </c>
      <c r="AA1417" s="79">
        <v>4.1586767279901293E-2</v>
      </c>
    </row>
    <row r="1418" spans="1:27" ht="15" x14ac:dyDescent="0.25">
      <c r="A1418" s="4">
        <v>260204</v>
      </c>
      <c r="B1418" s="18">
        <v>2413</v>
      </c>
      <c r="C1418" s="8" t="s">
        <v>67</v>
      </c>
      <c r="D1418" s="8" t="s">
        <v>2171</v>
      </c>
      <c r="E1418" s="8" t="s">
        <v>817</v>
      </c>
      <c r="F1418" s="36">
        <v>3.9</v>
      </c>
      <c r="G1418" s="46">
        <v>56521</v>
      </c>
      <c r="H1418" s="46">
        <v>53990</v>
      </c>
      <c r="I1418" s="46">
        <v>56996</v>
      </c>
      <c r="J1418" s="46">
        <v>55621</v>
      </c>
      <c r="K1418" s="46">
        <v>62538</v>
      </c>
      <c r="L1418" s="46">
        <v>55663</v>
      </c>
      <c r="M1418" s="46">
        <v>57396</v>
      </c>
      <c r="N1418" s="46">
        <v>58399</v>
      </c>
      <c r="O1418" s="46">
        <v>63394</v>
      </c>
      <c r="P1418" s="46">
        <v>59694</v>
      </c>
      <c r="Q1418" s="46">
        <v>64209</v>
      </c>
      <c r="R1418" s="46">
        <v>60610</v>
      </c>
      <c r="S1418" s="46">
        <v>80702</v>
      </c>
      <c r="T1418" s="46">
        <v>79379</v>
      </c>
      <c r="U1418" s="46">
        <v>86200</v>
      </c>
      <c r="V1418" s="46">
        <v>84685</v>
      </c>
      <c r="W1418" s="46">
        <v>93510</v>
      </c>
      <c r="X1418" s="120">
        <v>7.4222800369511566E-2</v>
      </c>
      <c r="Y1418" s="79">
        <v>7.7188487188487143E-2</v>
      </c>
      <c r="Z1418" s="79">
        <v>7.8448048329863074E-2</v>
      </c>
      <c r="AA1418" s="79">
        <v>3.8698839155683729E-2</v>
      </c>
    </row>
    <row r="1419" spans="1:27" ht="15" x14ac:dyDescent="0.25">
      <c r="A1419" s="4">
        <v>260204</v>
      </c>
      <c r="B1419" s="18">
        <v>6103</v>
      </c>
      <c r="C1419" s="8" t="s">
        <v>67</v>
      </c>
      <c r="D1419" s="8" t="s">
        <v>2150</v>
      </c>
      <c r="E1419" s="8" t="s">
        <v>817</v>
      </c>
      <c r="F1419" s="36">
        <v>3.5</v>
      </c>
      <c r="G1419" s="46">
        <v>45339</v>
      </c>
      <c r="H1419" s="46">
        <v>50076</v>
      </c>
      <c r="I1419" s="46">
        <v>49328</v>
      </c>
      <c r="J1419" s="46">
        <v>59571</v>
      </c>
      <c r="K1419" s="46">
        <v>58680</v>
      </c>
      <c r="L1419" s="46">
        <v>60057</v>
      </c>
      <c r="M1419" s="46">
        <v>50591</v>
      </c>
      <c r="N1419" s="46">
        <v>59921</v>
      </c>
      <c r="O1419" s="46">
        <v>56778</v>
      </c>
      <c r="P1419" s="46">
        <v>60704</v>
      </c>
      <c r="Q1419" s="46">
        <v>45329</v>
      </c>
      <c r="R1419" s="46">
        <v>49918</v>
      </c>
      <c r="S1419" s="46">
        <v>53720</v>
      </c>
      <c r="T1419" s="46">
        <v>57855</v>
      </c>
      <c r="U1419" s="46">
        <v>44646</v>
      </c>
      <c r="V1419" s="46">
        <v>60571</v>
      </c>
      <c r="W1419" s="46">
        <v>61291</v>
      </c>
      <c r="X1419" s="120">
        <v>-1.3587954461990461E-2</v>
      </c>
      <c r="Y1419" s="79">
        <v>-3.3023566158338902E-3</v>
      </c>
      <c r="Z1419" s="79">
        <v>5.1678721639282221E-2</v>
      </c>
      <c r="AA1419" s="79">
        <v>3.4922875382855427E-2</v>
      </c>
    </row>
    <row r="1420" spans="1:27" ht="15" x14ac:dyDescent="0.25">
      <c r="A1420" s="4">
        <v>260204</v>
      </c>
      <c r="B1420" s="18">
        <v>6963</v>
      </c>
      <c r="C1420" s="8" t="s">
        <v>67</v>
      </c>
      <c r="D1420" s="8" t="s">
        <v>2142</v>
      </c>
      <c r="E1420" s="8" t="s">
        <v>817</v>
      </c>
      <c r="F1420" s="36">
        <v>2.7</v>
      </c>
      <c r="G1420" s="46">
        <v>115531</v>
      </c>
      <c r="H1420" s="46">
        <v>113936</v>
      </c>
      <c r="I1420" s="46">
        <v>125112</v>
      </c>
      <c r="J1420" s="46">
        <v>134800</v>
      </c>
      <c r="K1420" s="46">
        <v>130246</v>
      </c>
      <c r="L1420" s="46">
        <v>117724</v>
      </c>
      <c r="M1420" s="46">
        <v>120163</v>
      </c>
      <c r="N1420" s="46">
        <v>119156</v>
      </c>
      <c r="O1420" s="46">
        <v>115807</v>
      </c>
      <c r="P1420" s="46">
        <v>112654</v>
      </c>
      <c r="Q1420" s="46">
        <v>118276</v>
      </c>
      <c r="R1420" s="46">
        <v>113746</v>
      </c>
      <c r="S1420" s="46">
        <v>112620</v>
      </c>
      <c r="T1420" s="46">
        <v>103824</v>
      </c>
      <c r="U1420" s="46">
        <v>116205</v>
      </c>
      <c r="V1420" s="46">
        <v>128023</v>
      </c>
      <c r="W1420" s="46">
        <v>125287</v>
      </c>
      <c r="X1420" s="120">
        <v>-1.930915643259512E-2</v>
      </c>
      <c r="Y1420" s="79">
        <v>-4.6179643495828371E-3</v>
      </c>
      <c r="Z1420" s="79">
        <v>3.1982885112960442E-2</v>
      </c>
      <c r="AA1420" s="79">
        <v>2.7496787302028421E-2</v>
      </c>
    </row>
    <row r="1421" spans="1:27" ht="15" x14ac:dyDescent="0.25">
      <c r="A1421" s="4">
        <v>260204</v>
      </c>
      <c r="B1421" s="18">
        <v>4503</v>
      </c>
      <c r="C1421" s="8" t="s">
        <v>67</v>
      </c>
      <c r="D1421" s="8" t="s">
        <v>2165</v>
      </c>
      <c r="E1421" s="8" t="s">
        <v>817</v>
      </c>
      <c r="F1421" s="36">
        <v>2.7</v>
      </c>
      <c r="G1421" s="46">
        <v>340627</v>
      </c>
      <c r="H1421" s="46">
        <v>303870</v>
      </c>
      <c r="I1421" s="46">
        <v>381791</v>
      </c>
      <c r="J1421" s="46">
        <v>380394</v>
      </c>
      <c r="K1421" s="46">
        <v>402180</v>
      </c>
      <c r="L1421" s="46">
        <v>354254</v>
      </c>
      <c r="M1421" s="46">
        <v>374990</v>
      </c>
      <c r="N1421" s="46">
        <v>392148</v>
      </c>
      <c r="O1421" s="46">
        <v>421932</v>
      </c>
      <c r="P1421" s="46">
        <v>414602</v>
      </c>
      <c r="Q1421" s="46">
        <v>473124</v>
      </c>
      <c r="R1421" s="46">
        <v>462497</v>
      </c>
      <c r="S1421" s="46">
        <v>517408</v>
      </c>
      <c r="T1421" s="46">
        <v>459294</v>
      </c>
      <c r="U1421" s="46">
        <v>505794</v>
      </c>
      <c r="V1421" s="46">
        <v>524320</v>
      </c>
      <c r="W1421" s="46">
        <v>571206</v>
      </c>
      <c r="X1421" s="120">
        <v>2.3929780561577681E-2</v>
      </c>
      <c r="Y1421" s="79">
        <v>1.708393404252306E-2</v>
      </c>
      <c r="Z1421" s="79">
        <v>3.1785718509012677E-2</v>
      </c>
      <c r="AA1421" s="79">
        <v>2.6807639564364601E-2</v>
      </c>
    </row>
    <row r="1422" spans="1:27" ht="15" x14ac:dyDescent="0.25">
      <c r="A1422" s="4">
        <v>260204</v>
      </c>
      <c r="B1422" s="18">
        <v>9706</v>
      </c>
      <c r="C1422" s="8" t="s">
        <v>67</v>
      </c>
      <c r="D1422" s="8" t="s">
        <v>2127</v>
      </c>
      <c r="E1422" s="8" t="s">
        <v>811</v>
      </c>
      <c r="F1422" s="36">
        <v>2.2000000000000002</v>
      </c>
      <c r="G1422" s="46">
        <v>13904</v>
      </c>
      <c r="H1422" s="46">
        <v>16694</v>
      </c>
      <c r="I1422" s="46">
        <v>14467</v>
      </c>
      <c r="J1422" s="46">
        <v>19371</v>
      </c>
      <c r="K1422" s="110">
        <v>24242</v>
      </c>
      <c r="L1422" s="110">
        <v>32414</v>
      </c>
      <c r="M1422" s="110">
        <v>37023</v>
      </c>
      <c r="N1422" s="110">
        <v>45996</v>
      </c>
      <c r="O1422" s="110">
        <v>54152</v>
      </c>
      <c r="P1422" s="110">
        <v>58871</v>
      </c>
      <c r="Q1422" s="110">
        <v>58559</v>
      </c>
      <c r="R1422" s="46">
        <v>65334</v>
      </c>
      <c r="S1422" s="46">
        <v>66418</v>
      </c>
      <c r="T1422" s="46">
        <v>69801</v>
      </c>
      <c r="U1422" s="46">
        <v>68370</v>
      </c>
      <c r="V1422" s="46">
        <v>68994</v>
      </c>
      <c r="W1422" s="46">
        <v>72550</v>
      </c>
      <c r="X1422" s="120">
        <v>4.386352144215877E-2</v>
      </c>
      <c r="Y1422" s="79">
        <v>3.771836747247348E-2</v>
      </c>
      <c r="Z1422" s="79">
        <v>1.355942250197284E-2</v>
      </c>
      <c r="AA1422" s="79">
        <v>2.241367336420752E-2</v>
      </c>
    </row>
    <row r="1423" spans="1:27" ht="15" x14ac:dyDescent="0.25">
      <c r="A1423" s="4">
        <v>260204</v>
      </c>
      <c r="B1423" s="18">
        <v>8056</v>
      </c>
      <c r="C1423" s="8" t="s">
        <v>67</v>
      </c>
      <c r="D1423" s="8" t="s">
        <v>2137</v>
      </c>
      <c r="E1423" s="8" t="s">
        <v>817</v>
      </c>
      <c r="F1423" s="36">
        <v>2</v>
      </c>
      <c r="G1423" s="46">
        <v>71927</v>
      </c>
      <c r="H1423" s="46">
        <v>99758</v>
      </c>
      <c r="I1423" s="46">
        <v>70517</v>
      </c>
      <c r="J1423" s="46">
        <v>84264</v>
      </c>
      <c r="K1423" s="46">
        <v>75194</v>
      </c>
      <c r="L1423" s="46">
        <v>109922</v>
      </c>
      <c r="M1423" s="46">
        <v>79854</v>
      </c>
      <c r="N1423" s="46">
        <v>93123</v>
      </c>
      <c r="O1423" s="46">
        <v>85897</v>
      </c>
      <c r="P1423" s="46">
        <v>111267</v>
      </c>
      <c r="Q1423" s="46">
        <v>93016</v>
      </c>
      <c r="R1423" s="46">
        <v>97680</v>
      </c>
      <c r="S1423" s="46">
        <v>93233</v>
      </c>
      <c r="T1423" s="46">
        <v>124745</v>
      </c>
      <c r="U1423" s="46">
        <v>102566</v>
      </c>
      <c r="V1423" s="46">
        <v>108288</v>
      </c>
      <c r="W1423" s="46">
        <v>101712</v>
      </c>
      <c r="X1423" s="120">
        <v>3.4104596200366322E-2</v>
      </c>
      <c r="Y1423" s="79">
        <v>2.3368259297141591E-2</v>
      </c>
      <c r="Z1423" s="79">
        <v>2.5364398025938151E-2</v>
      </c>
      <c r="AA1423" s="79">
        <v>1.9772311767778609E-2</v>
      </c>
    </row>
    <row r="1424" spans="1:27" ht="15" x14ac:dyDescent="0.25">
      <c r="A1424" s="4">
        <v>260204</v>
      </c>
      <c r="B1424" s="18">
        <v>6367</v>
      </c>
      <c r="C1424" s="8" t="s">
        <v>67</v>
      </c>
      <c r="D1424" s="8" t="s">
        <v>2149</v>
      </c>
      <c r="E1424" s="8" t="s">
        <v>817</v>
      </c>
      <c r="F1424" s="36">
        <v>1.8</v>
      </c>
      <c r="G1424" s="46">
        <v>743076</v>
      </c>
      <c r="H1424" s="46">
        <v>807167</v>
      </c>
      <c r="I1424" s="46">
        <v>967755</v>
      </c>
      <c r="J1424" s="46">
        <v>1052035</v>
      </c>
      <c r="K1424" s="46">
        <v>965877</v>
      </c>
      <c r="L1424" s="46">
        <v>995911</v>
      </c>
      <c r="M1424" s="46">
        <v>1094715</v>
      </c>
      <c r="N1424" s="46">
        <v>1130439</v>
      </c>
      <c r="O1424" s="46">
        <v>1038498</v>
      </c>
      <c r="P1424" s="46">
        <v>1131665</v>
      </c>
      <c r="Q1424" s="46">
        <v>1251029</v>
      </c>
      <c r="R1424" s="46">
        <v>1242035</v>
      </c>
      <c r="S1424" s="46">
        <v>1100160</v>
      </c>
      <c r="T1424" s="46">
        <v>1159111</v>
      </c>
      <c r="U1424" s="46">
        <v>1213821</v>
      </c>
      <c r="V1424" s="46">
        <v>1264977</v>
      </c>
      <c r="W1424" s="46">
        <v>1187531</v>
      </c>
      <c r="X1424" s="120">
        <v>5.8088137096976578E-3</v>
      </c>
      <c r="Y1424" s="79">
        <v>-7.829414382613975E-3</v>
      </c>
      <c r="Z1424" s="79">
        <v>4.8656165570937224E-3</v>
      </c>
      <c r="AA1424" s="79">
        <v>1.8440212668916489E-2</v>
      </c>
    </row>
    <row r="1425" spans="1:27" ht="15" x14ac:dyDescent="0.25">
      <c r="A1425" s="4">
        <v>260204</v>
      </c>
      <c r="B1425" s="18">
        <v>6420</v>
      </c>
      <c r="C1425" s="8" t="s">
        <v>67</v>
      </c>
      <c r="D1425" s="8" t="s">
        <v>2146</v>
      </c>
      <c r="E1425" s="8" t="s">
        <v>811</v>
      </c>
      <c r="F1425" s="36">
        <v>1.8</v>
      </c>
      <c r="G1425" s="46">
        <v>24705</v>
      </c>
      <c r="H1425" s="46">
        <v>24746</v>
      </c>
      <c r="I1425" s="46">
        <v>24299</v>
      </c>
      <c r="J1425" s="46">
        <v>23069</v>
      </c>
      <c r="K1425" s="46">
        <v>25400</v>
      </c>
      <c r="L1425" s="46">
        <v>28043</v>
      </c>
      <c r="M1425" s="46">
        <v>28484</v>
      </c>
      <c r="N1425" s="46">
        <v>25807</v>
      </c>
      <c r="O1425" s="46">
        <v>27729</v>
      </c>
      <c r="P1425" s="46">
        <v>30739</v>
      </c>
      <c r="Q1425" s="46">
        <v>31540</v>
      </c>
      <c r="R1425" s="46">
        <v>28659</v>
      </c>
      <c r="S1425" s="46">
        <v>32352</v>
      </c>
      <c r="T1425" s="46">
        <v>33878</v>
      </c>
      <c r="U1425" s="46">
        <v>35750</v>
      </c>
      <c r="V1425" s="46">
        <v>33215</v>
      </c>
      <c r="W1425" s="46">
        <v>34788</v>
      </c>
      <c r="X1425" s="120">
        <v>2.5460296861059328E-2</v>
      </c>
      <c r="Y1425" s="79">
        <v>3.3299322149190402E-2</v>
      </c>
      <c r="Z1425" s="79">
        <v>3.4874731129295178E-2</v>
      </c>
      <c r="AA1425" s="79">
        <v>1.801841784089642E-2</v>
      </c>
    </row>
    <row r="1426" spans="1:27" ht="15" x14ac:dyDescent="0.25">
      <c r="A1426" s="4">
        <v>260204</v>
      </c>
      <c r="B1426" s="18">
        <v>4091</v>
      </c>
      <c r="C1426" s="8" t="s">
        <v>67</v>
      </c>
      <c r="D1426" s="8" t="s">
        <v>2167</v>
      </c>
      <c r="E1426" s="8" t="s">
        <v>811</v>
      </c>
      <c r="F1426" s="36">
        <v>1.7</v>
      </c>
      <c r="G1426" s="46">
        <v>229070</v>
      </c>
      <c r="H1426" s="46">
        <v>244161</v>
      </c>
      <c r="I1426" s="46">
        <v>265634</v>
      </c>
      <c r="J1426" s="46">
        <v>276006</v>
      </c>
      <c r="K1426" s="46">
        <v>297693</v>
      </c>
      <c r="L1426" s="46">
        <v>299342</v>
      </c>
      <c r="M1426" s="46">
        <v>313641</v>
      </c>
      <c r="N1426" s="46">
        <v>308903</v>
      </c>
      <c r="O1426" s="46">
        <v>303668</v>
      </c>
      <c r="P1426" s="46">
        <v>316084</v>
      </c>
      <c r="Q1426" s="46">
        <v>326425</v>
      </c>
      <c r="R1426" s="46">
        <v>329274</v>
      </c>
      <c r="S1426" s="46">
        <v>313771</v>
      </c>
      <c r="T1426" s="46">
        <v>328218</v>
      </c>
      <c r="U1426" s="46">
        <v>336761</v>
      </c>
      <c r="V1426" s="46">
        <v>314758</v>
      </c>
      <c r="W1426" s="46">
        <v>336071</v>
      </c>
      <c r="X1426" s="120">
        <v>9.4387322508429072E-3</v>
      </c>
      <c r="Y1426" s="79">
        <v>7.9649345605414812E-3</v>
      </c>
      <c r="Z1426" s="79">
        <v>-1.1097655700507031E-2</v>
      </c>
      <c r="AA1426" s="79">
        <v>1.7239939760712811E-2</v>
      </c>
    </row>
    <row r="1427" spans="1:27" ht="15" x14ac:dyDescent="0.25">
      <c r="A1427" s="4">
        <v>260204</v>
      </c>
      <c r="B1427" s="18">
        <v>9001</v>
      </c>
      <c r="C1427" s="8" t="s">
        <v>67</v>
      </c>
      <c r="D1427" s="8" t="s">
        <v>2130</v>
      </c>
      <c r="E1427" s="8" t="s">
        <v>817</v>
      </c>
      <c r="F1427" s="36">
        <v>1.4</v>
      </c>
      <c r="G1427" s="46">
        <v>133902</v>
      </c>
      <c r="H1427" s="46">
        <v>138290</v>
      </c>
      <c r="I1427" s="46">
        <v>139026</v>
      </c>
      <c r="J1427" s="46">
        <v>146396</v>
      </c>
      <c r="K1427" s="46">
        <v>161914</v>
      </c>
      <c r="L1427" s="46">
        <v>167415</v>
      </c>
      <c r="M1427" s="46">
        <v>157375</v>
      </c>
      <c r="N1427" s="46">
        <v>151207</v>
      </c>
      <c r="O1427" s="46">
        <v>158136</v>
      </c>
      <c r="P1427" s="46">
        <v>169246</v>
      </c>
      <c r="Q1427" s="46">
        <v>149914</v>
      </c>
      <c r="R1427" s="46">
        <v>152082</v>
      </c>
      <c r="S1427" s="46">
        <v>156481</v>
      </c>
      <c r="T1427" s="46">
        <v>172984</v>
      </c>
      <c r="U1427" s="46">
        <v>148613</v>
      </c>
      <c r="V1427" s="46">
        <v>162140</v>
      </c>
      <c r="W1427" s="46">
        <v>165167</v>
      </c>
      <c r="X1427" s="120">
        <v>5.9548558838851129E-3</v>
      </c>
      <c r="Y1427" s="79">
        <v>-2.0603014279583221E-3</v>
      </c>
      <c r="Z1427" s="79">
        <v>1.5961025771232599E-2</v>
      </c>
      <c r="AA1427" s="79">
        <v>1.3567253654223951E-2</v>
      </c>
    </row>
    <row r="1428" spans="1:27" ht="15" x14ac:dyDescent="0.25">
      <c r="A1428" s="4">
        <v>260204</v>
      </c>
      <c r="B1428" s="18">
        <v>4569</v>
      </c>
      <c r="C1428" s="8" t="s">
        <v>67</v>
      </c>
      <c r="D1428" s="8" t="s">
        <v>2164</v>
      </c>
      <c r="E1428" s="8" t="s">
        <v>811</v>
      </c>
      <c r="F1428" s="36">
        <v>1.4</v>
      </c>
      <c r="G1428" s="46">
        <v>24407</v>
      </c>
      <c r="H1428" s="46">
        <v>28615</v>
      </c>
      <c r="I1428" s="46">
        <v>27817</v>
      </c>
      <c r="J1428" s="46">
        <v>24619</v>
      </c>
      <c r="K1428" s="46">
        <v>24474</v>
      </c>
      <c r="L1428" s="46">
        <v>31614</v>
      </c>
      <c r="M1428" s="46">
        <v>32563</v>
      </c>
      <c r="N1428" s="46">
        <v>27854</v>
      </c>
      <c r="O1428" s="46">
        <v>27083</v>
      </c>
      <c r="P1428" s="46">
        <v>32330</v>
      </c>
      <c r="Q1428" s="46">
        <v>32265</v>
      </c>
      <c r="R1428" s="46">
        <v>28419</v>
      </c>
      <c r="S1428" s="46">
        <v>26720</v>
      </c>
      <c r="T1428" s="46">
        <v>34147</v>
      </c>
      <c r="U1428" s="46">
        <v>40801</v>
      </c>
      <c r="V1428" s="46">
        <v>30229</v>
      </c>
      <c r="W1428" s="46">
        <v>28502</v>
      </c>
      <c r="X1428" s="120">
        <v>1.5175305259992999E-2</v>
      </c>
      <c r="Y1428" s="79">
        <v>7.0225666592623748E-2</v>
      </c>
      <c r="Z1428" s="79">
        <v>1.391376540315337E-2</v>
      </c>
      <c r="AA1428" s="79">
        <v>1.3510542317111129E-2</v>
      </c>
    </row>
    <row r="1429" spans="1:27" ht="15" x14ac:dyDescent="0.25">
      <c r="A1429" s="4">
        <v>260204</v>
      </c>
      <c r="B1429" s="18">
        <v>9412</v>
      </c>
      <c r="C1429" s="8" t="s">
        <v>67</v>
      </c>
      <c r="D1429" s="8" t="s">
        <v>2129</v>
      </c>
      <c r="E1429" s="8" t="s">
        <v>817</v>
      </c>
      <c r="F1429" s="36">
        <v>1.3</v>
      </c>
      <c r="G1429" s="46">
        <v>30047</v>
      </c>
      <c r="H1429" s="46">
        <v>31196</v>
      </c>
      <c r="I1429" s="46">
        <v>28806</v>
      </c>
      <c r="J1429" s="46">
        <v>29190</v>
      </c>
      <c r="K1429" s="46">
        <v>30598</v>
      </c>
      <c r="L1429" s="46">
        <v>32546</v>
      </c>
      <c r="M1429" s="46">
        <v>30009</v>
      </c>
      <c r="N1429" s="46">
        <v>30489</v>
      </c>
      <c r="O1429" s="46">
        <v>30524</v>
      </c>
      <c r="P1429" s="46">
        <v>30850</v>
      </c>
      <c r="Q1429" s="46">
        <v>30490</v>
      </c>
      <c r="R1429" s="46">
        <v>30526</v>
      </c>
      <c r="S1429" s="46">
        <v>30844</v>
      </c>
      <c r="T1429" s="46">
        <v>31861</v>
      </c>
      <c r="U1429" s="46">
        <v>29825</v>
      </c>
      <c r="V1429" s="46">
        <v>31046</v>
      </c>
      <c r="W1429" s="46">
        <v>32461</v>
      </c>
      <c r="X1429" s="120">
        <v>8.2389373319207149E-3</v>
      </c>
      <c r="Y1429" s="79">
        <v>-5.3749969689866886E-3</v>
      </c>
      <c r="Z1429" s="79">
        <v>4.2257183721232661E-3</v>
      </c>
      <c r="AA1429" s="79">
        <v>1.30850650611769E-2</v>
      </c>
    </row>
    <row r="1430" spans="1:27" ht="15" x14ac:dyDescent="0.25">
      <c r="A1430" s="4">
        <v>260204</v>
      </c>
      <c r="B1430" s="18">
        <v>9010</v>
      </c>
      <c r="C1430" s="8" t="s">
        <v>67</v>
      </c>
      <c r="D1430" s="8" t="s">
        <v>1351</v>
      </c>
      <c r="E1430" s="8" t="s">
        <v>811</v>
      </c>
      <c r="F1430" s="36">
        <v>1.3</v>
      </c>
      <c r="G1430" s="46">
        <v>9518</v>
      </c>
      <c r="H1430" s="46">
        <v>9864</v>
      </c>
      <c r="I1430" s="46">
        <v>8271</v>
      </c>
      <c r="J1430" s="46">
        <v>9098</v>
      </c>
      <c r="K1430" s="46">
        <v>11512</v>
      </c>
      <c r="L1430" s="46">
        <v>11265</v>
      </c>
      <c r="M1430" s="46">
        <v>11049</v>
      </c>
      <c r="N1430" s="46">
        <v>11278</v>
      </c>
      <c r="O1430" s="46">
        <v>14639</v>
      </c>
      <c r="P1430" s="46">
        <v>13110</v>
      </c>
      <c r="Q1430" s="46">
        <v>11674</v>
      </c>
      <c r="R1430" s="46">
        <v>12233</v>
      </c>
      <c r="S1430" s="46">
        <v>13578</v>
      </c>
      <c r="T1430" s="46">
        <v>13622</v>
      </c>
      <c r="U1430" s="46">
        <v>12796</v>
      </c>
      <c r="V1430" s="46">
        <v>12342</v>
      </c>
      <c r="W1430" s="46">
        <v>14262</v>
      </c>
      <c r="X1430" s="120">
        <v>1.011957703330379E-2</v>
      </c>
      <c r="Y1430" s="79">
        <v>2.1953939773416531E-2</v>
      </c>
      <c r="Z1430" s="79">
        <v>2.0869631813742462E-3</v>
      </c>
      <c r="AA1430" s="79">
        <v>1.3068898314799959E-2</v>
      </c>
    </row>
    <row r="1431" spans="1:27" ht="15" x14ac:dyDescent="0.25">
      <c r="A1431" s="4">
        <v>260204</v>
      </c>
      <c r="B1431" s="18">
        <v>6368</v>
      </c>
      <c r="C1431" s="8" t="s">
        <v>67</v>
      </c>
      <c r="D1431" s="8" t="s">
        <v>2148</v>
      </c>
      <c r="E1431" s="8" t="s">
        <v>811</v>
      </c>
      <c r="F1431" s="36">
        <v>1.2</v>
      </c>
      <c r="G1431" s="46">
        <v>27694</v>
      </c>
      <c r="H1431" s="46">
        <v>27833</v>
      </c>
      <c r="I1431" s="46">
        <v>34235</v>
      </c>
      <c r="J1431" s="46">
        <v>27835</v>
      </c>
      <c r="K1431" s="46">
        <v>34282</v>
      </c>
      <c r="L1431" s="46">
        <v>33010</v>
      </c>
      <c r="M1431" s="46">
        <v>37299</v>
      </c>
      <c r="N1431" s="46">
        <v>29612</v>
      </c>
      <c r="O1431" s="46">
        <v>35857</v>
      </c>
      <c r="P1431" s="46">
        <v>40767</v>
      </c>
      <c r="Q1431" s="46">
        <v>44120</v>
      </c>
      <c r="R1431" s="46">
        <v>31619</v>
      </c>
      <c r="S1431" s="46">
        <v>42704</v>
      </c>
      <c r="T1431" s="46">
        <v>41375</v>
      </c>
      <c r="U1431" s="46">
        <v>47571</v>
      </c>
      <c r="V1431" s="46">
        <v>38110</v>
      </c>
      <c r="W1431" s="46">
        <v>44683</v>
      </c>
      <c r="X1431" s="120">
        <v>3.8188555995226641E-3</v>
      </c>
      <c r="Y1431" s="79">
        <v>2.1593312392846901E-2</v>
      </c>
      <c r="Z1431" s="79">
        <v>3.9756475509741478E-2</v>
      </c>
      <c r="AA1431" s="79">
        <v>1.1657634307257411E-2</v>
      </c>
    </row>
    <row r="1432" spans="1:27" ht="15" x14ac:dyDescent="0.25">
      <c r="A1432" s="4">
        <v>260204</v>
      </c>
      <c r="B1432" s="18">
        <v>7832</v>
      </c>
      <c r="C1432" s="8" t="s">
        <v>67</v>
      </c>
      <c r="D1432" s="8" t="s">
        <v>2139</v>
      </c>
      <c r="E1432" s="8" t="s">
        <v>811</v>
      </c>
      <c r="F1432" s="36">
        <v>1</v>
      </c>
      <c r="G1432" s="46">
        <v>215597</v>
      </c>
      <c r="H1432" s="46">
        <v>234665</v>
      </c>
      <c r="I1432" s="46">
        <v>260959</v>
      </c>
      <c r="J1432" s="46">
        <v>216241</v>
      </c>
      <c r="K1432" s="46">
        <v>261379</v>
      </c>
      <c r="L1432" s="46">
        <v>265567</v>
      </c>
      <c r="M1432" s="46">
        <v>246902</v>
      </c>
      <c r="N1432" s="46">
        <v>224812</v>
      </c>
      <c r="O1432" s="46">
        <v>277190</v>
      </c>
      <c r="P1432" s="46">
        <v>270033</v>
      </c>
      <c r="Q1432" s="46">
        <v>278175</v>
      </c>
      <c r="R1432" s="46">
        <v>280627</v>
      </c>
      <c r="S1432" s="46">
        <v>330764</v>
      </c>
      <c r="T1432" s="46">
        <v>344272</v>
      </c>
      <c r="U1432" s="46">
        <v>285850</v>
      </c>
      <c r="V1432" s="46">
        <v>300430</v>
      </c>
      <c r="W1432" s="46">
        <v>343386</v>
      </c>
      <c r="X1432" s="120">
        <v>6.4021269421584481E-2</v>
      </c>
      <c r="Y1432" s="79">
        <v>6.2204276412300974E-3</v>
      </c>
      <c r="Z1432" s="79">
        <v>1.595069886501399E-2</v>
      </c>
      <c r="AA1432" s="79">
        <v>1.000700855297176E-2</v>
      </c>
    </row>
    <row r="1433" spans="1:27" ht="15" x14ac:dyDescent="0.25">
      <c r="A1433" s="4">
        <v>260204</v>
      </c>
      <c r="B1433" s="18">
        <v>7296</v>
      </c>
      <c r="C1433" s="8" t="s">
        <v>67</v>
      </c>
      <c r="D1433" s="8" t="s">
        <v>2140</v>
      </c>
      <c r="E1433" s="8" t="s">
        <v>811</v>
      </c>
      <c r="F1433" s="36">
        <v>1</v>
      </c>
      <c r="G1433" s="46">
        <v>40944</v>
      </c>
      <c r="H1433" s="46">
        <v>43638</v>
      </c>
      <c r="I1433" s="46">
        <v>47962</v>
      </c>
      <c r="J1433" s="46">
        <v>48441</v>
      </c>
      <c r="K1433" s="46">
        <v>58706</v>
      </c>
      <c r="L1433" s="46">
        <v>55206</v>
      </c>
      <c r="M1433" s="46">
        <v>56584</v>
      </c>
      <c r="N1433" s="46">
        <v>56440</v>
      </c>
      <c r="O1433" s="46">
        <v>60520</v>
      </c>
      <c r="P1433" s="46">
        <v>60547</v>
      </c>
      <c r="Q1433" s="46">
        <v>62775</v>
      </c>
      <c r="R1433" s="46">
        <v>64129</v>
      </c>
      <c r="S1433" s="46">
        <v>63194</v>
      </c>
      <c r="T1433" s="46">
        <v>62431</v>
      </c>
      <c r="U1433" s="46">
        <v>66865</v>
      </c>
      <c r="V1433" s="46">
        <v>63188</v>
      </c>
      <c r="W1433" s="46">
        <v>65670</v>
      </c>
      <c r="X1433" s="120">
        <v>7.5166071535439638E-3</v>
      </c>
      <c r="Y1433" s="79">
        <v>1.619615964899079E-2</v>
      </c>
      <c r="Z1433" s="79">
        <v>-3.6669147646900551E-3</v>
      </c>
      <c r="AA1433" s="79">
        <v>9.6840557263433436E-3</v>
      </c>
    </row>
    <row r="1434" spans="1:27" ht="15" x14ac:dyDescent="0.25">
      <c r="A1434" s="4">
        <v>260204</v>
      </c>
      <c r="B1434" s="18">
        <v>9699</v>
      </c>
      <c r="C1434" s="8" t="s">
        <v>67</v>
      </c>
      <c r="D1434" s="8" t="s">
        <v>2128</v>
      </c>
      <c r="E1434" s="8" t="s">
        <v>806</v>
      </c>
      <c r="F1434" s="36">
        <v>0.7</v>
      </c>
      <c r="G1434" s="46">
        <v>42929</v>
      </c>
      <c r="H1434" s="46">
        <v>43398</v>
      </c>
      <c r="I1434" s="46">
        <v>43146</v>
      </c>
      <c r="J1434" s="46">
        <v>40486</v>
      </c>
      <c r="K1434" s="46">
        <v>43604</v>
      </c>
      <c r="L1434" s="46">
        <v>49062</v>
      </c>
      <c r="M1434" s="46">
        <v>45475</v>
      </c>
      <c r="N1434" s="46">
        <v>43536</v>
      </c>
      <c r="O1434" s="46">
        <v>47587</v>
      </c>
      <c r="P1434" s="46">
        <v>52540</v>
      </c>
      <c r="Q1434" s="46">
        <v>48924</v>
      </c>
      <c r="R1434" s="46">
        <v>47071</v>
      </c>
      <c r="S1434" s="46">
        <v>50460</v>
      </c>
      <c r="T1434" s="46">
        <v>55772</v>
      </c>
      <c r="U1434" s="46">
        <v>54823</v>
      </c>
      <c r="V1434" s="46">
        <v>51558</v>
      </c>
      <c r="W1434" s="46">
        <v>51853</v>
      </c>
      <c r="X1434" s="120">
        <v>1.624161411090741E-2</v>
      </c>
      <c r="Y1434" s="79">
        <v>2.9170189935072921E-2</v>
      </c>
      <c r="Z1434" s="79">
        <v>2.1559055572105471E-2</v>
      </c>
      <c r="AA1434" s="79">
        <v>6.5518100962782544E-3</v>
      </c>
    </row>
    <row r="1435" spans="1:27" ht="15" x14ac:dyDescent="0.25">
      <c r="A1435" s="4">
        <v>260204</v>
      </c>
      <c r="B1435" s="18">
        <v>4208</v>
      </c>
      <c r="C1435" s="8" t="s">
        <v>67</v>
      </c>
      <c r="D1435" s="8" t="s">
        <v>2166</v>
      </c>
      <c r="E1435" s="8" t="s">
        <v>817</v>
      </c>
      <c r="F1435" s="36">
        <v>0.6</v>
      </c>
      <c r="G1435" s="46">
        <v>169938</v>
      </c>
      <c r="H1435" s="46">
        <v>178642</v>
      </c>
      <c r="I1435" s="46">
        <v>116179</v>
      </c>
      <c r="J1435" s="46">
        <v>128602</v>
      </c>
      <c r="K1435" s="46">
        <v>123613</v>
      </c>
      <c r="L1435" s="46">
        <v>126344</v>
      </c>
      <c r="M1435" s="46">
        <v>109220</v>
      </c>
      <c r="N1435" s="46">
        <v>108859</v>
      </c>
      <c r="O1435" s="46">
        <v>114868</v>
      </c>
      <c r="P1435" s="46">
        <v>135290</v>
      </c>
      <c r="Q1435" s="46">
        <v>115385</v>
      </c>
      <c r="R1435" s="46">
        <v>127654</v>
      </c>
      <c r="S1435" s="46">
        <v>116582</v>
      </c>
      <c r="T1435" s="46">
        <v>127181</v>
      </c>
      <c r="U1435" s="46">
        <v>100459</v>
      </c>
      <c r="V1435" s="46">
        <v>112245</v>
      </c>
      <c r="W1435" s="46">
        <v>119446</v>
      </c>
      <c r="X1435" s="120">
        <v>-1.6384764129308119E-2</v>
      </c>
      <c r="Y1435" s="79">
        <v>-3.066133664200232E-2</v>
      </c>
      <c r="Z1435" s="79">
        <v>-3.2654765234934602E-2</v>
      </c>
      <c r="AA1435" s="79">
        <v>6.2742761251086687E-3</v>
      </c>
    </row>
    <row r="1436" spans="1:27" ht="15" x14ac:dyDescent="0.25">
      <c r="A1436" s="4">
        <v>260204</v>
      </c>
      <c r="B1436" s="18">
        <v>2733</v>
      </c>
      <c r="C1436" s="8" t="s">
        <v>67</v>
      </c>
      <c r="D1436" s="8" t="s">
        <v>2169</v>
      </c>
      <c r="E1436" s="8" t="s">
        <v>811</v>
      </c>
      <c r="F1436" s="36">
        <v>0.6</v>
      </c>
      <c r="G1436" s="46">
        <v>215653</v>
      </c>
      <c r="H1436" s="46">
        <v>223387</v>
      </c>
      <c r="I1436" s="46">
        <v>204207</v>
      </c>
      <c r="J1436" s="46">
        <v>220051</v>
      </c>
      <c r="K1436" s="46">
        <v>225169</v>
      </c>
      <c r="L1436" s="46">
        <v>233776</v>
      </c>
      <c r="M1436" s="46">
        <v>212604</v>
      </c>
      <c r="N1436" s="46">
        <v>235239</v>
      </c>
      <c r="O1436" s="46">
        <v>236149</v>
      </c>
      <c r="P1436" s="46">
        <v>247731</v>
      </c>
      <c r="Q1436" s="46">
        <v>225030</v>
      </c>
      <c r="R1436" s="46">
        <v>245604</v>
      </c>
      <c r="S1436" s="46">
        <v>245918</v>
      </c>
      <c r="T1436" s="46">
        <v>262978</v>
      </c>
      <c r="U1436" s="46">
        <v>231712</v>
      </c>
      <c r="V1436" s="46">
        <v>251192</v>
      </c>
      <c r="W1436" s="46">
        <v>252107</v>
      </c>
      <c r="X1436" s="120">
        <v>1.5811748210846851E-2</v>
      </c>
      <c r="Y1436" s="79">
        <v>6.8216389492921081E-3</v>
      </c>
      <c r="Z1436" s="79">
        <v>5.666124524950078E-3</v>
      </c>
      <c r="AA1436" s="79">
        <v>6.2401693889897469E-3</v>
      </c>
    </row>
    <row r="1437" spans="1:27" ht="15" x14ac:dyDescent="0.25">
      <c r="A1437" s="4">
        <v>260204</v>
      </c>
      <c r="B1437" s="18">
        <v>6674</v>
      </c>
      <c r="C1437" s="8" t="s">
        <v>67</v>
      </c>
      <c r="D1437" s="8" t="s">
        <v>2145</v>
      </c>
      <c r="E1437" s="8" t="s">
        <v>811</v>
      </c>
      <c r="F1437" s="36">
        <v>0.6</v>
      </c>
      <c r="G1437" s="46">
        <v>99666</v>
      </c>
      <c r="H1437" s="46">
        <v>118022</v>
      </c>
      <c r="I1437" s="46">
        <v>118987</v>
      </c>
      <c r="J1437" s="46">
        <v>111429</v>
      </c>
      <c r="K1437" s="46">
        <v>123795</v>
      </c>
      <c r="L1437" s="46">
        <v>139656</v>
      </c>
      <c r="M1437" s="46">
        <v>142855</v>
      </c>
      <c r="N1437" s="46">
        <v>120540</v>
      </c>
      <c r="O1437" s="46">
        <v>136265</v>
      </c>
      <c r="P1437" s="46">
        <v>154786</v>
      </c>
      <c r="Q1437" s="46">
        <v>151306</v>
      </c>
      <c r="R1437" s="46">
        <v>127583</v>
      </c>
      <c r="S1437" s="46">
        <v>136922</v>
      </c>
      <c r="T1437" s="46">
        <v>162310</v>
      </c>
      <c r="U1437" s="46">
        <v>153525</v>
      </c>
      <c r="V1437" s="46">
        <v>131879</v>
      </c>
      <c r="W1437" s="46">
        <v>140272</v>
      </c>
      <c r="X1437" s="120">
        <v>1.31861892018359E-2</v>
      </c>
      <c r="Y1437" s="79">
        <v>3.838296827134879E-3</v>
      </c>
      <c r="Z1437" s="79">
        <v>7.4025571216873587E-3</v>
      </c>
      <c r="AA1437" s="79">
        <v>5.7300610978454616E-3</v>
      </c>
    </row>
    <row r="1438" spans="1:27" ht="15" x14ac:dyDescent="0.25">
      <c r="A1438" s="4">
        <v>260204</v>
      </c>
      <c r="B1438" s="18">
        <v>7951</v>
      </c>
      <c r="C1438" s="8" t="s">
        <v>67</v>
      </c>
      <c r="D1438" s="8" t="s">
        <v>2138</v>
      </c>
      <c r="E1438" s="8" t="s">
        <v>817</v>
      </c>
      <c r="F1438" s="36">
        <v>0.5</v>
      </c>
      <c r="G1438" s="46">
        <v>103833</v>
      </c>
      <c r="H1438" s="46">
        <v>105866</v>
      </c>
      <c r="I1438" s="46">
        <v>105889</v>
      </c>
      <c r="J1438" s="46">
        <v>112119</v>
      </c>
      <c r="K1438" s="46">
        <v>120211</v>
      </c>
      <c r="L1438" s="46">
        <v>113189</v>
      </c>
      <c r="M1438" s="46">
        <v>106196</v>
      </c>
      <c r="N1438" s="46">
        <v>113432</v>
      </c>
      <c r="O1438" s="46">
        <v>122160</v>
      </c>
      <c r="P1438" s="46">
        <v>121078</v>
      </c>
      <c r="Q1438" s="46">
        <v>112146</v>
      </c>
      <c r="R1438" s="46">
        <v>115988</v>
      </c>
      <c r="S1438" s="46">
        <v>122556</v>
      </c>
      <c r="T1438" s="46">
        <v>111390</v>
      </c>
      <c r="U1438" s="46">
        <v>103888</v>
      </c>
      <c r="V1438" s="46">
        <v>112476</v>
      </c>
      <c r="W1438" s="46">
        <v>124650</v>
      </c>
      <c r="X1438" s="120">
        <v>-2.053551745773341E-2</v>
      </c>
      <c r="Y1438" s="79">
        <v>-1.787136426592795E-2</v>
      </c>
      <c r="Z1438" s="79">
        <v>-7.7387169418846602E-3</v>
      </c>
      <c r="AA1438" s="79">
        <v>4.6501299105061733E-3</v>
      </c>
    </row>
    <row r="1439" spans="1:27" ht="15" x14ac:dyDescent="0.25">
      <c r="A1439" s="4">
        <v>260204</v>
      </c>
      <c r="B1439" s="18">
        <v>6745</v>
      </c>
      <c r="C1439" s="8" t="s">
        <v>67</v>
      </c>
      <c r="D1439" s="8" t="s">
        <v>2144</v>
      </c>
      <c r="E1439" s="8" t="s">
        <v>817</v>
      </c>
      <c r="F1439" s="36">
        <v>0.5</v>
      </c>
      <c r="G1439" s="46">
        <v>20810</v>
      </c>
      <c r="H1439" s="46">
        <v>24631</v>
      </c>
      <c r="I1439" s="46">
        <v>17178</v>
      </c>
      <c r="J1439" s="46">
        <v>20484</v>
      </c>
      <c r="K1439" s="46">
        <v>21724</v>
      </c>
      <c r="L1439" s="46">
        <v>26071</v>
      </c>
      <c r="M1439" s="46">
        <v>18204</v>
      </c>
      <c r="N1439" s="46">
        <v>23364</v>
      </c>
      <c r="O1439" s="46">
        <v>24721</v>
      </c>
      <c r="P1439" s="46">
        <v>27196</v>
      </c>
      <c r="Q1439" s="46">
        <v>20879</v>
      </c>
      <c r="R1439" s="46">
        <v>24652</v>
      </c>
      <c r="S1439" s="46">
        <v>26741</v>
      </c>
      <c r="T1439" s="46">
        <v>28628</v>
      </c>
      <c r="U1439" s="46">
        <v>22362</v>
      </c>
      <c r="V1439" s="46">
        <v>26232</v>
      </c>
      <c r="W1439" s="46">
        <v>27218</v>
      </c>
      <c r="X1439" s="120">
        <v>1.439658985804471E-2</v>
      </c>
      <c r="Y1439" s="79">
        <v>1.469772051536178E-2</v>
      </c>
      <c r="Z1439" s="79">
        <v>1.5432249494544911E-2</v>
      </c>
      <c r="AA1439" s="79">
        <v>4.5881707915316214E-3</v>
      </c>
    </row>
    <row r="1440" spans="1:27" ht="15" x14ac:dyDescent="0.25">
      <c r="A1440" s="4">
        <v>260204</v>
      </c>
      <c r="B1440" s="18">
        <v>3433</v>
      </c>
      <c r="C1440" s="8" t="s">
        <v>67</v>
      </c>
      <c r="D1440" s="8" t="s">
        <v>1182</v>
      </c>
      <c r="E1440" s="8" t="s">
        <v>811</v>
      </c>
      <c r="F1440" s="36">
        <v>0.3</v>
      </c>
      <c r="G1440" s="46">
        <v>10362</v>
      </c>
      <c r="H1440" s="46">
        <v>11129</v>
      </c>
      <c r="I1440" s="46">
        <v>11586</v>
      </c>
      <c r="J1440" s="46">
        <v>11906</v>
      </c>
      <c r="K1440" s="46">
        <v>12090</v>
      </c>
      <c r="L1440" s="46">
        <v>12428</v>
      </c>
      <c r="M1440" s="46">
        <v>11720</v>
      </c>
      <c r="N1440" s="46">
        <v>11787</v>
      </c>
      <c r="O1440" s="46">
        <v>11184</v>
      </c>
      <c r="P1440" s="46">
        <v>11833</v>
      </c>
      <c r="Q1440" s="46">
        <v>11931</v>
      </c>
      <c r="R1440" s="46">
        <v>12864</v>
      </c>
      <c r="S1440" s="46">
        <v>12999</v>
      </c>
      <c r="T1440" s="46">
        <v>14040</v>
      </c>
      <c r="U1440" s="46">
        <v>14328</v>
      </c>
      <c r="V1440" s="46">
        <v>15151</v>
      </c>
      <c r="W1440" s="46">
        <v>13160</v>
      </c>
      <c r="X1440" s="120">
        <v>4.4471759324561162E-2</v>
      </c>
      <c r="Y1440" s="79">
        <v>4.6243778215071092E-2</v>
      </c>
      <c r="Z1440" s="79">
        <v>4.2171451752687661E-2</v>
      </c>
      <c r="AA1440" s="79">
        <v>2.8486499876145821E-3</v>
      </c>
    </row>
    <row r="1441" spans="1:27" ht="15" x14ac:dyDescent="0.25">
      <c r="A1441" s="4">
        <v>260204</v>
      </c>
      <c r="B1441" s="18">
        <v>8242</v>
      </c>
      <c r="C1441" s="8" t="s">
        <v>67</v>
      </c>
      <c r="D1441" s="8" t="s">
        <v>2134</v>
      </c>
      <c r="E1441" s="8" t="s">
        <v>811</v>
      </c>
      <c r="F1441" s="36">
        <v>0</v>
      </c>
      <c r="G1441" s="46">
        <v>122735</v>
      </c>
      <c r="H1441" s="46">
        <v>134283</v>
      </c>
      <c r="I1441" s="46">
        <v>147144</v>
      </c>
      <c r="J1441" s="46">
        <v>149352</v>
      </c>
      <c r="K1441" s="46">
        <v>155073</v>
      </c>
      <c r="L1441" s="46">
        <v>170471</v>
      </c>
      <c r="M1441" s="46">
        <v>153193</v>
      </c>
      <c r="N1441" s="46">
        <v>154813</v>
      </c>
      <c r="O1441" s="46">
        <v>163730</v>
      </c>
      <c r="P1441" s="46">
        <v>176921</v>
      </c>
      <c r="Q1441" s="46">
        <v>161936</v>
      </c>
      <c r="R1441" s="46">
        <v>161895</v>
      </c>
      <c r="S1441" s="46">
        <v>169359</v>
      </c>
      <c r="T1441" s="46">
        <v>183633</v>
      </c>
      <c r="U1441" s="46">
        <v>166872</v>
      </c>
      <c r="V1441" s="46">
        <v>163644</v>
      </c>
      <c r="W1441" s="46">
        <v>169380</v>
      </c>
      <c r="X1441" s="120">
        <v>1.001625103900694E-2</v>
      </c>
      <c r="Y1441" s="79">
        <v>7.292896370247437E-3</v>
      </c>
      <c r="Z1441" s="79">
        <v>2.5654226786884231E-3</v>
      </c>
      <c r="AA1441" s="79">
        <v>3.0723854000269668E-5</v>
      </c>
    </row>
    <row r="1442" spans="1:27" ht="15" x14ac:dyDescent="0.25">
      <c r="A1442" s="4">
        <v>260204</v>
      </c>
      <c r="B1442" s="18">
        <v>8059</v>
      </c>
      <c r="C1442" s="8" t="s">
        <v>67</v>
      </c>
      <c r="D1442" s="8" t="s">
        <v>2136</v>
      </c>
      <c r="E1442" s="8" t="s">
        <v>811</v>
      </c>
      <c r="F1442" s="36">
        <v>0</v>
      </c>
      <c r="G1442" s="46">
        <v>42398</v>
      </c>
      <c r="H1442" s="46">
        <v>39395</v>
      </c>
      <c r="I1442" s="46">
        <v>40095</v>
      </c>
      <c r="J1442" s="46">
        <v>29616</v>
      </c>
      <c r="K1442" s="46">
        <v>39843</v>
      </c>
      <c r="L1442" s="46">
        <v>36374</v>
      </c>
      <c r="M1442" s="46">
        <v>47841</v>
      </c>
      <c r="N1442" s="46">
        <v>34388</v>
      </c>
      <c r="O1442" s="46">
        <v>44250</v>
      </c>
      <c r="P1442" s="46">
        <v>38807</v>
      </c>
      <c r="Q1442" s="110">
        <v>70345</v>
      </c>
      <c r="R1442" s="46">
        <v>43372</v>
      </c>
      <c r="S1442" s="46">
        <v>57916</v>
      </c>
      <c r="T1442" s="46">
        <v>59488</v>
      </c>
      <c r="U1442" s="46">
        <v>60979</v>
      </c>
      <c r="V1442" s="46">
        <v>49489</v>
      </c>
      <c r="W1442" s="46">
        <v>57837</v>
      </c>
      <c r="X1442" s="120">
        <v>9.8275042767534737E-2</v>
      </c>
      <c r="Y1442" s="79">
        <v>-4.0524227569108777E-2</v>
      </c>
      <c r="Z1442" s="79">
        <v>2.7584496403688648E-2</v>
      </c>
      <c r="AA1442" s="79">
        <v>-3.4668585872765778E-4</v>
      </c>
    </row>
    <row r="1443" spans="1:27" ht="15" x14ac:dyDescent="0.25">
      <c r="A1443" s="4">
        <v>260204</v>
      </c>
      <c r="B1443" s="18">
        <v>3374</v>
      </c>
      <c r="C1443" s="8" t="s">
        <v>67</v>
      </c>
      <c r="D1443" s="8" t="s">
        <v>2168</v>
      </c>
      <c r="E1443" s="8" t="s">
        <v>811</v>
      </c>
      <c r="F1443" s="36">
        <v>-0.1</v>
      </c>
      <c r="G1443" s="46">
        <v>9127</v>
      </c>
      <c r="H1443" s="46">
        <v>10170</v>
      </c>
      <c r="I1443" s="46">
        <v>10166</v>
      </c>
      <c r="J1443" s="46">
        <v>11409</v>
      </c>
      <c r="K1443" s="46">
        <v>11834</v>
      </c>
      <c r="L1443" s="46">
        <v>10551</v>
      </c>
      <c r="M1443" s="46">
        <v>11487</v>
      </c>
      <c r="N1443" s="46">
        <v>10899</v>
      </c>
      <c r="O1443" s="46">
        <v>9579</v>
      </c>
      <c r="P1443" s="46">
        <v>9824</v>
      </c>
      <c r="Q1443" s="46">
        <v>8711</v>
      </c>
      <c r="R1443" s="46">
        <v>8115</v>
      </c>
      <c r="S1443" s="46">
        <v>8046</v>
      </c>
      <c r="T1443" s="46">
        <v>10070</v>
      </c>
      <c r="U1443" s="46">
        <v>9106</v>
      </c>
      <c r="V1443" s="46">
        <v>7212</v>
      </c>
      <c r="W1443" s="46">
        <v>8028</v>
      </c>
      <c r="X1443" s="120">
        <v>7.0901544846668774E-3</v>
      </c>
      <c r="Y1443" s="79">
        <v>1.130444736992731E-2</v>
      </c>
      <c r="Z1443" s="79">
        <v>-2.5553951948382721E-2</v>
      </c>
      <c r="AA1443" s="79">
        <v>-5.2273915316258801E-4</v>
      </c>
    </row>
    <row r="1444" spans="1:27" ht="15" x14ac:dyDescent="0.25">
      <c r="A1444" s="4">
        <v>260204</v>
      </c>
      <c r="B1444" s="18">
        <v>4689</v>
      </c>
      <c r="C1444" s="8" t="s">
        <v>67</v>
      </c>
      <c r="D1444" s="8" t="s">
        <v>2163</v>
      </c>
      <c r="E1444" s="8" t="s">
        <v>817</v>
      </c>
      <c r="F1444" s="36">
        <v>-0.2</v>
      </c>
      <c r="G1444" s="46">
        <v>409174</v>
      </c>
      <c r="H1444" s="46">
        <v>407285</v>
      </c>
      <c r="I1444" s="46">
        <v>390565</v>
      </c>
      <c r="J1444" s="46">
        <v>394343</v>
      </c>
      <c r="K1444" s="46">
        <v>453687</v>
      </c>
      <c r="L1444" s="46">
        <v>433781</v>
      </c>
      <c r="M1444" s="46">
        <v>430523</v>
      </c>
      <c r="N1444" s="46">
        <v>441276</v>
      </c>
      <c r="O1444" s="46">
        <v>475041</v>
      </c>
      <c r="P1444" s="46">
        <v>467823</v>
      </c>
      <c r="Q1444" s="46">
        <v>463085</v>
      </c>
      <c r="R1444" s="46">
        <v>462208</v>
      </c>
      <c r="S1444" s="46">
        <v>503466</v>
      </c>
      <c r="T1444" s="46">
        <v>488719</v>
      </c>
      <c r="U1444" s="46">
        <v>489631</v>
      </c>
      <c r="V1444" s="46">
        <v>505736</v>
      </c>
      <c r="W1444" s="46">
        <v>499990</v>
      </c>
      <c r="X1444" s="120">
        <v>1.101771502629467E-2</v>
      </c>
      <c r="Y1444" s="79">
        <v>1.3844226635194801E-2</v>
      </c>
      <c r="Z1444" s="79">
        <v>2.2390670074031949E-2</v>
      </c>
      <c r="AA1444" s="79">
        <v>-1.7488850606173221E-3</v>
      </c>
    </row>
    <row r="1445" spans="1:27" ht="15" x14ac:dyDescent="0.25">
      <c r="A1445" s="4">
        <v>260204</v>
      </c>
      <c r="B1445" s="18">
        <v>8098</v>
      </c>
      <c r="C1445" s="8" t="s">
        <v>67</v>
      </c>
      <c r="D1445" s="8" t="s">
        <v>2135</v>
      </c>
      <c r="E1445" s="8" t="s">
        <v>817</v>
      </c>
      <c r="F1445" s="36">
        <v>-0.2</v>
      </c>
      <c r="G1445" s="46">
        <v>176385</v>
      </c>
      <c r="H1445" s="46">
        <v>175991</v>
      </c>
      <c r="I1445" s="46">
        <v>184062</v>
      </c>
      <c r="J1445" s="46">
        <v>189353</v>
      </c>
      <c r="K1445" s="46">
        <v>187739</v>
      </c>
      <c r="L1445" s="46">
        <v>174466</v>
      </c>
      <c r="M1445" s="46">
        <v>184557</v>
      </c>
      <c r="N1445" s="46">
        <v>190639</v>
      </c>
      <c r="O1445" s="46">
        <v>197799</v>
      </c>
      <c r="P1445" s="46">
        <v>193027</v>
      </c>
      <c r="Q1445" s="46">
        <v>213591</v>
      </c>
      <c r="R1445" s="46">
        <v>208020</v>
      </c>
      <c r="S1445" s="46">
        <v>213495</v>
      </c>
      <c r="T1445" s="46">
        <v>202732</v>
      </c>
      <c r="U1445" s="46">
        <v>204109</v>
      </c>
      <c r="V1445" s="46">
        <v>208778</v>
      </c>
      <c r="W1445" s="46">
        <v>211907</v>
      </c>
      <c r="X1445" s="120">
        <v>1.171913207178066E-2</v>
      </c>
      <c r="Y1445" s="79">
        <v>-1.131722361602128E-2</v>
      </c>
      <c r="Z1445" s="79">
        <v>9.1506550323772196E-4</v>
      </c>
      <c r="AA1445" s="79">
        <v>-1.9152975344766121E-3</v>
      </c>
    </row>
    <row r="1446" spans="1:27" ht="15" x14ac:dyDescent="0.25">
      <c r="A1446" s="4">
        <v>260204</v>
      </c>
      <c r="B1446" s="18">
        <v>6752</v>
      </c>
      <c r="C1446" s="8" t="s">
        <v>67</v>
      </c>
      <c r="D1446" s="8" t="s">
        <v>2143</v>
      </c>
      <c r="E1446" s="8" t="s">
        <v>817</v>
      </c>
      <c r="F1446" s="36">
        <v>-1.1000000000000001</v>
      </c>
      <c r="G1446" s="46">
        <v>1889802</v>
      </c>
      <c r="H1446" s="46">
        <v>1965435</v>
      </c>
      <c r="I1446" s="46">
        <v>1973861</v>
      </c>
      <c r="J1446" s="46">
        <v>2090068</v>
      </c>
      <c r="K1446" s="46">
        <v>2160592</v>
      </c>
      <c r="L1446" s="46">
        <v>2154421</v>
      </c>
      <c r="M1446" s="46">
        <v>2029694</v>
      </c>
      <c r="N1446" s="46">
        <v>2089730</v>
      </c>
      <c r="O1446" s="46">
        <v>2180882</v>
      </c>
      <c r="P1446" s="46">
        <v>2196114</v>
      </c>
      <c r="Q1446" s="46">
        <v>2121689</v>
      </c>
      <c r="R1446" s="46">
        <v>2129621</v>
      </c>
      <c r="S1446" s="46">
        <v>2152587</v>
      </c>
      <c r="T1446" s="46">
        <v>2054288</v>
      </c>
      <c r="U1446" s="46">
        <v>1896691</v>
      </c>
      <c r="V1446" s="46">
        <v>1923785</v>
      </c>
      <c r="W1446" s="46">
        <v>2063304</v>
      </c>
      <c r="X1446" s="120">
        <v>-1.649137425521896E-2</v>
      </c>
      <c r="Y1446" s="79">
        <v>-2.6601215272543669E-2</v>
      </c>
      <c r="Z1446" s="79">
        <v>-2.5000768232277482E-2</v>
      </c>
      <c r="AA1446" s="79">
        <v>-1.1122349078793279E-2</v>
      </c>
    </row>
    <row r="1447" spans="1:27" ht="15" x14ac:dyDescent="0.25">
      <c r="A1447" s="4">
        <v>260204</v>
      </c>
      <c r="B1447" s="18">
        <v>6996</v>
      </c>
      <c r="C1447" s="8" t="s">
        <v>67</v>
      </c>
      <c r="D1447" s="8" t="s">
        <v>2141</v>
      </c>
      <c r="E1447" s="8" t="s">
        <v>811</v>
      </c>
      <c r="F1447" s="36">
        <v>-1.3</v>
      </c>
      <c r="G1447" s="46">
        <v>33880</v>
      </c>
      <c r="H1447" s="46">
        <v>37685</v>
      </c>
      <c r="I1447" s="46">
        <v>39438</v>
      </c>
      <c r="J1447" s="46">
        <v>41014</v>
      </c>
      <c r="K1447" s="46">
        <v>46614</v>
      </c>
      <c r="L1447" s="46">
        <v>49644</v>
      </c>
      <c r="M1447" s="46">
        <v>47453</v>
      </c>
      <c r="N1447" s="46">
        <v>44910</v>
      </c>
      <c r="O1447" s="46">
        <v>47645</v>
      </c>
      <c r="P1447" s="46">
        <v>46196</v>
      </c>
      <c r="Q1447" s="46">
        <v>42892</v>
      </c>
      <c r="R1447" s="46">
        <v>41150</v>
      </c>
      <c r="S1447" s="46">
        <v>43357</v>
      </c>
      <c r="T1447" s="46">
        <v>48238</v>
      </c>
      <c r="U1447" s="46">
        <v>43006</v>
      </c>
      <c r="V1447" s="46">
        <v>39601</v>
      </c>
      <c r="W1447" s="46">
        <v>41131</v>
      </c>
      <c r="X1447" s="120">
        <v>1.176301160747717E-2</v>
      </c>
      <c r="Y1447" s="79">
        <v>6.490659712929947E-4</v>
      </c>
      <c r="Z1447" s="79">
        <v>-8.8136056124858975E-3</v>
      </c>
      <c r="AA1447" s="79">
        <v>-1.2778268906212359E-2</v>
      </c>
    </row>
    <row r="1448" spans="1:27" ht="15" x14ac:dyDescent="0.25">
      <c r="A1448" s="4">
        <v>260204</v>
      </c>
      <c r="B1448" s="88">
        <v>6417</v>
      </c>
      <c r="C1448" s="81" t="s">
        <v>67</v>
      </c>
      <c r="D1448" s="81" t="s">
        <v>2147</v>
      </c>
      <c r="E1448" s="81" t="s">
        <v>811</v>
      </c>
      <c r="F1448" s="83">
        <v>-1.6</v>
      </c>
      <c r="G1448" s="85">
        <v>17129</v>
      </c>
      <c r="H1448" s="85">
        <v>42283</v>
      </c>
      <c r="I1448" s="85">
        <v>14513</v>
      </c>
      <c r="J1448" s="85">
        <v>27763</v>
      </c>
      <c r="K1448" s="126">
        <v>42200</v>
      </c>
      <c r="L1448" s="126">
        <v>58102</v>
      </c>
      <c r="M1448" s="126">
        <v>29231</v>
      </c>
      <c r="N1448" s="126">
        <v>50777</v>
      </c>
      <c r="O1448" s="126">
        <v>65413</v>
      </c>
      <c r="P1448" s="85">
        <v>54398</v>
      </c>
      <c r="Q1448" s="85">
        <v>28511</v>
      </c>
      <c r="R1448" s="85">
        <v>42210</v>
      </c>
      <c r="S1448" s="85">
        <v>48519</v>
      </c>
      <c r="T1448" s="85">
        <v>62971</v>
      </c>
      <c r="U1448" s="85">
        <v>38121</v>
      </c>
      <c r="V1448" s="85">
        <v>55185</v>
      </c>
      <c r="W1448" s="85">
        <v>45224</v>
      </c>
      <c r="X1448" s="130">
        <v>4.9372833135604033E-2</v>
      </c>
      <c r="Y1448" s="87">
        <v>5.2741052955090462E-2</v>
      </c>
      <c r="Z1448" s="87">
        <v>6.7641186314324253E-2</v>
      </c>
      <c r="AA1448" s="87">
        <v>-1.6089181429324809E-2</v>
      </c>
    </row>
    <row r="1449" spans="1:27" ht="15" x14ac:dyDescent="0.25">
      <c r="A1449" s="4">
        <v>260204</v>
      </c>
      <c r="B1449" s="18" t="s">
        <v>2183</v>
      </c>
      <c r="C1449" s="8" t="s">
        <v>31</v>
      </c>
      <c r="D1449" s="8" t="s">
        <v>2060</v>
      </c>
      <c r="E1449" s="8" t="s">
        <v>817</v>
      </c>
      <c r="F1449" s="36">
        <v>6</v>
      </c>
      <c r="G1449" s="46">
        <v>172555</v>
      </c>
      <c r="H1449" s="46">
        <v>185394</v>
      </c>
      <c r="I1449" s="46">
        <v>154961</v>
      </c>
      <c r="J1449" s="46">
        <v>204128</v>
      </c>
      <c r="K1449" s="46">
        <v>214615</v>
      </c>
      <c r="L1449" s="46">
        <v>234725</v>
      </c>
      <c r="M1449" s="46">
        <v>229393</v>
      </c>
      <c r="N1449" s="46">
        <v>256892</v>
      </c>
      <c r="O1449" s="46">
        <v>286655</v>
      </c>
      <c r="P1449" s="46">
        <v>318269</v>
      </c>
      <c r="Q1449" s="46">
        <v>309398</v>
      </c>
      <c r="R1449" s="46">
        <v>330960</v>
      </c>
      <c r="S1449" s="46">
        <v>313223</v>
      </c>
      <c r="T1449" s="46">
        <v>362626</v>
      </c>
      <c r="U1449" s="46">
        <v>349276</v>
      </c>
      <c r="V1449" s="46">
        <v>367571</v>
      </c>
      <c r="W1449" s="46">
        <v>397081</v>
      </c>
      <c r="X1449" s="120">
        <v>3.4875968077996637E-2</v>
      </c>
      <c r="Y1449" s="79">
        <v>3.0297665944642341E-2</v>
      </c>
      <c r="Z1449" s="79">
        <v>2.699757021130678E-2</v>
      </c>
      <c r="AA1449" s="79">
        <v>6.0212709737085479E-2</v>
      </c>
    </row>
    <row r="1450" spans="1:27" ht="15" x14ac:dyDescent="0.25">
      <c r="A1450" s="4">
        <v>260204</v>
      </c>
      <c r="B1450" s="18" t="s">
        <v>2184</v>
      </c>
      <c r="C1450" s="8" t="s">
        <v>31</v>
      </c>
      <c r="D1450" s="8" t="s">
        <v>1756</v>
      </c>
      <c r="E1450" s="8" t="s">
        <v>817</v>
      </c>
      <c r="F1450" s="36">
        <v>4.8</v>
      </c>
      <c r="G1450" s="46">
        <v>33125</v>
      </c>
      <c r="H1450" s="46">
        <v>31607</v>
      </c>
      <c r="I1450" s="46">
        <v>36552</v>
      </c>
      <c r="J1450" s="46">
        <v>36487</v>
      </c>
      <c r="K1450" s="46">
        <v>35380</v>
      </c>
      <c r="L1450" s="46">
        <v>35959</v>
      </c>
      <c r="M1450" s="46">
        <v>37675</v>
      </c>
      <c r="N1450" s="46">
        <v>41693</v>
      </c>
      <c r="O1450" s="46">
        <v>40532</v>
      </c>
      <c r="P1450" s="46">
        <v>43524</v>
      </c>
      <c r="Q1450" s="46">
        <v>44337</v>
      </c>
      <c r="R1450" s="46">
        <v>47825</v>
      </c>
      <c r="S1450" s="46">
        <v>46817</v>
      </c>
      <c r="T1450" s="46">
        <v>50238</v>
      </c>
      <c r="U1450" s="46">
        <v>51707</v>
      </c>
      <c r="V1450" s="46">
        <v>53801</v>
      </c>
      <c r="W1450" s="46">
        <v>56515</v>
      </c>
      <c r="X1450" s="120">
        <v>3.6788436354470821E-2</v>
      </c>
      <c r="Y1450" s="79">
        <v>3.8949988637384518E-2</v>
      </c>
      <c r="Z1450" s="79">
        <v>3.0398754749805471E-2</v>
      </c>
      <c r="AA1450" s="79">
        <v>4.787646312505256E-2</v>
      </c>
    </row>
    <row r="1451" spans="1:27" ht="15" x14ac:dyDescent="0.25">
      <c r="A1451" s="4">
        <v>260204</v>
      </c>
      <c r="B1451" s="18" t="s">
        <v>1876</v>
      </c>
      <c r="C1451" s="8" t="s">
        <v>31</v>
      </c>
      <c r="D1451" s="8" t="s">
        <v>1877</v>
      </c>
      <c r="E1451" s="8" t="s">
        <v>811</v>
      </c>
      <c r="F1451" s="36">
        <v>4.7</v>
      </c>
      <c r="G1451" s="46">
        <v>7313</v>
      </c>
      <c r="H1451" s="46">
        <v>7383</v>
      </c>
      <c r="I1451" s="46">
        <v>9477</v>
      </c>
      <c r="J1451" s="46">
        <v>10102</v>
      </c>
      <c r="K1451" s="110">
        <v>11471</v>
      </c>
      <c r="L1451" s="46">
        <v>10683</v>
      </c>
      <c r="M1451" s="46">
        <v>10745</v>
      </c>
      <c r="N1451" s="46">
        <v>10745</v>
      </c>
      <c r="O1451" s="46">
        <v>11958</v>
      </c>
      <c r="P1451" s="46">
        <v>11658</v>
      </c>
      <c r="Q1451" s="46">
        <v>12149</v>
      </c>
      <c r="R1451" s="46">
        <v>11924</v>
      </c>
      <c r="S1451" s="46">
        <v>12900</v>
      </c>
      <c r="T1451" s="46">
        <v>12526</v>
      </c>
      <c r="U1451" s="46">
        <v>13212</v>
      </c>
      <c r="V1451" s="46">
        <v>13859</v>
      </c>
      <c r="W1451" s="46">
        <v>15354</v>
      </c>
      <c r="X1451" s="120">
        <v>1.7848697332977E-2</v>
      </c>
      <c r="Y1451" s="79">
        <v>2.1475181316794378E-2</v>
      </c>
      <c r="Z1451" s="79">
        <v>3.8269846920612423E-2</v>
      </c>
      <c r="AA1451" s="79">
        <v>4.6745528315903728E-2</v>
      </c>
    </row>
    <row r="1452" spans="1:27" ht="15" x14ac:dyDescent="0.25">
      <c r="A1452" s="4">
        <v>260204</v>
      </c>
      <c r="B1452" s="18" t="s">
        <v>1767</v>
      </c>
      <c r="C1452" s="8" t="s">
        <v>31</v>
      </c>
      <c r="D1452" s="8" t="s">
        <v>1768</v>
      </c>
      <c r="E1452" s="8" t="s">
        <v>811</v>
      </c>
      <c r="F1452" s="36">
        <v>4.4000000000000004</v>
      </c>
      <c r="G1452" s="46">
        <v>19457</v>
      </c>
      <c r="H1452" s="46">
        <v>20303</v>
      </c>
      <c r="I1452" s="46">
        <v>23014</v>
      </c>
      <c r="J1452" s="46">
        <v>18399</v>
      </c>
      <c r="K1452" s="46">
        <v>19842</v>
      </c>
      <c r="L1452" s="46">
        <v>20213</v>
      </c>
      <c r="M1452" s="46">
        <v>21513</v>
      </c>
      <c r="N1452" s="46">
        <v>18753</v>
      </c>
      <c r="O1452" s="46">
        <v>19157</v>
      </c>
      <c r="P1452" s="46">
        <v>19378</v>
      </c>
      <c r="Q1452" s="46">
        <v>20805</v>
      </c>
      <c r="R1452" s="46">
        <v>18932</v>
      </c>
      <c r="S1452" s="46">
        <v>15289</v>
      </c>
      <c r="T1452" s="46">
        <v>18680</v>
      </c>
      <c r="U1452" s="46">
        <v>21458</v>
      </c>
      <c r="V1452" s="46">
        <v>16045</v>
      </c>
      <c r="W1452" s="46">
        <v>18452</v>
      </c>
      <c r="X1452" s="120">
        <v>-9.3812160636524977E-3</v>
      </c>
      <c r="Y1452" s="79">
        <v>8.8595229696362132E-3</v>
      </c>
      <c r="Z1452" s="79">
        <v>-3.8825159025807188E-2</v>
      </c>
      <c r="AA1452" s="79">
        <v>4.4255092903514592E-2</v>
      </c>
    </row>
    <row r="1453" spans="1:27" ht="15" x14ac:dyDescent="0.25">
      <c r="A1453" s="4">
        <v>260204</v>
      </c>
      <c r="B1453" s="18" t="s">
        <v>1813</v>
      </c>
      <c r="C1453" s="8" t="s">
        <v>31</v>
      </c>
      <c r="D1453" s="8" t="s">
        <v>1814</v>
      </c>
      <c r="E1453" s="8" t="s">
        <v>817</v>
      </c>
      <c r="F1453" s="36">
        <v>3.9</v>
      </c>
      <c r="G1453" s="46">
        <v>166198</v>
      </c>
      <c r="H1453" s="46">
        <v>172878</v>
      </c>
      <c r="I1453" s="46">
        <v>168283</v>
      </c>
      <c r="J1453" s="46">
        <v>190808</v>
      </c>
      <c r="K1453" s="46">
        <v>217146</v>
      </c>
      <c r="L1453" s="46">
        <v>218157</v>
      </c>
      <c r="M1453" s="46">
        <v>211872</v>
      </c>
      <c r="N1453" s="46">
        <v>222202</v>
      </c>
      <c r="O1453" s="46">
        <v>235050</v>
      </c>
      <c r="P1453" s="46">
        <v>225569</v>
      </c>
      <c r="Q1453" s="46">
        <v>212823</v>
      </c>
      <c r="R1453" s="46">
        <v>248956</v>
      </c>
      <c r="S1453" s="46">
        <v>267161</v>
      </c>
      <c r="T1453" s="46">
        <v>265490</v>
      </c>
      <c r="U1453" s="46">
        <v>259520</v>
      </c>
      <c r="V1453" s="46">
        <v>290756</v>
      </c>
      <c r="W1453" s="46">
        <v>309590</v>
      </c>
      <c r="X1453" s="120">
        <v>4.1823597263095369E-2</v>
      </c>
      <c r="Y1453" s="79">
        <v>4.6958559174602447E-2</v>
      </c>
      <c r="Z1453" s="79">
        <v>4.0148800290454423E-2</v>
      </c>
      <c r="AA1453" s="79">
        <v>3.9179926255417108E-2</v>
      </c>
    </row>
    <row r="1454" spans="1:27" ht="15" x14ac:dyDescent="0.25">
      <c r="A1454" s="4">
        <v>260204</v>
      </c>
      <c r="B1454" s="18" t="s">
        <v>2075</v>
      </c>
      <c r="C1454" s="8" t="s">
        <v>31</v>
      </c>
      <c r="D1454" s="8" t="s">
        <v>2076</v>
      </c>
      <c r="E1454" s="8" t="s">
        <v>817</v>
      </c>
      <c r="F1454" s="36">
        <v>3.2</v>
      </c>
      <c r="G1454" s="46">
        <v>57075</v>
      </c>
      <c r="H1454" s="46">
        <v>52116</v>
      </c>
      <c r="I1454" s="46">
        <v>59420</v>
      </c>
      <c r="J1454" s="46">
        <v>59560</v>
      </c>
      <c r="K1454" s="46">
        <v>64228</v>
      </c>
      <c r="L1454" s="46">
        <v>62473</v>
      </c>
      <c r="M1454" s="46">
        <v>62446</v>
      </c>
      <c r="N1454" s="46">
        <v>62796</v>
      </c>
      <c r="O1454" s="46">
        <v>65954</v>
      </c>
      <c r="P1454" s="46">
        <v>62582</v>
      </c>
      <c r="Q1454" s="46">
        <v>63349</v>
      </c>
      <c r="R1454" s="46">
        <v>64370</v>
      </c>
      <c r="S1454" s="46">
        <v>69280</v>
      </c>
      <c r="T1454" s="46">
        <v>64236</v>
      </c>
      <c r="U1454" s="46">
        <v>65608</v>
      </c>
      <c r="V1454" s="46">
        <v>68311</v>
      </c>
      <c r="W1454" s="46">
        <v>77926</v>
      </c>
      <c r="X1454" s="120">
        <v>6.3718068733844557E-3</v>
      </c>
      <c r="Y1454" s="79">
        <v>8.6473864528107125E-3</v>
      </c>
      <c r="Z1454" s="79">
        <v>1.495669730620053E-2</v>
      </c>
      <c r="AA1454" s="79">
        <v>3.2329351057266198E-2</v>
      </c>
    </row>
    <row r="1455" spans="1:27" ht="15" x14ac:dyDescent="0.25">
      <c r="A1455" s="4">
        <v>260204</v>
      </c>
      <c r="B1455" s="18" t="s">
        <v>1988</v>
      </c>
      <c r="C1455" s="8" t="s">
        <v>31</v>
      </c>
      <c r="D1455" s="8" t="s">
        <v>1989</v>
      </c>
      <c r="E1455" s="8" t="s">
        <v>817</v>
      </c>
      <c r="F1455" s="36">
        <v>3</v>
      </c>
      <c r="G1455" s="46">
        <v>6244</v>
      </c>
      <c r="H1455" s="46">
        <v>5907</v>
      </c>
      <c r="I1455" s="46">
        <v>7047</v>
      </c>
      <c r="J1455" s="46">
        <v>7474</v>
      </c>
      <c r="K1455" s="46">
        <v>7906</v>
      </c>
      <c r="L1455" s="46">
        <v>7550</v>
      </c>
      <c r="M1455" s="46">
        <v>8466</v>
      </c>
      <c r="N1455" s="46">
        <v>8195</v>
      </c>
      <c r="O1455" s="46">
        <v>8431</v>
      </c>
      <c r="P1455" s="46">
        <v>10471</v>
      </c>
      <c r="Q1455" s="110">
        <v>12219</v>
      </c>
      <c r="R1455" s="110">
        <v>12222</v>
      </c>
      <c r="S1455" s="110">
        <v>12944</v>
      </c>
      <c r="T1455" s="46">
        <v>12126</v>
      </c>
      <c r="U1455" s="46">
        <v>13570</v>
      </c>
      <c r="V1455" s="46">
        <v>13768</v>
      </c>
      <c r="W1455" s="46">
        <v>14532</v>
      </c>
      <c r="X1455" s="120">
        <v>3.4582915412905368E-2</v>
      </c>
      <c r="Y1455" s="79">
        <v>2.7286865545030459E-2</v>
      </c>
      <c r="Z1455" s="79">
        <v>3.0395973418269051E-2</v>
      </c>
      <c r="AA1455" s="79">
        <v>3.0300717447717899E-2</v>
      </c>
    </row>
    <row r="1456" spans="1:27" ht="15" x14ac:dyDescent="0.25">
      <c r="A1456" s="4">
        <v>260204</v>
      </c>
      <c r="B1456" s="18" t="s">
        <v>1926</v>
      </c>
      <c r="C1456" s="8" t="s">
        <v>31</v>
      </c>
      <c r="D1456" s="8" t="s">
        <v>1927</v>
      </c>
      <c r="E1456" s="8" t="s">
        <v>811</v>
      </c>
      <c r="F1456" s="36">
        <v>2.7</v>
      </c>
      <c r="G1456" s="46">
        <v>5335</v>
      </c>
      <c r="H1456" s="46">
        <v>6018</v>
      </c>
      <c r="I1456" s="46">
        <v>6368</v>
      </c>
      <c r="J1456" s="46">
        <v>7065</v>
      </c>
      <c r="K1456" s="46">
        <v>7195</v>
      </c>
      <c r="L1456" s="46">
        <v>7811</v>
      </c>
      <c r="M1456" s="46">
        <v>7920</v>
      </c>
      <c r="N1456" s="46">
        <v>8117</v>
      </c>
      <c r="O1456" s="46">
        <v>8023</v>
      </c>
      <c r="P1456" s="46">
        <v>8175</v>
      </c>
      <c r="Q1456" s="46">
        <v>8696</v>
      </c>
      <c r="R1456" s="46">
        <v>8940</v>
      </c>
      <c r="S1456" s="46">
        <v>8640</v>
      </c>
      <c r="T1456" s="46">
        <v>9324</v>
      </c>
      <c r="U1456" s="46">
        <v>9408</v>
      </c>
      <c r="V1456" s="46">
        <v>10165</v>
      </c>
      <c r="W1456" s="46">
        <v>9668</v>
      </c>
      <c r="X1456" s="120">
        <v>3.3351716931293802E-2</v>
      </c>
      <c r="Y1456" s="79">
        <v>2.0000000000000021E-2</v>
      </c>
      <c r="Z1456" s="79">
        <v>3.3735404274069181E-2</v>
      </c>
      <c r="AA1456" s="79">
        <v>2.738631217199039E-2</v>
      </c>
    </row>
    <row r="1457" spans="1:27" ht="15" x14ac:dyDescent="0.25">
      <c r="A1457" s="4">
        <v>260204</v>
      </c>
      <c r="B1457" s="18" t="s">
        <v>1789</v>
      </c>
      <c r="C1457" s="8" t="s">
        <v>31</v>
      </c>
      <c r="D1457" s="8" t="s">
        <v>1790</v>
      </c>
      <c r="E1457" s="8" t="s">
        <v>811</v>
      </c>
      <c r="F1457" s="36">
        <v>1.6</v>
      </c>
      <c r="G1457" s="46">
        <v>4142</v>
      </c>
      <c r="H1457" s="46">
        <v>5075</v>
      </c>
      <c r="I1457" s="46">
        <v>4968</v>
      </c>
      <c r="J1457" s="46">
        <v>5463</v>
      </c>
      <c r="K1457" s="46">
        <v>5628</v>
      </c>
      <c r="L1457" s="46">
        <v>5961</v>
      </c>
      <c r="M1457" s="46">
        <v>5604</v>
      </c>
      <c r="N1457" s="46">
        <v>6544</v>
      </c>
      <c r="O1457" s="46">
        <v>6426</v>
      </c>
      <c r="P1457" s="46">
        <v>6656</v>
      </c>
      <c r="Q1457" s="46">
        <v>6317</v>
      </c>
      <c r="R1457" s="46">
        <v>7183</v>
      </c>
      <c r="S1457" s="46">
        <v>6957</v>
      </c>
      <c r="T1457" s="46">
        <v>7565</v>
      </c>
      <c r="U1457" s="46">
        <v>7113</v>
      </c>
      <c r="V1457" s="46">
        <v>7768</v>
      </c>
      <c r="W1457" s="46">
        <v>7424</v>
      </c>
      <c r="X1457" s="120">
        <v>3.3526352672149873E-2</v>
      </c>
      <c r="Y1457" s="79">
        <v>2.8406252230390509E-2</v>
      </c>
      <c r="Z1457" s="79">
        <v>2.0299812617114329E-2</v>
      </c>
      <c r="AA1457" s="79">
        <v>1.5882733054450201E-2</v>
      </c>
    </row>
    <row r="1458" spans="1:27" ht="15" x14ac:dyDescent="0.25">
      <c r="A1458" s="4">
        <v>260204</v>
      </c>
      <c r="B1458" s="18" t="s">
        <v>1803</v>
      </c>
      <c r="C1458" s="8" t="s">
        <v>31</v>
      </c>
      <c r="D1458" s="8" t="s">
        <v>1804</v>
      </c>
      <c r="E1458" s="8" t="s">
        <v>817</v>
      </c>
      <c r="F1458" s="36">
        <v>1.5</v>
      </c>
      <c r="G1458" s="46">
        <v>7752</v>
      </c>
      <c r="H1458" s="46">
        <v>7660</v>
      </c>
      <c r="I1458" s="46">
        <v>6050</v>
      </c>
      <c r="J1458" s="46">
        <v>6591</v>
      </c>
      <c r="K1458" s="46">
        <v>6773</v>
      </c>
      <c r="L1458" s="46">
        <v>6868</v>
      </c>
      <c r="M1458" s="46">
        <v>5444</v>
      </c>
      <c r="N1458" s="46">
        <v>5824</v>
      </c>
      <c r="O1458" s="46">
        <v>6829</v>
      </c>
      <c r="P1458" s="46">
        <v>6433</v>
      </c>
      <c r="Q1458" s="46">
        <v>4858</v>
      </c>
      <c r="R1458" s="46">
        <v>5409</v>
      </c>
      <c r="S1458" s="46">
        <v>5758</v>
      </c>
      <c r="T1458" s="46">
        <v>6154</v>
      </c>
      <c r="U1458" s="46">
        <v>4897</v>
      </c>
      <c r="V1458" s="46">
        <v>5487</v>
      </c>
      <c r="W1458" s="46">
        <v>6086</v>
      </c>
      <c r="X1458" s="120">
        <v>-1.2423189954581909E-2</v>
      </c>
      <c r="Y1458" s="79">
        <v>1.75842012714722E-3</v>
      </c>
      <c r="Z1458" s="79">
        <v>3.510667026735081E-3</v>
      </c>
      <c r="AA1458" s="79">
        <v>1.4711158952278369E-2</v>
      </c>
    </row>
    <row r="1459" spans="1:27" ht="15" x14ac:dyDescent="0.25">
      <c r="A1459" s="4">
        <v>260204</v>
      </c>
      <c r="B1459" s="18" t="s">
        <v>1910</v>
      </c>
      <c r="C1459" s="8" t="s">
        <v>31</v>
      </c>
      <c r="D1459" s="8" t="s">
        <v>1911</v>
      </c>
      <c r="E1459" s="8" t="s">
        <v>817</v>
      </c>
      <c r="F1459" s="36">
        <v>0.1</v>
      </c>
      <c r="G1459" s="46">
        <v>12865</v>
      </c>
      <c r="H1459" s="46">
        <v>12957</v>
      </c>
      <c r="I1459" s="46">
        <v>11658</v>
      </c>
      <c r="J1459" s="46">
        <v>13036</v>
      </c>
      <c r="K1459" s="46">
        <v>11583</v>
      </c>
      <c r="L1459" s="46">
        <v>11450</v>
      </c>
      <c r="M1459" s="46">
        <v>10750</v>
      </c>
      <c r="N1459" s="46">
        <v>10199</v>
      </c>
      <c r="O1459" s="46">
        <v>9664</v>
      </c>
      <c r="P1459" s="46">
        <v>10744</v>
      </c>
      <c r="Q1459" s="46">
        <v>10243</v>
      </c>
      <c r="R1459" s="46">
        <v>10452</v>
      </c>
      <c r="S1459" s="46">
        <v>10568</v>
      </c>
      <c r="T1459" s="46">
        <v>10513</v>
      </c>
      <c r="U1459" s="46">
        <v>10380</v>
      </c>
      <c r="V1459" s="46">
        <v>11207</v>
      </c>
      <c r="W1459" s="46">
        <v>10604</v>
      </c>
      <c r="X1459" s="120">
        <v>-5.4990834860856319E-3</v>
      </c>
      <c r="Y1459" s="79">
        <v>3.279394867866658E-3</v>
      </c>
      <c r="Z1459" s="79">
        <v>1.8013504163385981E-2</v>
      </c>
      <c r="AA1459" s="79">
        <v>8.4372363363649505E-4</v>
      </c>
    </row>
    <row r="1460" spans="1:27" ht="15" x14ac:dyDescent="0.25">
      <c r="A1460" s="4">
        <v>260204</v>
      </c>
      <c r="B1460" s="18" t="s">
        <v>1714</v>
      </c>
      <c r="C1460" s="8" t="s">
        <v>31</v>
      </c>
      <c r="D1460" s="8" t="s">
        <v>1715</v>
      </c>
      <c r="E1460" s="8" t="s">
        <v>811</v>
      </c>
      <c r="F1460" s="36">
        <v>0.1</v>
      </c>
      <c r="G1460" s="46">
        <v>6165</v>
      </c>
      <c r="H1460" s="46">
        <v>6529</v>
      </c>
      <c r="I1460" s="46">
        <v>7820</v>
      </c>
      <c r="J1460" s="46">
        <v>7984</v>
      </c>
      <c r="K1460" s="46">
        <v>7928</v>
      </c>
      <c r="L1460" s="46">
        <v>8761</v>
      </c>
      <c r="M1460" s="46">
        <v>9769</v>
      </c>
      <c r="N1460" s="46">
        <v>9668</v>
      </c>
      <c r="O1460" s="46">
        <v>9917</v>
      </c>
      <c r="P1460" s="46">
        <v>8985</v>
      </c>
      <c r="Q1460" s="46">
        <v>9586</v>
      </c>
      <c r="R1460" s="46">
        <v>9458</v>
      </c>
      <c r="S1460" s="46">
        <v>9109</v>
      </c>
      <c r="T1460" s="46">
        <v>9624</v>
      </c>
      <c r="U1460" s="46">
        <v>10119</v>
      </c>
      <c r="V1460" s="46">
        <v>9756</v>
      </c>
      <c r="W1460" s="46">
        <v>9132</v>
      </c>
      <c r="X1460" s="120">
        <v>1.720609618180835E-2</v>
      </c>
      <c r="Y1460" s="79">
        <v>1.4109114011170879E-2</v>
      </c>
      <c r="Z1460" s="79">
        <v>7.7786478726180608E-3</v>
      </c>
      <c r="AA1460" s="79">
        <v>5.957314546207737E-4</v>
      </c>
    </row>
    <row r="1461" spans="1:27" ht="15" x14ac:dyDescent="0.25">
      <c r="A1461" s="4">
        <v>260204</v>
      </c>
      <c r="B1461" s="18" t="s">
        <v>1794</v>
      </c>
      <c r="C1461" s="8" t="s">
        <v>31</v>
      </c>
      <c r="D1461" s="8" t="s">
        <v>1795</v>
      </c>
      <c r="E1461" s="8" t="s">
        <v>817</v>
      </c>
      <c r="F1461" s="36">
        <v>-2.7</v>
      </c>
      <c r="G1461" s="46">
        <v>6444</v>
      </c>
      <c r="H1461" s="46">
        <v>10373</v>
      </c>
      <c r="I1461" s="46">
        <v>5242</v>
      </c>
      <c r="J1461" s="46">
        <v>5937</v>
      </c>
      <c r="K1461" s="46">
        <v>6831</v>
      </c>
      <c r="L1461" s="46">
        <v>0</v>
      </c>
      <c r="M1461" s="46">
        <v>6071</v>
      </c>
      <c r="N1461" s="46">
        <v>6200</v>
      </c>
      <c r="O1461" s="46">
        <v>5493</v>
      </c>
      <c r="P1461" s="46">
        <v>0</v>
      </c>
      <c r="Q1461" s="46">
        <v>6380</v>
      </c>
      <c r="R1461" s="46">
        <v>-33293</v>
      </c>
      <c r="S1461" s="46">
        <v>8162</v>
      </c>
      <c r="T1461" s="46">
        <v>10141</v>
      </c>
      <c r="U1461" s="46">
        <v>7382</v>
      </c>
      <c r="V1461" s="46">
        <v>7356</v>
      </c>
      <c r="W1461" s="46">
        <v>7254</v>
      </c>
      <c r="X1461" s="120">
        <v>-0.54082448936056737</v>
      </c>
      <c r="Y1461" s="79">
        <v>-0.11637630662020899</v>
      </c>
      <c r="Z1461" s="79">
        <v>-5.3429284963196633</v>
      </c>
      <c r="AA1461" s="79">
        <v>-2.7481008444054319E-2</v>
      </c>
    </row>
    <row r="1462" spans="1:27" s="145" customFormat="1" x14ac:dyDescent="0.3">
      <c r="A1462" s="145">
        <v>260203</v>
      </c>
      <c r="B1462" s="74" t="s">
        <v>1223</v>
      </c>
      <c r="C1462" s="75" t="s">
        <v>23</v>
      </c>
      <c r="D1462" s="75" t="s">
        <v>430</v>
      </c>
      <c r="E1462" s="75" t="s">
        <v>811</v>
      </c>
      <c r="F1462" s="94">
        <v>33.299999999999997</v>
      </c>
      <c r="G1462" s="112">
        <v>1172</v>
      </c>
      <c r="H1462" s="112">
        <v>1355</v>
      </c>
      <c r="I1462" s="112">
        <v>1635</v>
      </c>
      <c r="J1462" s="112">
        <v>1852</v>
      </c>
      <c r="K1462" s="113">
        <v>1803</v>
      </c>
      <c r="L1462" s="112">
        <v>1283</v>
      </c>
      <c r="M1462" s="112">
        <v>2185</v>
      </c>
      <c r="N1462" s="112">
        <v>2120</v>
      </c>
      <c r="O1462" s="113">
        <v>3665</v>
      </c>
      <c r="P1462" s="113">
        <v>3850</v>
      </c>
      <c r="Q1462" s="113">
        <v>5355</v>
      </c>
      <c r="R1462" s="113">
        <v>5937</v>
      </c>
      <c r="S1462" s="113">
        <v>5678</v>
      </c>
      <c r="T1462" s="112">
        <v>4600</v>
      </c>
      <c r="U1462" s="112">
        <v>5757</v>
      </c>
      <c r="V1462" s="112">
        <v>5018</v>
      </c>
      <c r="W1462" s="113">
        <v>12682</v>
      </c>
      <c r="X1462" s="122">
        <v>3.6023054755043298E-2</v>
      </c>
      <c r="Y1462" s="98">
        <v>1.8636995827538309E-2</v>
      </c>
      <c r="Z1462" s="98">
        <v>-4.1825960313125798E-2</v>
      </c>
      <c r="AA1462" s="99">
        <v>0.33268417802688449</v>
      </c>
    </row>
    <row r="1463" spans="1:27" customFormat="1" x14ac:dyDescent="0.3">
      <c r="A1463">
        <v>260203</v>
      </c>
      <c r="B1463" s="18" t="s">
        <v>1224</v>
      </c>
      <c r="C1463" s="8" t="s">
        <v>23</v>
      </c>
      <c r="D1463" s="8" t="s">
        <v>37</v>
      </c>
      <c r="E1463" s="8" t="s">
        <v>811</v>
      </c>
      <c r="F1463" s="78">
        <v>14.3</v>
      </c>
      <c r="G1463" s="46">
        <v>446.7</v>
      </c>
      <c r="H1463" s="46">
        <v>395.4</v>
      </c>
      <c r="I1463" s="46">
        <v>422.1</v>
      </c>
      <c r="J1463" s="46">
        <v>506.8</v>
      </c>
      <c r="K1463" s="46">
        <v>506</v>
      </c>
      <c r="L1463" s="46">
        <v>383.4</v>
      </c>
      <c r="M1463" s="46">
        <v>370.8</v>
      </c>
      <c r="N1463" s="46">
        <v>317.60000000000002</v>
      </c>
      <c r="O1463" s="46">
        <v>366.8</v>
      </c>
      <c r="P1463" s="46">
        <v>366.5</v>
      </c>
      <c r="Q1463" s="46">
        <v>308.3</v>
      </c>
      <c r="R1463" s="46">
        <v>336.9</v>
      </c>
      <c r="S1463" s="46">
        <v>402.2</v>
      </c>
      <c r="T1463" s="46">
        <v>425.2</v>
      </c>
      <c r="U1463" s="110">
        <v>480.7</v>
      </c>
      <c r="V1463" s="110">
        <v>533.79999999999995</v>
      </c>
      <c r="W1463" s="110">
        <v>665.5</v>
      </c>
      <c r="X1463" s="120">
        <v>4.1516373152273633E-2</v>
      </c>
      <c r="Y1463" s="92">
        <v>0.11707184571506191</v>
      </c>
      <c r="Z1463" s="92">
        <v>0.11969604863221869</v>
      </c>
      <c r="AA1463" s="92">
        <v>0.1429502144524675</v>
      </c>
    </row>
    <row r="1464" spans="1:27" customFormat="1" x14ac:dyDescent="0.3">
      <c r="A1464">
        <v>260203</v>
      </c>
      <c r="B1464" s="18" t="s">
        <v>1225</v>
      </c>
      <c r="C1464" s="8" t="s">
        <v>23</v>
      </c>
      <c r="D1464" s="8" t="s">
        <v>443</v>
      </c>
      <c r="E1464" s="8" t="s">
        <v>811</v>
      </c>
      <c r="F1464" s="78">
        <v>12.7</v>
      </c>
      <c r="G1464" s="46">
        <v>3507</v>
      </c>
      <c r="H1464" s="46">
        <v>3708</v>
      </c>
      <c r="I1464" s="46">
        <v>3909</v>
      </c>
      <c r="J1464" s="46">
        <v>3712</v>
      </c>
      <c r="K1464" s="46">
        <v>3642</v>
      </c>
      <c r="L1464" s="46">
        <v>3667</v>
      </c>
      <c r="M1464" s="46">
        <v>3673</v>
      </c>
      <c r="N1464" s="46">
        <v>3443</v>
      </c>
      <c r="O1464" s="46">
        <v>3251</v>
      </c>
      <c r="P1464" s="46">
        <v>3411</v>
      </c>
      <c r="Q1464" s="46">
        <v>3535</v>
      </c>
      <c r="R1464" s="46">
        <v>3353</v>
      </c>
      <c r="S1464" s="46">
        <v>3241</v>
      </c>
      <c r="T1464" s="46">
        <v>3333</v>
      </c>
      <c r="U1464" s="110">
        <v>5082</v>
      </c>
      <c r="V1464" s="110">
        <v>5745</v>
      </c>
      <c r="W1464" s="110">
        <v>5449</v>
      </c>
      <c r="X1464" s="120">
        <v>-5.7607090103397596E-3</v>
      </c>
      <c r="Y1464" s="92">
        <v>0.1149160600207992</v>
      </c>
      <c r="Z1464" s="92">
        <v>0.15937104404024249</v>
      </c>
      <c r="AA1464" s="92">
        <v>0.12688925923797489</v>
      </c>
    </row>
    <row r="1465" spans="1:27" customFormat="1" x14ac:dyDescent="0.3">
      <c r="A1465">
        <v>260203</v>
      </c>
      <c r="B1465" s="18" t="s">
        <v>1226</v>
      </c>
      <c r="C1465" s="8" t="s">
        <v>23</v>
      </c>
      <c r="D1465" s="8" t="s">
        <v>50</v>
      </c>
      <c r="E1465" s="8" t="s">
        <v>806</v>
      </c>
      <c r="F1465" s="78">
        <v>11</v>
      </c>
      <c r="G1465" s="46">
        <v>117.65</v>
      </c>
      <c r="H1465" s="46">
        <v>120.49</v>
      </c>
      <c r="I1465" s="46">
        <v>121.62</v>
      </c>
      <c r="J1465" s="46">
        <v>119.48</v>
      </c>
      <c r="K1465" s="46">
        <v>120.12</v>
      </c>
      <c r="L1465" s="46">
        <v>123.1</v>
      </c>
      <c r="M1465" s="46">
        <v>118.35</v>
      </c>
      <c r="N1465" s="46">
        <v>119.24</v>
      </c>
      <c r="O1465" s="46">
        <v>77.14</v>
      </c>
      <c r="P1465" s="46">
        <v>112.67</v>
      </c>
      <c r="Q1465" s="46">
        <v>111.27</v>
      </c>
      <c r="R1465" s="46">
        <v>6.17</v>
      </c>
      <c r="S1465" s="46">
        <v>77.38</v>
      </c>
      <c r="T1465" s="46">
        <v>111.21</v>
      </c>
      <c r="U1465" s="46">
        <v>105.34</v>
      </c>
      <c r="V1465" s="110">
        <v>103.14</v>
      </c>
      <c r="W1465" s="110">
        <v>120.95</v>
      </c>
      <c r="X1465" s="120">
        <v>-4.7481218901428424E-3</v>
      </c>
      <c r="Y1465" s="79">
        <v>-1.937718524327681E-2</v>
      </c>
      <c r="Z1465" s="92">
        <v>0.32312562479173618</v>
      </c>
      <c r="AA1465" s="92">
        <v>0.10972876319036939</v>
      </c>
    </row>
    <row r="1466" spans="1:27" customFormat="1" x14ac:dyDescent="0.3">
      <c r="A1466">
        <v>260203</v>
      </c>
      <c r="B1466" s="18" t="s">
        <v>1227</v>
      </c>
      <c r="C1466" s="8" t="s">
        <v>23</v>
      </c>
      <c r="D1466" s="8" t="s">
        <v>445</v>
      </c>
      <c r="E1466" s="8" t="s">
        <v>806</v>
      </c>
      <c r="F1466" s="78">
        <v>10.9</v>
      </c>
      <c r="G1466" s="46">
        <v>264.36</v>
      </c>
      <c r="H1466" s="46">
        <v>241.98</v>
      </c>
      <c r="I1466" s="46">
        <v>252.37</v>
      </c>
      <c r="J1466" s="46">
        <v>250.81</v>
      </c>
      <c r="K1466" s="46">
        <v>200.76</v>
      </c>
      <c r="L1466" s="46">
        <v>124.07</v>
      </c>
      <c r="M1466" s="46">
        <v>140.36000000000001</v>
      </c>
      <c r="N1466" s="46">
        <v>172.33</v>
      </c>
      <c r="O1466" s="46">
        <v>202.38</v>
      </c>
      <c r="P1466" s="110">
        <v>189.31</v>
      </c>
      <c r="Q1466" s="46">
        <v>210.67</v>
      </c>
      <c r="R1466" s="46">
        <v>212.41</v>
      </c>
      <c r="S1466" s="46">
        <v>191.16</v>
      </c>
      <c r="T1466" s="46">
        <v>166.49</v>
      </c>
      <c r="U1466" s="46">
        <v>198.68</v>
      </c>
      <c r="V1466" s="46">
        <v>242</v>
      </c>
      <c r="W1466" s="110">
        <v>278.45999999999998</v>
      </c>
      <c r="X1466" s="120">
        <v>-2.8398979528342919E-2</v>
      </c>
      <c r="Y1466" s="79">
        <v>-1.5357421900016649E-2</v>
      </c>
      <c r="Z1466" s="79">
        <v>3.8491557613757672E-2</v>
      </c>
      <c r="AA1466" s="92">
        <v>0.1093532749614821</v>
      </c>
    </row>
    <row r="1467" spans="1:27" customFormat="1" x14ac:dyDescent="0.3">
      <c r="A1467">
        <v>260203</v>
      </c>
      <c r="B1467" s="18" t="s">
        <v>1228</v>
      </c>
      <c r="C1467" s="8" t="s">
        <v>23</v>
      </c>
      <c r="D1467" s="8" t="s">
        <v>445</v>
      </c>
      <c r="E1467" s="8" t="s">
        <v>1229</v>
      </c>
      <c r="F1467" s="36">
        <v>8.1999999999999993</v>
      </c>
      <c r="G1467" s="46">
        <v>4826</v>
      </c>
      <c r="H1467" s="46">
        <v>5887</v>
      </c>
      <c r="I1467" s="46">
        <v>6550</v>
      </c>
      <c r="J1467" s="46">
        <v>5565</v>
      </c>
      <c r="K1467" s="46">
        <v>5599</v>
      </c>
      <c r="L1467" s="46">
        <v>5353</v>
      </c>
      <c r="M1467" s="46">
        <v>5359</v>
      </c>
      <c r="N1467" s="46">
        <v>5800</v>
      </c>
      <c r="O1467" s="46">
        <v>6168</v>
      </c>
      <c r="P1467" s="46">
        <v>5473</v>
      </c>
      <c r="Q1467" s="46">
        <v>5835</v>
      </c>
      <c r="R1467" s="46">
        <v>6819</v>
      </c>
      <c r="S1467" s="46">
        <v>7658</v>
      </c>
      <c r="T1467" s="46">
        <v>7438</v>
      </c>
      <c r="U1467" s="46">
        <v>7685</v>
      </c>
      <c r="V1467" s="46">
        <v>9246</v>
      </c>
      <c r="W1467" s="46">
        <v>10270</v>
      </c>
      <c r="X1467" s="120">
        <v>7.6207097149505465E-2</v>
      </c>
      <c r="Y1467" s="79">
        <v>6.6666666666666652E-2</v>
      </c>
      <c r="Z1467" s="79">
        <v>8.1993243243243308E-2</v>
      </c>
      <c r="AA1467" s="79">
        <f>SUM(T1467:W1467)/SUM(S1467:V1467)-1</f>
        <v>8.1556186967246314E-2</v>
      </c>
    </row>
    <row r="1468" spans="1:27" customFormat="1" x14ac:dyDescent="0.3">
      <c r="A1468">
        <v>260203</v>
      </c>
      <c r="B1468" s="18" t="s">
        <v>1230</v>
      </c>
      <c r="C1468" s="8" t="s">
        <v>23</v>
      </c>
      <c r="D1468" s="8" t="s">
        <v>46</v>
      </c>
      <c r="E1468" s="8" t="s">
        <v>806</v>
      </c>
      <c r="F1468" s="36">
        <v>5.9</v>
      </c>
      <c r="G1468" s="46">
        <v>268.25</v>
      </c>
      <c r="H1468" s="46">
        <v>284.62</v>
      </c>
      <c r="I1468" s="46">
        <v>375.51</v>
      </c>
      <c r="J1468" s="46">
        <v>459.6</v>
      </c>
      <c r="K1468" s="110">
        <v>482.03</v>
      </c>
      <c r="L1468" s="110">
        <v>476.67</v>
      </c>
      <c r="M1468" s="46">
        <v>415.86</v>
      </c>
      <c r="N1468" s="46">
        <v>330.42</v>
      </c>
      <c r="O1468" s="46">
        <v>394.53</v>
      </c>
      <c r="P1468" s="46">
        <v>377.83</v>
      </c>
      <c r="Q1468" s="46">
        <v>364.15</v>
      </c>
      <c r="R1468" s="46">
        <v>337.65</v>
      </c>
      <c r="S1468" s="46">
        <v>335.36</v>
      </c>
      <c r="T1468" s="46">
        <v>332.88</v>
      </c>
      <c r="U1468" s="46">
        <v>420.81</v>
      </c>
      <c r="V1468" s="46">
        <v>447.1</v>
      </c>
      <c r="W1468" s="46">
        <v>425.78</v>
      </c>
      <c r="X1468" s="120">
        <v>-3.1767008954126867E-2</v>
      </c>
      <c r="Y1468" s="79">
        <v>4.1356456745788472E-2</v>
      </c>
      <c r="Z1468" s="79">
        <v>7.6715497301464985E-2</v>
      </c>
      <c r="AA1468" s="79">
        <v>5.8861439312567043E-2</v>
      </c>
    </row>
    <row r="1469" spans="1:27" customFormat="1" x14ac:dyDescent="0.3">
      <c r="A1469">
        <v>260203</v>
      </c>
      <c r="B1469" s="18" t="s">
        <v>1231</v>
      </c>
      <c r="C1469" s="8" t="s">
        <v>23</v>
      </c>
      <c r="D1469" s="8" t="s">
        <v>48</v>
      </c>
      <c r="E1469" s="8" t="s">
        <v>817</v>
      </c>
      <c r="F1469" s="36">
        <v>5.7</v>
      </c>
      <c r="G1469" s="46">
        <v>50.9</v>
      </c>
      <c r="H1469" s="46">
        <v>55.88</v>
      </c>
      <c r="I1469" s="46">
        <v>54.66</v>
      </c>
      <c r="J1469" s="46">
        <v>56.44</v>
      </c>
      <c r="K1469" s="46">
        <v>57.4</v>
      </c>
      <c r="L1469" s="46">
        <v>62.07</v>
      </c>
      <c r="M1469" s="46">
        <v>60.6</v>
      </c>
      <c r="N1469" s="46">
        <v>62.8</v>
      </c>
      <c r="O1469" s="46">
        <v>65.17</v>
      </c>
      <c r="P1469" s="46">
        <v>70.91</v>
      </c>
      <c r="Q1469" s="46">
        <v>66.709999999999994</v>
      </c>
      <c r="R1469" s="46">
        <v>67.83</v>
      </c>
      <c r="S1469" s="46">
        <v>66.75</v>
      </c>
      <c r="T1469" s="46">
        <v>77.13</v>
      </c>
      <c r="U1469" s="46">
        <v>76.42</v>
      </c>
      <c r="V1469" s="46">
        <v>82.27</v>
      </c>
      <c r="W1469" s="46">
        <v>83.86</v>
      </c>
      <c r="X1469" s="120">
        <v>2.2850844966936009E-2</v>
      </c>
      <c r="Y1469" s="79">
        <v>3.4875368148840069E-2</v>
      </c>
      <c r="Z1469" s="79">
        <v>5.0116266962829233E-2</v>
      </c>
      <c r="AA1469" s="79">
        <v>5.6548897775721363E-2</v>
      </c>
    </row>
    <row r="1470" spans="1:27" customFormat="1" x14ac:dyDescent="0.3">
      <c r="A1470">
        <v>260203</v>
      </c>
      <c r="B1470" s="18" t="s">
        <v>1232</v>
      </c>
      <c r="C1470" s="8" t="s">
        <v>23</v>
      </c>
      <c r="D1470" s="8" t="s">
        <v>1233</v>
      </c>
      <c r="E1470" s="8" t="s">
        <v>811</v>
      </c>
      <c r="F1470" s="36">
        <v>5.5</v>
      </c>
      <c r="G1470" s="46">
        <v>-13.35</v>
      </c>
      <c r="H1470" s="46">
        <v>193.99</v>
      </c>
      <c r="I1470" s="46">
        <v>178.34</v>
      </c>
      <c r="J1470" s="46">
        <v>146.44999999999999</v>
      </c>
      <c r="K1470" s="110">
        <v>355.88</v>
      </c>
      <c r="L1470" s="46">
        <v>201.23</v>
      </c>
      <c r="M1470" s="46">
        <v>147.94</v>
      </c>
      <c r="N1470" s="46">
        <v>142.21</v>
      </c>
      <c r="O1470" s="46">
        <v>402.67</v>
      </c>
      <c r="P1470" s="46">
        <v>228.31</v>
      </c>
      <c r="Q1470" s="46">
        <v>186.07</v>
      </c>
      <c r="R1470" s="46">
        <v>138.71</v>
      </c>
      <c r="S1470" s="46">
        <v>407.42</v>
      </c>
      <c r="T1470" s="46">
        <v>242.47</v>
      </c>
      <c r="U1470" s="46">
        <v>154.13999999999999</v>
      </c>
      <c r="V1470" s="46">
        <v>158.26</v>
      </c>
      <c r="W1470" s="46">
        <v>459.94</v>
      </c>
      <c r="X1470" s="120">
        <v>1.4742168223131459E-2</v>
      </c>
      <c r="Y1470" s="79">
        <v>-3.2759805883016857E-2</v>
      </c>
      <c r="Z1470" s="79">
        <v>2.0737424952797179E-2</v>
      </c>
      <c r="AA1470" s="79">
        <v>5.4578141724428209E-2</v>
      </c>
    </row>
    <row r="1471" spans="1:27" customFormat="1" x14ac:dyDescent="0.3">
      <c r="A1471">
        <v>260203</v>
      </c>
      <c r="B1471" s="18" t="s">
        <v>1234</v>
      </c>
      <c r="C1471" s="8" t="s">
        <v>23</v>
      </c>
      <c r="D1471" s="8" t="s">
        <v>1235</v>
      </c>
      <c r="E1471" s="8" t="s">
        <v>817</v>
      </c>
      <c r="F1471" s="36">
        <v>5.4</v>
      </c>
      <c r="G1471" s="46">
        <v>903.3</v>
      </c>
      <c r="H1471" s="46">
        <v>930</v>
      </c>
      <c r="I1471" s="46">
        <v>1102</v>
      </c>
      <c r="J1471" s="46">
        <v>1394</v>
      </c>
      <c r="K1471" s="110">
        <v>1408</v>
      </c>
      <c r="L1471" s="110">
        <v>1446</v>
      </c>
      <c r="M1471" s="46">
        <v>1285</v>
      </c>
      <c r="N1471" s="46">
        <v>1299</v>
      </c>
      <c r="O1471" s="46">
        <v>1366</v>
      </c>
      <c r="P1471" s="46">
        <v>1399</v>
      </c>
      <c r="Q1471" s="46">
        <v>1338</v>
      </c>
      <c r="R1471" s="46">
        <v>1353</v>
      </c>
      <c r="S1471" s="46">
        <v>1360</v>
      </c>
      <c r="T1471" s="46">
        <v>1583</v>
      </c>
      <c r="U1471" s="46">
        <v>1504</v>
      </c>
      <c r="V1471" s="46">
        <v>1774</v>
      </c>
      <c r="W1471" s="46">
        <v>1699</v>
      </c>
      <c r="X1471" s="120">
        <v>3.3761467889908303E-2</v>
      </c>
      <c r="Y1471" s="79">
        <v>2.9463968761093359E-2</v>
      </c>
      <c r="Z1471" s="79">
        <v>7.2586206896551708E-2</v>
      </c>
      <c r="AA1471" s="79">
        <v>5.449284680919475E-2</v>
      </c>
    </row>
    <row r="1472" spans="1:27" customFormat="1" x14ac:dyDescent="0.3">
      <c r="A1472">
        <v>260203</v>
      </c>
      <c r="B1472" s="18" t="s">
        <v>1236</v>
      </c>
      <c r="C1472" s="8" t="s">
        <v>23</v>
      </c>
      <c r="D1472" s="8" t="s">
        <v>153</v>
      </c>
      <c r="E1472" s="8" t="s">
        <v>811</v>
      </c>
      <c r="F1472" s="36">
        <v>4.5</v>
      </c>
      <c r="G1472" s="46">
        <v>522.13</v>
      </c>
      <c r="H1472" s="46">
        <v>546.79999999999995</v>
      </c>
      <c r="I1472" s="46">
        <v>603.16</v>
      </c>
      <c r="J1472" s="46">
        <v>610.59</v>
      </c>
      <c r="K1472" s="46">
        <v>588.95000000000005</v>
      </c>
      <c r="L1472" s="46">
        <v>647.04999999999995</v>
      </c>
      <c r="M1472" s="46">
        <v>730.79</v>
      </c>
      <c r="N1472" s="46">
        <v>753.65</v>
      </c>
      <c r="O1472" s="46">
        <v>735.72</v>
      </c>
      <c r="P1472" s="46">
        <v>752.05</v>
      </c>
      <c r="Q1472" s="46">
        <v>791.47</v>
      </c>
      <c r="R1472" s="46">
        <v>694.27</v>
      </c>
      <c r="S1472" s="46">
        <v>612.78</v>
      </c>
      <c r="T1472" s="46">
        <v>651.99</v>
      </c>
      <c r="U1472" s="46">
        <v>574.24</v>
      </c>
      <c r="V1472" s="46">
        <v>736.72</v>
      </c>
      <c r="W1472" s="46">
        <v>728.46</v>
      </c>
      <c r="X1472" s="120">
        <v>-3.5101751579508463E-2</v>
      </c>
      <c r="Y1472" s="79">
        <v>-7.8978080428720676E-2</v>
      </c>
      <c r="Z1472" s="79">
        <v>1.675693172487858E-2</v>
      </c>
      <c r="AA1472" s="79">
        <v>4.4911539641188991E-2</v>
      </c>
    </row>
    <row r="1473" spans="1:27" customFormat="1" x14ac:dyDescent="0.3">
      <c r="A1473">
        <v>260203</v>
      </c>
      <c r="B1473" s="18" t="s">
        <v>1237</v>
      </c>
      <c r="C1473" s="8" t="s">
        <v>23</v>
      </c>
      <c r="D1473" s="8" t="s">
        <v>29</v>
      </c>
      <c r="E1473" s="8" t="s">
        <v>806</v>
      </c>
      <c r="F1473" s="36">
        <v>4.3</v>
      </c>
      <c r="G1473" s="46">
        <v>52.43</v>
      </c>
      <c r="H1473" s="46">
        <v>51.96</v>
      </c>
      <c r="I1473" s="46">
        <v>59.95</v>
      </c>
      <c r="J1473" s="46">
        <v>61.31</v>
      </c>
      <c r="K1473" s="46">
        <v>62.9</v>
      </c>
      <c r="L1473" s="46">
        <v>60.52</v>
      </c>
      <c r="M1473" s="46">
        <v>55.8</v>
      </c>
      <c r="N1473" s="46">
        <v>50.01</v>
      </c>
      <c r="O1473" s="46">
        <v>49.2</v>
      </c>
      <c r="P1473" s="46">
        <v>52.45</v>
      </c>
      <c r="Q1473" s="46">
        <v>52.69</v>
      </c>
      <c r="R1473" s="46">
        <v>55.4</v>
      </c>
      <c r="S1473" s="46">
        <v>59.86</v>
      </c>
      <c r="T1473" s="46">
        <v>59.89</v>
      </c>
      <c r="U1473" s="46">
        <v>63.16</v>
      </c>
      <c r="V1473" s="46">
        <v>65.900000000000006</v>
      </c>
      <c r="W1473" s="46">
        <v>70.53</v>
      </c>
      <c r="X1473" s="120">
        <v>3.3756805807622532E-2</v>
      </c>
      <c r="Y1473" s="79">
        <v>4.5953300561797812E-2</v>
      </c>
      <c r="Z1473" s="79">
        <v>4.4060257647601908E-2</v>
      </c>
      <c r="AA1473" s="79">
        <v>4.2884128451428971E-2</v>
      </c>
    </row>
    <row r="1474" spans="1:27" customFormat="1" x14ac:dyDescent="0.3">
      <c r="A1474">
        <v>260203</v>
      </c>
      <c r="B1474" s="18" t="s">
        <v>1238</v>
      </c>
      <c r="C1474" s="8" t="s">
        <v>23</v>
      </c>
      <c r="D1474" s="8" t="s">
        <v>95</v>
      </c>
      <c r="E1474" s="8" t="s">
        <v>817</v>
      </c>
      <c r="F1474" s="36">
        <v>4.0999999999999996</v>
      </c>
      <c r="G1474" s="46">
        <v>91.7</v>
      </c>
      <c r="H1474" s="46">
        <v>100.9</v>
      </c>
      <c r="I1474" s="46">
        <v>135.51</v>
      </c>
      <c r="J1474" s="46">
        <v>153.38</v>
      </c>
      <c r="K1474" s="46">
        <v>127.07</v>
      </c>
      <c r="L1474" s="46">
        <v>112.79</v>
      </c>
      <c r="M1474" s="46">
        <v>125.04</v>
      </c>
      <c r="N1474" s="46">
        <v>126.88</v>
      </c>
      <c r="O1474" s="46">
        <v>125.26</v>
      </c>
      <c r="P1474" s="110">
        <v>176.67</v>
      </c>
      <c r="Q1474" s="110">
        <v>196.73</v>
      </c>
      <c r="R1474" s="46">
        <v>150</v>
      </c>
      <c r="S1474" s="46">
        <v>168.26</v>
      </c>
      <c r="T1474" s="46">
        <v>197.97</v>
      </c>
      <c r="U1474" s="46">
        <v>175.96</v>
      </c>
      <c r="V1474" s="46">
        <v>190.88</v>
      </c>
      <c r="W1474" s="46">
        <v>198.59</v>
      </c>
      <c r="X1474" s="120">
        <v>3.0795477546771591E-2</v>
      </c>
      <c r="Y1474" s="79">
        <v>-2.9132069120287211E-2</v>
      </c>
      <c r="Z1474" s="79">
        <v>5.9058928906802872E-2</v>
      </c>
      <c r="AA1474" s="79">
        <v>4.1373947917661358E-2</v>
      </c>
    </row>
    <row r="1475" spans="1:27" customFormat="1" x14ac:dyDescent="0.3">
      <c r="A1475">
        <v>260203</v>
      </c>
      <c r="B1475" s="18" t="s">
        <v>1239</v>
      </c>
      <c r="C1475" s="8" t="s">
        <v>23</v>
      </c>
      <c r="D1475" s="8" t="s">
        <v>1134</v>
      </c>
      <c r="E1475" s="8" t="s">
        <v>821</v>
      </c>
      <c r="F1475" s="36">
        <v>3.8</v>
      </c>
      <c r="G1475" s="46">
        <v>555.4</v>
      </c>
      <c r="H1475" s="46">
        <v>880.9</v>
      </c>
      <c r="I1475" s="46">
        <v>448</v>
      </c>
      <c r="J1475" s="46">
        <v>314.2</v>
      </c>
      <c r="K1475" s="110">
        <v>814</v>
      </c>
      <c r="L1475" s="46">
        <v>1123</v>
      </c>
      <c r="M1475" s="46">
        <v>418.5</v>
      </c>
      <c r="N1475" s="46">
        <v>310.39999999999998</v>
      </c>
      <c r="O1475" s="46">
        <v>756.6</v>
      </c>
      <c r="P1475" s="46">
        <v>1129</v>
      </c>
      <c r="Q1475" s="46">
        <v>414.1</v>
      </c>
      <c r="R1475" s="46">
        <v>293.8</v>
      </c>
      <c r="S1475" s="46">
        <v>669.1</v>
      </c>
      <c r="T1475" s="46">
        <v>1051</v>
      </c>
      <c r="U1475" s="46">
        <v>421.9</v>
      </c>
      <c r="V1475" s="46">
        <v>334.1</v>
      </c>
      <c r="W1475" s="46">
        <v>762.2</v>
      </c>
      <c r="X1475" s="120">
        <v>-3.1125299281723921E-2</v>
      </c>
      <c r="Y1475" s="79">
        <v>3.2125205930808591E-3</v>
      </c>
      <c r="Z1475" s="79">
        <v>1.6544872321208489E-2</v>
      </c>
      <c r="AA1475" s="79">
        <v>3.7599450749161933E-2</v>
      </c>
    </row>
    <row r="1476" spans="1:27" customFormat="1" x14ac:dyDescent="0.3">
      <c r="A1476">
        <v>260203</v>
      </c>
      <c r="B1476" s="18" t="s">
        <v>1240</v>
      </c>
      <c r="C1476" s="8" t="s">
        <v>23</v>
      </c>
      <c r="D1476" s="8" t="s">
        <v>443</v>
      </c>
      <c r="E1476" s="8" t="s">
        <v>806</v>
      </c>
      <c r="F1476" s="36">
        <v>3.7</v>
      </c>
      <c r="G1476" s="46">
        <v>3674</v>
      </c>
      <c r="H1476" s="46">
        <v>3716</v>
      </c>
      <c r="I1476" s="46">
        <v>4134</v>
      </c>
      <c r="J1476" s="46">
        <v>3951</v>
      </c>
      <c r="K1476" s="46">
        <v>3548</v>
      </c>
      <c r="L1476" s="46">
        <v>2981</v>
      </c>
      <c r="M1476" s="46">
        <v>3067</v>
      </c>
      <c r="N1476" s="46">
        <v>3111</v>
      </c>
      <c r="O1476" s="46">
        <v>2903</v>
      </c>
      <c r="P1476" s="46">
        <v>2874</v>
      </c>
      <c r="Q1476" s="46">
        <v>2959</v>
      </c>
      <c r="R1476" s="46">
        <v>3082</v>
      </c>
      <c r="S1476" s="46">
        <v>2880</v>
      </c>
      <c r="T1476" s="46">
        <v>3097</v>
      </c>
      <c r="U1476" s="46">
        <v>3338</v>
      </c>
      <c r="V1476" s="46">
        <v>3379</v>
      </c>
      <c r="W1476" s="46">
        <v>3347</v>
      </c>
      <c r="X1476" s="120">
        <v>1.8906316235693051E-2</v>
      </c>
      <c r="Y1476" s="79">
        <v>3.1536029289399137E-2</v>
      </c>
      <c r="Z1476" s="79">
        <v>2.395740905057675E-2</v>
      </c>
      <c r="AA1476" s="79">
        <v>3.6789034189380843E-2</v>
      </c>
    </row>
    <row r="1477" spans="1:27" customFormat="1" x14ac:dyDescent="0.3">
      <c r="A1477">
        <v>260203</v>
      </c>
      <c r="B1477" s="18" t="s">
        <v>1241</v>
      </c>
      <c r="C1477" s="8" t="s">
        <v>23</v>
      </c>
      <c r="D1477" s="8" t="s">
        <v>115</v>
      </c>
      <c r="E1477" s="8" t="s">
        <v>811</v>
      </c>
      <c r="F1477" s="36">
        <v>3.6</v>
      </c>
      <c r="G1477" s="46">
        <v>64.7</v>
      </c>
      <c r="H1477" s="46">
        <v>69.66</v>
      </c>
      <c r="I1477" s="46">
        <v>75.52</v>
      </c>
      <c r="J1477" s="46">
        <v>79.540000000000006</v>
      </c>
      <c r="K1477" s="46">
        <v>84.69</v>
      </c>
      <c r="L1477" s="46">
        <v>92.02</v>
      </c>
      <c r="M1477" s="46">
        <v>94.62</v>
      </c>
      <c r="N1477" s="46">
        <v>101.58</v>
      </c>
      <c r="O1477" s="46">
        <v>103.93</v>
      </c>
      <c r="P1477" s="46">
        <v>110.64</v>
      </c>
      <c r="Q1477" s="46">
        <v>114.38</v>
      </c>
      <c r="R1477" s="46">
        <v>118.81</v>
      </c>
      <c r="S1477" s="46">
        <v>121.21</v>
      </c>
      <c r="T1477" s="46">
        <v>129.07</v>
      </c>
      <c r="U1477" s="46">
        <v>135.04</v>
      </c>
      <c r="V1477" s="46">
        <v>139.03</v>
      </c>
      <c r="W1477" s="46">
        <v>140.21</v>
      </c>
      <c r="X1477" s="120">
        <v>3.9630999483915463E-2</v>
      </c>
      <c r="Y1477" s="79">
        <v>4.2732744534304201E-2</v>
      </c>
      <c r="Z1477" s="79">
        <v>4.0108702120484903E-2</v>
      </c>
      <c r="AA1477" s="79">
        <v>3.6235338991131849E-2</v>
      </c>
    </row>
    <row r="1478" spans="1:27" customFormat="1" x14ac:dyDescent="0.3">
      <c r="A1478">
        <v>260203</v>
      </c>
      <c r="B1478" s="18" t="s">
        <v>1242</v>
      </c>
      <c r="C1478" s="8" t="s">
        <v>23</v>
      </c>
      <c r="D1478" s="8" t="s">
        <v>1134</v>
      </c>
      <c r="E1478" s="8" t="s">
        <v>821</v>
      </c>
      <c r="F1478" s="36">
        <v>3.6</v>
      </c>
      <c r="G1478" s="46">
        <v>1013</v>
      </c>
      <c r="H1478" s="46">
        <v>1650</v>
      </c>
      <c r="I1478" s="46">
        <v>816.43</v>
      </c>
      <c r="J1478" s="46">
        <v>722.63</v>
      </c>
      <c r="K1478" s="110">
        <v>1484</v>
      </c>
      <c r="L1478" s="46">
        <v>1541</v>
      </c>
      <c r="M1478" s="46">
        <v>662.73</v>
      </c>
      <c r="N1478" s="46">
        <v>587.64</v>
      </c>
      <c r="O1478" s="46">
        <v>1158</v>
      </c>
      <c r="P1478" s="46">
        <v>1647</v>
      </c>
      <c r="Q1478" s="46">
        <v>701.55</v>
      </c>
      <c r="R1478" s="46">
        <v>657.94</v>
      </c>
      <c r="S1478" s="46">
        <v>1176</v>
      </c>
      <c r="T1478" s="46">
        <v>1951</v>
      </c>
      <c r="U1478" s="46">
        <v>838.77</v>
      </c>
      <c r="V1478" s="46">
        <v>737.48</v>
      </c>
      <c r="W1478" s="46">
        <v>1343</v>
      </c>
      <c r="X1478" s="120">
        <v>7.2683975335266826E-2</v>
      </c>
      <c r="Y1478" s="79">
        <v>3.0585156770660319E-2</v>
      </c>
      <c r="Z1478" s="79">
        <v>1.720263597846761E-2</v>
      </c>
      <c r="AA1478" s="79">
        <v>3.5507361930579913E-2</v>
      </c>
    </row>
    <row r="1479" spans="1:27" customFormat="1" x14ac:dyDescent="0.3">
      <c r="A1479">
        <v>260203</v>
      </c>
      <c r="B1479" s="18" t="s">
        <v>1243</v>
      </c>
      <c r="C1479" s="8" t="s">
        <v>23</v>
      </c>
      <c r="D1479" s="8" t="s">
        <v>459</v>
      </c>
      <c r="E1479" s="8" t="s">
        <v>811</v>
      </c>
      <c r="F1479" s="36">
        <v>3.5</v>
      </c>
      <c r="G1479" s="46">
        <v>175.35</v>
      </c>
      <c r="H1479" s="46">
        <v>177.36</v>
      </c>
      <c r="I1479" s="46">
        <v>172.86</v>
      </c>
      <c r="J1479" s="46">
        <v>171.22</v>
      </c>
      <c r="K1479" s="46">
        <v>167.46</v>
      </c>
      <c r="L1479" s="46">
        <v>172.54</v>
      </c>
      <c r="M1479" s="46">
        <v>176.87</v>
      </c>
      <c r="N1479" s="46">
        <v>182.49</v>
      </c>
      <c r="O1479" s="46">
        <v>188.9</v>
      </c>
      <c r="P1479" s="46">
        <v>193.07</v>
      </c>
      <c r="Q1479" s="46">
        <v>199.4</v>
      </c>
      <c r="R1479" s="46">
        <v>205.14</v>
      </c>
      <c r="S1479" s="46">
        <v>209</v>
      </c>
      <c r="T1479" s="46">
        <v>218.14</v>
      </c>
      <c r="U1479" s="46">
        <v>221.42</v>
      </c>
      <c r="V1479" s="46">
        <v>236.11</v>
      </c>
      <c r="W1479" s="46">
        <v>239.71</v>
      </c>
      <c r="X1479" s="120">
        <v>3.10806957513543E-2</v>
      </c>
      <c r="Y1479" s="79">
        <v>2.6476529434397818E-2</v>
      </c>
      <c r="Z1479" s="79">
        <v>3.627738081293197E-2</v>
      </c>
      <c r="AA1479" s="79">
        <v>3.471350899205361E-2</v>
      </c>
    </row>
    <row r="1480" spans="1:27" customFormat="1" x14ac:dyDescent="0.3">
      <c r="A1480">
        <v>260203</v>
      </c>
      <c r="B1480" s="18" t="s">
        <v>1244</v>
      </c>
      <c r="C1480" s="8" t="s">
        <v>23</v>
      </c>
      <c r="D1480" s="8" t="s">
        <v>177</v>
      </c>
      <c r="E1480" s="8" t="s">
        <v>806</v>
      </c>
      <c r="F1480" s="36">
        <v>3.4</v>
      </c>
      <c r="G1480" s="46">
        <v>313.87</v>
      </c>
      <c r="H1480" s="46">
        <v>246.22</v>
      </c>
      <c r="I1480" s="46">
        <v>233.14</v>
      </c>
      <c r="J1480" s="46">
        <v>266.08999999999997</v>
      </c>
      <c r="K1480" s="46">
        <v>277.95</v>
      </c>
      <c r="L1480" s="46">
        <v>202.49</v>
      </c>
      <c r="M1480" s="110">
        <v>346.08</v>
      </c>
      <c r="N1480" s="46">
        <v>278.16000000000003</v>
      </c>
      <c r="O1480" s="46">
        <v>329.25</v>
      </c>
      <c r="P1480" s="110">
        <v>329.19</v>
      </c>
      <c r="Q1480" s="46">
        <v>359.98</v>
      </c>
      <c r="R1480" s="46">
        <v>326.12</v>
      </c>
      <c r="S1480" s="110">
        <v>478.58</v>
      </c>
      <c r="T1480" s="46">
        <v>324.33</v>
      </c>
      <c r="U1480" s="46">
        <v>406.68</v>
      </c>
      <c r="V1480" s="46">
        <v>446.89</v>
      </c>
      <c r="W1480" s="46">
        <v>535.16</v>
      </c>
      <c r="X1480" s="120">
        <v>-3.2532951327758348E-3</v>
      </c>
      <c r="Y1480" s="79">
        <v>3.1363120462589267E-2</v>
      </c>
      <c r="Z1480" s="79">
        <v>7.8641149696231594E-2</v>
      </c>
      <c r="AA1480" s="79">
        <v>3.4156766154737728E-2</v>
      </c>
    </row>
    <row r="1481" spans="1:27" customFormat="1" x14ac:dyDescent="0.3">
      <c r="A1481">
        <v>260203</v>
      </c>
      <c r="B1481" s="18" t="s">
        <v>1245</v>
      </c>
      <c r="C1481" s="8" t="s">
        <v>23</v>
      </c>
      <c r="D1481" s="8" t="s">
        <v>95</v>
      </c>
      <c r="E1481" s="8" t="s">
        <v>806</v>
      </c>
      <c r="F1481" s="36">
        <v>3.3</v>
      </c>
      <c r="G1481" s="46">
        <v>315.04000000000002</v>
      </c>
      <c r="H1481" s="46">
        <v>281.60000000000002</v>
      </c>
      <c r="I1481" s="46">
        <v>251.39</v>
      </c>
      <c r="J1481" s="46">
        <v>234.31</v>
      </c>
      <c r="K1481" s="46">
        <v>225.99</v>
      </c>
      <c r="L1481" s="46">
        <v>234.51</v>
      </c>
      <c r="M1481" s="46">
        <v>242.9</v>
      </c>
      <c r="N1481" s="46">
        <v>248.72</v>
      </c>
      <c r="O1481" s="46">
        <v>249</v>
      </c>
      <c r="P1481" s="46">
        <v>264.35000000000002</v>
      </c>
      <c r="Q1481" s="46">
        <v>270.82</v>
      </c>
      <c r="R1481" s="46">
        <v>279.58</v>
      </c>
      <c r="S1481" s="46">
        <v>297.05</v>
      </c>
      <c r="T1481" s="46">
        <v>277.14999999999998</v>
      </c>
      <c r="U1481" s="46">
        <v>282.75</v>
      </c>
      <c r="V1481" s="46">
        <v>301.29000000000002</v>
      </c>
      <c r="W1481" s="46">
        <v>335.5</v>
      </c>
      <c r="X1481" s="120">
        <v>1.151286202554402E-2</v>
      </c>
      <c r="Y1481" s="79">
        <v>1.0608216254668351E-2</v>
      </c>
      <c r="Z1481" s="79">
        <v>1.9102003466692441E-2</v>
      </c>
      <c r="AA1481" s="79">
        <v>3.3196919464014478E-2</v>
      </c>
    </row>
    <row r="1482" spans="1:27" customFormat="1" x14ac:dyDescent="0.3">
      <c r="A1482">
        <v>260203</v>
      </c>
      <c r="B1482" s="18" t="s">
        <v>1246</v>
      </c>
      <c r="C1482" s="8" t="s">
        <v>23</v>
      </c>
      <c r="D1482" s="8" t="s">
        <v>153</v>
      </c>
      <c r="E1482" s="8" t="s">
        <v>806</v>
      </c>
      <c r="F1482" s="36">
        <v>3.3</v>
      </c>
      <c r="G1482" s="46">
        <v>1504</v>
      </c>
      <c r="H1482" s="46">
        <v>1459</v>
      </c>
      <c r="I1482" s="46">
        <v>1515</v>
      </c>
      <c r="J1482" s="46">
        <v>1552</v>
      </c>
      <c r="K1482" s="46">
        <v>1626</v>
      </c>
      <c r="L1482" s="46">
        <v>1597</v>
      </c>
      <c r="M1482" s="46">
        <v>1646</v>
      </c>
      <c r="N1482" s="46">
        <v>1623</v>
      </c>
      <c r="O1482" s="46">
        <v>1731</v>
      </c>
      <c r="P1482" s="46">
        <v>1736</v>
      </c>
      <c r="Q1482" s="46">
        <v>1735</v>
      </c>
      <c r="R1482" s="46">
        <v>1709</v>
      </c>
      <c r="S1482" s="46">
        <v>1762</v>
      </c>
      <c r="T1482" s="46">
        <v>1732</v>
      </c>
      <c r="U1482" s="46">
        <v>1778</v>
      </c>
      <c r="V1482" s="46">
        <v>1893</v>
      </c>
      <c r="W1482" s="46">
        <v>1998</v>
      </c>
      <c r="X1482" s="120">
        <v>-5.7620282339387874E-4</v>
      </c>
      <c r="Y1482" s="79">
        <v>6.1977515134044037E-3</v>
      </c>
      <c r="Z1482" s="79">
        <v>2.6357255407534641E-2</v>
      </c>
      <c r="AA1482" s="79">
        <v>3.2937892533147162E-2</v>
      </c>
    </row>
    <row r="1483" spans="1:27" customFormat="1" x14ac:dyDescent="0.3">
      <c r="A1483">
        <v>260203</v>
      </c>
      <c r="B1483" s="18" t="s">
        <v>1247</v>
      </c>
      <c r="C1483" s="8" t="s">
        <v>23</v>
      </c>
      <c r="D1483" s="8" t="e">
        <f>VLOOKUP(B1483,[3]기업리스트!B:G,2,FALSE)</f>
        <v>#N/A</v>
      </c>
      <c r="E1483" s="8" t="s">
        <v>817</v>
      </c>
      <c r="F1483" s="36">
        <v>3.2</v>
      </c>
      <c r="G1483" s="46">
        <v>216.82</v>
      </c>
      <c r="H1483" s="46">
        <v>184.14</v>
      </c>
      <c r="I1483" s="46">
        <v>188.63</v>
      </c>
      <c r="J1483" s="46">
        <v>174.86</v>
      </c>
      <c r="K1483" s="46">
        <v>162.31</v>
      </c>
      <c r="L1483" s="46">
        <v>140.12</v>
      </c>
      <c r="M1483" s="46">
        <v>146.37</v>
      </c>
      <c r="N1483" s="46">
        <v>143.26</v>
      </c>
      <c r="O1483" s="46">
        <v>142.63</v>
      </c>
      <c r="P1483" s="46">
        <v>112.22</v>
      </c>
      <c r="Q1483" s="46">
        <v>117.99</v>
      </c>
      <c r="R1483" s="46">
        <v>118.73</v>
      </c>
      <c r="S1483" s="46">
        <v>134.63999999999999</v>
      </c>
      <c r="T1483" s="46">
        <v>119.15</v>
      </c>
      <c r="U1483" s="46">
        <v>130.93</v>
      </c>
      <c r="V1483" s="46">
        <v>140.38</v>
      </c>
      <c r="W1483" s="46">
        <v>151.4</v>
      </c>
      <c r="X1483" s="120">
        <v>1.43306174779767E-2</v>
      </c>
      <c r="Y1483" s="79">
        <v>2.6380705796008149E-2</v>
      </c>
      <c r="Z1483" s="79">
        <v>4.3003277386036487E-2</v>
      </c>
      <c r="AA1483" s="79">
        <v>3.1917729956198793E-2</v>
      </c>
    </row>
    <row r="1484" spans="1:27" customFormat="1" x14ac:dyDescent="0.3">
      <c r="A1484">
        <v>260203</v>
      </c>
      <c r="B1484" s="18" t="s">
        <v>1248</v>
      </c>
      <c r="C1484" s="8" t="s">
        <v>23</v>
      </c>
      <c r="D1484" s="8" t="s">
        <v>131</v>
      </c>
      <c r="E1484" s="8" t="s">
        <v>821</v>
      </c>
      <c r="F1484" s="36">
        <v>3.2</v>
      </c>
      <c r="G1484" s="46">
        <v>1194</v>
      </c>
      <c r="H1484" s="46">
        <v>1327</v>
      </c>
      <c r="I1484" s="46">
        <v>1398</v>
      </c>
      <c r="J1484" s="46">
        <v>1510</v>
      </c>
      <c r="K1484" s="46">
        <v>1397</v>
      </c>
      <c r="L1484" s="46">
        <v>1592</v>
      </c>
      <c r="M1484" s="46">
        <v>1744</v>
      </c>
      <c r="N1484" s="46">
        <v>1852</v>
      </c>
      <c r="O1484" s="46">
        <v>1789</v>
      </c>
      <c r="P1484" s="46">
        <v>1919</v>
      </c>
      <c r="Q1484" s="46">
        <v>2046</v>
      </c>
      <c r="R1484" s="46">
        <v>2186</v>
      </c>
      <c r="S1484" s="46">
        <v>2006</v>
      </c>
      <c r="T1484" s="46">
        <v>2150</v>
      </c>
      <c r="U1484" s="46">
        <v>2237</v>
      </c>
      <c r="V1484" s="46">
        <v>2437</v>
      </c>
      <c r="W1484" s="46">
        <v>2285</v>
      </c>
      <c r="X1484" s="120">
        <v>2.8319235012872479E-2</v>
      </c>
      <c r="Y1484" s="79">
        <v>2.277062470195523E-2</v>
      </c>
      <c r="Z1484" s="79">
        <v>2.925748921785765E-2</v>
      </c>
      <c r="AA1484" s="79">
        <v>3.1596828992072501E-2</v>
      </c>
    </row>
    <row r="1485" spans="1:27" customFormat="1" x14ac:dyDescent="0.3">
      <c r="A1485">
        <v>260203</v>
      </c>
      <c r="B1485" s="18" t="s">
        <v>1249</v>
      </c>
      <c r="C1485" s="8" t="s">
        <v>23</v>
      </c>
      <c r="D1485" s="8" t="s">
        <v>810</v>
      </c>
      <c r="E1485" s="8" t="s">
        <v>806</v>
      </c>
      <c r="F1485" s="36">
        <v>3.1</v>
      </c>
      <c r="G1485" s="46">
        <v>2641</v>
      </c>
      <c r="H1485" s="46">
        <v>2511</v>
      </c>
      <c r="I1485" s="46">
        <v>2829</v>
      </c>
      <c r="J1485" s="46">
        <v>3276</v>
      </c>
      <c r="K1485" s="46">
        <v>2521</v>
      </c>
      <c r="L1485" s="46">
        <v>2579</v>
      </c>
      <c r="M1485" s="46">
        <v>2545</v>
      </c>
      <c r="N1485" s="46">
        <v>2753</v>
      </c>
      <c r="O1485" s="46">
        <v>2804</v>
      </c>
      <c r="P1485" s="46">
        <v>2689</v>
      </c>
      <c r="Q1485" s="46">
        <v>2707</v>
      </c>
      <c r="R1485" s="46">
        <v>2823</v>
      </c>
      <c r="S1485" s="46">
        <v>2892</v>
      </c>
      <c r="T1485" s="46">
        <v>2938</v>
      </c>
      <c r="U1485" s="46">
        <v>2833</v>
      </c>
      <c r="V1485" s="46">
        <v>2949</v>
      </c>
      <c r="W1485" s="46">
        <v>3252</v>
      </c>
      <c r="X1485" s="120">
        <v>2.2410224102241031E-2</v>
      </c>
      <c r="Y1485" s="79">
        <v>1.1091549295774611E-2</v>
      </c>
      <c r="Z1485" s="79">
        <v>1.0969876371234481E-2</v>
      </c>
      <c r="AA1485" s="79">
        <v>3.1002411298656659E-2</v>
      </c>
    </row>
    <row r="1486" spans="1:27" customFormat="1" x14ac:dyDescent="0.3">
      <c r="A1486">
        <v>260203</v>
      </c>
      <c r="B1486" s="18" t="s">
        <v>1250</v>
      </c>
      <c r="C1486" s="8" t="s">
        <v>23</v>
      </c>
      <c r="D1486" s="8" t="s">
        <v>153</v>
      </c>
      <c r="E1486" s="8" t="s">
        <v>806</v>
      </c>
      <c r="F1486" s="36">
        <v>3.1</v>
      </c>
      <c r="G1486" s="46">
        <v>4798</v>
      </c>
      <c r="H1486" s="46">
        <v>4843</v>
      </c>
      <c r="I1486" s="46">
        <v>5212</v>
      </c>
      <c r="J1486" s="46">
        <v>5313</v>
      </c>
      <c r="K1486" s="46">
        <v>5384</v>
      </c>
      <c r="L1486" s="46">
        <v>5483</v>
      </c>
      <c r="M1486" s="46">
        <v>5866</v>
      </c>
      <c r="N1486" s="46">
        <v>5880</v>
      </c>
      <c r="O1486" s="46">
        <v>5967</v>
      </c>
      <c r="P1486" s="46">
        <v>5943</v>
      </c>
      <c r="Q1486" s="46">
        <v>6350</v>
      </c>
      <c r="R1486" s="46">
        <v>6345</v>
      </c>
      <c r="S1486" s="46">
        <v>6240</v>
      </c>
      <c r="T1486" s="46">
        <v>6377</v>
      </c>
      <c r="U1486" s="46">
        <v>7028</v>
      </c>
      <c r="V1486" s="46">
        <v>6988</v>
      </c>
      <c r="W1486" s="46">
        <v>7055</v>
      </c>
      <c r="X1486" s="120">
        <v>1.7445132245357261E-2</v>
      </c>
      <c r="Y1486" s="79">
        <v>2.6785714285714191E-2</v>
      </c>
      <c r="Z1486" s="79">
        <v>2.474028472489409E-2</v>
      </c>
      <c r="AA1486" s="79">
        <v>3.060113393158859E-2</v>
      </c>
    </row>
    <row r="1487" spans="1:27" customFormat="1" x14ac:dyDescent="0.3">
      <c r="A1487">
        <v>260203</v>
      </c>
      <c r="B1487" s="18" t="s">
        <v>1251</v>
      </c>
      <c r="C1487" s="8" t="s">
        <v>23</v>
      </c>
      <c r="D1487" s="8" t="s">
        <v>172</v>
      </c>
      <c r="E1487" s="8" t="s">
        <v>821</v>
      </c>
      <c r="F1487" s="36">
        <v>3</v>
      </c>
      <c r="G1487" s="46">
        <v>3381</v>
      </c>
      <c r="H1487" s="46">
        <v>3834</v>
      </c>
      <c r="I1487" s="46">
        <v>3827</v>
      </c>
      <c r="J1487" s="46">
        <v>3881</v>
      </c>
      <c r="K1487" s="46">
        <v>3799</v>
      </c>
      <c r="L1487" s="46">
        <v>4078</v>
      </c>
      <c r="M1487" s="46">
        <v>4187</v>
      </c>
      <c r="N1487" s="46">
        <v>-1212</v>
      </c>
      <c r="O1487" s="46">
        <v>2810</v>
      </c>
      <c r="P1487" s="46">
        <v>2847</v>
      </c>
      <c r="Q1487" s="46">
        <v>2883</v>
      </c>
      <c r="R1487" s="110">
        <v>0</v>
      </c>
      <c r="S1487" s="46">
        <v>2933</v>
      </c>
      <c r="T1487" s="46">
        <v>2910</v>
      </c>
      <c r="U1487" s="46">
        <v>3032</v>
      </c>
      <c r="V1487" s="110">
        <v>3155</v>
      </c>
      <c r="W1487" s="46">
        <v>3293</v>
      </c>
      <c r="X1487" s="120">
        <v>7.2723075147178573E-3</v>
      </c>
      <c r="Y1487" s="79">
        <v>1.7075406830162839E-2</v>
      </c>
      <c r="Z1487" s="92">
        <v>0.35549295774647888</v>
      </c>
      <c r="AA1487" s="79">
        <v>2.9925187032418869E-2</v>
      </c>
    </row>
    <row r="1488" spans="1:27" customFormat="1" x14ac:dyDescent="0.3">
      <c r="A1488">
        <v>260203</v>
      </c>
      <c r="B1488" s="18" t="s">
        <v>1252</v>
      </c>
      <c r="C1488" s="8" t="s">
        <v>23</v>
      </c>
      <c r="D1488" s="8" t="s">
        <v>34</v>
      </c>
      <c r="E1488" s="8" t="s">
        <v>806</v>
      </c>
      <c r="F1488" s="36">
        <v>3</v>
      </c>
      <c r="G1488" s="46">
        <v>16424</v>
      </c>
      <c r="H1488" s="46">
        <v>11855</v>
      </c>
      <c r="I1488" s="46">
        <v>11392</v>
      </c>
      <c r="J1488" s="46">
        <v>20201</v>
      </c>
      <c r="K1488" s="46">
        <v>11135</v>
      </c>
      <c r="L1488" s="46">
        <v>17045</v>
      </c>
      <c r="M1488" s="46">
        <v>13498</v>
      </c>
      <c r="N1488" s="46">
        <v>8352</v>
      </c>
      <c r="O1488" s="46">
        <v>15084</v>
      </c>
      <c r="P1488" s="110">
        <v>23509</v>
      </c>
      <c r="Q1488" s="46">
        <v>14883</v>
      </c>
      <c r="R1488" s="110">
        <v>19490</v>
      </c>
      <c r="S1488" s="46">
        <v>12523</v>
      </c>
      <c r="T1488" s="46">
        <v>13470</v>
      </c>
      <c r="U1488" s="46">
        <v>13726</v>
      </c>
      <c r="V1488" s="46">
        <v>17879</v>
      </c>
      <c r="W1488" s="46">
        <v>14229</v>
      </c>
      <c r="X1488" s="120">
        <v>-0.1425893047368795</v>
      </c>
      <c r="Y1488" s="79">
        <v>-1.91664181824206E-2</v>
      </c>
      <c r="Z1488" s="79">
        <v>-2.7208701379857762E-2</v>
      </c>
      <c r="AA1488" s="79">
        <v>2.9619083995972021E-2</v>
      </c>
    </row>
    <row r="1489" spans="1:27" customFormat="1" x14ac:dyDescent="0.3">
      <c r="A1489">
        <v>260203</v>
      </c>
      <c r="B1489" s="18" t="s">
        <v>1253</v>
      </c>
      <c r="C1489" s="8" t="s">
        <v>23</v>
      </c>
      <c r="D1489" s="8" t="s">
        <v>1254</v>
      </c>
      <c r="E1489" s="8" t="s">
        <v>806</v>
      </c>
      <c r="F1489" s="36">
        <v>2.8</v>
      </c>
      <c r="G1489" s="46">
        <v>1100</v>
      </c>
      <c r="H1489" s="46">
        <v>1156</v>
      </c>
      <c r="I1489" s="46">
        <v>1256</v>
      </c>
      <c r="J1489" s="46">
        <v>1316</v>
      </c>
      <c r="K1489" s="46">
        <v>1220</v>
      </c>
      <c r="L1489" s="46">
        <v>1285</v>
      </c>
      <c r="M1489" s="46">
        <v>1366</v>
      </c>
      <c r="N1489" s="46">
        <v>1376</v>
      </c>
      <c r="O1489" s="46">
        <v>1346</v>
      </c>
      <c r="P1489" s="46">
        <v>1399</v>
      </c>
      <c r="Q1489" s="46">
        <v>1453</v>
      </c>
      <c r="R1489" s="46">
        <v>1443</v>
      </c>
      <c r="S1489" s="46">
        <v>1334</v>
      </c>
      <c r="T1489" s="46">
        <v>1365</v>
      </c>
      <c r="U1489" s="46">
        <v>1484</v>
      </c>
      <c r="V1489" s="46">
        <v>1502</v>
      </c>
      <c r="W1489" s="46">
        <v>1493</v>
      </c>
      <c r="X1489" s="120">
        <v>-6.040149227216185E-3</v>
      </c>
      <c r="Y1489" s="79">
        <v>5.5406613047364051E-3</v>
      </c>
      <c r="Z1489" s="79">
        <v>1.048702452897254E-2</v>
      </c>
      <c r="AA1489" s="79">
        <v>2.7968337730870822E-2</v>
      </c>
    </row>
    <row r="1490" spans="1:27" customFormat="1" x14ac:dyDescent="0.3">
      <c r="A1490">
        <v>260203</v>
      </c>
      <c r="B1490" s="18" t="s">
        <v>1255</v>
      </c>
      <c r="C1490" s="8" t="s">
        <v>23</v>
      </c>
      <c r="D1490" s="8" t="s">
        <v>24</v>
      </c>
      <c r="E1490" s="8" t="s">
        <v>806</v>
      </c>
      <c r="F1490" s="36">
        <v>2.4</v>
      </c>
      <c r="G1490" s="46">
        <v>126.58</v>
      </c>
      <c r="H1490" s="46">
        <v>96.26</v>
      </c>
      <c r="I1490" s="46">
        <v>111.45</v>
      </c>
      <c r="J1490" s="46">
        <v>123.31</v>
      </c>
      <c r="K1490" s="46">
        <v>142.62</v>
      </c>
      <c r="L1490" s="46">
        <v>107.34</v>
      </c>
      <c r="M1490" s="46">
        <v>115.42</v>
      </c>
      <c r="N1490" s="46">
        <v>122.31</v>
      </c>
      <c r="O1490" s="46">
        <v>154.1</v>
      </c>
      <c r="P1490" s="46">
        <v>114.02</v>
      </c>
      <c r="Q1490" s="46">
        <v>130.35</v>
      </c>
      <c r="R1490" s="46">
        <v>148.07</v>
      </c>
      <c r="S1490" s="46">
        <v>158.51</v>
      </c>
      <c r="T1490" s="46">
        <v>136.41999999999999</v>
      </c>
      <c r="U1490" s="46">
        <v>152.16</v>
      </c>
      <c r="V1490" s="46">
        <v>161.58000000000001</v>
      </c>
      <c r="W1490" s="46">
        <v>173.37</v>
      </c>
      <c r="X1490" s="120">
        <v>4.0657046918958217E-2</v>
      </c>
      <c r="Y1490" s="79">
        <v>3.8039591872329297E-2</v>
      </c>
      <c r="Z1490" s="79">
        <v>2.26997782109013E-2</v>
      </c>
      <c r="AA1490" s="79">
        <v>2.4413886013767701E-2</v>
      </c>
    </row>
    <row r="1491" spans="1:27" customFormat="1" x14ac:dyDescent="0.3">
      <c r="A1491">
        <v>260203</v>
      </c>
      <c r="B1491" s="18" t="s">
        <v>1256</v>
      </c>
      <c r="C1491" s="8" t="s">
        <v>23</v>
      </c>
      <c r="D1491" s="8" t="s">
        <v>144</v>
      </c>
      <c r="E1491" s="8" t="s">
        <v>821</v>
      </c>
      <c r="F1491" s="36">
        <v>2.4</v>
      </c>
      <c r="G1491" s="46">
        <v>1193</v>
      </c>
      <c r="H1491" s="46">
        <v>1260</v>
      </c>
      <c r="I1491" s="46">
        <v>1534</v>
      </c>
      <c r="J1491" s="46">
        <v>1723</v>
      </c>
      <c r="K1491" s="46">
        <v>1283</v>
      </c>
      <c r="L1491" s="46">
        <v>1293</v>
      </c>
      <c r="M1491" s="46">
        <v>1646</v>
      </c>
      <c r="N1491" s="46">
        <v>1839</v>
      </c>
      <c r="O1491" s="46">
        <v>1431</v>
      </c>
      <c r="P1491" s="46">
        <v>1405</v>
      </c>
      <c r="Q1491" s="46">
        <v>1727</v>
      </c>
      <c r="R1491" s="46">
        <v>1944</v>
      </c>
      <c r="S1491" s="46">
        <v>1423</v>
      </c>
      <c r="T1491" s="46">
        <v>1589</v>
      </c>
      <c r="U1491" s="46">
        <v>1812</v>
      </c>
      <c r="V1491" s="46">
        <v>2065</v>
      </c>
      <c r="W1491" s="46">
        <v>1589</v>
      </c>
      <c r="X1491" s="120">
        <v>2.8312048007385741E-2</v>
      </c>
      <c r="Y1491" s="79">
        <v>1.271883884483027E-2</v>
      </c>
      <c r="Z1491" s="79">
        <v>1.7878250591016439E-2</v>
      </c>
      <c r="AA1491" s="79">
        <v>2.4096385542168749E-2</v>
      </c>
    </row>
    <row r="1492" spans="1:27" customFormat="1" x14ac:dyDescent="0.3">
      <c r="A1492">
        <v>260203</v>
      </c>
      <c r="B1492" s="18" t="s">
        <v>1257</v>
      </c>
      <c r="C1492" s="8" t="s">
        <v>23</v>
      </c>
      <c r="D1492" s="8" t="s">
        <v>1258</v>
      </c>
      <c r="E1492" s="8" t="s">
        <v>806</v>
      </c>
      <c r="F1492" s="36">
        <v>2.4</v>
      </c>
      <c r="G1492" s="46">
        <v>7658</v>
      </c>
      <c r="H1492" s="46">
        <v>7764</v>
      </c>
      <c r="I1492" s="46">
        <v>7274</v>
      </c>
      <c r="J1492" s="46">
        <v>7763</v>
      </c>
      <c r="K1492" s="46">
        <v>8695</v>
      </c>
      <c r="L1492" s="46">
        <v>9166</v>
      </c>
      <c r="M1492" s="46">
        <v>8507</v>
      </c>
      <c r="N1492" s="46">
        <v>9029</v>
      </c>
      <c r="O1492" s="46">
        <v>9314</v>
      </c>
      <c r="P1492" s="46">
        <v>9290</v>
      </c>
      <c r="Q1492" s="46">
        <v>8343</v>
      </c>
      <c r="R1492" s="46">
        <v>9204</v>
      </c>
      <c r="S1492" s="46">
        <v>9604</v>
      </c>
      <c r="T1492" s="46">
        <v>9313</v>
      </c>
      <c r="U1492" s="46">
        <v>8984</v>
      </c>
      <c r="V1492" s="46">
        <v>9744</v>
      </c>
      <c r="W1492" s="46">
        <v>10496</v>
      </c>
      <c r="X1492" s="120">
        <v>6.3115721302930972E-4</v>
      </c>
      <c r="Y1492" s="79">
        <v>1.7578982009653469E-2</v>
      </c>
      <c r="Z1492" s="79">
        <v>1.4553294704217731E-2</v>
      </c>
      <c r="AA1492" s="79">
        <v>2.369504582281845E-2</v>
      </c>
    </row>
    <row r="1493" spans="1:27" customFormat="1" x14ac:dyDescent="0.3">
      <c r="A1493">
        <v>260203</v>
      </c>
      <c r="B1493" s="18" t="s">
        <v>1259</v>
      </c>
      <c r="C1493" s="8" t="s">
        <v>23</v>
      </c>
      <c r="D1493" s="8" t="s">
        <v>1260</v>
      </c>
      <c r="E1493" s="8" t="s">
        <v>806</v>
      </c>
      <c r="F1493" s="36">
        <v>2.2000000000000002</v>
      </c>
      <c r="G1493" s="46">
        <v>232.3</v>
      </c>
      <c r="H1493" s="46">
        <v>239.6</v>
      </c>
      <c r="I1493" s="46">
        <v>284.2</v>
      </c>
      <c r="J1493" s="46">
        <v>417.7</v>
      </c>
      <c r="K1493" s="46">
        <v>340.3</v>
      </c>
      <c r="L1493" s="110">
        <v>372.1</v>
      </c>
      <c r="M1493" s="46">
        <v>403.2</v>
      </c>
      <c r="N1493" s="46">
        <v>398.4</v>
      </c>
      <c r="O1493" s="46">
        <v>356.8</v>
      </c>
      <c r="P1493" s="46">
        <v>373.8</v>
      </c>
      <c r="Q1493" s="46">
        <v>412</v>
      </c>
      <c r="R1493" s="46">
        <v>410</v>
      </c>
      <c r="S1493" s="46">
        <v>370.7</v>
      </c>
      <c r="T1493" s="46">
        <v>388.8</v>
      </c>
      <c r="U1493" s="46">
        <v>444.5</v>
      </c>
      <c r="V1493" s="46">
        <v>455.4</v>
      </c>
      <c r="W1493" s="46">
        <v>407.2</v>
      </c>
      <c r="X1493" s="120">
        <v>9.5754867539099564E-3</v>
      </c>
      <c r="Y1493" s="79">
        <v>2.05501106544419E-2</v>
      </c>
      <c r="Z1493" s="79">
        <v>2.8128872366790739E-2</v>
      </c>
      <c r="AA1493" s="79">
        <v>2.199590213330116E-2</v>
      </c>
    </row>
    <row r="1494" spans="1:27" customFormat="1" x14ac:dyDescent="0.3">
      <c r="A1494">
        <v>260203</v>
      </c>
      <c r="B1494" s="18" t="s">
        <v>1261</v>
      </c>
      <c r="C1494" s="8" t="s">
        <v>23</v>
      </c>
      <c r="D1494" s="8" t="s">
        <v>1262</v>
      </c>
      <c r="E1494" s="8" t="s">
        <v>806</v>
      </c>
      <c r="F1494" s="36">
        <v>2.2000000000000002</v>
      </c>
      <c r="G1494" s="46">
        <v>6846</v>
      </c>
      <c r="H1494" s="46">
        <v>6238</v>
      </c>
      <c r="I1494" s="46">
        <v>6594</v>
      </c>
      <c r="J1494" s="46">
        <v>6652</v>
      </c>
      <c r="K1494" s="46">
        <v>6839</v>
      </c>
      <c r="L1494" s="46">
        <v>6105</v>
      </c>
      <c r="M1494" s="46">
        <v>6986</v>
      </c>
      <c r="N1494" s="46">
        <v>6903</v>
      </c>
      <c r="O1494" s="46">
        <v>8196</v>
      </c>
      <c r="P1494" s="46">
        <v>7447</v>
      </c>
      <c r="Q1494" s="46">
        <v>8388</v>
      </c>
      <c r="R1494" s="46">
        <v>8503</v>
      </c>
      <c r="S1494" s="46">
        <v>9086</v>
      </c>
      <c r="T1494" s="46">
        <v>8149</v>
      </c>
      <c r="U1494" s="46">
        <v>9179</v>
      </c>
      <c r="V1494" s="46">
        <v>9557</v>
      </c>
      <c r="W1494" s="46">
        <v>9866</v>
      </c>
      <c r="X1494" s="120">
        <v>2.100287218764962E-2</v>
      </c>
      <c r="Y1494" s="79">
        <v>2.3178807947019871E-2</v>
      </c>
      <c r="Z1494" s="79">
        <v>3.018586934730938E-2</v>
      </c>
      <c r="AA1494" s="79">
        <v>2.168413444163364E-2</v>
      </c>
    </row>
    <row r="1495" spans="1:27" customFormat="1" x14ac:dyDescent="0.3">
      <c r="A1495">
        <v>260203</v>
      </c>
      <c r="B1495" s="18" t="s">
        <v>1263</v>
      </c>
      <c r="C1495" s="8" t="s">
        <v>23</v>
      </c>
      <c r="D1495" s="8" t="s">
        <v>445</v>
      </c>
      <c r="E1495" s="8" t="s">
        <v>806</v>
      </c>
      <c r="F1495" s="36">
        <v>1.9</v>
      </c>
      <c r="G1495" s="46">
        <v>1311</v>
      </c>
      <c r="H1495" s="46">
        <v>1510</v>
      </c>
      <c r="I1495" s="46">
        <v>1336</v>
      </c>
      <c r="J1495" s="46">
        <v>1233</v>
      </c>
      <c r="K1495" s="46">
        <v>1407</v>
      </c>
      <c r="L1495" s="46">
        <v>1329</v>
      </c>
      <c r="M1495" s="46">
        <v>1153</v>
      </c>
      <c r="N1495" s="46">
        <v>1071</v>
      </c>
      <c r="O1495" s="46">
        <v>1219</v>
      </c>
      <c r="P1495" s="46">
        <v>1202</v>
      </c>
      <c r="Q1495" s="46">
        <v>1046</v>
      </c>
      <c r="R1495" s="46">
        <v>905.5</v>
      </c>
      <c r="S1495" s="46">
        <v>1025</v>
      </c>
      <c r="T1495" s="46">
        <v>1069</v>
      </c>
      <c r="U1495" s="46">
        <v>953.2</v>
      </c>
      <c r="V1495" s="46">
        <v>965</v>
      </c>
      <c r="W1495" s="46">
        <v>1100</v>
      </c>
      <c r="X1495" s="120">
        <v>-3.1829603924853463E-2</v>
      </c>
      <c r="Y1495" s="79">
        <v>-2.293906810035851E-2</v>
      </c>
      <c r="Z1495" s="79">
        <v>1.505300174564228E-2</v>
      </c>
      <c r="AA1495" s="79">
        <v>1.8692986391505961E-2</v>
      </c>
    </row>
    <row r="1496" spans="1:27" customFormat="1" x14ac:dyDescent="0.3">
      <c r="A1496">
        <v>260203</v>
      </c>
      <c r="B1496" s="18" t="s">
        <v>1264</v>
      </c>
      <c r="C1496" s="8" t="s">
        <v>23</v>
      </c>
      <c r="D1496" s="8" t="s">
        <v>144</v>
      </c>
      <c r="E1496" s="8" t="s">
        <v>821</v>
      </c>
      <c r="F1496" s="36">
        <v>1.8</v>
      </c>
      <c r="G1496" s="46">
        <v>488.06</v>
      </c>
      <c r="H1496" s="46">
        <v>493.9</v>
      </c>
      <c r="I1496" s="46">
        <v>478.26</v>
      </c>
      <c r="J1496" s="46">
        <v>482.67</v>
      </c>
      <c r="K1496" s="46">
        <v>529.20000000000005</v>
      </c>
      <c r="L1496" s="46">
        <v>505.31</v>
      </c>
      <c r="M1496" s="46">
        <v>508.55</v>
      </c>
      <c r="N1496" s="46">
        <v>534.63</v>
      </c>
      <c r="O1496" s="46">
        <v>571.37</v>
      </c>
      <c r="P1496" s="46">
        <v>545.70000000000005</v>
      </c>
      <c r="Q1496" s="46">
        <v>538.55999999999995</v>
      </c>
      <c r="R1496" s="46">
        <v>559.91</v>
      </c>
      <c r="S1496" s="46">
        <v>600.98</v>
      </c>
      <c r="T1496" s="46">
        <v>573.85</v>
      </c>
      <c r="U1496" s="46">
        <v>585.09</v>
      </c>
      <c r="V1496" s="46">
        <v>615.37</v>
      </c>
      <c r="W1496" s="46">
        <v>644.74</v>
      </c>
      <c r="X1496" s="120">
        <v>1.253813776362378E-2</v>
      </c>
      <c r="Y1496" s="79">
        <v>2.0468042053402469E-2</v>
      </c>
      <c r="Z1496" s="79">
        <v>2.3906924214274431E-2</v>
      </c>
      <c r="AA1496" s="79">
        <v>1.8423013610969759E-2</v>
      </c>
    </row>
    <row r="1497" spans="1:27" customFormat="1" x14ac:dyDescent="0.3">
      <c r="A1497">
        <v>260203</v>
      </c>
      <c r="B1497" s="18" t="s">
        <v>1265</v>
      </c>
      <c r="C1497" s="8" t="s">
        <v>23</v>
      </c>
      <c r="D1497" s="8" t="s">
        <v>65</v>
      </c>
      <c r="E1497" s="8" t="s">
        <v>806</v>
      </c>
      <c r="F1497" s="36">
        <v>1.8</v>
      </c>
      <c r="G1497" s="46">
        <v>633.04999999999995</v>
      </c>
      <c r="H1497" s="46">
        <v>636.08000000000004</v>
      </c>
      <c r="I1497" s="46">
        <v>728.03</v>
      </c>
      <c r="J1497" s="46">
        <v>771.58</v>
      </c>
      <c r="K1497" s="46">
        <v>750.64</v>
      </c>
      <c r="L1497" s="46">
        <v>694.7</v>
      </c>
      <c r="M1497" s="46">
        <v>733.23</v>
      </c>
      <c r="N1497" s="46">
        <v>719.7</v>
      </c>
      <c r="O1497" s="46">
        <v>691.35</v>
      </c>
      <c r="P1497" s="46">
        <v>675.58</v>
      </c>
      <c r="Q1497" s="46">
        <v>665.9</v>
      </c>
      <c r="R1497" s="46">
        <v>657.75</v>
      </c>
      <c r="S1497" s="46">
        <v>656.89</v>
      </c>
      <c r="T1497" s="46">
        <v>631.76</v>
      </c>
      <c r="U1497" s="46">
        <v>642.34</v>
      </c>
      <c r="V1497" s="46">
        <v>680.68</v>
      </c>
      <c r="W1497" s="46">
        <v>704.33</v>
      </c>
      <c r="X1497" s="120">
        <v>-1.649774859569586E-2</v>
      </c>
      <c r="Y1497" s="79">
        <v>-9.0188722581634462E-3</v>
      </c>
      <c r="Z1497" s="79">
        <v>8.8575909515826723E-3</v>
      </c>
      <c r="AA1497" s="79">
        <v>1.8164622636091199E-2</v>
      </c>
    </row>
    <row r="1498" spans="1:27" customFormat="1" x14ac:dyDescent="0.3">
      <c r="A1498">
        <v>260203</v>
      </c>
      <c r="B1498" s="18" t="s">
        <v>1266</v>
      </c>
      <c r="C1498" s="8" t="s">
        <v>23</v>
      </c>
      <c r="D1498" s="8" t="s">
        <v>1267</v>
      </c>
      <c r="E1498" s="8" t="s">
        <v>806</v>
      </c>
      <c r="F1498" s="36">
        <v>1.7</v>
      </c>
      <c r="G1498" s="46">
        <v>25248</v>
      </c>
      <c r="H1498" s="46">
        <v>16200</v>
      </c>
      <c r="I1498" s="46">
        <v>20225</v>
      </c>
      <c r="J1498" s="46">
        <v>21971</v>
      </c>
      <c r="K1498" s="46">
        <v>27996</v>
      </c>
      <c r="L1498" s="46">
        <v>17846</v>
      </c>
      <c r="M1498" s="46">
        <v>22322</v>
      </c>
      <c r="N1498" s="46">
        <v>23453</v>
      </c>
      <c r="O1498" s="46">
        <v>27850</v>
      </c>
      <c r="P1498" s="46">
        <v>18250</v>
      </c>
      <c r="Q1498" s="46">
        <v>22501</v>
      </c>
      <c r="R1498" s="46">
        <v>23319</v>
      </c>
      <c r="S1498" s="46">
        <v>27784</v>
      </c>
      <c r="T1498" s="46">
        <v>17919</v>
      </c>
      <c r="U1498" s="46">
        <v>22726</v>
      </c>
      <c r="V1498" s="46">
        <v>23937</v>
      </c>
      <c r="W1498" s="46">
        <v>29343</v>
      </c>
      <c r="X1498" s="120">
        <v>-3.6035447558081519E-3</v>
      </c>
      <c r="Y1498" s="79">
        <v>2.4583984353658832E-3</v>
      </c>
      <c r="Z1498" s="79">
        <v>6.7358416532239396E-3</v>
      </c>
      <c r="AA1498" s="79">
        <v>1.687850507762589E-2</v>
      </c>
    </row>
    <row r="1499" spans="1:27" customFormat="1" x14ac:dyDescent="0.3">
      <c r="A1499">
        <v>260203</v>
      </c>
      <c r="B1499" s="18" t="s">
        <v>1268</v>
      </c>
      <c r="C1499" s="8" t="s">
        <v>23</v>
      </c>
      <c r="D1499" s="8" t="s">
        <v>136</v>
      </c>
      <c r="E1499" s="8" t="s">
        <v>806</v>
      </c>
      <c r="F1499" s="36">
        <v>1.4</v>
      </c>
      <c r="G1499" s="46">
        <v>10217</v>
      </c>
      <c r="H1499" s="46">
        <v>9557</v>
      </c>
      <c r="I1499" s="46">
        <v>9631</v>
      </c>
      <c r="J1499" s="46">
        <v>11920</v>
      </c>
      <c r="K1499" s="46">
        <v>11592</v>
      </c>
      <c r="L1499" s="46">
        <v>10926</v>
      </c>
      <c r="M1499" s="46">
        <v>12019</v>
      </c>
      <c r="N1499" s="46">
        <v>13804</v>
      </c>
      <c r="O1499" s="46">
        <v>13034</v>
      </c>
      <c r="P1499" s="46">
        <v>13025</v>
      </c>
      <c r="Q1499" s="46">
        <v>13808</v>
      </c>
      <c r="R1499" s="46">
        <v>14907</v>
      </c>
      <c r="S1499" s="46">
        <v>14236</v>
      </c>
      <c r="T1499" s="46">
        <v>13418</v>
      </c>
      <c r="U1499" s="46">
        <v>14925</v>
      </c>
      <c r="V1499" s="46">
        <v>16263</v>
      </c>
      <c r="W1499" s="46">
        <v>15065</v>
      </c>
      <c r="X1499" s="120">
        <v>7.0208660854651486E-3</v>
      </c>
      <c r="Y1499" s="79">
        <v>1.9815856233035941E-2</v>
      </c>
      <c r="Z1499" s="79">
        <v>2.3588351946560952E-2</v>
      </c>
      <c r="AA1499" s="79">
        <v>1.408857618707726E-2</v>
      </c>
    </row>
    <row r="1500" spans="1:27" customFormat="1" x14ac:dyDescent="0.3">
      <c r="A1500">
        <v>260203</v>
      </c>
      <c r="B1500" s="18" t="s">
        <v>1269</v>
      </c>
      <c r="C1500" s="8" t="s">
        <v>23</v>
      </c>
      <c r="D1500" s="8" t="s">
        <v>136</v>
      </c>
      <c r="E1500" s="8" t="s">
        <v>806</v>
      </c>
      <c r="F1500" s="36">
        <v>1.4</v>
      </c>
      <c r="G1500" s="46">
        <v>1379</v>
      </c>
      <c r="H1500" s="46">
        <v>1331</v>
      </c>
      <c r="I1500" s="46">
        <v>1293</v>
      </c>
      <c r="J1500" s="46">
        <v>1366</v>
      </c>
      <c r="K1500" s="46">
        <v>1479</v>
      </c>
      <c r="L1500" s="46">
        <v>1444</v>
      </c>
      <c r="M1500" s="46">
        <v>1504</v>
      </c>
      <c r="N1500" s="46">
        <v>1517</v>
      </c>
      <c r="O1500" s="46">
        <v>1529</v>
      </c>
      <c r="P1500" s="46">
        <v>1551</v>
      </c>
      <c r="Q1500" s="46">
        <v>1537</v>
      </c>
      <c r="R1500" s="46">
        <v>1565</v>
      </c>
      <c r="S1500" s="46">
        <v>1584</v>
      </c>
      <c r="T1500" s="46">
        <v>1603</v>
      </c>
      <c r="U1500" s="46">
        <v>1654</v>
      </c>
      <c r="V1500" s="46">
        <v>1665</v>
      </c>
      <c r="W1500" s="46">
        <v>1672</v>
      </c>
      <c r="X1500" s="120">
        <v>8.3373416706749026E-3</v>
      </c>
      <c r="Y1500" s="79">
        <v>1.860391159166808E-2</v>
      </c>
      <c r="Z1500" s="79">
        <v>1.561036528254767E-2</v>
      </c>
      <c r="AA1500" s="79">
        <v>1.3525976022133349E-2</v>
      </c>
    </row>
    <row r="1501" spans="1:27" customFormat="1" x14ac:dyDescent="0.3">
      <c r="A1501">
        <v>260203</v>
      </c>
      <c r="B1501" s="18" t="s">
        <v>1270</v>
      </c>
      <c r="C1501" s="8" t="s">
        <v>23</v>
      </c>
      <c r="D1501" s="8" t="s">
        <v>445</v>
      </c>
      <c r="E1501" s="8" t="s">
        <v>817</v>
      </c>
      <c r="F1501" s="36">
        <v>1.3</v>
      </c>
      <c r="G1501" s="46">
        <v>548.35</v>
      </c>
      <c r="H1501" s="46">
        <v>489.97</v>
      </c>
      <c r="I1501" s="46">
        <v>393.64</v>
      </c>
      <c r="J1501" s="46">
        <v>540.57000000000005</v>
      </c>
      <c r="K1501" s="46">
        <v>590.58000000000004</v>
      </c>
      <c r="L1501" s="46">
        <v>372.82</v>
      </c>
      <c r="M1501" s="46">
        <v>317.02</v>
      </c>
      <c r="N1501" s="46">
        <v>481.06</v>
      </c>
      <c r="O1501" s="46">
        <v>618.98</v>
      </c>
      <c r="P1501" s="46">
        <v>371.83</v>
      </c>
      <c r="Q1501" s="46">
        <v>374.03</v>
      </c>
      <c r="R1501" s="46">
        <v>541.86</v>
      </c>
      <c r="S1501" s="46">
        <v>555.74</v>
      </c>
      <c r="T1501" s="46">
        <v>424.46</v>
      </c>
      <c r="U1501" s="46">
        <v>407.27</v>
      </c>
      <c r="V1501" s="46">
        <v>560.96</v>
      </c>
      <c r="W1501" s="46">
        <v>580.62</v>
      </c>
      <c r="X1501" s="120">
        <v>2.85495752552265E-2</v>
      </c>
      <c r="Y1501" s="79">
        <v>1.7530813410755911E-2</v>
      </c>
      <c r="Z1501" s="79">
        <v>9.8998097785241157E-3</v>
      </c>
      <c r="AA1501" s="79">
        <v>1.2769255246531721E-2</v>
      </c>
    </row>
    <row r="1502" spans="1:27" customFormat="1" x14ac:dyDescent="0.3">
      <c r="A1502">
        <v>260203</v>
      </c>
      <c r="B1502" s="18" t="s">
        <v>1271</v>
      </c>
      <c r="C1502" s="8" t="s">
        <v>23</v>
      </c>
      <c r="D1502" s="8" t="s">
        <v>707</v>
      </c>
      <c r="E1502" s="8" t="s">
        <v>806</v>
      </c>
      <c r="F1502" s="36">
        <v>1.2</v>
      </c>
      <c r="G1502" s="46">
        <v>1401</v>
      </c>
      <c r="H1502" s="46">
        <v>1506</v>
      </c>
      <c r="I1502" s="46">
        <v>1524</v>
      </c>
      <c r="J1502" s="46">
        <v>1345</v>
      </c>
      <c r="K1502" s="46">
        <v>1555</v>
      </c>
      <c r="L1502" s="46">
        <v>1835</v>
      </c>
      <c r="M1502" s="46">
        <v>1871</v>
      </c>
      <c r="N1502" s="46">
        <v>1823</v>
      </c>
      <c r="O1502" s="46">
        <v>1819</v>
      </c>
      <c r="P1502" s="46">
        <v>2051</v>
      </c>
      <c r="Q1502" s="46">
        <v>2033</v>
      </c>
      <c r="R1502" s="46">
        <v>1956</v>
      </c>
      <c r="S1502" s="46">
        <v>2010</v>
      </c>
      <c r="T1502" s="46">
        <v>1969</v>
      </c>
      <c r="U1502" s="46">
        <v>1981</v>
      </c>
      <c r="V1502" s="46">
        <v>2128</v>
      </c>
      <c r="W1502" s="46">
        <v>2111</v>
      </c>
      <c r="X1502" s="120">
        <v>-1.018633540372671E-2</v>
      </c>
      <c r="Y1502" s="79">
        <v>-6.5261044176706529E-3</v>
      </c>
      <c r="Z1502" s="79">
        <v>2.172814552804447E-2</v>
      </c>
      <c r="AA1502" s="79">
        <v>1.2487636003956529E-2</v>
      </c>
    </row>
    <row r="1503" spans="1:27" customFormat="1" x14ac:dyDescent="0.3">
      <c r="A1503">
        <v>260203</v>
      </c>
      <c r="B1503" s="18" t="s">
        <v>1272</v>
      </c>
      <c r="C1503" s="8" t="s">
        <v>23</v>
      </c>
      <c r="D1503" s="8" t="s">
        <v>1262</v>
      </c>
      <c r="E1503" s="8" t="s">
        <v>806</v>
      </c>
      <c r="F1503" s="36">
        <v>1.2</v>
      </c>
      <c r="G1503" s="46">
        <v>13521</v>
      </c>
      <c r="H1503" s="46">
        <v>15901</v>
      </c>
      <c r="I1503" s="46">
        <v>14593</v>
      </c>
      <c r="J1503" s="46">
        <v>14959</v>
      </c>
      <c r="K1503" s="46">
        <v>13830</v>
      </c>
      <c r="L1503" s="46">
        <v>14487</v>
      </c>
      <c r="M1503" s="46">
        <v>15035</v>
      </c>
      <c r="N1503" s="46">
        <v>15962</v>
      </c>
      <c r="O1503" s="46">
        <v>14630</v>
      </c>
      <c r="P1503" s="46">
        <v>15775</v>
      </c>
      <c r="Q1503" s="46">
        <v>16112</v>
      </c>
      <c r="R1503" s="46">
        <v>16657</v>
      </c>
      <c r="S1503" s="46">
        <v>15624</v>
      </c>
      <c r="T1503" s="46">
        <v>15529</v>
      </c>
      <c r="U1503" s="46">
        <v>15806</v>
      </c>
      <c r="V1503" s="46">
        <v>17276</v>
      </c>
      <c r="W1503" s="46">
        <v>16400</v>
      </c>
      <c r="X1503" s="120">
        <v>-3.8336865727465201E-3</v>
      </c>
      <c r="Y1503" s="79">
        <v>-4.7870842589405882E-3</v>
      </c>
      <c r="Z1503" s="79">
        <v>9.7302565392354268E-3</v>
      </c>
      <c r="AA1503" s="79">
        <v>1.2080641394878191E-2</v>
      </c>
    </row>
    <row r="1504" spans="1:27" customFormat="1" x14ac:dyDescent="0.3">
      <c r="A1504">
        <v>260203</v>
      </c>
      <c r="B1504" s="18" t="s">
        <v>1273</v>
      </c>
      <c r="C1504" s="8" t="s">
        <v>23</v>
      </c>
      <c r="D1504" s="8" t="s">
        <v>106</v>
      </c>
      <c r="E1504" s="8" t="s">
        <v>806</v>
      </c>
      <c r="F1504" s="36">
        <v>1.2</v>
      </c>
      <c r="G1504" s="46">
        <v>1961</v>
      </c>
      <c r="H1504" s="46">
        <v>2021</v>
      </c>
      <c r="I1504" s="46">
        <v>2213</v>
      </c>
      <c r="J1504" s="46">
        <v>2220</v>
      </c>
      <c r="K1504" s="46">
        <v>2181</v>
      </c>
      <c r="L1504" s="46">
        <v>2369</v>
      </c>
      <c r="M1504" s="46">
        <v>2515</v>
      </c>
      <c r="N1504" s="46">
        <v>2472</v>
      </c>
      <c r="O1504" s="46">
        <v>2516</v>
      </c>
      <c r="P1504" s="46">
        <v>2702</v>
      </c>
      <c r="Q1504" s="46">
        <v>2973</v>
      </c>
      <c r="R1504" s="46">
        <v>2794</v>
      </c>
      <c r="S1504" s="46">
        <v>2845</v>
      </c>
      <c r="T1504" s="46">
        <v>2875</v>
      </c>
      <c r="U1504" s="46">
        <v>3063</v>
      </c>
      <c r="V1504" s="46">
        <v>3003</v>
      </c>
      <c r="W1504" s="46">
        <v>2984</v>
      </c>
      <c r="X1504" s="120">
        <v>1.529079017146895E-2</v>
      </c>
      <c r="Y1504" s="79">
        <v>7.8349438495690649E-3</v>
      </c>
      <c r="Z1504" s="79">
        <v>1.805303619245047E-2</v>
      </c>
      <c r="AA1504" s="79">
        <v>1.1793653487188079E-2</v>
      </c>
    </row>
    <row r="1505" spans="1:27" customFormat="1" x14ac:dyDescent="0.3">
      <c r="A1505">
        <v>260203</v>
      </c>
      <c r="B1505" s="18" t="s">
        <v>1274</v>
      </c>
      <c r="C1505" s="8" t="s">
        <v>23</v>
      </c>
      <c r="D1505" s="8" t="s">
        <v>153</v>
      </c>
      <c r="E1505" s="8" t="s">
        <v>806</v>
      </c>
      <c r="F1505" s="36">
        <v>1.2</v>
      </c>
      <c r="G1505" s="46">
        <v>988.6</v>
      </c>
      <c r="H1505" s="46">
        <v>999.6</v>
      </c>
      <c r="I1505" s="46">
        <v>1064</v>
      </c>
      <c r="J1505" s="46">
        <v>1055</v>
      </c>
      <c r="K1505" s="46">
        <v>1003</v>
      </c>
      <c r="L1505" s="46">
        <v>1029</v>
      </c>
      <c r="M1505" s="46">
        <v>1083</v>
      </c>
      <c r="N1505" s="46">
        <v>1009</v>
      </c>
      <c r="O1505" s="46">
        <v>984.6</v>
      </c>
      <c r="P1505" s="46">
        <v>1017</v>
      </c>
      <c r="Q1505" s="46">
        <v>1099</v>
      </c>
      <c r="R1505" s="46">
        <v>993.4</v>
      </c>
      <c r="S1505" s="46">
        <v>972.9</v>
      </c>
      <c r="T1505" s="46">
        <v>1010</v>
      </c>
      <c r="U1505" s="46">
        <v>1123</v>
      </c>
      <c r="V1505" s="46">
        <v>1022</v>
      </c>
      <c r="W1505" s="46">
        <v>1021</v>
      </c>
      <c r="X1505" s="120">
        <v>-1.714719643338358E-3</v>
      </c>
      <c r="Y1505" s="79">
        <v>5.8891369960494266E-3</v>
      </c>
      <c r="Z1505" s="79">
        <v>6.9768009172297418E-3</v>
      </c>
      <c r="AA1505" s="79">
        <v>1.165241406041817E-2</v>
      </c>
    </row>
    <row r="1506" spans="1:27" customFormat="1" x14ac:dyDescent="0.3">
      <c r="A1506">
        <v>260203</v>
      </c>
      <c r="B1506" s="18" t="s">
        <v>1275</v>
      </c>
      <c r="C1506" s="8" t="s">
        <v>23</v>
      </c>
      <c r="D1506" s="8" t="s">
        <v>29</v>
      </c>
      <c r="E1506" s="8" t="s">
        <v>806</v>
      </c>
      <c r="F1506" s="36">
        <v>1.1000000000000001</v>
      </c>
      <c r="G1506" s="46">
        <v>41.89</v>
      </c>
      <c r="H1506" s="46">
        <v>58.1</v>
      </c>
      <c r="I1506" s="46">
        <v>45.99</v>
      </c>
      <c r="J1506" s="46">
        <v>54.19</v>
      </c>
      <c r="K1506" s="46">
        <v>59.5</v>
      </c>
      <c r="L1506" s="46">
        <v>51.91</v>
      </c>
      <c r="M1506" s="46">
        <v>50.84</v>
      </c>
      <c r="N1506" s="46">
        <v>51.58</v>
      </c>
      <c r="O1506" s="46">
        <v>48.34</v>
      </c>
      <c r="P1506" s="46">
        <v>46.55</v>
      </c>
      <c r="Q1506" s="46">
        <v>46.23</v>
      </c>
      <c r="R1506" s="46">
        <v>48.99</v>
      </c>
      <c r="S1506" s="46">
        <v>59.82</v>
      </c>
      <c r="T1506" s="46">
        <v>60.54</v>
      </c>
      <c r="U1506" s="46">
        <v>61.1</v>
      </c>
      <c r="V1506" s="46">
        <v>69.3</v>
      </c>
      <c r="W1506" s="46">
        <v>62.7</v>
      </c>
      <c r="X1506" s="120">
        <v>6.9398283645021985E-2</v>
      </c>
      <c r="Y1506" s="79">
        <v>6.8976713980888782E-2</v>
      </c>
      <c r="Z1506" s="79">
        <v>8.8131915816880069E-2</v>
      </c>
      <c r="AA1506" s="79">
        <v>1.1485085340564581E-2</v>
      </c>
    </row>
    <row r="1507" spans="1:27" customFormat="1" x14ac:dyDescent="0.3">
      <c r="A1507">
        <v>260203</v>
      </c>
      <c r="B1507" s="18" t="s">
        <v>1276</v>
      </c>
      <c r="C1507" s="8" t="s">
        <v>23</v>
      </c>
      <c r="D1507" s="8" t="s">
        <v>454</v>
      </c>
      <c r="E1507" s="8" t="s">
        <v>806</v>
      </c>
      <c r="F1507" s="36">
        <v>1.1000000000000001</v>
      </c>
      <c r="G1507" s="46">
        <v>3359</v>
      </c>
      <c r="H1507" s="46">
        <v>3647</v>
      </c>
      <c r="I1507" s="46">
        <v>3837</v>
      </c>
      <c r="J1507" s="46">
        <v>3942</v>
      </c>
      <c r="K1507" s="46">
        <v>3802</v>
      </c>
      <c r="L1507" s="46">
        <v>4091</v>
      </c>
      <c r="M1507" s="46">
        <v>4182</v>
      </c>
      <c r="N1507" s="46">
        <v>4208</v>
      </c>
      <c r="O1507" s="46">
        <v>3997</v>
      </c>
      <c r="P1507" s="46">
        <v>4235</v>
      </c>
      <c r="Q1507" s="46">
        <v>4312</v>
      </c>
      <c r="R1507" s="46">
        <v>4388</v>
      </c>
      <c r="S1507" s="46">
        <v>4233</v>
      </c>
      <c r="T1507" s="46">
        <v>4306</v>
      </c>
      <c r="U1507" s="46">
        <v>4554</v>
      </c>
      <c r="V1507" s="46">
        <v>4657</v>
      </c>
      <c r="W1507" s="46">
        <v>4425</v>
      </c>
      <c r="X1507" s="120">
        <v>4.1356011183597552E-3</v>
      </c>
      <c r="Y1507" s="79">
        <v>1.403793723533853E-2</v>
      </c>
      <c r="Z1507" s="79">
        <v>1.538813569017794E-2</v>
      </c>
      <c r="AA1507" s="79">
        <v>1.0816901408450709E-2</v>
      </c>
    </row>
    <row r="1508" spans="1:27" customFormat="1" x14ac:dyDescent="0.3">
      <c r="A1508">
        <v>260203</v>
      </c>
      <c r="B1508" s="18" t="s">
        <v>1277</v>
      </c>
      <c r="C1508" s="8" t="s">
        <v>23</v>
      </c>
      <c r="D1508" s="8" t="s">
        <v>131</v>
      </c>
      <c r="E1508" s="8" t="s">
        <v>811</v>
      </c>
      <c r="F1508" s="36">
        <v>1</v>
      </c>
      <c r="G1508" s="46">
        <v>220.38</v>
      </c>
      <c r="H1508" s="46">
        <v>253.08</v>
      </c>
      <c r="I1508" s="46">
        <v>289.73</v>
      </c>
      <c r="J1508" s="46">
        <v>227.58</v>
      </c>
      <c r="K1508" s="46">
        <v>229.59</v>
      </c>
      <c r="L1508" s="46">
        <v>263.48</v>
      </c>
      <c r="M1508" s="46">
        <v>253.24</v>
      </c>
      <c r="N1508" s="46">
        <v>180.99</v>
      </c>
      <c r="O1508" s="46">
        <v>197.46</v>
      </c>
      <c r="P1508" s="46">
        <v>208.26</v>
      </c>
      <c r="Q1508" s="46">
        <v>248.56</v>
      </c>
      <c r="R1508" s="46">
        <v>204.43</v>
      </c>
      <c r="S1508" s="46">
        <v>223.13</v>
      </c>
      <c r="T1508" s="46">
        <v>211.36</v>
      </c>
      <c r="U1508" s="46">
        <v>273.11</v>
      </c>
      <c r="V1508" s="46">
        <v>225.21</v>
      </c>
      <c r="W1508" s="46">
        <v>232.87</v>
      </c>
      <c r="X1508" s="120">
        <v>3.505280535516464E-3</v>
      </c>
      <c r="Y1508" s="79">
        <v>2.7662595213413299E-2</v>
      </c>
      <c r="Z1508" s="79">
        <v>2.2784338234487889E-2</v>
      </c>
      <c r="AA1508" s="79">
        <v>1.0441569022630491E-2</v>
      </c>
    </row>
    <row r="1509" spans="1:27" customFormat="1" x14ac:dyDescent="0.3">
      <c r="A1509">
        <v>260203</v>
      </c>
      <c r="B1509" s="18" t="s">
        <v>1278</v>
      </c>
      <c r="C1509" s="8" t="s">
        <v>23</v>
      </c>
      <c r="D1509" s="8" t="s">
        <v>24</v>
      </c>
      <c r="E1509" s="8" t="s">
        <v>821</v>
      </c>
      <c r="F1509" s="36">
        <v>1</v>
      </c>
      <c r="G1509" s="46">
        <v>1105</v>
      </c>
      <c r="H1509" s="46">
        <v>1145</v>
      </c>
      <c r="I1509" s="46">
        <v>1160</v>
      </c>
      <c r="J1509" s="46">
        <v>1167</v>
      </c>
      <c r="K1509" s="46">
        <v>1186</v>
      </c>
      <c r="L1509" s="46">
        <v>1223</v>
      </c>
      <c r="M1509" s="46">
        <v>1236</v>
      </c>
      <c r="N1509" s="46">
        <v>1243</v>
      </c>
      <c r="O1509" s="46">
        <v>1245</v>
      </c>
      <c r="P1509" s="46">
        <v>1246</v>
      </c>
      <c r="Q1509" s="46">
        <v>1250</v>
      </c>
      <c r="R1509" s="46">
        <v>1264</v>
      </c>
      <c r="S1509" s="46">
        <v>1110</v>
      </c>
      <c r="T1509" s="46">
        <v>1128</v>
      </c>
      <c r="U1509" s="46">
        <v>1144</v>
      </c>
      <c r="V1509" s="46">
        <v>1150</v>
      </c>
      <c r="W1509" s="46">
        <v>1156</v>
      </c>
      <c r="X1509" s="120">
        <v>-2.4229979466119041E-2</v>
      </c>
      <c r="Y1509" s="79">
        <v>-2.2306397306397271E-2</v>
      </c>
      <c r="Z1509" s="79">
        <v>-2.4537236332328849E-2</v>
      </c>
      <c r="AA1509" s="79">
        <v>1.015004413062659E-2</v>
      </c>
    </row>
    <row r="1510" spans="1:27" customFormat="1" x14ac:dyDescent="0.3">
      <c r="A1510">
        <v>260203</v>
      </c>
      <c r="B1510" s="18" t="s">
        <v>1279</v>
      </c>
      <c r="C1510" s="8" t="s">
        <v>23</v>
      </c>
      <c r="D1510" s="8" t="s">
        <v>153</v>
      </c>
      <c r="E1510" s="8" t="s">
        <v>806</v>
      </c>
      <c r="F1510" s="36">
        <v>1</v>
      </c>
      <c r="G1510" s="46">
        <v>3679</v>
      </c>
      <c r="H1510" s="46">
        <v>3939</v>
      </c>
      <c r="I1510" s="46">
        <v>4011</v>
      </c>
      <c r="J1510" s="46">
        <v>4011</v>
      </c>
      <c r="K1510" s="46">
        <v>3971</v>
      </c>
      <c r="L1510" s="46">
        <v>4019</v>
      </c>
      <c r="M1510" s="46">
        <v>4074</v>
      </c>
      <c r="N1510" s="46">
        <v>4031</v>
      </c>
      <c r="O1510" s="46">
        <v>3983</v>
      </c>
      <c r="P1510" s="46">
        <v>3973</v>
      </c>
      <c r="Q1510" s="46">
        <v>4027</v>
      </c>
      <c r="R1510" s="46">
        <v>3966</v>
      </c>
      <c r="S1510" s="46">
        <v>3932</v>
      </c>
      <c r="T1510" s="46">
        <v>3839</v>
      </c>
      <c r="U1510" s="46">
        <v>4053</v>
      </c>
      <c r="V1510" s="46">
        <v>4059</v>
      </c>
      <c r="W1510" s="46">
        <v>4093</v>
      </c>
      <c r="X1510" s="120">
        <v>-8.428733173984182E-3</v>
      </c>
      <c r="Y1510" s="79">
        <v>1.649327581832116E-3</v>
      </c>
      <c r="Z1510" s="79">
        <v>5.8898036732109027E-3</v>
      </c>
      <c r="AA1510" s="79">
        <v>1.013662406346416E-2</v>
      </c>
    </row>
    <row r="1511" spans="1:27" customFormat="1" x14ac:dyDescent="0.3">
      <c r="A1511">
        <v>260203</v>
      </c>
      <c r="B1511" s="18" t="s">
        <v>1280</v>
      </c>
      <c r="C1511" s="8" t="s">
        <v>23</v>
      </c>
      <c r="D1511" s="8" t="s">
        <v>153</v>
      </c>
      <c r="E1511" s="8" t="s">
        <v>821</v>
      </c>
      <c r="F1511" s="36">
        <v>0.9</v>
      </c>
      <c r="G1511" s="46">
        <v>3156</v>
      </c>
      <c r="H1511" s="46">
        <v>3291</v>
      </c>
      <c r="I1511" s="46">
        <v>3465</v>
      </c>
      <c r="J1511" s="46">
        <v>3892</v>
      </c>
      <c r="K1511" s="46">
        <v>3373</v>
      </c>
      <c r="L1511" s="46">
        <v>3756</v>
      </c>
      <c r="M1511" s="46">
        <v>3946</v>
      </c>
      <c r="N1511" s="46">
        <v>4090</v>
      </c>
      <c r="O1511" s="46">
        <v>4117</v>
      </c>
      <c r="P1511" s="46">
        <v>4376</v>
      </c>
      <c r="Q1511" s="46">
        <v>4380</v>
      </c>
      <c r="R1511" s="46">
        <v>4619</v>
      </c>
      <c r="S1511" s="46">
        <v>4175</v>
      </c>
      <c r="T1511" s="46">
        <v>4432</v>
      </c>
      <c r="U1511" s="46">
        <v>4553</v>
      </c>
      <c r="V1511" s="46">
        <v>4855</v>
      </c>
      <c r="W1511" s="46">
        <v>4346</v>
      </c>
      <c r="X1511" s="120">
        <v>3.1908831908831199E-3</v>
      </c>
      <c r="Y1511" s="79">
        <v>9.8261956151310947E-3</v>
      </c>
      <c r="Z1511" s="79">
        <v>1.327408740649072E-2</v>
      </c>
      <c r="AA1511" s="79">
        <v>9.4920899250623414E-3</v>
      </c>
    </row>
    <row r="1512" spans="1:27" customFormat="1" x14ac:dyDescent="0.3">
      <c r="A1512">
        <v>260203</v>
      </c>
      <c r="B1512" s="18" t="s">
        <v>1281</v>
      </c>
      <c r="C1512" s="8" t="s">
        <v>23</v>
      </c>
      <c r="D1512" s="8" t="s">
        <v>99</v>
      </c>
      <c r="E1512" s="8" t="s">
        <v>806</v>
      </c>
      <c r="F1512" s="36">
        <v>0.9</v>
      </c>
      <c r="G1512" s="46">
        <v>6918</v>
      </c>
      <c r="H1512" s="46">
        <v>6483</v>
      </c>
      <c r="I1512" s="46">
        <v>6806</v>
      </c>
      <c r="J1512" s="46">
        <v>6846</v>
      </c>
      <c r="K1512" s="46">
        <v>7383</v>
      </c>
      <c r="L1512" s="46">
        <v>7040</v>
      </c>
      <c r="M1512" s="46">
        <v>7287</v>
      </c>
      <c r="N1512" s="46">
        <v>7418</v>
      </c>
      <c r="O1512" s="46">
        <v>8026</v>
      </c>
      <c r="P1512" s="46">
        <v>7699</v>
      </c>
      <c r="Q1512" s="46">
        <v>7885</v>
      </c>
      <c r="R1512" s="46">
        <v>7847</v>
      </c>
      <c r="S1512" s="46">
        <v>8366</v>
      </c>
      <c r="T1512" s="46">
        <v>7791</v>
      </c>
      <c r="U1512" s="46">
        <v>8288</v>
      </c>
      <c r="V1512" s="46">
        <v>8417</v>
      </c>
      <c r="W1512" s="46">
        <v>8676</v>
      </c>
      <c r="X1512" s="120">
        <v>2.893354718998653E-3</v>
      </c>
      <c r="Y1512" s="79">
        <v>1.263758662861791E-2</v>
      </c>
      <c r="Z1512" s="79">
        <v>1.7651430694908932E-2</v>
      </c>
      <c r="AA1512" s="79">
        <v>9.4333881078449977E-3</v>
      </c>
    </row>
    <row r="1513" spans="1:27" customFormat="1" x14ac:dyDescent="0.3">
      <c r="A1513">
        <v>260203</v>
      </c>
      <c r="B1513" s="18" t="s">
        <v>1282</v>
      </c>
      <c r="C1513" s="8" t="s">
        <v>23</v>
      </c>
      <c r="D1513" s="8" t="s">
        <v>1283</v>
      </c>
      <c r="E1513" s="8" t="s">
        <v>806</v>
      </c>
      <c r="F1513" s="36">
        <v>0.9</v>
      </c>
      <c r="G1513" s="46">
        <v>956.36</v>
      </c>
      <c r="H1513" s="46">
        <v>1010</v>
      </c>
      <c r="I1513" s="46">
        <v>1150</v>
      </c>
      <c r="J1513" s="46">
        <v>944.83</v>
      </c>
      <c r="K1513" s="46">
        <v>877.58</v>
      </c>
      <c r="L1513" s="46">
        <v>971.19</v>
      </c>
      <c r="M1513" s="46">
        <v>896.98</v>
      </c>
      <c r="N1513" s="46">
        <v>819.79</v>
      </c>
      <c r="O1513" s="46">
        <v>732.38</v>
      </c>
      <c r="P1513" s="46">
        <v>849.65</v>
      </c>
      <c r="Q1513" s="46">
        <v>997.75</v>
      </c>
      <c r="R1513" s="46">
        <v>997.83</v>
      </c>
      <c r="S1513" s="46">
        <v>923.54</v>
      </c>
      <c r="T1513" s="46">
        <v>1000</v>
      </c>
      <c r="U1513" s="46">
        <v>1138</v>
      </c>
      <c r="V1513" s="46">
        <v>1078</v>
      </c>
      <c r="W1513" s="46">
        <v>962.39</v>
      </c>
      <c r="X1513" s="120">
        <v>3.9893652305659437E-2</v>
      </c>
      <c r="Y1513" s="79">
        <v>3.5786094837616522E-2</v>
      </c>
      <c r="Z1513" s="79">
        <v>1.9749369976129309E-2</v>
      </c>
      <c r="AA1513" s="79">
        <v>9.3851007599878855E-3</v>
      </c>
    </row>
    <row r="1514" spans="1:27" customFormat="1" x14ac:dyDescent="0.3">
      <c r="A1514">
        <v>260203</v>
      </c>
      <c r="B1514" s="18" t="s">
        <v>1284</v>
      </c>
      <c r="C1514" s="8" t="s">
        <v>23</v>
      </c>
      <c r="D1514" s="8" t="s">
        <v>1260</v>
      </c>
      <c r="E1514" s="8" t="s">
        <v>806</v>
      </c>
      <c r="F1514" s="36">
        <v>0.9</v>
      </c>
      <c r="G1514" s="8"/>
      <c r="H1514" s="52">
        <v>1172</v>
      </c>
      <c r="I1514" s="52">
        <v>1231</v>
      </c>
      <c r="J1514" s="52">
        <v>1219</v>
      </c>
      <c r="K1514" s="52">
        <v>1248</v>
      </c>
      <c r="L1514" s="46">
        <v>1225</v>
      </c>
      <c r="M1514" s="46">
        <v>1253</v>
      </c>
      <c r="N1514" s="46">
        <v>1255</v>
      </c>
      <c r="O1514" s="46">
        <v>1288</v>
      </c>
      <c r="P1514" s="46">
        <v>1246</v>
      </c>
      <c r="Q1514" s="46">
        <v>1288</v>
      </c>
      <c r="R1514" s="46">
        <v>1314</v>
      </c>
      <c r="S1514" s="46">
        <v>1345</v>
      </c>
      <c r="T1514" s="46">
        <v>1332</v>
      </c>
      <c r="U1514" s="46">
        <v>1371</v>
      </c>
      <c r="V1514" s="46">
        <v>1404</v>
      </c>
      <c r="W1514" s="46">
        <v>1396</v>
      </c>
      <c r="X1514" s="120">
        <v>1.656075486231456E-2</v>
      </c>
      <c r="Y1514" s="79">
        <v>1.5722674749005568E-2</v>
      </c>
      <c r="Z1514" s="79">
        <v>1.6784781797836601E-2</v>
      </c>
      <c r="AA1514" s="79">
        <v>9.3543653705061569E-3</v>
      </c>
    </row>
    <row r="1515" spans="1:27" customFormat="1" x14ac:dyDescent="0.3">
      <c r="A1515">
        <v>260203</v>
      </c>
      <c r="B1515" s="18" t="s">
        <v>1285</v>
      </c>
      <c r="C1515" s="8" t="s">
        <v>23</v>
      </c>
      <c r="D1515" s="8" t="s">
        <v>1254</v>
      </c>
      <c r="E1515" s="8" t="s">
        <v>821</v>
      </c>
      <c r="F1515" s="36">
        <v>0.9</v>
      </c>
      <c r="G1515" s="52">
        <v>106.57</v>
      </c>
      <c r="H1515" s="52">
        <v>127.85</v>
      </c>
      <c r="I1515" s="52">
        <v>135.47999999999999</v>
      </c>
      <c r="J1515" s="52">
        <v>162.68</v>
      </c>
      <c r="K1515" s="52">
        <v>126.86</v>
      </c>
      <c r="L1515" s="46">
        <v>171.44</v>
      </c>
      <c r="M1515" s="46">
        <v>192.37</v>
      </c>
      <c r="N1515" s="46">
        <v>208.64</v>
      </c>
      <c r="O1515" s="46">
        <v>194.02</v>
      </c>
      <c r="P1515" s="110">
        <v>255.11</v>
      </c>
      <c r="Q1515" s="110">
        <v>288.17</v>
      </c>
      <c r="R1515" s="46">
        <v>275.06</v>
      </c>
      <c r="S1515" s="46">
        <v>241.43</v>
      </c>
      <c r="T1515" s="46">
        <v>278.63</v>
      </c>
      <c r="U1515" s="46">
        <v>286.27</v>
      </c>
      <c r="V1515" s="46">
        <v>297.98</v>
      </c>
      <c r="W1515" s="46">
        <v>251.18</v>
      </c>
      <c r="X1515" s="120">
        <v>2.2193494814912729E-2</v>
      </c>
      <c r="Y1515" s="79">
        <v>-1.7539163104987039E-3</v>
      </c>
      <c r="Z1515" s="79">
        <v>2.1194943544882161E-2</v>
      </c>
      <c r="AA1515" s="79">
        <v>8.8290425695682906E-3</v>
      </c>
    </row>
    <row r="1516" spans="1:27" customFormat="1" x14ac:dyDescent="0.3">
      <c r="A1516">
        <v>260203</v>
      </c>
      <c r="B1516" s="18" t="s">
        <v>1286</v>
      </c>
      <c r="C1516" s="8" t="s">
        <v>23</v>
      </c>
      <c r="D1516" s="8" t="s">
        <v>648</v>
      </c>
      <c r="E1516" s="8" t="s">
        <v>817</v>
      </c>
      <c r="F1516" s="36">
        <v>0.8</v>
      </c>
      <c r="G1516" s="52">
        <v>164.51</v>
      </c>
      <c r="H1516" s="52">
        <v>171.36</v>
      </c>
      <c r="I1516" s="52">
        <v>176.31</v>
      </c>
      <c r="J1516" s="52">
        <v>177.43</v>
      </c>
      <c r="K1516" s="52">
        <v>179.39</v>
      </c>
      <c r="L1516" s="46">
        <v>185.44</v>
      </c>
      <c r="M1516" s="46">
        <v>190.25</v>
      </c>
      <c r="N1516" s="46">
        <v>195.52</v>
      </c>
      <c r="O1516" s="46">
        <v>202.3</v>
      </c>
      <c r="P1516" s="46">
        <v>207.23</v>
      </c>
      <c r="Q1516" s="46">
        <v>211.72</v>
      </c>
      <c r="R1516" s="46">
        <v>224.38</v>
      </c>
      <c r="S1516" s="46">
        <v>227.97</v>
      </c>
      <c r="T1516" s="46">
        <v>231.51</v>
      </c>
      <c r="U1516" s="46">
        <v>234.71</v>
      </c>
      <c r="V1516" s="46">
        <v>239.64</v>
      </c>
      <c r="W1516" s="46">
        <v>235.63</v>
      </c>
      <c r="X1516" s="120">
        <v>2.7866406518994639E-2</v>
      </c>
      <c r="Y1516" s="79">
        <v>2.56705151968557E-2</v>
      </c>
      <c r="Z1516" s="79">
        <v>1.6612778557975941E-2</v>
      </c>
      <c r="AA1516" s="79">
        <v>8.2027778075239866E-3</v>
      </c>
    </row>
    <row r="1517" spans="1:27" customFormat="1" x14ac:dyDescent="0.3">
      <c r="A1517">
        <v>260203</v>
      </c>
      <c r="B1517" s="18" t="s">
        <v>1287</v>
      </c>
      <c r="C1517" s="8" t="s">
        <v>23</v>
      </c>
      <c r="D1517" s="8" t="s">
        <v>1288</v>
      </c>
      <c r="E1517" s="8" t="s">
        <v>806</v>
      </c>
      <c r="F1517" s="36">
        <v>0.8</v>
      </c>
      <c r="G1517" s="8"/>
      <c r="H1517" s="8"/>
      <c r="I1517" s="8"/>
      <c r="J1517" s="8"/>
      <c r="K1517" s="8"/>
      <c r="L1517" s="46"/>
      <c r="M1517" s="46"/>
      <c r="N1517" s="46"/>
      <c r="O1517" s="46"/>
      <c r="P1517" s="46">
        <v>1051</v>
      </c>
      <c r="Q1517" s="46">
        <v>1076</v>
      </c>
      <c r="R1517" s="46">
        <v>1058</v>
      </c>
      <c r="S1517" s="46">
        <v>1058</v>
      </c>
      <c r="T1517" s="46">
        <v>1116</v>
      </c>
      <c r="U1517" s="46">
        <v>1125</v>
      </c>
      <c r="V1517" s="46">
        <v>1091</v>
      </c>
      <c r="W1517" s="46">
        <v>1091</v>
      </c>
      <c r="X1517" s="120">
        <v>1.531934951685132E-2</v>
      </c>
      <c r="Y1517" s="79">
        <v>1.1374187558031551E-2</v>
      </c>
      <c r="Z1517" s="79">
        <v>7.5740188202892966E-3</v>
      </c>
      <c r="AA1517" s="79">
        <v>7.5170842824601181E-3</v>
      </c>
    </row>
    <row r="1518" spans="1:27" customFormat="1" x14ac:dyDescent="0.3">
      <c r="A1518">
        <v>260203</v>
      </c>
      <c r="B1518" s="18" t="s">
        <v>1289</v>
      </c>
      <c r="C1518" s="8" t="s">
        <v>23</v>
      </c>
      <c r="D1518" s="8" t="s">
        <v>144</v>
      </c>
      <c r="E1518" s="8" t="s">
        <v>806</v>
      </c>
      <c r="F1518" s="36">
        <v>0.6</v>
      </c>
      <c r="G1518" s="52">
        <v>1306</v>
      </c>
      <c r="H1518" s="52">
        <v>1263</v>
      </c>
      <c r="I1518" s="52">
        <v>1377</v>
      </c>
      <c r="J1518" s="52">
        <v>1332</v>
      </c>
      <c r="K1518" s="52">
        <v>1505</v>
      </c>
      <c r="L1518" s="46">
        <v>1409</v>
      </c>
      <c r="M1518" s="46">
        <v>1503</v>
      </c>
      <c r="N1518" s="46">
        <v>1409</v>
      </c>
      <c r="O1518" s="46">
        <v>1586</v>
      </c>
      <c r="P1518" s="46">
        <v>1473</v>
      </c>
      <c r="Q1518" s="46">
        <v>1595</v>
      </c>
      <c r="R1518" s="46">
        <v>1484</v>
      </c>
      <c r="S1518" s="46">
        <v>1715</v>
      </c>
      <c r="T1518" s="46">
        <v>1534</v>
      </c>
      <c r="U1518" s="46">
        <v>1686</v>
      </c>
      <c r="V1518" s="46">
        <v>1524</v>
      </c>
      <c r="W1518" s="46">
        <v>1753</v>
      </c>
      <c r="X1518" s="120">
        <v>9.7335248125098861E-3</v>
      </c>
      <c r="Y1518" s="79">
        <v>1.438053097345127E-2</v>
      </c>
      <c r="Z1518" s="79">
        <v>6.231500233681242E-3</v>
      </c>
      <c r="AA1518" s="79">
        <v>5.8832636631056534E-3</v>
      </c>
    </row>
    <row r="1519" spans="1:27" customFormat="1" x14ac:dyDescent="0.3">
      <c r="A1519">
        <v>260203</v>
      </c>
      <c r="B1519" s="18" t="s">
        <v>1290</v>
      </c>
      <c r="C1519" s="8" t="s">
        <v>23</v>
      </c>
      <c r="D1519" s="8" t="s">
        <v>48</v>
      </c>
      <c r="E1519" s="8" t="s">
        <v>821</v>
      </c>
      <c r="F1519" s="36">
        <v>0.6</v>
      </c>
      <c r="G1519" s="52">
        <v>591.79999999999995</v>
      </c>
      <c r="H1519" s="52">
        <v>711.9</v>
      </c>
      <c r="I1519" s="52">
        <v>747.4</v>
      </c>
      <c r="J1519" s="52">
        <v>723.4</v>
      </c>
      <c r="K1519" s="52">
        <v>655.9</v>
      </c>
      <c r="L1519" s="46">
        <v>650.4</v>
      </c>
      <c r="M1519" s="46">
        <v>766</v>
      </c>
      <c r="N1519" s="46">
        <v>743.7</v>
      </c>
      <c r="O1519" s="46">
        <v>626.70000000000005</v>
      </c>
      <c r="P1519" s="46">
        <v>672.9</v>
      </c>
      <c r="Q1519" s="46">
        <v>738.8</v>
      </c>
      <c r="R1519" s="46">
        <v>728.7</v>
      </c>
      <c r="S1519" s="46">
        <v>599.20000000000005</v>
      </c>
      <c r="T1519" s="46">
        <v>662.5</v>
      </c>
      <c r="U1519" s="46">
        <v>708.3</v>
      </c>
      <c r="V1519" s="46">
        <v>702.8</v>
      </c>
      <c r="W1519" s="46">
        <v>614.70000000000005</v>
      </c>
      <c r="X1519" s="120">
        <v>-3.7961746240326999E-3</v>
      </c>
      <c r="Y1519" s="79">
        <v>-1.117543602520887E-2</v>
      </c>
      <c r="Z1519" s="79">
        <v>-9.5972134731535652E-3</v>
      </c>
      <c r="AA1519" s="79">
        <v>5.7991619275665762E-3</v>
      </c>
    </row>
    <row r="1520" spans="1:27" customFormat="1" x14ac:dyDescent="0.3">
      <c r="A1520">
        <v>260203</v>
      </c>
      <c r="B1520" s="18" t="s">
        <v>1291</v>
      </c>
      <c r="C1520" s="8" t="s">
        <v>23</v>
      </c>
      <c r="D1520" s="8" t="s">
        <v>1292</v>
      </c>
      <c r="E1520" s="8" t="s">
        <v>811</v>
      </c>
      <c r="F1520" s="36">
        <v>0.5</v>
      </c>
      <c r="G1520" s="52">
        <v>158.82</v>
      </c>
      <c r="H1520" s="52">
        <v>2062</v>
      </c>
      <c r="I1520" s="52">
        <v>1050</v>
      </c>
      <c r="J1520" s="52">
        <v>179.99</v>
      </c>
      <c r="K1520" s="52">
        <v>166.41</v>
      </c>
      <c r="L1520" s="46">
        <v>2094</v>
      </c>
      <c r="M1520" s="46">
        <v>1032</v>
      </c>
      <c r="N1520" s="46">
        <v>183.8</v>
      </c>
      <c r="O1520" s="46">
        <v>179.08</v>
      </c>
      <c r="P1520" s="46">
        <v>2185</v>
      </c>
      <c r="Q1520" s="46">
        <v>1063</v>
      </c>
      <c r="R1520" s="46">
        <v>193.81</v>
      </c>
      <c r="S1520" s="46">
        <v>179.07</v>
      </c>
      <c r="T1520" s="46">
        <v>2277</v>
      </c>
      <c r="U1520" s="46">
        <v>1111</v>
      </c>
      <c r="V1520" s="46">
        <v>203.55</v>
      </c>
      <c r="W1520" s="46">
        <v>198.87</v>
      </c>
      <c r="X1520" s="120">
        <v>2.540818806477985E-2</v>
      </c>
      <c r="Y1520" s="79">
        <v>1.2927969662364539E-2</v>
      </c>
      <c r="Z1520" s="79">
        <v>2.5898194039692961E-3</v>
      </c>
      <c r="AA1520" s="79">
        <v>5.2511258095486726E-3</v>
      </c>
    </row>
    <row r="1521" spans="1:27" customFormat="1" x14ac:dyDescent="0.3">
      <c r="A1521">
        <v>260203</v>
      </c>
      <c r="B1521" s="18" t="s">
        <v>1293</v>
      </c>
      <c r="C1521" s="8" t="s">
        <v>23</v>
      </c>
      <c r="D1521" s="8" t="s">
        <v>151</v>
      </c>
      <c r="E1521" s="8" t="s">
        <v>806</v>
      </c>
      <c r="F1521" s="36">
        <v>0.5</v>
      </c>
      <c r="G1521" s="52">
        <v>806.07</v>
      </c>
      <c r="H1521" s="52">
        <v>798.63</v>
      </c>
      <c r="I1521" s="52">
        <v>794.51</v>
      </c>
      <c r="J1521" s="52">
        <v>809.55</v>
      </c>
      <c r="K1521" s="52">
        <v>0</v>
      </c>
      <c r="L1521" s="46">
        <v>787.12</v>
      </c>
      <c r="M1521" s="46">
        <v>829.55</v>
      </c>
      <c r="N1521" s="46">
        <v>881.6</v>
      </c>
      <c r="O1521" s="110">
        <v>866.23</v>
      </c>
      <c r="P1521" s="46">
        <v>859.65</v>
      </c>
      <c r="Q1521" s="46">
        <v>864.07</v>
      </c>
      <c r="R1521" s="46">
        <v>895.48</v>
      </c>
      <c r="S1521" s="46">
        <v>860.18</v>
      </c>
      <c r="T1521" s="46">
        <v>831.18</v>
      </c>
      <c r="U1521" s="46">
        <v>863.74</v>
      </c>
      <c r="V1521" s="46">
        <v>914.28</v>
      </c>
      <c r="W1521" s="46">
        <v>878.01</v>
      </c>
      <c r="X1521" s="120">
        <v>-8.1824922831079672E-3</v>
      </c>
      <c r="Y1521" s="79">
        <v>-9.5626950572413882E-5</v>
      </c>
      <c r="Z1521" s="79">
        <v>5.4483594062448848E-3</v>
      </c>
      <c r="AA1521" s="79">
        <v>5.13924678184563E-3</v>
      </c>
    </row>
    <row r="1522" spans="1:27" customFormat="1" x14ac:dyDescent="0.3">
      <c r="A1522">
        <v>260203</v>
      </c>
      <c r="B1522" s="18" t="s">
        <v>1294</v>
      </c>
      <c r="C1522" s="8" t="s">
        <v>23</v>
      </c>
      <c r="D1522" s="8" t="s">
        <v>705</v>
      </c>
      <c r="E1522" s="8" t="s">
        <v>811</v>
      </c>
      <c r="F1522" s="36">
        <v>0.4</v>
      </c>
      <c r="G1522" s="52">
        <v>428.43</v>
      </c>
      <c r="H1522" s="52">
        <v>403.49</v>
      </c>
      <c r="I1522" s="52">
        <v>452.41</v>
      </c>
      <c r="J1522" s="52">
        <v>425.54</v>
      </c>
      <c r="K1522" s="52">
        <v>477.39</v>
      </c>
      <c r="L1522" s="46">
        <v>464.94</v>
      </c>
      <c r="M1522" s="46">
        <v>454.66</v>
      </c>
      <c r="N1522" s="46">
        <v>461.57</v>
      </c>
      <c r="O1522" s="46">
        <v>485.92</v>
      </c>
      <c r="P1522" s="46">
        <v>471.45</v>
      </c>
      <c r="Q1522" s="46">
        <v>452.83</v>
      </c>
      <c r="R1522" s="46">
        <v>466.56</v>
      </c>
      <c r="S1522" s="46">
        <v>509.3</v>
      </c>
      <c r="T1522" s="46">
        <v>457.84</v>
      </c>
      <c r="U1522" s="46">
        <v>475.43</v>
      </c>
      <c r="V1522" s="46">
        <v>493.47</v>
      </c>
      <c r="W1522" s="46">
        <v>517.95000000000005</v>
      </c>
      <c r="X1522" s="120">
        <v>-7.1626301219909214E-3</v>
      </c>
      <c r="Y1522" s="79">
        <v>1.1979666371592311E-2</v>
      </c>
      <c r="Z1522" s="79">
        <v>1.4095425665093361E-2</v>
      </c>
      <c r="AA1522" s="79">
        <v>4.4678828949815674E-3</v>
      </c>
    </row>
    <row r="1523" spans="1:27" customFormat="1" x14ac:dyDescent="0.3">
      <c r="A1523">
        <v>260203</v>
      </c>
      <c r="B1523" s="18" t="s">
        <v>1295</v>
      </c>
      <c r="C1523" s="8" t="s">
        <v>23</v>
      </c>
      <c r="D1523" s="8" t="s">
        <v>54</v>
      </c>
      <c r="E1523" s="8" t="s">
        <v>817</v>
      </c>
      <c r="F1523" s="36">
        <v>0.4</v>
      </c>
      <c r="G1523" s="52">
        <v>534.69000000000005</v>
      </c>
      <c r="H1523" s="52">
        <v>638.12</v>
      </c>
      <c r="I1523" s="52">
        <v>725.88</v>
      </c>
      <c r="J1523" s="52">
        <v>806.83</v>
      </c>
      <c r="K1523" s="52">
        <v>582.32000000000005</v>
      </c>
      <c r="L1523" s="46">
        <v>491.53</v>
      </c>
      <c r="M1523" s="46">
        <v>464.77</v>
      </c>
      <c r="N1523" s="46">
        <v>464.24</v>
      </c>
      <c r="O1523" s="46">
        <v>559.46</v>
      </c>
      <c r="P1523" s="46">
        <v>536.36</v>
      </c>
      <c r="Q1523" s="46">
        <v>627.78</v>
      </c>
      <c r="R1523" s="46">
        <v>616.88</v>
      </c>
      <c r="S1523" s="46">
        <v>644.92999999999995</v>
      </c>
      <c r="T1523" s="46">
        <v>593.87</v>
      </c>
      <c r="U1523" s="46">
        <v>701.32</v>
      </c>
      <c r="V1523" s="46">
        <v>684.43</v>
      </c>
      <c r="W1523" s="46">
        <v>656.61</v>
      </c>
      <c r="X1523" s="120">
        <v>2.370617696160271E-2</v>
      </c>
      <c r="Y1523" s="79">
        <v>2.961191241252115E-2</v>
      </c>
      <c r="Z1523" s="79">
        <v>2.6417676965193589E-2</v>
      </c>
      <c r="AA1523" s="79">
        <v>4.4502867158178194E-3</v>
      </c>
    </row>
    <row r="1524" spans="1:27" customFormat="1" x14ac:dyDescent="0.3">
      <c r="A1524">
        <v>260203</v>
      </c>
      <c r="B1524" s="18" t="s">
        <v>1296</v>
      </c>
      <c r="C1524" s="8" t="s">
        <v>23</v>
      </c>
      <c r="D1524" s="8" t="s">
        <v>705</v>
      </c>
      <c r="E1524" s="8" t="s">
        <v>821</v>
      </c>
      <c r="F1524" s="36">
        <v>0.2</v>
      </c>
      <c r="G1524" s="52">
        <v>306.5</v>
      </c>
      <c r="H1524" s="52">
        <v>315.2</v>
      </c>
      <c r="I1524" s="52">
        <v>370.6</v>
      </c>
      <c r="J1524" s="52">
        <v>379.2</v>
      </c>
      <c r="K1524" s="52">
        <v>362.7</v>
      </c>
      <c r="L1524" s="46">
        <v>385.6</v>
      </c>
      <c r="M1524" s="46">
        <v>445.9</v>
      </c>
      <c r="N1524" s="46">
        <v>472.6</v>
      </c>
      <c r="O1524" s="46">
        <v>430.4</v>
      </c>
      <c r="P1524" s="46">
        <v>494.6</v>
      </c>
      <c r="Q1524" s="46">
        <v>515.4</v>
      </c>
      <c r="R1524" s="46">
        <v>555.79999999999995</v>
      </c>
      <c r="S1524" s="46">
        <v>532.9</v>
      </c>
      <c r="T1524" s="46">
        <v>588</v>
      </c>
      <c r="U1524" s="46">
        <v>547.5</v>
      </c>
      <c r="V1524" s="46">
        <v>648.20000000000005</v>
      </c>
      <c r="W1524" s="46">
        <v>537.29999999999995</v>
      </c>
      <c r="X1524" s="120">
        <v>4.4503740410730457E-2</v>
      </c>
      <c r="Y1524" s="79">
        <v>1.4643492541398521E-2</v>
      </c>
      <c r="Z1524" s="79">
        <v>4.1543026706231563E-2</v>
      </c>
      <c r="AA1524" s="79">
        <v>1.899335232668609E-3</v>
      </c>
    </row>
    <row r="1525" spans="1:27" customFormat="1" x14ac:dyDescent="0.3">
      <c r="A1525">
        <v>260203</v>
      </c>
      <c r="B1525" s="18" t="s">
        <v>1297</v>
      </c>
      <c r="C1525" s="8" t="s">
        <v>23</v>
      </c>
      <c r="D1525" s="8" t="s">
        <v>443</v>
      </c>
      <c r="E1525" s="8" t="s">
        <v>806</v>
      </c>
      <c r="F1525" s="36">
        <v>0.1</v>
      </c>
      <c r="G1525" s="52">
        <v>1988</v>
      </c>
      <c r="H1525" s="52">
        <v>2245</v>
      </c>
      <c r="I1525" s="52">
        <v>2358</v>
      </c>
      <c r="J1525" s="52">
        <v>2451</v>
      </c>
      <c r="K1525" s="52">
        <v>2386</v>
      </c>
      <c r="L1525" s="46">
        <v>2438</v>
      </c>
      <c r="M1525" s="46">
        <v>2392</v>
      </c>
      <c r="N1525" s="46">
        <v>2349</v>
      </c>
      <c r="O1525" s="46">
        <v>2249</v>
      </c>
      <c r="P1525" s="46">
        <v>2259</v>
      </c>
      <c r="Q1525" s="46">
        <v>2237</v>
      </c>
      <c r="R1525" s="46">
        <v>2216</v>
      </c>
      <c r="S1525" s="46">
        <v>2095</v>
      </c>
      <c r="T1525" s="46">
        <v>2120</v>
      </c>
      <c r="U1525" s="46">
        <v>2204</v>
      </c>
      <c r="V1525" s="46">
        <v>2190</v>
      </c>
      <c r="W1525" s="46">
        <v>2103</v>
      </c>
      <c r="X1525" s="120">
        <v>-1.5782899965936181E-2</v>
      </c>
      <c r="Y1525" s="79">
        <v>-3.8071065989847548E-3</v>
      </c>
      <c r="Z1525" s="79">
        <v>-3.011001737116437E-3</v>
      </c>
      <c r="AA1525" s="79">
        <v>9.2926007666394028E-4</v>
      </c>
    </row>
    <row r="1526" spans="1:27" customFormat="1" x14ac:dyDescent="0.3">
      <c r="A1526">
        <v>260203</v>
      </c>
      <c r="B1526" s="18" t="s">
        <v>1298</v>
      </c>
      <c r="C1526" s="8" t="s">
        <v>23</v>
      </c>
      <c r="D1526" s="8" t="s">
        <v>1283</v>
      </c>
      <c r="E1526" s="8" t="s">
        <v>806</v>
      </c>
      <c r="F1526" s="36">
        <v>0.1</v>
      </c>
      <c r="G1526" s="52">
        <v>765.4</v>
      </c>
      <c r="H1526" s="52">
        <v>834.1</v>
      </c>
      <c r="I1526" s="52">
        <v>959.5</v>
      </c>
      <c r="J1526" s="52">
        <v>1032</v>
      </c>
      <c r="K1526" s="52">
        <v>1010</v>
      </c>
      <c r="L1526" s="46">
        <v>1038</v>
      </c>
      <c r="M1526" s="46">
        <v>1046</v>
      </c>
      <c r="N1526" s="46">
        <v>1026</v>
      </c>
      <c r="O1526" s="46">
        <v>1064</v>
      </c>
      <c r="P1526" s="46">
        <v>1043</v>
      </c>
      <c r="Q1526" s="46">
        <v>1095</v>
      </c>
      <c r="R1526" s="46">
        <v>1051</v>
      </c>
      <c r="S1526" s="46">
        <v>1173</v>
      </c>
      <c r="T1526" s="46">
        <v>1144</v>
      </c>
      <c r="U1526" s="46">
        <v>1140</v>
      </c>
      <c r="V1526" s="46">
        <v>1126</v>
      </c>
      <c r="W1526" s="46">
        <v>1177</v>
      </c>
      <c r="X1526" s="120">
        <v>2.3154516276937102E-2</v>
      </c>
      <c r="Y1526" s="79">
        <v>1.008290387631638E-2</v>
      </c>
      <c r="Z1526" s="79">
        <v>1.6637089618455999E-2</v>
      </c>
      <c r="AA1526" s="79">
        <v>8.7279074841806192E-4</v>
      </c>
    </row>
    <row r="1527" spans="1:27" customFormat="1" x14ac:dyDescent="0.3">
      <c r="A1527">
        <v>260203</v>
      </c>
      <c r="B1527" s="18" t="s">
        <v>1299</v>
      </c>
      <c r="C1527" s="8" t="s">
        <v>23</v>
      </c>
      <c r="D1527" s="8" t="s">
        <v>710</v>
      </c>
      <c r="E1527" s="8" t="s">
        <v>806</v>
      </c>
      <c r="F1527" s="36">
        <v>-0.1</v>
      </c>
      <c r="G1527" s="52">
        <v>35438</v>
      </c>
      <c r="H1527" s="52">
        <v>38260</v>
      </c>
      <c r="I1527" s="52">
        <v>54052</v>
      </c>
      <c r="J1527" s="52">
        <v>46006</v>
      </c>
      <c r="K1527" s="52">
        <v>0</v>
      </c>
      <c r="L1527" s="46">
        <v>34941</v>
      </c>
      <c r="M1527" s="46">
        <v>36612</v>
      </c>
      <c r="N1527" s="46">
        <v>41258</v>
      </c>
      <c r="O1527" s="110">
        <v>36537</v>
      </c>
      <c r="P1527" s="46">
        <v>32987</v>
      </c>
      <c r="Q1527" s="46">
        <v>37990</v>
      </c>
      <c r="R1527" s="46">
        <v>35156</v>
      </c>
      <c r="S1527" s="46">
        <v>33203</v>
      </c>
      <c r="T1527" s="46">
        <v>31620</v>
      </c>
      <c r="U1527" s="46">
        <v>33883</v>
      </c>
      <c r="V1527" s="46">
        <v>34875</v>
      </c>
      <c r="W1527" s="46">
        <v>33049</v>
      </c>
      <c r="X1527" s="120">
        <v>-9.8108170178561327E-3</v>
      </c>
      <c r="Y1527" s="79">
        <v>-2.976755648007889E-2</v>
      </c>
      <c r="Z1527" s="79">
        <v>-2.0991767641301839E-3</v>
      </c>
      <c r="AA1527" s="79">
        <v>-1.152858565215076E-3</v>
      </c>
    </row>
    <row r="1528" spans="1:27" customFormat="1" x14ac:dyDescent="0.3">
      <c r="A1528">
        <v>260203</v>
      </c>
      <c r="B1528" s="18" t="s">
        <v>1300</v>
      </c>
      <c r="C1528" s="8" t="s">
        <v>23</v>
      </c>
      <c r="D1528" s="8" t="s">
        <v>476</v>
      </c>
      <c r="E1528" s="8" t="s">
        <v>811</v>
      </c>
      <c r="F1528" s="36">
        <v>-0.2</v>
      </c>
      <c r="G1528" s="52">
        <v>1691</v>
      </c>
      <c r="H1528" s="52">
        <v>1809</v>
      </c>
      <c r="I1528" s="52">
        <v>1801</v>
      </c>
      <c r="J1528" s="52">
        <v>1740</v>
      </c>
      <c r="K1528" s="52">
        <v>1715</v>
      </c>
      <c r="L1528" s="46">
        <v>1915</v>
      </c>
      <c r="M1528" s="46">
        <v>2019</v>
      </c>
      <c r="N1528" s="46">
        <v>1386</v>
      </c>
      <c r="O1528" s="46">
        <v>1990</v>
      </c>
      <c r="P1528" s="46">
        <v>1814</v>
      </c>
      <c r="Q1528" s="46">
        <v>1903</v>
      </c>
      <c r="R1528" s="46">
        <v>1762</v>
      </c>
      <c r="S1528" s="46">
        <v>1686</v>
      </c>
      <c r="T1528" s="46">
        <v>1668</v>
      </c>
      <c r="U1528" s="46">
        <v>1988</v>
      </c>
      <c r="V1528" s="46">
        <v>1429</v>
      </c>
      <c r="W1528" s="46">
        <v>1673</v>
      </c>
      <c r="X1528" s="120">
        <v>-2.0376831821353861E-2</v>
      </c>
      <c r="Y1528" s="79">
        <v>1.2109987177660649E-2</v>
      </c>
      <c r="Z1528" s="79">
        <v>-4.6875E-2</v>
      </c>
      <c r="AA1528" s="79">
        <v>-1.9199527396248639E-3</v>
      </c>
    </row>
    <row r="1529" spans="1:27" customFormat="1" x14ac:dyDescent="0.3">
      <c r="A1529">
        <v>260203</v>
      </c>
      <c r="B1529" s="18" t="s">
        <v>1301</v>
      </c>
      <c r="C1529" s="8" t="s">
        <v>23</v>
      </c>
      <c r="D1529" s="8" t="s">
        <v>1254</v>
      </c>
      <c r="E1529" s="8" t="s">
        <v>821</v>
      </c>
      <c r="F1529" s="36">
        <v>-0.2</v>
      </c>
      <c r="G1529" s="52">
        <v>840.8</v>
      </c>
      <c r="H1529" s="52">
        <v>982.57</v>
      </c>
      <c r="I1529" s="52">
        <v>1062</v>
      </c>
      <c r="J1529" s="52">
        <v>1029</v>
      </c>
      <c r="K1529" s="52">
        <v>833.82</v>
      </c>
      <c r="L1529" s="46">
        <v>895.93</v>
      </c>
      <c r="M1529" s="46">
        <v>919.12</v>
      </c>
      <c r="N1529" s="46">
        <v>869.89</v>
      </c>
      <c r="O1529" s="46">
        <v>798.48</v>
      </c>
      <c r="P1529" s="46">
        <v>792.91</v>
      </c>
      <c r="Q1529" s="46">
        <v>822.36</v>
      </c>
      <c r="R1529" s="46">
        <v>788.3</v>
      </c>
      <c r="S1529" s="46">
        <v>661.6</v>
      </c>
      <c r="T1529" s="46">
        <v>701.73</v>
      </c>
      <c r="U1529" s="46">
        <v>735.05</v>
      </c>
      <c r="V1529" s="46">
        <v>752.01</v>
      </c>
      <c r="W1529" s="46">
        <v>655.55</v>
      </c>
      <c r="X1529" s="120">
        <v>-2.9747126586779919E-2</v>
      </c>
      <c r="Y1529" s="79">
        <v>-2.9357866031829331E-2</v>
      </c>
      <c r="Z1529" s="79">
        <v>-1.257153546634893E-2</v>
      </c>
      <c r="AA1529" s="79">
        <v>-2.1225165679081841E-3</v>
      </c>
    </row>
    <row r="1530" spans="1:27" customFormat="1" x14ac:dyDescent="0.3">
      <c r="A1530">
        <v>260203</v>
      </c>
      <c r="B1530" s="18" t="s">
        <v>1302</v>
      </c>
      <c r="C1530" s="8" t="s">
        <v>23</v>
      </c>
      <c r="D1530" s="8" t="s">
        <v>136</v>
      </c>
      <c r="E1530" s="8" t="s">
        <v>806</v>
      </c>
      <c r="F1530" s="36">
        <v>-0.2</v>
      </c>
      <c r="G1530" s="52">
        <v>1718</v>
      </c>
      <c r="H1530" s="52">
        <v>1549</v>
      </c>
      <c r="I1530" s="52">
        <v>1492</v>
      </c>
      <c r="J1530" s="52">
        <v>1922</v>
      </c>
      <c r="K1530" s="52">
        <v>1847</v>
      </c>
      <c r="L1530" s="46">
        <v>1645</v>
      </c>
      <c r="M1530" s="46">
        <v>1749</v>
      </c>
      <c r="N1530" s="46">
        <v>2070</v>
      </c>
      <c r="O1530" s="46">
        <v>1988</v>
      </c>
      <c r="P1530" s="46">
        <v>1814</v>
      </c>
      <c r="Q1530" s="46">
        <v>1824</v>
      </c>
      <c r="R1530" s="46">
        <v>2290</v>
      </c>
      <c r="S1530" s="46">
        <v>2082</v>
      </c>
      <c r="T1530" s="46">
        <v>1788</v>
      </c>
      <c r="U1530" s="46">
        <v>1869</v>
      </c>
      <c r="V1530" s="46">
        <v>2272</v>
      </c>
      <c r="W1530" s="46">
        <v>2063</v>
      </c>
      <c r="X1530" s="120">
        <v>-3.2459425717852319E-3</v>
      </c>
      <c r="Y1530" s="79">
        <v>5.6362725450902476E-3</v>
      </c>
      <c r="Z1530" s="79">
        <v>-2.241873209615108E-3</v>
      </c>
      <c r="AA1530" s="79">
        <v>-2.3717388590688282E-3</v>
      </c>
    </row>
    <row r="1531" spans="1:27" customFormat="1" x14ac:dyDescent="0.3">
      <c r="A1531">
        <v>260203</v>
      </c>
      <c r="B1531" s="18" t="s">
        <v>1303</v>
      </c>
      <c r="C1531" s="8" t="s">
        <v>23</v>
      </c>
      <c r="D1531" s="8" t="s">
        <v>1262</v>
      </c>
      <c r="E1531" s="8" t="s">
        <v>806</v>
      </c>
      <c r="F1531" s="36">
        <v>-0.3</v>
      </c>
      <c r="G1531" s="52">
        <v>23838</v>
      </c>
      <c r="H1531" s="52">
        <v>25661</v>
      </c>
      <c r="I1531" s="52">
        <v>27742</v>
      </c>
      <c r="J1531" s="52">
        <v>22638</v>
      </c>
      <c r="K1531" s="52">
        <v>24290</v>
      </c>
      <c r="L1531" s="46">
        <v>18485</v>
      </c>
      <c r="M1531" s="46">
        <v>13007</v>
      </c>
      <c r="N1531" s="46">
        <v>13492</v>
      </c>
      <c r="O1531" s="46">
        <v>14569</v>
      </c>
      <c r="P1531" s="46">
        <v>14878</v>
      </c>
      <c r="Q1531" s="46">
        <v>13283</v>
      </c>
      <c r="R1531" s="46">
        <v>17702</v>
      </c>
      <c r="S1531" s="46">
        <v>17764</v>
      </c>
      <c r="T1531" s="46">
        <v>13715</v>
      </c>
      <c r="U1531" s="46">
        <v>14653</v>
      </c>
      <c r="V1531" s="46">
        <v>16654</v>
      </c>
      <c r="W1531" s="46">
        <v>17557</v>
      </c>
      <c r="X1531" s="120">
        <v>-1.8278403822276749E-2</v>
      </c>
      <c r="Y1531" s="79">
        <v>2.1932633196721341E-2</v>
      </c>
      <c r="Z1531" s="79">
        <v>-1.6417583106181691E-2</v>
      </c>
      <c r="AA1531" s="79">
        <v>-3.2969133246265598E-3</v>
      </c>
    </row>
    <row r="1532" spans="1:27" customFormat="1" x14ac:dyDescent="0.3">
      <c r="A1532">
        <v>260203</v>
      </c>
      <c r="B1532" s="18" t="s">
        <v>1304</v>
      </c>
      <c r="C1532" s="8" t="s">
        <v>23</v>
      </c>
      <c r="D1532" s="8" t="s">
        <v>658</v>
      </c>
      <c r="E1532" s="8" t="s">
        <v>821</v>
      </c>
      <c r="F1532" s="36">
        <v>-0.4</v>
      </c>
      <c r="G1532" s="52">
        <v>664.48</v>
      </c>
      <c r="H1532" s="52">
        <v>399.78</v>
      </c>
      <c r="I1532" s="52">
        <v>371.78</v>
      </c>
      <c r="J1532" s="52">
        <v>316.29000000000002</v>
      </c>
      <c r="K1532" s="52">
        <v>672.58</v>
      </c>
      <c r="L1532" s="46">
        <v>304.17</v>
      </c>
      <c r="M1532" s="46">
        <v>373.36</v>
      </c>
      <c r="N1532" s="46">
        <v>305.14999999999998</v>
      </c>
      <c r="O1532" s="46">
        <v>612.87</v>
      </c>
      <c r="P1532" s="46">
        <v>252.66</v>
      </c>
      <c r="Q1532" s="46">
        <v>397.15</v>
      </c>
      <c r="R1532" s="46">
        <v>255.38</v>
      </c>
      <c r="S1532" s="46">
        <v>550.86</v>
      </c>
      <c r="T1532" s="46">
        <v>259.76</v>
      </c>
      <c r="U1532" s="46">
        <v>344.76</v>
      </c>
      <c r="V1532" s="46">
        <v>287.89999999999998</v>
      </c>
      <c r="W1532" s="46">
        <v>545.66</v>
      </c>
      <c r="X1532" s="120">
        <v>4.8762061742386731E-3</v>
      </c>
      <c r="Y1532" s="79">
        <v>-3.5806308307419037E-2</v>
      </c>
      <c r="Z1532" s="79">
        <v>2.305140491649893E-2</v>
      </c>
      <c r="AA1532" s="79">
        <v>-3.6029044953163059E-3</v>
      </c>
    </row>
    <row r="1533" spans="1:27" customFormat="1" x14ac:dyDescent="0.3">
      <c r="A1533">
        <v>260203</v>
      </c>
      <c r="B1533" s="18" t="s">
        <v>1305</v>
      </c>
      <c r="C1533" s="8" t="s">
        <v>23</v>
      </c>
      <c r="D1533" s="8" t="s">
        <v>71</v>
      </c>
      <c r="E1533" s="8" t="s">
        <v>806</v>
      </c>
      <c r="F1533" s="36">
        <v>-0.4</v>
      </c>
      <c r="G1533" s="52">
        <v>3479</v>
      </c>
      <c r="H1533" s="52">
        <v>4601</v>
      </c>
      <c r="I1533" s="52">
        <v>6252</v>
      </c>
      <c r="J1533" s="52">
        <v>2777</v>
      </c>
      <c r="K1533" s="52">
        <v>0</v>
      </c>
      <c r="L1533" s="46">
        <v>4884</v>
      </c>
      <c r="M1533" s="46">
        <v>6045</v>
      </c>
      <c r="N1533" s="46">
        <v>2590</v>
      </c>
      <c r="O1533" s="110">
        <v>3707</v>
      </c>
      <c r="P1533" s="46">
        <v>4492</v>
      </c>
      <c r="Q1533" s="46">
        <v>6112</v>
      </c>
      <c r="R1533" s="46">
        <v>2326</v>
      </c>
      <c r="S1533" s="46">
        <v>3978</v>
      </c>
      <c r="T1533" s="46">
        <v>4417</v>
      </c>
      <c r="U1533" s="46">
        <v>6456</v>
      </c>
      <c r="V1533" s="46">
        <v>2618</v>
      </c>
      <c r="W1533" s="46">
        <v>3910</v>
      </c>
      <c r="X1533" s="120">
        <v>-4.435770049680654E-3</v>
      </c>
      <c r="Y1533" s="79">
        <v>2.043604823857903E-2</v>
      </c>
      <c r="Z1533" s="79">
        <v>1.6999476043546569E-2</v>
      </c>
      <c r="AA1533" s="79">
        <v>-3.892609765871025E-3</v>
      </c>
    </row>
    <row r="1534" spans="1:27" customFormat="1" x14ac:dyDescent="0.3">
      <c r="A1534">
        <v>260203</v>
      </c>
      <c r="B1534" s="18" t="s">
        <v>1306</v>
      </c>
      <c r="C1534" s="8" t="s">
        <v>23</v>
      </c>
      <c r="D1534" s="8" t="s">
        <v>1307</v>
      </c>
      <c r="E1534" s="8" t="s">
        <v>806</v>
      </c>
      <c r="F1534" s="36">
        <v>-0.5</v>
      </c>
      <c r="G1534" s="52">
        <v>100.92</v>
      </c>
      <c r="H1534" s="52">
        <v>100.66</v>
      </c>
      <c r="I1534" s="52">
        <v>103.23</v>
      </c>
      <c r="J1534" s="52">
        <v>109.79</v>
      </c>
      <c r="K1534" s="52">
        <v>104.88</v>
      </c>
      <c r="L1534" s="46">
        <v>106.78</v>
      </c>
      <c r="M1534" s="46">
        <v>108.71</v>
      </c>
      <c r="N1534" s="46">
        <v>110.05</v>
      </c>
      <c r="O1534" s="46">
        <v>111.24</v>
      </c>
      <c r="P1534" s="46">
        <v>109.66</v>
      </c>
      <c r="Q1534" s="46">
        <v>109.85</v>
      </c>
      <c r="R1534" s="46">
        <v>121.65</v>
      </c>
      <c r="S1534" s="46">
        <v>112.18</v>
      </c>
      <c r="T1534" s="46">
        <v>107.6</v>
      </c>
      <c r="U1534" s="46">
        <v>106.88</v>
      </c>
      <c r="V1534" s="46">
        <v>108.5</v>
      </c>
      <c r="W1534" s="46">
        <v>110.09</v>
      </c>
      <c r="X1534" s="120">
        <v>-4.5440508227821974E-3</v>
      </c>
      <c r="Y1534" s="79">
        <v>-6.5812799149086443E-3</v>
      </c>
      <c r="Z1534" s="79">
        <v>-2.9332381610938981E-2</v>
      </c>
      <c r="AA1534" s="79">
        <v>-4.8028311425681869E-3</v>
      </c>
    </row>
    <row r="1535" spans="1:27" customFormat="1" x14ac:dyDescent="0.3">
      <c r="A1535">
        <v>260203</v>
      </c>
      <c r="B1535" s="18" t="s">
        <v>1308</v>
      </c>
      <c r="C1535" s="8" t="s">
        <v>23</v>
      </c>
      <c r="D1535" s="8" t="s">
        <v>705</v>
      </c>
      <c r="E1535" s="8" t="s">
        <v>806</v>
      </c>
      <c r="F1535" s="36">
        <v>-0.6</v>
      </c>
      <c r="G1535" s="52">
        <v>1755</v>
      </c>
      <c r="H1535" s="52">
        <v>1892</v>
      </c>
      <c r="I1535" s="52">
        <v>2044</v>
      </c>
      <c r="J1535" s="52">
        <v>2023</v>
      </c>
      <c r="K1535" s="52">
        <v>1987</v>
      </c>
      <c r="L1535" s="46">
        <v>2137</v>
      </c>
      <c r="M1535" s="46">
        <v>2069</v>
      </c>
      <c r="N1535" s="46">
        <v>2033</v>
      </c>
      <c r="O1535" s="46">
        <v>1921</v>
      </c>
      <c r="P1535" s="46">
        <v>1882</v>
      </c>
      <c r="Q1535" s="46">
        <v>1878</v>
      </c>
      <c r="R1535" s="46">
        <v>1870</v>
      </c>
      <c r="S1535" s="46">
        <v>1800</v>
      </c>
      <c r="T1535" s="46">
        <v>1813</v>
      </c>
      <c r="U1535" s="46">
        <v>1833</v>
      </c>
      <c r="V1535" s="46">
        <v>1816</v>
      </c>
      <c r="W1535" s="46">
        <v>1757</v>
      </c>
      <c r="X1535" s="120">
        <v>-9.2866756393000793E-3</v>
      </c>
      <c r="Y1535" s="79">
        <v>-6.113299823393592E-3</v>
      </c>
      <c r="Z1535" s="79">
        <v>-7.3810825587752324E-3</v>
      </c>
      <c r="AA1535" s="79">
        <v>-5.9212338198842973E-3</v>
      </c>
    </row>
    <row r="1536" spans="1:27" customFormat="1" x14ac:dyDescent="0.3">
      <c r="A1536">
        <v>260203</v>
      </c>
      <c r="B1536" s="18" t="s">
        <v>1309</v>
      </c>
      <c r="C1536" s="8" t="s">
        <v>23</v>
      </c>
      <c r="D1536" s="8" t="s">
        <v>810</v>
      </c>
      <c r="E1536" s="8" t="s">
        <v>806</v>
      </c>
      <c r="F1536" s="36">
        <v>-0.8</v>
      </c>
      <c r="G1536" s="52">
        <v>11370</v>
      </c>
      <c r="H1536" s="52">
        <v>13008</v>
      </c>
      <c r="I1536" s="52">
        <v>16060</v>
      </c>
      <c r="J1536" s="52">
        <v>15468</v>
      </c>
      <c r="K1536" s="52">
        <v>13650</v>
      </c>
      <c r="L1536" s="46">
        <v>12444</v>
      </c>
      <c r="M1536" s="46">
        <v>10651</v>
      </c>
      <c r="N1536" s="46">
        <v>11998</v>
      </c>
      <c r="O1536" s="46">
        <v>14622</v>
      </c>
      <c r="P1536" s="46">
        <v>14760</v>
      </c>
      <c r="Q1536" s="46">
        <v>13483</v>
      </c>
      <c r="R1536" s="46">
        <v>13775</v>
      </c>
      <c r="S1536" s="46">
        <v>14201</v>
      </c>
      <c r="T1536" s="46">
        <v>15417</v>
      </c>
      <c r="U1536" s="46">
        <v>11363</v>
      </c>
      <c r="V1536" s="46">
        <v>12023</v>
      </c>
      <c r="W1536" s="46">
        <v>13793</v>
      </c>
      <c r="X1536" s="120">
        <v>1.1686440527223899E-2</v>
      </c>
      <c r="Y1536" s="79">
        <v>-3.7274069906463203E-2</v>
      </c>
      <c r="Z1536" s="79">
        <v>-3.1996493534955039E-2</v>
      </c>
      <c r="AA1536" s="79">
        <v>-7.6975322617161002E-3</v>
      </c>
    </row>
    <row r="1537" spans="1:27" customFormat="1" x14ac:dyDescent="0.3">
      <c r="A1537">
        <v>260203</v>
      </c>
      <c r="B1537" s="18" t="s">
        <v>1310</v>
      </c>
      <c r="C1537" s="8" t="s">
        <v>23</v>
      </c>
      <c r="D1537" s="8" t="s">
        <v>162</v>
      </c>
      <c r="E1537" s="8" t="s">
        <v>806</v>
      </c>
      <c r="F1537" s="36">
        <v>-0.8</v>
      </c>
      <c r="G1537" s="52">
        <v>1130</v>
      </c>
      <c r="H1537" s="52">
        <v>761.51</v>
      </c>
      <c r="I1537" s="52">
        <v>578.05999999999995</v>
      </c>
      <c r="J1537" s="52">
        <v>955.06</v>
      </c>
      <c r="K1537" s="52">
        <v>1170</v>
      </c>
      <c r="L1537" s="46">
        <v>820.59</v>
      </c>
      <c r="M1537" s="46">
        <v>620.92999999999995</v>
      </c>
      <c r="N1537" s="46">
        <v>985.68</v>
      </c>
      <c r="O1537" s="46">
        <v>1060</v>
      </c>
      <c r="P1537" s="46">
        <v>769.98</v>
      </c>
      <c r="Q1537" s="46">
        <v>570.24</v>
      </c>
      <c r="R1537" s="46">
        <v>931.77</v>
      </c>
      <c r="S1537" s="46">
        <v>1097</v>
      </c>
      <c r="T1537" s="46">
        <v>778.45</v>
      </c>
      <c r="U1537" s="46">
        <v>605.25</v>
      </c>
      <c r="V1537" s="46">
        <v>943.43</v>
      </c>
      <c r="W1537" s="46">
        <v>1070</v>
      </c>
      <c r="X1537" s="120">
        <v>2.514106601681831E-3</v>
      </c>
      <c r="Y1537" s="79">
        <v>1.0365777833046151E-2</v>
      </c>
      <c r="Z1537" s="79">
        <v>3.4168798553539941E-3</v>
      </c>
      <c r="AA1537" s="79">
        <v>-7.8852146384629229E-3</v>
      </c>
    </row>
    <row r="1538" spans="1:27" customFormat="1" x14ac:dyDescent="0.3">
      <c r="A1538">
        <v>260203</v>
      </c>
      <c r="B1538" s="18" t="s">
        <v>1311</v>
      </c>
      <c r="C1538" s="8" t="s">
        <v>23</v>
      </c>
      <c r="D1538" s="8" t="s">
        <v>648</v>
      </c>
      <c r="E1538" s="8" t="s">
        <v>806</v>
      </c>
      <c r="F1538" s="36">
        <v>-1</v>
      </c>
      <c r="G1538" s="52">
        <v>0</v>
      </c>
      <c r="H1538" s="52">
        <v>2160</v>
      </c>
      <c r="I1538" s="52">
        <v>2031</v>
      </c>
      <c r="J1538" s="52">
        <v>1953</v>
      </c>
      <c r="K1538" s="90">
        <v>2722</v>
      </c>
      <c r="L1538" s="46">
        <v>2244</v>
      </c>
      <c r="M1538" s="46">
        <v>2159</v>
      </c>
      <c r="N1538" s="46">
        <v>2166</v>
      </c>
      <c r="O1538" s="46">
        <v>2914</v>
      </c>
      <c r="P1538" s="46">
        <v>2341</v>
      </c>
      <c r="Q1538" s="46">
        <v>2265</v>
      </c>
      <c r="R1538" s="46">
        <v>2289</v>
      </c>
      <c r="S1538" s="46">
        <v>3035</v>
      </c>
      <c r="T1538" s="46">
        <v>2223</v>
      </c>
      <c r="U1538" s="46">
        <v>2261</v>
      </c>
      <c r="V1538" s="46">
        <v>2288</v>
      </c>
      <c r="W1538" s="46">
        <v>2936</v>
      </c>
      <c r="X1538" s="120">
        <v>-1.1883182275931549E-2</v>
      </c>
      <c r="Y1538" s="79">
        <v>-4.0766408479409039E-4</v>
      </c>
      <c r="Z1538" s="79">
        <v>-1.019575856443522E-4</v>
      </c>
      <c r="AA1538" s="79">
        <v>-1.009483022330993E-2</v>
      </c>
    </row>
    <row r="1539" spans="1:27" customFormat="1" x14ac:dyDescent="0.3">
      <c r="A1539">
        <v>260203</v>
      </c>
      <c r="B1539" s="18" t="s">
        <v>1312</v>
      </c>
      <c r="C1539" s="8" t="s">
        <v>23</v>
      </c>
      <c r="D1539" s="8" t="s">
        <v>46</v>
      </c>
      <c r="E1539" s="8" t="s">
        <v>806</v>
      </c>
      <c r="F1539" s="36">
        <v>-1</v>
      </c>
      <c r="G1539" s="52">
        <v>965</v>
      </c>
      <c r="H1539" s="52">
        <v>938</v>
      </c>
      <c r="I1539" s="52">
        <v>1064</v>
      </c>
      <c r="J1539" s="52">
        <v>1120</v>
      </c>
      <c r="K1539" s="52">
        <v>1209</v>
      </c>
      <c r="L1539" s="46">
        <v>1186</v>
      </c>
      <c r="M1539" s="46">
        <v>1274</v>
      </c>
      <c r="N1539" s="46">
        <v>1313</v>
      </c>
      <c r="O1539" s="46">
        <v>1362</v>
      </c>
      <c r="P1539" s="46">
        <v>1358</v>
      </c>
      <c r="Q1539" s="46">
        <v>1405</v>
      </c>
      <c r="R1539" s="46">
        <v>1409</v>
      </c>
      <c r="S1539" s="46">
        <v>1341</v>
      </c>
      <c r="T1539" s="46">
        <v>1193</v>
      </c>
      <c r="U1539" s="46">
        <v>1204</v>
      </c>
      <c r="V1539" s="46">
        <v>1232</v>
      </c>
      <c r="W1539" s="46">
        <v>1289</v>
      </c>
      <c r="X1539" s="120">
        <v>-2.9929258117177619E-2</v>
      </c>
      <c r="Y1539" s="79">
        <v>-3.7584143605086003E-2</v>
      </c>
      <c r="Z1539" s="79">
        <v>-3.4388964445307917E-2</v>
      </c>
      <c r="AA1539" s="79">
        <v>-1.046277665995976E-2</v>
      </c>
    </row>
    <row r="1540" spans="1:27" customFormat="1" x14ac:dyDescent="0.3">
      <c r="A1540">
        <v>260203</v>
      </c>
      <c r="B1540" s="18" t="s">
        <v>1313</v>
      </c>
      <c r="C1540" s="8" t="s">
        <v>23</v>
      </c>
      <c r="D1540" s="8" t="s">
        <v>705</v>
      </c>
      <c r="E1540" s="8" t="s">
        <v>821</v>
      </c>
      <c r="F1540" s="36">
        <v>-1.2</v>
      </c>
      <c r="G1540" s="52">
        <v>318.49</v>
      </c>
      <c r="H1540" s="52">
        <v>281.51</v>
      </c>
      <c r="I1540" s="52">
        <v>380.23</v>
      </c>
      <c r="J1540" s="52">
        <v>400.43</v>
      </c>
      <c r="K1540" s="52">
        <v>351.34</v>
      </c>
      <c r="L1540" s="46">
        <v>337.85</v>
      </c>
      <c r="M1540" s="46">
        <v>425.77</v>
      </c>
      <c r="N1540" s="46">
        <v>443.86</v>
      </c>
      <c r="O1540" s="46">
        <v>348.31</v>
      </c>
      <c r="P1540" s="46">
        <v>359.73</v>
      </c>
      <c r="Q1540" s="46">
        <v>439.96</v>
      </c>
      <c r="R1540" s="46">
        <v>426.76</v>
      </c>
      <c r="S1540" s="46">
        <v>362.6</v>
      </c>
      <c r="T1540" s="46">
        <v>356.1</v>
      </c>
      <c r="U1540" s="46">
        <v>454.29</v>
      </c>
      <c r="V1540" s="46">
        <v>410.24</v>
      </c>
      <c r="W1540" s="46">
        <v>343.78</v>
      </c>
      <c r="X1540" s="120">
        <v>-2.2843837512979141E-3</v>
      </c>
      <c r="Y1540" s="79">
        <v>9.0386143734781932E-3</v>
      </c>
      <c r="Z1540" s="79">
        <v>-1.032661353336461E-2</v>
      </c>
      <c r="AA1540" s="79">
        <v>-1.188709157860823E-2</v>
      </c>
    </row>
    <row r="1541" spans="1:27" customFormat="1" x14ac:dyDescent="0.3">
      <c r="A1541">
        <v>260203</v>
      </c>
      <c r="B1541" s="18" t="s">
        <v>1314</v>
      </c>
      <c r="C1541" s="8" t="s">
        <v>23</v>
      </c>
      <c r="D1541" s="8" t="s">
        <v>1235</v>
      </c>
      <c r="E1541" s="8" t="s">
        <v>811</v>
      </c>
      <c r="F1541" s="36">
        <v>-2.5</v>
      </c>
      <c r="G1541" s="52">
        <v>1826</v>
      </c>
      <c r="H1541" s="52">
        <v>1789</v>
      </c>
      <c r="I1541" s="52">
        <v>1825</v>
      </c>
      <c r="J1541" s="52">
        <v>1767</v>
      </c>
      <c r="K1541" s="52">
        <v>1904</v>
      </c>
      <c r="L1541" s="46">
        <v>1881</v>
      </c>
      <c r="M1541" s="46">
        <v>1874</v>
      </c>
      <c r="N1541" s="46">
        <v>1924</v>
      </c>
      <c r="O1541" s="46">
        <v>1914</v>
      </c>
      <c r="P1541" s="46">
        <v>1945</v>
      </c>
      <c r="Q1541" s="46">
        <v>1779</v>
      </c>
      <c r="R1541" s="46">
        <v>1660</v>
      </c>
      <c r="S1541" s="46">
        <v>2025</v>
      </c>
      <c r="T1541" s="46">
        <v>1883</v>
      </c>
      <c r="U1541" s="46">
        <v>1895</v>
      </c>
      <c r="V1541" s="46">
        <v>1671</v>
      </c>
      <c r="W1541" s="46">
        <v>1839</v>
      </c>
      <c r="X1541" s="120">
        <v>-8.3682008368201055E-3</v>
      </c>
      <c r="Y1541" s="79">
        <v>1.5788757315911232E-2</v>
      </c>
      <c r="Z1541" s="79">
        <v>1.473938094600058E-3</v>
      </c>
      <c r="AA1541" s="79">
        <v>-2.488627241102492E-2</v>
      </c>
    </row>
    <row r="1542" spans="1:27" customFormat="1" x14ac:dyDescent="0.3">
      <c r="A1542">
        <v>260203</v>
      </c>
      <c r="B1542" s="18" t="s">
        <v>1315</v>
      </c>
      <c r="C1542" s="8" t="s">
        <v>23</v>
      </c>
      <c r="D1542" s="8" t="s">
        <v>427</v>
      </c>
      <c r="E1542" s="8" t="s">
        <v>806</v>
      </c>
      <c r="F1542" s="36">
        <v>-2.6</v>
      </c>
      <c r="G1542" s="52">
        <v>412.72</v>
      </c>
      <c r="H1542" s="52">
        <v>441.29</v>
      </c>
      <c r="I1542" s="52">
        <v>530.20000000000005</v>
      </c>
      <c r="J1542" s="52">
        <v>634.71</v>
      </c>
      <c r="K1542" s="90">
        <v>724.65</v>
      </c>
      <c r="L1542" s="110">
        <v>726.02</v>
      </c>
      <c r="M1542" s="46">
        <v>711.12</v>
      </c>
      <c r="N1542" s="46">
        <v>551.08000000000004</v>
      </c>
      <c r="O1542" s="46">
        <v>302.57</v>
      </c>
      <c r="P1542" s="46">
        <v>263.33999999999997</v>
      </c>
      <c r="Q1542" s="46">
        <v>303.45999999999998</v>
      </c>
      <c r="R1542" s="46">
        <v>380.87</v>
      </c>
      <c r="S1542" s="46">
        <v>382.71</v>
      </c>
      <c r="T1542" s="46">
        <v>356.08</v>
      </c>
      <c r="U1542" s="46">
        <v>363.15</v>
      </c>
      <c r="V1542" s="46">
        <v>410.43</v>
      </c>
      <c r="W1542" s="46">
        <v>343.32</v>
      </c>
      <c r="X1542" s="120">
        <v>6.9709406335032087E-2</v>
      </c>
      <c r="Y1542" s="79">
        <v>4.194305469672277E-2</v>
      </c>
      <c r="Z1542" s="79">
        <v>1.993512317828983E-2</v>
      </c>
      <c r="AA1542" s="79">
        <v>-2.604521380350033E-2</v>
      </c>
    </row>
    <row r="1543" spans="1:27" customFormat="1" x14ac:dyDescent="0.3">
      <c r="A1543">
        <v>260203</v>
      </c>
      <c r="B1543" s="18" t="s">
        <v>1316</v>
      </c>
      <c r="C1543" s="8" t="s">
        <v>23</v>
      </c>
      <c r="D1543" s="8" t="s">
        <v>41</v>
      </c>
      <c r="E1543" s="8" t="s">
        <v>821</v>
      </c>
      <c r="F1543" s="36">
        <v>-2.9</v>
      </c>
      <c r="G1543" s="52">
        <v>968</v>
      </c>
      <c r="H1543" s="52">
        <v>1092</v>
      </c>
      <c r="I1543" s="52">
        <v>1149</v>
      </c>
      <c r="J1543" s="52">
        <v>1112</v>
      </c>
      <c r="K1543" s="52">
        <v>965</v>
      </c>
      <c r="L1543" s="46">
        <v>1033</v>
      </c>
      <c r="M1543" s="46">
        <v>968</v>
      </c>
      <c r="N1543" s="46">
        <v>965</v>
      </c>
      <c r="O1543" s="46">
        <v>958</v>
      </c>
      <c r="P1543" s="46">
        <v>1019</v>
      </c>
      <c r="Q1543" s="46">
        <v>1016</v>
      </c>
      <c r="R1543" s="46">
        <v>1001</v>
      </c>
      <c r="S1543" s="46">
        <v>955</v>
      </c>
      <c r="T1543" s="46">
        <v>936</v>
      </c>
      <c r="U1543" s="46">
        <v>923</v>
      </c>
      <c r="V1543" s="46">
        <v>899</v>
      </c>
      <c r="W1543" s="46">
        <v>849</v>
      </c>
      <c r="X1543" s="120">
        <v>-2.0796792783763451E-2</v>
      </c>
      <c r="Y1543" s="79">
        <v>-2.379733879222112E-2</v>
      </c>
      <c r="Z1543" s="79">
        <v>-2.6736566186107421E-2</v>
      </c>
      <c r="AA1543" s="79">
        <v>-2.8548343657419869E-2</v>
      </c>
    </row>
    <row r="1544" spans="1:27" customFormat="1" x14ac:dyDescent="0.3">
      <c r="A1544">
        <v>260203</v>
      </c>
      <c r="B1544" s="18" t="s">
        <v>1317</v>
      </c>
      <c r="C1544" s="8" t="s">
        <v>23</v>
      </c>
      <c r="D1544" s="8" t="s">
        <v>1150</v>
      </c>
      <c r="E1544" s="8" t="s">
        <v>806</v>
      </c>
      <c r="F1544" s="36">
        <v>-3.5</v>
      </c>
      <c r="G1544" s="52">
        <v>23090</v>
      </c>
      <c r="H1544" s="52">
        <v>23650</v>
      </c>
      <c r="I1544" s="52">
        <v>27284</v>
      </c>
      <c r="J1544" s="52">
        <v>24683</v>
      </c>
      <c r="K1544" s="52">
        <v>25939</v>
      </c>
      <c r="L1544" s="46">
        <v>24072</v>
      </c>
      <c r="M1544" s="46">
        <v>25190</v>
      </c>
      <c r="N1544" s="46">
        <v>21695</v>
      </c>
      <c r="O1544" s="46">
        <v>22978</v>
      </c>
      <c r="P1544" s="46">
        <v>21847</v>
      </c>
      <c r="Q1544" s="46">
        <v>22248</v>
      </c>
      <c r="R1544" s="46">
        <v>19937</v>
      </c>
      <c r="S1544" s="46">
        <v>21498</v>
      </c>
      <c r="T1544" s="46">
        <v>20175</v>
      </c>
      <c r="U1544" s="46">
        <v>21166</v>
      </c>
      <c r="V1544" s="46">
        <v>20372</v>
      </c>
      <c r="W1544" s="46">
        <v>18556</v>
      </c>
      <c r="X1544" s="120">
        <v>-1.9548696363848931E-2</v>
      </c>
      <c r="Y1544" s="79">
        <v>-1.290276419661807E-2</v>
      </c>
      <c r="Z1544" s="79">
        <v>5.2551464192520658E-3</v>
      </c>
      <c r="AA1544" s="79">
        <v>-3.5355902464818352E-2</v>
      </c>
    </row>
    <row r="1545" spans="1:27" customFormat="1" x14ac:dyDescent="0.3">
      <c r="A1545">
        <v>260203</v>
      </c>
      <c r="B1545" s="18" t="s">
        <v>1318</v>
      </c>
      <c r="C1545" s="8" t="s">
        <v>23</v>
      </c>
      <c r="D1545" s="8" t="s">
        <v>95</v>
      </c>
      <c r="E1545" s="8" t="s">
        <v>806</v>
      </c>
      <c r="F1545" s="36">
        <v>-5.9</v>
      </c>
      <c r="G1545" s="52">
        <v>46.21</v>
      </c>
      <c r="H1545" s="52">
        <v>54.99</v>
      </c>
      <c r="I1545" s="52">
        <v>55.62</v>
      </c>
      <c r="J1545" s="52">
        <v>56.99</v>
      </c>
      <c r="K1545" s="90">
        <v>91.28</v>
      </c>
      <c r="L1545" s="46">
        <v>73.75</v>
      </c>
      <c r="M1545" s="46">
        <v>78.59</v>
      </c>
      <c r="N1545" s="46">
        <v>63.54</v>
      </c>
      <c r="O1545" s="46">
        <v>111.74</v>
      </c>
      <c r="P1545" s="46">
        <v>63.91</v>
      </c>
      <c r="Q1545" s="46">
        <v>75</v>
      </c>
      <c r="R1545" s="46">
        <v>78.06</v>
      </c>
      <c r="S1545" s="110">
        <v>157.24</v>
      </c>
      <c r="T1545" s="46">
        <v>79.569999999999993</v>
      </c>
      <c r="U1545" s="46">
        <v>82.52</v>
      </c>
      <c r="V1545" s="46">
        <v>86.46</v>
      </c>
      <c r="W1545" s="46">
        <v>133.1</v>
      </c>
      <c r="X1545" s="120">
        <v>4.1848160123994393E-2</v>
      </c>
      <c r="Y1545" s="79">
        <v>1.928848077564305E-2</v>
      </c>
      <c r="Z1545" s="79">
        <v>2.1137924960366261E-2</v>
      </c>
      <c r="AA1545" s="79">
        <v>-5.9488898198575613E-2</v>
      </c>
    </row>
    <row r="1546" spans="1:27" customFormat="1" x14ac:dyDescent="0.3">
      <c r="A1546">
        <v>260203</v>
      </c>
      <c r="B1546" s="18" t="s">
        <v>1319</v>
      </c>
      <c r="C1546" s="8" t="s">
        <v>23</v>
      </c>
      <c r="D1546" s="8" t="s">
        <v>1320</v>
      </c>
      <c r="E1546" s="8" t="s">
        <v>817</v>
      </c>
      <c r="F1546" s="36">
        <v>-6</v>
      </c>
      <c r="G1546" s="52">
        <v>1609</v>
      </c>
      <c r="H1546" s="52">
        <v>1492</v>
      </c>
      <c r="I1546" s="52">
        <v>1360</v>
      </c>
      <c r="J1546" s="52">
        <v>1412</v>
      </c>
      <c r="K1546" s="52">
        <v>1512</v>
      </c>
      <c r="L1546" s="46">
        <v>1335</v>
      </c>
      <c r="M1546" s="46">
        <v>1229</v>
      </c>
      <c r="N1546" s="46">
        <v>1291</v>
      </c>
      <c r="O1546" s="46">
        <v>1427</v>
      </c>
      <c r="P1546" s="46">
        <v>1223</v>
      </c>
      <c r="Q1546" s="46">
        <v>848</v>
      </c>
      <c r="R1546" s="46">
        <v>878</v>
      </c>
      <c r="S1546" s="46">
        <v>1261</v>
      </c>
      <c r="T1546" s="46">
        <v>1035</v>
      </c>
      <c r="U1546" s="46">
        <v>797</v>
      </c>
      <c r="V1546" s="46">
        <v>856</v>
      </c>
      <c r="W1546" s="46">
        <v>1025</v>
      </c>
      <c r="X1546" s="120">
        <v>-4.4655581947743439E-2</v>
      </c>
      <c r="Y1546" s="79">
        <v>-1.268025857782196E-2</v>
      </c>
      <c r="Z1546" s="79">
        <v>-5.5401662049860967E-3</v>
      </c>
      <c r="AA1546" s="79">
        <v>-5.9761965054444199E-2</v>
      </c>
    </row>
    <row r="1547" spans="1:27" customFormat="1" x14ac:dyDescent="0.3">
      <c r="A1547">
        <v>260203</v>
      </c>
      <c r="B1547" s="18" t="s">
        <v>1321</v>
      </c>
      <c r="C1547" s="8" t="s">
        <v>23</v>
      </c>
      <c r="D1547" s="8" t="s">
        <v>698</v>
      </c>
      <c r="E1547" s="8" t="s">
        <v>806</v>
      </c>
      <c r="F1547" s="36">
        <v>-7.3</v>
      </c>
      <c r="G1547" s="52">
        <v>148.13999999999999</v>
      </c>
      <c r="H1547" s="52">
        <v>151.28</v>
      </c>
      <c r="I1547" s="52">
        <v>187.82</v>
      </c>
      <c r="J1547" s="52">
        <v>273.98</v>
      </c>
      <c r="K1547" s="90">
        <v>354.92</v>
      </c>
      <c r="L1547" s="110">
        <v>330.92</v>
      </c>
      <c r="M1547" s="110">
        <v>306.17</v>
      </c>
      <c r="N1547" s="46">
        <v>295.02999999999997</v>
      </c>
      <c r="O1547" s="46">
        <v>275.35000000000002</v>
      </c>
      <c r="P1547" s="46">
        <v>270.32</v>
      </c>
      <c r="Q1547" s="46">
        <v>274.75</v>
      </c>
      <c r="R1547" s="46">
        <v>259.86</v>
      </c>
      <c r="S1547" s="46">
        <v>242.58</v>
      </c>
      <c r="T1547" s="46">
        <v>219.42</v>
      </c>
      <c r="U1547" s="46">
        <v>210.39</v>
      </c>
      <c r="V1547" s="46">
        <v>196.55</v>
      </c>
      <c r="W1547" s="46">
        <v>179.36</v>
      </c>
      <c r="X1547" s="120">
        <v>-4.8591421561608013E-2</v>
      </c>
      <c r="Y1547" s="79">
        <v>-6.4578922547435802E-2</v>
      </c>
      <c r="Z1547" s="79">
        <v>-6.7910968087959156E-2</v>
      </c>
      <c r="AA1547" s="79">
        <v>-7.2755311068658401E-2</v>
      </c>
    </row>
    <row r="1548" spans="1:27" customFormat="1" x14ac:dyDescent="0.3">
      <c r="A1548">
        <v>260203</v>
      </c>
      <c r="B1548" s="18" t="s">
        <v>1322</v>
      </c>
      <c r="C1548" s="8" t="s">
        <v>23</v>
      </c>
      <c r="D1548" s="8" t="s">
        <v>93</v>
      </c>
      <c r="E1548" s="8" t="s">
        <v>821</v>
      </c>
      <c r="F1548" s="36">
        <v>-7.8</v>
      </c>
      <c r="G1548" s="52">
        <v>438.58</v>
      </c>
      <c r="H1548" s="52">
        <v>444.98</v>
      </c>
      <c r="I1548" s="52">
        <v>421.72</v>
      </c>
      <c r="J1548" s="52">
        <v>457.13</v>
      </c>
      <c r="K1548" s="52">
        <v>449.24</v>
      </c>
      <c r="L1548" s="46">
        <v>479.58</v>
      </c>
      <c r="M1548" s="46">
        <v>471.91</v>
      </c>
      <c r="N1548" s="46">
        <v>480.17</v>
      </c>
      <c r="O1548" s="46">
        <v>449.99</v>
      </c>
      <c r="P1548" s="46">
        <v>471.22</v>
      </c>
      <c r="Q1548" s="46">
        <v>427.83</v>
      </c>
      <c r="R1548" s="46">
        <v>446.7</v>
      </c>
      <c r="S1548" s="46">
        <v>401.84</v>
      </c>
      <c r="T1548" s="46">
        <v>427.63</v>
      </c>
      <c r="U1548" s="46">
        <v>349.38</v>
      </c>
      <c r="V1548" s="46">
        <v>318.83999999999997</v>
      </c>
      <c r="W1548" s="46">
        <v>284.76</v>
      </c>
      <c r="X1548" s="120">
        <v>-2.4942921394606191E-2</v>
      </c>
      <c r="Y1548" s="79">
        <v>-4.6038732394366177E-2</v>
      </c>
      <c r="Z1548" s="79">
        <v>-7.865645473839622E-2</v>
      </c>
      <c r="AA1548" s="79">
        <v>-7.8173720863463192E-2</v>
      </c>
    </row>
    <row r="1549" spans="1:27" customFormat="1" x14ac:dyDescent="0.3">
      <c r="A1549">
        <v>260203</v>
      </c>
      <c r="B1549" s="18" t="s">
        <v>1323</v>
      </c>
      <c r="C1549" s="8" t="s">
        <v>23</v>
      </c>
      <c r="D1549" s="8" t="s">
        <v>182</v>
      </c>
      <c r="E1549" s="8" t="s">
        <v>806</v>
      </c>
      <c r="F1549" s="36">
        <v>-8.5</v>
      </c>
      <c r="G1549" s="52">
        <v>58.41</v>
      </c>
      <c r="H1549" s="52">
        <v>1752</v>
      </c>
      <c r="I1549" s="52">
        <v>1227</v>
      </c>
      <c r="J1549" s="52">
        <v>795.37</v>
      </c>
      <c r="K1549" s="90">
        <v>674.94</v>
      </c>
      <c r="L1549" s="46">
        <v>517.07000000000005</v>
      </c>
      <c r="M1549" s="46">
        <v>972.27</v>
      </c>
      <c r="N1549" s="46">
        <v>789.61</v>
      </c>
      <c r="O1549" s="46">
        <v>541.04999999999995</v>
      </c>
      <c r="P1549" s="110">
        <v>891.42</v>
      </c>
      <c r="Q1549" s="46">
        <v>921.31</v>
      </c>
      <c r="R1549" s="46">
        <v>646.59</v>
      </c>
      <c r="S1549" s="110">
        <v>1293</v>
      </c>
      <c r="T1549" s="46">
        <v>693.28</v>
      </c>
      <c r="U1549" s="46">
        <v>997.58</v>
      </c>
      <c r="V1549" s="46">
        <v>943</v>
      </c>
      <c r="W1549" s="46">
        <v>957.61</v>
      </c>
      <c r="X1549" s="120">
        <v>-5.2804664847347693E-2</v>
      </c>
      <c r="Y1549" s="79">
        <v>2.14592395432982E-2</v>
      </c>
      <c r="Z1549" s="79">
        <v>8.1645526036717264E-2</v>
      </c>
      <c r="AA1549" s="79">
        <v>-8.5409207356513805E-2</v>
      </c>
    </row>
    <row r="1550" spans="1:27" customFormat="1" x14ac:dyDescent="0.3">
      <c r="A1550">
        <v>260203</v>
      </c>
      <c r="B1550" s="18" t="s">
        <v>1324</v>
      </c>
      <c r="C1550" s="8" t="s">
        <v>23</v>
      </c>
      <c r="D1550" s="8" t="s">
        <v>151</v>
      </c>
      <c r="E1550" s="8" t="s">
        <v>806</v>
      </c>
      <c r="F1550" s="36">
        <v>-12.5</v>
      </c>
      <c r="G1550" s="52">
        <v>1159</v>
      </c>
      <c r="H1550" s="52">
        <v>1325</v>
      </c>
      <c r="I1550" s="52">
        <v>1363</v>
      </c>
      <c r="J1550" s="52">
        <v>1301</v>
      </c>
      <c r="K1550" s="52">
        <v>0</v>
      </c>
      <c r="L1550" s="46">
        <v>1084</v>
      </c>
      <c r="M1550" s="46">
        <v>1112</v>
      </c>
      <c r="N1550" s="46">
        <v>1111</v>
      </c>
      <c r="O1550" s="110">
        <v>1058</v>
      </c>
      <c r="P1550" s="46">
        <v>624.29</v>
      </c>
      <c r="Q1550" s="46">
        <v>634.39</v>
      </c>
      <c r="R1550" s="46">
        <v>642</v>
      </c>
      <c r="S1550" s="46">
        <v>989.31</v>
      </c>
      <c r="T1550" s="46">
        <v>570.49</v>
      </c>
      <c r="U1550" s="46">
        <v>586.92999999999995</v>
      </c>
      <c r="V1550" s="46">
        <v>589.79</v>
      </c>
      <c r="W1550" s="46">
        <v>645.98</v>
      </c>
      <c r="X1550" s="120">
        <v>-1.8615981370177611E-2</v>
      </c>
      <c r="Y1550" s="79">
        <v>-1.673371671150381E-2</v>
      </c>
      <c r="Z1550" s="79">
        <v>-1.8721783751026511E-2</v>
      </c>
      <c r="AA1550" s="79">
        <v>-0.12546226594360721</v>
      </c>
    </row>
    <row r="1551" spans="1:27" customFormat="1" x14ac:dyDescent="0.3">
      <c r="A1551">
        <v>260203</v>
      </c>
      <c r="B1551" s="18" t="s">
        <v>1325</v>
      </c>
      <c r="C1551" s="8" t="s">
        <v>23</v>
      </c>
      <c r="D1551" s="8" t="s">
        <v>810</v>
      </c>
      <c r="E1551" s="8" t="s">
        <v>817</v>
      </c>
      <c r="F1551" s="36">
        <v>-42.7</v>
      </c>
      <c r="G1551" s="52">
        <v>2172</v>
      </c>
      <c r="H1551" s="52">
        <v>2533</v>
      </c>
      <c r="I1551" s="52">
        <v>2497</v>
      </c>
      <c r="J1551" s="52">
        <v>2009</v>
      </c>
      <c r="K1551" s="52">
        <v>2139</v>
      </c>
      <c r="L1551" s="46">
        <v>2049</v>
      </c>
      <c r="M1551" s="46">
        <v>1616</v>
      </c>
      <c r="N1551" s="46">
        <v>1841</v>
      </c>
      <c r="O1551" s="46">
        <v>1870</v>
      </c>
      <c r="P1551" s="46">
        <v>0</v>
      </c>
      <c r="Q1551" s="46">
        <v>759.23</v>
      </c>
      <c r="R1551" s="46">
        <v>756.47</v>
      </c>
      <c r="S1551" s="46">
        <v>1549</v>
      </c>
      <c r="T1551" s="110">
        <v>971.07</v>
      </c>
      <c r="U1551" s="46">
        <v>622.16</v>
      </c>
      <c r="V1551" s="46">
        <v>-129.16</v>
      </c>
      <c r="W1551" s="46">
        <v>263.74</v>
      </c>
      <c r="X1551" s="121">
        <v>0.31685646229647291</v>
      </c>
      <c r="Y1551" s="79">
        <v>-3.3963778907123099E-2</v>
      </c>
      <c r="Z1551" s="79">
        <v>-0.2271603354964474</v>
      </c>
      <c r="AA1551" s="79">
        <v>-0.42656161323832509</v>
      </c>
    </row>
    <row r="1552" spans="1:27" customFormat="1" x14ac:dyDescent="0.3">
      <c r="A1552">
        <v>260203</v>
      </c>
      <c r="B1552" s="18" t="s">
        <v>1326</v>
      </c>
      <c r="C1552" s="8" t="s">
        <v>23</v>
      </c>
      <c r="D1552" s="8" t="s">
        <v>182</v>
      </c>
      <c r="E1552" s="8" t="s">
        <v>806</v>
      </c>
      <c r="F1552" s="36">
        <v>-74.5</v>
      </c>
      <c r="G1552" s="52">
        <v>47.81</v>
      </c>
      <c r="H1552" s="52">
        <v>48.42</v>
      </c>
      <c r="I1552" s="52">
        <v>38.18</v>
      </c>
      <c r="J1552" s="52">
        <v>-29.44</v>
      </c>
      <c r="K1552" s="52">
        <v>34.24</v>
      </c>
      <c r="L1552" s="46">
        <v>-9.3000000000000007</v>
      </c>
      <c r="M1552" s="46">
        <v>-5.41</v>
      </c>
      <c r="N1552" s="46">
        <v>41.24</v>
      </c>
      <c r="O1552" s="46">
        <v>1.17</v>
      </c>
      <c r="P1552" s="110">
        <v>13.49</v>
      </c>
      <c r="Q1552" s="110">
        <v>43.11</v>
      </c>
      <c r="R1552" s="46">
        <v>8.82</v>
      </c>
      <c r="S1552" s="110">
        <v>35.200000000000003</v>
      </c>
      <c r="T1552" s="46">
        <v>10.35</v>
      </c>
      <c r="U1552" s="46">
        <v>-13.98</v>
      </c>
      <c r="V1552" s="110">
        <v>30.44</v>
      </c>
      <c r="W1552" s="46">
        <v>-10.97</v>
      </c>
      <c r="X1552" s="120">
        <v>-3.1206519578612649E-2</v>
      </c>
      <c r="Y1552" s="79">
        <v>-0.58565859663520725</v>
      </c>
      <c r="Z1552" s="92">
        <v>0.53528101015102769</v>
      </c>
      <c r="AA1552" s="79">
        <v>-0.74455732946298991</v>
      </c>
    </row>
    <row r="1553" spans="1:27" customFormat="1" x14ac:dyDescent="0.3">
      <c r="A1553">
        <v>260203</v>
      </c>
      <c r="B1553" s="74">
        <v>7974</v>
      </c>
      <c r="C1553" s="75" t="s">
        <v>67</v>
      </c>
      <c r="D1553" s="75" t="e">
        <f>VLOOKUP(B1553,[3]기업리스트!B:G,2,FALSE)</f>
        <v>#N/A</v>
      </c>
      <c r="E1553" s="8" t="s">
        <v>811</v>
      </c>
      <c r="F1553" s="94">
        <v>16.8</v>
      </c>
      <c r="G1553" s="95">
        <v>301625</v>
      </c>
      <c r="H1553" s="95">
        <v>695947</v>
      </c>
      <c r="I1553" s="95">
        <v>375125</v>
      </c>
      <c r="J1553" s="95">
        <v>307460</v>
      </c>
      <c r="K1553" s="95">
        <v>349514</v>
      </c>
      <c r="L1553" s="112">
        <v>638204</v>
      </c>
      <c r="M1553" s="112">
        <v>306499</v>
      </c>
      <c r="N1553" s="112">
        <v>461341</v>
      </c>
      <c r="O1553" s="112">
        <v>334896</v>
      </c>
      <c r="P1553" s="112">
        <v>598559</v>
      </c>
      <c r="Q1553" s="112">
        <v>277069</v>
      </c>
      <c r="R1553" s="112">
        <v>246638</v>
      </c>
      <c r="S1553" s="112">
        <v>276661</v>
      </c>
      <c r="T1553" s="112">
        <v>432919</v>
      </c>
      <c r="U1553" s="112">
        <v>208704</v>
      </c>
      <c r="V1553" s="113">
        <v>572363</v>
      </c>
      <c r="W1553" s="113">
        <v>527202</v>
      </c>
      <c r="X1553" s="122">
        <v>-0.11840503471589291</v>
      </c>
      <c r="Y1553" s="98">
        <v>-5.5433163570199007E-2</v>
      </c>
      <c r="Z1553" s="99">
        <v>0.27961099541428541</v>
      </c>
      <c r="AA1553" s="99">
        <v>0.16807533909772049</v>
      </c>
    </row>
    <row r="1554" spans="1:27" customFormat="1" x14ac:dyDescent="0.3">
      <c r="A1554">
        <v>260203</v>
      </c>
      <c r="B1554" s="18">
        <v>8386</v>
      </c>
      <c r="C1554" s="8" t="s">
        <v>67</v>
      </c>
      <c r="D1554" s="8" t="e">
        <f>VLOOKUP(B1554,[3]기업리스트!B:G,2,FALSE)</f>
        <v>#N/A</v>
      </c>
      <c r="E1554" s="8" t="s">
        <v>811</v>
      </c>
      <c r="F1554" s="36">
        <v>6</v>
      </c>
      <c r="G1554" s="52">
        <v>17037</v>
      </c>
      <c r="H1554" s="52">
        <v>18567</v>
      </c>
      <c r="I1554" s="52">
        <v>15023</v>
      </c>
      <c r="J1554" s="52">
        <v>21178</v>
      </c>
      <c r="K1554" s="52">
        <v>20437</v>
      </c>
      <c r="L1554" s="46">
        <v>19040</v>
      </c>
      <c r="M1554" s="46">
        <v>14645</v>
      </c>
      <c r="N1554" s="46">
        <v>16940</v>
      </c>
      <c r="O1554" s="46">
        <v>14494</v>
      </c>
      <c r="P1554" s="46">
        <v>17039</v>
      </c>
      <c r="Q1554" s="46">
        <v>17520</v>
      </c>
      <c r="R1554" s="46">
        <v>17247</v>
      </c>
      <c r="S1554" s="46">
        <v>14292</v>
      </c>
      <c r="T1554" s="46">
        <v>19913</v>
      </c>
      <c r="U1554" s="46">
        <v>18479</v>
      </c>
      <c r="V1554" s="46">
        <v>20602</v>
      </c>
      <c r="W1554" s="46">
        <v>18703</v>
      </c>
      <c r="X1554" s="120">
        <v>4.3480892008835433E-2</v>
      </c>
      <c r="Y1554" s="79">
        <v>1.390419300585743E-2</v>
      </c>
      <c r="Z1554" s="79">
        <v>4.7975861921036422E-2</v>
      </c>
      <c r="AA1554" s="79">
        <v>6.018884916628009E-2</v>
      </c>
    </row>
    <row r="1555" spans="1:27" customFormat="1" x14ac:dyDescent="0.3">
      <c r="A1555">
        <v>260203</v>
      </c>
      <c r="B1555" s="18">
        <v>6471</v>
      </c>
      <c r="C1555" s="8" t="s">
        <v>67</v>
      </c>
      <c r="D1555" s="8" t="e">
        <f>VLOOKUP(B1555,[3]기업리스트!B:G,2,FALSE)</f>
        <v>#N/A</v>
      </c>
      <c r="E1555" s="8" t="s">
        <v>817</v>
      </c>
      <c r="F1555" s="36">
        <v>5.8</v>
      </c>
      <c r="G1555" s="52">
        <v>215015</v>
      </c>
      <c r="H1555" s="52">
        <v>232386</v>
      </c>
      <c r="I1555" s="52">
        <v>219387</v>
      </c>
      <c r="J1555" s="52">
        <v>244436</v>
      </c>
      <c r="K1555" s="52">
        <v>236356</v>
      </c>
      <c r="L1555" s="46">
        <v>237918</v>
      </c>
      <c r="M1555" s="46">
        <v>188247</v>
      </c>
      <c r="N1555" s="46">
        <v>198443</v>
      </c>
      <c r="O1555" s="46">
        <v>201368</v>
      </c>
      <c r="P1555" s="46">
        <v>200808</v>
      </c>
      <c r="Q1555" s="46">
        <v>200495</v>
      </c>
      <c r="R1555" s="46">
        <v>197148</v>
      </c>
      <c r="S1555" s="46">
        <v>199278</v>
      </c>
      <c r="T1555" s="46">
        <v>199746</v>
      </c>
      <c r="U1555" s="46">
        <v>195760</v>
      </c>
      <c r="V1555" s="46">
        <v>216490</v>
      </c>
      <c r="W1555" s="46">
        <v>246214</v>
      </c>
      <c r="X1555" s="120">
        <v>-1.331279168740207E-3</v>
      </c>
      <c r="Y1555" s="79">
        <v>-5.9435121575263086E-3</v>
      </c>
      <c r="Z1555" s="79">
        <v>2.4423814165862812E-2</v>
      </c>
      <c r="AA1555" s="79">
        <v>5.7854682881492543E-2</v>
      </c>
    </row>
    <row r="1556" spans="1:27" customFormat="1" x14ac:dyDescent="0.3">
      <c r="A1556">
        <v>260203</v>
      </c>
      <c r="B1556" s="18">
        <v>8368</v>
      </c>
      <c r="C1556" s="8" t="s">
        <v>67</v>
      </c>
      <c r="D1556" s="8" t="e">
        <f>VLOOKUP(B1556,[3]기업리스트!B:G,2,FALSE)</f>
        <v>#N/A</v>
      </c>
      <c r="E1556" s="8" t="s">
        <v>811</v>
      </c>
      <c r="F1556" s="36">
        <v>5.5</v>
      </c>
      <c r="G1556" s="52">
        <v>20648</v>
      </c>
      <c r="H1556" s="52">
        <v>21899</v>
      </c>
      <c r="I1556" s="52">
        <v>28457</v>
      </c>
      <c r="J1556" s="52">
        <v>22575</v>
      </c>
      <c r="K1556" s="52">
        <v>22660</v>
      </c>
      <c r="L1556" s="46">
        <v>21777</v>
      </c>
      <c r="M1556" s="46">
        <v>24863</v>
      </c>
      <c r="N1556" s="46">
        <v>27538</v>
      </c>
      <c r="O1556" s="46">
        <v>24911</v>
      </c>
      <c r="P1556" s="46">
        <v>24195</v>
      </c>
      <c r="Q1556" s="46">
        <v>26499</v>
      </c>
      <c r="R1556" s="46">
        <v>25578</v>
      </c>
      <c r="S1556" s="46">
        <v>25223</v>
      </c>
      <c r="T1556" s="46">
        <v>27680</v>
      </c>
      <c r="U1556" s="46">
        <v>26419</v>
      </c>
      <c r="V1556" s="46">
        <v>28942</v>
      </c>
      <c r="W1556" s="46">
        <v>31175</v>
      </c>
      <c r="X1556" s="120">
        <v>3.4336666830878437E-2</v>
      </c>
      <c r="Y1556" s="79">
        <v>-7.6204991426942481E-4</v>
      </c>
      <c r="Z1556" s="79">
        <v>3.2068636796949379E-2</v>
      </c>
      <c r="AA1556" s="79">
        <v>5.4976723564619911E-2</v>
      </c>
    </row>
    <row r="1557" spans="1:27" customFormat="1" x14ac:dyDescent="0.3">
      <c r="A1557">
        <v>260203</v>
      </c>
      <c r="B1557" s="18">
        <v>3064</v>
      </c>
      <c r="C1557" s="8" t="s">
        <v>67</v>
      </c>
      <c r="D1557" s="8" t="e">
        <f>VLOOKUP(B1557,[3]기업리스트!B:G,2,FALSE)</f>
        <v>#N/A</v>
      </c>
      <c r="E1557" s="8" t="s">
        <v>806</v>
      </c>
      <c r="F1557" s="36">
        <v>5</v>
      </c>
      <c r="G1557" s="52">
        <v>51281</v>
      </c>
      <c r="H1557" s="52">
        <v>54610</v>
      </c>
      <c r="I1557" s="52">
        <v>55253</v>
      </c>
      <c r="J1557" s="52">
        <v>56130</v>
      </c>
      <c r="K1557" s="52">
        <v>59977</v>
      </c>
      <c r="L1557" s="46">
        <v>62014</v>
      </c>
      <c r="M1557" s="46">
        <v>62386</v>
      </c>
      <c r="N1557" s="46">
        <v>62823</v>
      </c>
      <c r="O1557" s="46">
        <v>67063</v>
      </c>
      <c r="P1557" s="46">
        <v>69139</v>
      </c>
      <c r="Q1557" s="46">
        <v>70258</v>
      </c>
      <c r="R1557" s="46">
        <v>72112</v>
      </c>
      <c r="S1557" s="46">
        <v>76610</v>
      </c>
      <c r="T1557" s="46">
        <v>79106</v>
      </c>
      <c r="U1557" s="46">
        <v>81126</v>
      </c>
      <c r="V1557" s="46">
        <v>81168</v>
      </c>
      <c r="W1557" s="46">
        <v>92480</v>
      </c>
      <c r="X1557" s="120">
        <v>3.4593345110874418E-2</v>
      </c>
      <c r="Y1557" s="79">
        <v>3.6459276852988783E-2</v>
      </c>
      <c r="Z1557" s="79">
        <v>2.9311806935660378E-2</v>
      </c>
      <c r="AA1557" s="79">
        <v>4.9904091066318657E-2</v>
      </c>
    </row>
    <row r="1558" spans="1:27" customFormat="1" x14ac:dyDescent="0.3">
      <c r="A1558">
        <v>260203</v>
      </c>
      <c r="B1558" s="18">
        <v>4062</v>
      </c>
      <c r="C1558" s="8" t="s">
        <v>67</v>
      </c>
      <c r="D1558" s="8" t="e">
        <f>VLOOKUP(B1558,[3]기업리스트!B:G,2,FALSE)</f>
        <v>#N/A</v>
      </c>
      <c r="E1558" s="8" t="s">
        <v>817</v>
      </c>
      <c r="F1558" s="36">
        <v>3.8</v>
      </c>
      <c r="G1558" s="52">
        <v>103402</v>
      </c>
      <c r="H1558" s="52">
        <v>101904</v>
      </c>
      <c r="I1558" s="52">
        <v>98318</v>
      </c>
      <c r="J1558" s="52">
        <v>115261</v>
      </c>
      <c r="K1558" s="52">
        <v>103102</v>
      </c>
      <c r="L1558" s="46">
        <v>100868</v>
      </c>
      <c r="M1558" s="46">
        <v>94601</v>
      </c>
      <c r="N1558" s="46">
        <v>93039</v>
      </c>
      <c r="O1558" s="46">
        <v>92527</v>
      </c>
      <c r="P1558" s="46">
        <v>90344</v>
      </c>
      <c r="Q1558" s="46">
        <v>88220</v>
      </c>
      <c r="R1558" s="46">
        <v>93365</v>
      </c>
      <c r="S1558" s="46">
        <v>88752</v>
      </c>
      <c r="T1558" s="46">
        <v>99099</v>
      </c>
      <c r="U1558" s="46">
        <v>97464</v>
      </c>
      <c r="V1558" s="46">
        <v>98021</v>
      </c>
      <c r="W1558" s="46">
        <v>103136</v>
      </c>
      <c r="X1558" s="120">
        <v>2.4273527022493638E-2</v>
      </c>
      <c r="Y1558" s="79">
        <v>2.5021925313180041E-2</v>
      </c>
      <c r="Z1558" s="79">
        <v>1.2295341713320029E-2</v>
      </c>
      <c r="AA1558" s="79">
        <v>3.7523217229793238E-2</v>
      </c>
    </row>
    <row r="1559" spans="1:27" customFormat="1" x14ac:dyDescent="0.3">
      <c r="A1559">
        <v>260203</v>
      </c>
      <c r="B1559" s="18">
        <v>8015</v>
      </c>
      <c r="C1559" s="8" t="s">
        <v>67</v>
      </c>
      <c r="D1559" s="8" t="e">
        <f>VLOOKUP(B1559,[3]기업리스트!B:G,2,FALSE)</f>
        <v>#N/A</v>
      </c>
      <c r="E1559" s="8" t="s">
        <v>811</v>
      </c>
      <c r="F1559" s="36">
        <v>2.9</v>
      </c>
      <c r="G1559" s="52">
        <v>1872539</v>
      </c>
      <c r="H1559" s="52">
        <v>2032046</v>
      </c>
      <c r="I1559" s="52">
        <v>2251287</v>
      </c>
      <c r="J1559" s="52">
        <v>2375630</v>
      </c>
      <c r="K1559" s="52">
        <v>2532117</v>
      </c>
      <c r="L1559" s="46">
        <v>2459654</v>
      </c>
      <c r="M1559" s="46">
        <v>2481158</v>
      </c>
      <c r="N1559" s="46">
        <v>2540752</v>
      </c>
      <c r="O1559" s="46">
        <v>2594483</v>
      </c>
      <c r="P1559" s="46">
        <v>2574946</v>
      </c>
      <c r="Q1559" s="46">
        <v>2478798</v>
      </c>
      <c r="R1559" s="46">
        <v>2541473</v>
      </c>
      <c r="S1559" s="46">
        <v>2524447</v>
      </c>
      <c r="T1559" s="46">
        <v>2581851</v>
      </c>
      <c r="U1559" s="46">
        <v>2661779</v>
      </c>
      <c r="V1559" s="46">
        <v>2593820</v>
      </c>
      <c r="W1559" s="46">
        <v>2820564</v>
      </c>
      <c r="X1559" s="120">
        <v>6.8233490756219872E-4</v>
      </c>
      <c r="Y1559" s="79">
        <v>1.806939744349734E-2</v>
      </c>
      <c r="Z1559" s="79">
        <v>5.0775252072108312E-3</v>
      </c>
      <c r="AA1559" s="79">
        <v>2.8577489237733289E-2</v>
      </c>
    </row>
    <row r="1560" spans="1:27" customFormat="1" x14ac:dyDescent="0.3">
      <c r="A1560">
        <v>260203</v>
      </c>
      <c r="B1560" s="18">
        <v>2331</v>
      </c>
      <c r="C1560" s="8" t="s">
        <v>67</v>
      </c>
      <c r="D1560" s="8" t="e">
        <f>VLOOKUP(B1560,[3]기업리스트!B:G,2,FALSE)</f>
        <v>#N/A</v>
      </c>
      <c r="E1560" s="8" t="s">
        <v>811</v>
      </c>
      <c r="F1560" s="36">
        <v>2.8</v>
      </c>
      <c r="G1560" s="52">
        <v>128278</v>
      </c>
      <c r="H1560" s="52">
        <v>118493</v>
      </c>
      <c r="I1560" s="52">
        <v>125309</v>
      </c>
      <c r="J1560" s="52">
        <v>114008</v>
      </c>
      <c r="K1560" s="52">
        <v>122045</v>
      </c>
      <c r="L1560" s="46">
        <v>121764</v>
      </c>
      <c r="M1560" s="46">
        <v>134409</v>
      </c>
      <c r="N1560" s="46">
        <v>121593</v>
      </c>
      <c r="O1560" s="46">
        <v>124786</v>
      </c>
      <c r="P1560" s="46">
        <v>132611</v>
      </c>
      <c r="Q1560" s="46">
        <v>142410</v>
      </c>
      <c r="R1560" s="46">
        <v>129011</v>
      </c>
      <c r="S1560" s="46">
        <v>134269</v>
      </c>
      <c r="T1560" s="46">
        <v>137221</v>
      </c>
      <c r="U1560" s="46">
        <v>151380</v>
      </c>
      <c r="V1560" s="46">
        <v>141154</v>
      </c>
      <c r="W1560" s="46">
        <v>150183</v>
      </c>
      <c r="X1560" s="120">
        <v>8.5639818614493546E-3</v>
      </c>
      <c r="Y1560" s="79">
        <v>1.65220450497412E-2</v>
      </c>
      <c r="Z1560" s="79">
        <v>2.200293179145496E-2</v>
      </c>
      <c r="AA1560" s="79">
        <v>2.8215111413698809E-2</v>
      </c>
    </row>
    <row r="1561" spans="1:27" customFormat="1" x14ac:dyDescent="0.3">
      <c r="A1561">
        <v>260203</v>
      </c>
      <c r="B1561" s="18">
        <v>5802</v>
      </c>
      <c r="C1561" s="8" t="s">
        <v>67</v>
      </c>
      <c r="D1561" s="8" t="e">
        <f>VLOOKUP(B1561,[3]기업리스트!B:G,2,FALSE)</f>
        <v>#N/A</v>
      </c>
      <c r="E1561" s="8" t="s">
        <v>817</v>
      </c>
      <c r="F1561" s="36">
        <v>2.5</v>
      </c>
      <c r="G1561" s="52">
        <v>868697</v>
      </c>
      <c r="H1561" s="52">
        <v>928753</v>
      </c>
      <c r="I1561" s="52">
        <v>877121</v>
      </c>
      <c r="J1561" s="52">
        <v>1013955</v>
      </c>
      <c r="K1561" s="52">
        <v>1020897</v>
      </c>
      <c r="L1561" s="46">
        <v>1093588</v>
      </c>
      <c r="M1561" s="46">
        <v>994123</v>
      </c>
      <c r="N1561" s="46">
        <v>1077980</v>
      </c>
      <c r="O1561" s="46">
        <v>1149823</v>
      </c>
      <c r="P1561" s="46">
        <v>1180888</v>
      </c>
      <c r="Q1561" s="46">
        <v>1115547</v>
      </c>
      <c r="R1561" s="46">
        <v>1132231</v>
      </c>
      <c r="S1561" s="46">
        <v>1193461</v>
      </c>
      <c r="T1561" s="46">
        <v>1238550</v>
      </c>
      <c r="U1561" s="46">
        <v>1148436</v>
      </c>
      <c r="V1561" s="46">
        <v>1225025</v>
      </c>
      <c r="W1561" s="46">
        <v>1313436</v>
      </c>
      <c r="X1561" s="120">
        <v>1.2475208924376259E-2</v>
      </c>
      <c r="Y1561" s="79">
        <v>7.0278809578807611E-3</v>
      </c>
      <c r="Z1561" s="79">
        <v>1.9690290743394678E-2</v>
      </c>
      <c r="AA1561" s="79">
        <v>2.4966330050409269E-2</v>
      </c>
    </row>
    <row r="1562" spans="1:27" customFormat="1" x14ac:dyDescent="0.3">
      <c r="A1562">
        <v>260203</v>
      </c>
      <c r="B1562" s="18">
        <v>6806</v>
      </c>
      <c r="C1562" s="8" t="s">
        <v>67</v>
      </c>
      <c r="D1562" s="8" t="e">
        <f>VLOOKUP(B1562,[3]기업리스트!B:G,2,FALSE)</f>
        <v>#N/A</v>
      </c>
      <c r="E1562" s="8" t="s">
        <v>817</v>
      </c>
      <c r="F1562" s="36">
        <v>2.2999999999999998</v>
      </c>
      <c r="G1562" s="52">
        <v>42817</v>
      </c>
      <c r="H1562" s="52">
        <v>41667</v>
      </c>
      <c r="I1562" s="52">
        <v>46574</v>
      </c>
      <c r="J1562" s="52">
        <v>48130</v>
      </c>
      <c r="K1562" s="52">
        <v>47461</v>
      </c>
      <c r="L1562" s="46">
        <v>41059</v>
      </c>
      <c r="M1562" s="46">
        <v>40455</v>
      </c>
      <c r="N1562" s="46">
        <v>42455</v>
      </c>
      <c r="O1562" s="46">
        <v>42252</v>
      </c>
      <c r="P1562" s="46">
        <v>40347</v>
      </c>
      <c r="Q1562" s="46">
        <v>44871</v>
      </c>
      <c r="R1562" s="46">
        <v>49648</v>
      </c>
      <c r="S1562" s="46">
        <v>49903</v>
      </c>
      <c r="T1562" s="46">
        <v>44998</v>
      </c>
      <c r="U1562" s="46">
        <v>48972</v>
      </c>
      <c r="V1562" s="46">
        <v>53053</v>
      </c>
      <c r="W1562" s="46">
        <v>54524</v>
      </c>
      <c r="X1562" s="120">
        <v>2.517197148872374E-2</v>
      </c>
      <c r="Y1562" s="79">
        <v>2.1650300918593549E-2</v>
      </c>
      <c r="Z1562" s="79">
        <v>1.759498969104123E-2</v>
      </c>
      <c r="AA1562" s="79">
        <v>2.3465667306501011E-2</v>
      </c>
    </row>
    <row r="1563" spans="1:27" customFormat="1" x14ac:dyDescent="0.3">
      <c r="A1563">
        <v>260203</v>
      </c>
      <c r="B1563" s="18">
        <v>6724</v>
      </c>
      <c r="C1563" s="8" t="s">
        <v>67</v>
      </c>
      <c r="D1563" s="8" t="e">
        <f>VLOOKUP(B1563,[3]기업리스트!B:G,2,FALSE)</f>
        <v>#N/A</v>
      </c>
      <c r="E1563" s="8" t="s">
        <v>817</v>
      </c>
      <c r="F1563" s="36">
        <v>2</v>
      </c>
      <c r="G1563" s="52">
        <v>296145</v>
      </c>
      <c r="H1563" s="52">
        <v>282171</v>
      </c>
      <c r="I1563" s="52">
        <v>297874</v>
      </c>
      <c r="J1563" s="52">
        <v>335253</v>
      </c>
      <c r="K1563" s="52">
        <v>361276</v>
      </c>
      <c r="L1563" s="46">
        <v>335927</v>
      </c>
      <c r="M1563" s="46">
        <v>314840</v>
      </c>
      <c r="N1563" s="46">
        <v>323693</v>
      </c>
      <c r="O1563" s="46">
        <v>353568</v>
      </c>
      <c r="P1563" s="46">
        <v>321897</v>
      </c>
      <c r="Q1563" s="46">
        <v>336614</v>
      </c>
      <c r="R1563" s="46">
        <v>337584</v>
      </c>
      <c r="S1563" s="46">
        <v>349620</v>
      </c>
      <c r="T1563" s="46">
        <v>339125</v>
      </c>
      <c r="U1563" s="46">
        <v>320879</v>
      </c>
      <c r="V1563" s="46">
        <v>346473</v>
      </c>
      <c r="W1563" s="46">
        <v>376473</v>
      </c>
      <c r="X1563" s="120">
        <v>1.280211634707196E-2</v>
      </c>
      <c r="Y1563" s="79">
        <v>-1.1544870181658401E-2</v>
      </c>
      <c r="Z1563" s="79">
        <v>6.5980902726230362E-3</v>
      </c>
      <c r="AA1563" s="79">
        <v>1.9801680853213321E-2</v>
      </c>
    </row>
    <row r="1564" spans="1:27" customFormat="1" x14ac:dyDescent="0.3">
      <c r="A1564">
        <v>260203</v>
      </c>
      <c r="B1564" s="18">
        <v>9021</v>
      </c>
      <c r="C1564" s="8" t="s">
        <v>67</v>
      </c>
      <c r="D1564" s="8" t="e">
        <f>VLOOKUP(B1564,[3]기업리스트!B:G,2,FALSE)</f>
        <v>#N/A</v>
      </c>
      <c r="E1564" s="8" t="s">
        <v>817</v>
      </c>
      <c r="F1564" s="36">
        <v>1.9</v>
      </c>
      <c r="G1564" s="52">
        <v>293156</v>
      </c>
      <c r="H1564" s="52">
        <v>301113</v>
      </c>
      <c r="I1564" s="52">
        <v>297144</v>
      </c>
      <c r="J1564" s="52">
        <v>319561</v>
      </c>
      <c r="K1564" s="52">
        <v>358140</v>
      </c>
      <c r="L1564" s="46">
        <v>420686</v>
      </c>
      <c r="M1564" s="46">
        <v>369270</v>
      </c>
      <c r="N1564" s="46">
        <v>400632</v>
      </c>
      <c r="O1564" s="46">
        <v>424420</v>
      </c>
      <c r="P1564" s="46">
        <v>440701</v>
      </c>
      <c r="Q1564" s="46">
        <v>402780</v>
      </c>
      <c r="R1564" s="46">
        <v>408606</v>
      </c>
      <c r="S1564" s="46">
        <v>434291</v>
      </c>
      <c r="T1564" s="46">
        <v>462267</v>
      </c>
      <c r="U1564" s="46">
        <v>427059</v>
      </c>
      <c r="V1564" s="46">
        <v>444770</v>
      </c>
      <c r="W1564" s="46">
        <v>467641</v>
      </c>
      <c r="X1564" s="120">
        <v>1.278835468679018E-2</v>
      </c>
      <c r="Y1564" s="79">
        <v>1.421533727101121E-2</v>
      </c>
      <c r="Z1564" s="79">
        <v>2.087721961895217E-2</v>
      </c>
      <c r="AA1564" s="79">
        <v>1.8858994100273248E-2</v>
      </c>
    </row>
    <row r="1565" spans="1:27" customFormat="1" x14ac:dyDescent="0.3">
      <c r="A1565">
        <v>260203</v>
      </c>
      <c r="B1565" s="18">
        <v>6841</v>
      </c>
      <c r="C1565" s="8" t="s">
        <v>67</v>
      </c>
      <c r="D1565" s="8" t="e">
        <f>VLOOKUP(B1565,[3]기업리스트!B:G,2,FALSE)</f>
        <v>#N/A</v>
      </c>
      <c r="E1565" s="8" t="s">
        <v>817</v>
      </c>
      <c r="F1565" s="36">
        <v>1.7</v>
      </c>
      <c r="G1565" s="52">
        <v>96383</v>
      </c>
      <c r="H1565" s="52">
        <v>109099</v>
      </c>
      <c r="I1565" s="52">
        <v>93999</v>
      </c>
      <c r="J1565" s="52">
        <v>111919</v>
      </c>
      <c r="K1565" s="52">
        <v>111565</v>
      </c>
      <c r="L1565" s="46">
        <v>138996</v>
      </c>
      <c r="M1565" s="46">
        <v>118646</v>
      </c>
      <c r="N1565" s="46">
        <v>135852</v>
      </c>
      <c r="O1565" s="46">
        <v>138591</v>
      </c>
      <c r="P1565" s="46">
        <v>147063</v>
      </c>
      <c r="Q1565" s="46">
        <v>128924</v>
      </c>
      <c r="R1565" s="46">
        <v>137656</v>
      </c>
      <c r="S1565" s="46">
        <v>142307</v>
      </c>
      <c r="T1565" s="46">
        <v>153517</v>
      </c>
      <c r="U1565" s="46">
        <v>130211</v>
      </c>
      <c r="V1565" s="46">
        <v>151785</v>
      </c>
      <c r="W1565" s="46">
        <v>152319</v>
      </c>
      <c r="X1565" s="120">
        <v>1.160895764007552E-2</v>
      </c>
      <c r="Y1565" s="79">
        <v>2.2883905519874852E-3</v>
      </c>
      <c r="Z1565" s="79">
        <v>2.5065150942626291E-2</v>
      </c>
      <c r="AA1565" s="79">
        <v>1.7327195320341989E-2</v>
      </c>
    </row>
    <row r="1566" spans="1:27" customFormat="1" x14ac:dyDescent="0.3">
      <c r="A1566">
        <v>260203</v>
      </c>
      <c r="B1566" s="18">
        <v>5384</v>
      </c>
      <c r="C1566" s="8" t="s">
        <v>67</v>
      </c>
      <c r="D1566" s="8" t="e">
        <f>VLOOKUP(B1566,[3]기업리스트!B:G,2,FALSE)</f>
        <v>#N/A</v>
      </c>
      <c r="E1566" s="8" t="s">
        <v>811</v>
      </c>
      <c r="F1566" s="36">
        <v>1.7</v>
      </c>
      <c r="G1566" s="52">
        <v>12904</v>
      </c>
      <c r="H1566" s="52">
        <v>13363</v>
      </c>
      <c r="I1566" s="52">
        <v>13077</v>
      </c>
      <c r="J1566" s="52">
        <v>15136</v>
      </c>
      <c r="K1566" s="52">
        <v>15961</v>
      </c>
      <c r="L1566" s="46">
        <v>14119</v>
      </c>
      <c r="M1566" s="46">
        <v>13178</v>
      </c>
      <c r="N1566" s="46">
        <v>13225</v>
      </c>
      <c r="O1566" s="46">
        <v>12127</v>
      </c>
      <c r="P1566" s="46">
        <v>12426</v>
      </c>
      <c r="Q1566" s="46">
        <v>13645</v>
      </c>
      <c r="R1566" s="46">
        <v>14738</v>
      </c>
      <c r="S1566" s="46">
        <v>16008</v>
      </c>
      <c r="T1566" s="46">
        <v>16046</v>
      </c>
      <c r="U1566" s="46">
        <v>15711</v>
      </c>
      <c r="V1566" s="46">
        <v>16394</v>
      </c>
      <c r="W1566" s="46">
        <v>17102</v>
      </c>
      <c r="X1566" s="120">
        <v>6.3713325237164886E-2</v>
      </c>
      <c r="Y1566" s="79">
        <v>3.4184357264589682E-2</v>
      </c>
      <c r="Z1566" s="79">
        <v>2.649472825304389E-2</v>
      </c>
      <c r="AA1566" s="79">
        <v>1.7051387958041841E-2</v>
      </c>
    </row>
    <row r="1567" spans="1:27" customFormat="1" x14ac:dyDescent="0.3">
      <c r="A1567">
        <v>260203</v>
      </c>
      <c r="B1567" s="18">
        <v>3116</v>
      </c>
      <c r="C1567" s="8" t="s">
        <v>67</v>
      </c>
      <c r="D1567" s="8" t="e">
        <f>VLOOKUP(B1567,[3]기업리스트!B:G,2,FALSE)</f>
        <v>#N/A</v>
      </c>
      <c r="E1567" s="8" t="s">
        <v>811</v>
      </c>
      <c r="F1567" s="36">
        <v>1.7</v>
      </c>
      <c r="G1567" s="52">
        <v>297813</v>
      </c>
      <c r="H1567" s="52">
        <v>382865</v>
      </c>
      <c r="I1567" s="52">
        <v>386505</v>
      </c>
      <c r="J1567" s="52">
        <v>350346</v>
      </c>
      <c r="K1567" s="52">
        <v>411456</v>
      </c>
      <c r="L1567" s="46">
        <v>407366</v>
      </c>
      <c r="M1567" s="46">
        <v>434866</v>
      </c>
      <c r="N1567" s="46">
        <v>475499</v>
      </c>
      <c r="O1567" s="46">
        <v>488559</v>
      </c>
      <c r="P1567" s="46">
        <v>507120</v>
      </c>
      <c r="Q1567" s="46">
        <v>482446</v>
      </c>
      <c r="R1567" s="46">
        <v>488000</v>
      </c>
      <c r="S1567" s="46">
        <v>460165</v>
      </c>
      <c r="T1567" s="46">
        <v>498534</v>
      </c>
      <c r="U1567" s="46">
        <v>507519</v>
      </c>
      <c r="V1567" s="46">
        <v>479693</v>
      </c>
      <c r="W1567" s="46">
        <v>492586</v>
      </c>
      <c r="X1567" s="120">
        <v>-4.43095558671458E-3</v>
      </c>
      <c r="Y1567" s="79">
        <v>1.299694942578178E-2</v>
      </c>
      <c r="Z1567" s="79">
        <v>-4.2508051814076353E-3</v>
      </c>
      <c r="AA1567" s="79">
        <v>1.666109087209033E-2</v>
      </c>
    </row>
    <row r="1568" spans="1:27" customFormat="1" x14ac:dyDescent="0.3">
      <c r="A1568">
        <v>260203</v>
      </c>
      <c r="B1568" s="18">
        <v>4617</v>
      </c>
      <c r="C1568" s="8" t="s">
        <v>67</v>
      </c>
      <c r="D1568" s="8" t="e">
        <f>VLOOKUP(B1568,[3]기업리스트!B:G,2,FALSE)</f>
        <v>#N/A</v>
      </c>
      <c r="E1568" s="8" t="s">
        <v>811</v>
      </c>
      <c r="F1568" s="36">
        <v>1.5</v>
      </c>
      <c r="G1568" s="52">
        <v>21463</v>
      </c>
      <c r="H1568" s="52">
        <v>21174</v>
      </c>
      <c r="I1568" s="52">
        <v>22152</v>
      </c>
      <c r="J1568" s="52">
        <v>21245</v>
      </c>
      <c r="K1568" s="52">
        <v>23223</v>
      </c>
      <c r="L1568" s="46">
        <v>26513</v>
      </c>
      <c r="M1568" s="46">
        <v>28500</v>
      </c>
      <c r="N1568" s="46">
        <v>26489</v>
      </c>
      <c r="O1568" s="46">
        <v>28889</v>
      </c>
      <c r="P1568" s="46">
        <v>30762</v>
      </c>
      <c r="Q1568" s="46">
        <v>30034</v>
      </c>
      <c r="R1568" s="46">
        <v>29080</v>
      </c>
      <c r="S1568" s="46">
        <v>33855</v>
      </c>
      <c r="T1568" s="46">
        <v>33120</v>
      </c>
      <c r="U1568" s="46">
        <v>35097</v>
      </c>
      <c r="V1568" s="46">
        <v>32589</v>
      </c>
      <c r="W1568" s="46">
        <v>35918</v>
      </c>
      <c r="X1568" s="120">
        <v>1.9057471450162119E-2</v>
      </c>
      <c r="Y1568" s="79">
        <v>4.0154176811617148E-2</v>
      </c>
      <c r="Z1568" s="79">
        <v>2.6755215322679101E-2</v>
      </c>
      <c r="AA1568" s="79">
        <v>1.5319951582120961E-2</v>
      </c>
    </row>
    <row r="1569" spans="1:27" customFormat="1" x14ac:dyDescent="0.3">
      <c r="A1569">
        <v>260203</v>
      </c>
      <c r="B1569" s="18">
        <v>6622</v>
      </c>
      <c r="C1569" s="8" t="s">
        <v>67</v>
      </c>
      <c r="D1569" s="8" t="e">
        <f>VLOOKUP(B1569,[3]기업리스트!B:G,2,FALSE)</f>
        <v>#N/A</v>
      </c>
      <c r="E1569" s="8" t="s">
        <v>811</v>
      </c>
      <c r="F1569" s="36">
        <v>1.5</v>
      </c>
      <c r="G1569" s="52">
        <v>37365</v>
      </c>
      <c r="H1569" s="52">
        <v>39039</v>
      </c>
      <c r="I1569" s="52">
        <v>49687</v>
      </c>
      <c r="J1569" s="52">
        <v>36666</v>
      </c>
      <c r="K1569" s="52">
        <v>46520</v>
      </c>
      <c r="L1569" s="46">
        <v>44060</v>
      </c>
      <c r="M1569" s="46">
        <v>58042</v>
      </c>
      <c r="N1569" s="46">
        <v>35290</v>
      </c>
      <c r="O1569" s="46">
        <v>43645</v>
      </c>
      <c r="P1569" s="46">
        <v>48300</v>
      </c>
      <c r="Q1569" s="46">
        <v>61336</v>
      </c>
      <c r="R1569" s="46">
        <v>43306</v>
      </c>
      <c r="S1569" s="46">
        <v>52782</v>
      </c>
      <c r="T1569" s="46">
        <v>59737</v>
      </c>
      <c r="U1569" s="46">
        <v>70550</v>
      </c>
      <c r="V1569" s="46">
        <v>49063</v>
      </c>
      <c r="W1569" s="46">
        <v>56190</v>
      </c>
      <c r="X1569" s="120">
        <v>5.5593902510159277E-2</v>
      </c>
      <c r="Y1569" s="79">
        <v>4.2429349653022357E-2</v>
      </c>
      <c r="Z1569" s="79">
        <v>2.543125345113206E-2</v>
      </c>
      <c r="AA1569" s="79">
        <v>1.4681302017817369E-2</v>
      </c>
    </row>
    <row r="1570" spans="1:27" customFormat="1" x14ac:dyDescent="0.3">
      <c r="A1570">
        <v>260203</v>
      </c>
      <c r="B1570" s="18">
        <v>9010</v>
      </c>
      <c r="C1570" s="8" t="s">
        <v>67</v>
      </c>
      <c r="D1570" s="8" t="str">
        <f>VLOOKUP(B1570,[3]기업리스트!B:G,2,FALSE)</f>
        <v>Fuji Kyuko Co., Ltd.</v>
      </c>
      <c r="E1570" s="8" t="s">
        <v>811</v>
      </c>
      <c r="F1570" s="36">
        <v>1.3</v>
      </c>
      <c r="G1570" s="52">
        <v>9518</v>
      </c>
      <c r="H1570" s="52">
        <v>9864</v>
      </c>
      <c r="I1570" s="52">
        <v>8271</v>
      </c>
      <c r="J1570" s="52">
        <v>9098</v>
      </c>
      <c r="K1570" s="52">
        <v>11512</v>
      </c>
      <c r="L1570" s="46">
        <v>11265</v>
      </c>
      <c r="M1570" s="46">
        <v>11049</v>
      </c>
      <c r="N1570" s="46">
        <v>11278</v>
      </c>
      <c r="O1570" s="46">
        <v>14639</v>
      </c>
      <c r="P1570" s="46">
        <v>13110</v>
      </c>
      <c r="Q1570" s="46">
        <v>11674</v>
      </c>
      <c r="R1570" s="46">
        <v>12233</v>
      </c>
      <c r="S1570" s="46">
        <v>13578</v>
      </c>
      <c r="T1570" s="46">
        <v>13622</v>
      </c>
      <c r="U1570" s="46">
        <v>12796</v>
      </c>
      <c r="V1570" s="46">
        <v>12342</v>
      </c>
      <c r="W1570" s="46">
        <v>14262</v>
      </c>
      <c r="X1570" s="120">
        <v>1.011957703330379E-2</v>
      </c>
      <c r="Y1570" s="79">
        <v>2.1953939773416531E-2</v>
      </c>
      <c r="Z1570" s="79">
        <v>2.0869631813742462E-3</v>
      </c>
      <c r="AA1570" s="79">
        <v>1.3068898314799959E-2</v>
      </c>
    </row>
    <row r="1571" spans="1:27" customFormat="1" x14ac:dyDescent="0.3">
      <c r="A1571">
        <v>260203</v>
      </c>
      <c r="B1571" s="18">
        <v>6503</v>
      </c>
      <c r="C1571" s="8" t="s">
        <v>67</v>
      </c>
      <c r="D1571" s="8" t="e">
        <f>VLOOKUP(B1571,[3]기업리스트!B:G,2,FALSE)</f>
        <v>#N/A</v>
      </c>
      <c r="E1571" s="8" t="s">
        <v>811</v>
      </c>
      <c r="F1571" s="36">
        <v>1.1000000000000001</v>
      </c>
      <c r="G1571" s="52">
        <v>1071935</v>
      </c>
      <c r="H1571" s="52">
        <v>1042886</v>
      </c>
      <c r="I1571" s="52">
        <v>1295495</v>
      </c>
      <c r="J1571" s="52">
        <v>1067723</v>
      </c>
      <c r="K1571" s="52">
        <v>1271844</v>
      </c>
      <c r="L1571" s="46">
        <v>1225670</v>
      </c>
      <c r="M1571" s="46">
        <v>1438457</v>
      </c>
      <c r="N1571" s="46">
        <v>1220300</v>
      </c>
      <c r="O1571" s="46">
        <v>1318171</v>
      </c>
      <c r="P1571" s="46">
        <v>1243935</v>
      </c>
      <c r="Q1571" s="46">
        <v>1475508</v>
      </c>
      <c r="R1571" s="46">
        <v>1286484</v>
      </c>
      <c r="S1571" s="46">
        <v>1357113</v>
      </c>
      <c r="T1571" s="46">
        <v>1356754</v>
      </c>
      <c r="U1571" s="46">
        <v>1521360</v>
      </c>
      <c r="V1571" s="46">
        <v>1312896</v>
      </c>
      <c r="W1571" s="46">
        <v>1419608</v>
      </c>
      <c r="X1571" s="120">
        <v>2.1036389808765099E-2</v>
      </c>
      <c r="Y1571" s="79">
        <v>8.3734807634747721E-3</v>
      </c>
      <c r="Z1571" s="79">
        <v>4.7832999590162739E-3</v>
      </c>
      <c r="AA1571" s="79">
        <v>1.126416988231882E-2</v>
      </c>
    </row>
    <row r="1572" spans="1:27" customFormat="1" x14ac:dyDescent="0.3">
      <c r="A1572">
        <v>260203</v>
      </c>
      <c r="B1572" s="18">
        <v>6486</v>
      </c>
      <c r="C1572" s="8" t="s">
        <v>67</v>
      </c>
      <c r="D1572" s="8" t="e">
        <f>VLOOKUP(B1572,[3]기업리스트!B:G,2,FALSE)</f>
        <v>#N/A</v>
      </c>
      <c r="E1572" s="8" t="s">
        <v>811</v>
      </c>
      <c r="F1572" s="36">
        <v>1.1000000000000001</v>
      </c>
      <c r="G1572" s="52">
        <v>32663</v>
      </c>
      <c r="H1572" s="52">
        <v>34176</v>
      </c>
      <c r="I1572" s="52">
        <v>38033</v>
      </c>
      <c r="J1572" s="52">
        <v>36614</v>
      </c>
      <c r="K1572" s="52">
        <v>39662</v>
      </c>
      <c r="L1572" s="46">
        <v>40628</v>
      </c>
      <c r="M1572" s="46">
        <v>40476</v>
      </c>
      <c r="N1572" s="46">
        <v>40008</v>
      </c>
      <c r="O1572" s="46">
        <v>42109</v>
      </c>
      <c r="P1572" s="46">
        <v>42975</v>
      </c>
      <c r="Q1572" s="46">
        <v>41950</v>
      </c>
      <c r="R1572" s="46">
        <v>41819</v>
      </c>
      <c r="S1572" s="46">
        <v>41132</v>
      </c>
      <c r="T1572" s="46">
        <v>42415</v>
      </c>
      <c r="U1572" s="46">
        <v>42806</v>
      </c>
      <c r="V1572" s="46">
        <v>42489</v>
      </c>
      <c r="W1572" s="46">
        <v>43021</v>
      </c>
      <c r="X1572" s="120">
        <v>-3.3357954680836022E-3</v>
      </c>
      <c r="Y1572" s="79">
        <v>5.1160677998518533E-3</v>
      </c>
      <c r="Z1572" s="79">
        <v>3.9840163641986504E-3</v>
      </c>
      <c r="AA1572" s="79">
        <v>1.1187974556093881E-2</v>
      </c>
    </row>
    <row r="1573" spans="1:27" customFormat="1" x14ac:dyDescent="0.3">
      <c r="A1573">
        <v>260203</v>
      </c>
      <c r="B1573" s="18">
        <v>4966</v>
      </c>
      <c r="C1573" s="8" t="s">
        <v>67</v>
      </c>
      <c r="D1573" s="8" t="e">
        <f>VLOOKUP(B1573,[3]기업리스트!B:G,2,FALSE)</f>
        <v>#N/A</v>
      </c>
      <c r="E1573" s="8" t="s">
        <v>811</v>
      </c>
      <c r="F1573" s="36">
        <v>1</v>
      </c>
      <c r="G1573" s="52">
        <v>17267</v>
      </c>
      <c r="H1573" s="52">
        <v>18614</v>
      </c>
      <c r="I1573" s="52">
        <v>20662</v>
      </c>
      <c r="J1573" s="52">
        <v>20187</v>
      </c>
      <c r="K1573" s="52">
        <v>21918</v>
      </c>
      <c r="L1573" s="46">
        <v>22833</v>
      </c>
      <c r="M1573" s="46">
        <v>20811</v>
      </c>
      <c r="N1573" s="46">
        <v>17514</v>
      </c>
      <c r="O1573" s="46">
        <v>19706</v>
      </c>
      <c r="P1573" s="46">
        <v>20657</v>
      </c>
      <c r="Q1573" s="46">
        <v>22379</v>
      </c>
      <c r="R1573" s="46">
        <v>19980</v>
      </c>
      <c r="S1573" s="46">
        <v>20781</v>
      </c>
      <c r="T1573" s="46">
        <v>22561</v>
      </c>
      <c r="U1573" s="46">
        <v>20523</v>
      </c>
      <c r="V1573" s="46">
        <v>20112</v>
      </c>
      <c r="W1573" s="46">
        <v>21589</v>
      </c>
      <c r="X1573" s="120">
        <v>2.272157714476641E-2</v>
      </c>
      <c r="Y1573" s="79">
        <v>-2.1656690120302021E-2</v>
      </c>
      <c r="Z1573" s="79">
        <v>1.574333591746635E-3</v>
      </c>
      <c r="AA1573" s="79">
        <v>9.6216821272492314E-3</v>
      </c>
    </row>
    <row r="1574" spans="1:27" customFormat="1" x14ac:dyDescent="0.3">
      <c r="A1574">
        <v>260203</v>
      </c>
      <c r="B1574" s="18">
        <v>6413</v>
      </c>
      <c r="C1574" s="8" t="s">
        <v>67</v>
      </c>
      <c r="D1574" s="8" t="e">
        <f>VLOOKUP(B1574,[3]기업리스트!B:G,2,FALSE)</f>
        <v>#N/A</v>
      </c>
      <c r="E1574" s="8" t="s">
        <v>811</v>
      </c>
      <c r="F1574" s="36">
        <v>0.8</v>
      </c>
      <c r="G1574" s="52">
        <v>15647</v>
      </c>
      <c r="H1574" s="52">
        <v>16618</v>
      </c>
      <c r="I1574" s="52">
        <v>20393</v>
      </c>
      <c r="J1574" s="52">
        <v>17258</v>
      </c>
      <c r="K1574" s="52">
        <v>17789</v>
      </c>
      <c r="L1574" s="46">
        <v>17895</v>
      </c>
      <c r="M1574" s="46">
        <v>21713</v>
      </c>
      <c r="N1574" s="46">
        <v>16787</v>
      </c>
      <c r="O1574" s="46">
        <v>18050</v>
      </c>
      <c r="P1574" s="46">
        <v>18118</v>
      </c>
      <c r="Q1574" s="46">
        <v>21647</v>
      </c>
      <c r="R1574" s="46">
        <v>19444</v>
      </c>
      <c r="S1574" s="46">
        <v>18723</v>
      </c>
      <c r="T1574" s="46">
        <v>18920</v>
      </c>
      <c r="U1574" s="46">
        <v>21636</v>
      </c>
      <c r="V1574" s="46">
        <v>18282</v>
      </c>
      <c r="W1574" s="46">
        <v>19338</v>
      </c>
      <c r="X1574" s="120">
        <v>1.02910229430786E-2</v>
      </c>
      <c r="Y1574" s="79">
        <v>-1.397109253943318E-4</v>
      </c>
      <c r="Z1574" s="79">
        <v>-1.476061633830017E-2</v>
      </c>
      <c r="AA1574" s="79">
        <v>7.9292427895463202E-3</v>
      </c>
    </row>
    <row r="1575" spans="1:27" customFormat="1" x14ac:dyDescent="0.3">
      <c r="A1575">
        <v>260203</v>
      </c>
      <c r="B1575" s="18">
        <v>5482</v>
      </c>
      <c r="C1575" s="8" t="s">
        <v>67</v>
      </c>
      <c r="D1575" s="8" t="e">
        <f>VLOOKUP(B1575,[3]기업리스트!B:G,2,FALSE)</f>
        <v>#N/A</v>
      </c>
      <c r="E1575" s="8" t="s">
        <v>811</v>
      </c>
      <c r="F1575" s="36">
        <v>0.6</v>
      </c>
      <c r="G1575" s="52">
        <v>61439</v>
      </c>
      <c r="H1575" s="52">
        <v>67560</v>
      </c>
      <c r="I1575" s="52">
        <v>69552</v>
      </c>
      <c r="J1575" s="52">
        <v>66857</v>
      </c>
      <c r="K1575" s="52">
        <v>72952</v>
      </c>
      <c r="L1575" s="46">
        <v>69876</v>
      </c>
      <c r="M1575" s="46">
        <v>75455</v>
      </c>
      <c r="N1575" s="46">
        <v>73813</v>
      </c>
      <c r="O1575" s="46">
        <v>75500</v>
      </c>
      <c r="P1575" s="46">
        <v>77654</v>
      </c>
      <c r="Q1575" s="46">
        <v>69548</v>
      </c>
      <c r="R1575" s="46">
        <v>71933</v>
      </c>
      <c r="S1575" s="46">
        <v>73030</v>
      </c>
      <c r="T1575" s="46">
        <v>76909</v>
      </c>
      <c r="U1575" s="46">
        <v>77415</v>
      </c>
      <c r="V1575" s="46">
        <v>75086</v>
      </c>
      <c r="W1575" s="46">
        <v>74722</v>
      </c>
      <c r="X1575" s="120">
        <v>-2.549928978488158E-3</v>
      </c>
      <c r="Y1575" s="79">
        <v>2.699540182554383E-2</v>
      </c>
      <c r="Z1575" s="79">
        <v>1.053503827429858E-2</v>
      </c>
      <c r="AA1575" s="79">
        <v>5.5944980822641988E-3</v>
      </c>
    </row>
    <row r="1576" spans="1:27" customFormat="1" x14ac:dyDescent="0.3">
      <c r="A1576">
        <v>260203</v>
      </c>
      <c r="B1576" s="18">
        <v>8367</v>
      </c>
      <c r="C1576" s="8" t="s">
        <v>67</v>
      </c>
      <c r="D1576" s="8" t="e">
        <f>VLOOKUP(B1576,[3]기업리스트!B:G,2,FALSE)</f>
        <v>#N/A</v>
      </c>
      <c r="E1576" s="8" t="s">
        <v>811</v>
      </c>
      <c r="F1576" s="36">
        <v>0.5</v>
      </c>
      <c r="G1576" s="52">
        <v>17143</v>
      </c>
      <c r="H1576" s="52">
        <v>18872</v>
      </c>
      <c r="I1576" s="52">
        <v>15476</v>
      </c>
      <c r="J1576" s="52">
        <v>19673</v>
      </c>
      <c r="K1576" s="52">
        <v>18704</v>
      </c>
      <c r="L1576" s="46">
        <v>18888</v>
      </c>
      <c r="M1576" s="46">
        <v>4006</v>
      </c>
      <c r="N1576" s="46">
        <v>18458</v>
      </c>
      <c r="O1576" s="46">
        <v>18590</v>
      </c>
      <c r="P1576" s="46">
        <v>19804</v>
      </c>
      <c r="Q1576" s="110">
        <v>19034</v>
      </c>
      <c r="R1576" s="46">
        <v>22420</v>
      </c>
      <c r="S1576" s="46">
        <v>21537</v>
      </c>
      <c r="T1576" s="46">
        <v>23654</v>
      </c>
      <c r="U1576" s="46">
        <v>17683</v>
      </c>
      <c r="V1576" s="46">
        <v>23902</v>
      </c>
      <c r="W1576" s="46">
        <v>21930</v>
      </c>
      <c r="X1576" s="120">
        <v>4.6500392535781199E-2</v>
      </c>
      <c r="Y1576" s="79">
        <v>-1.5592359628368579E-2</v>
      </c>
      <c r="Z1576" s="79">
        <v>1.7375196379581181E-2</v>
      </c>
      <c r="AA1576" s="79">
        <v>4.5289020005532246E-3</v>
      </c>
    </row>
    <row r="1577" spans="1:27" customFormat="1" x14ac:dyDescent="0.3">
      <c r="A1577">
        <v>260203</v>
      </c>
      <c r="B1577" s="18">
        <v>8174</v>
      </c>
      <c r="C1577" s="8" t="s">
        <v>67</v>
      </c>
      <c r="D1577" s="8" t="e">
        <f>VLOOKUP(B1577,[3]기업리스트!B:G,2,FALSE)</f>
        <v>#N/A</v>
      </c>
      <c r="E1577" s="8" t="s">
        <v>811</v>
      </c>
      <c r="F1577" s="36">
        <v>0.4</v>
      </c>
      <c r="G1577" s="52">
        <v>30713</v>
      </c>
      <c r="H1577" s="52">
        <v>41724</v>
      </c>
      <c r="I1577" s="52">
        <v>55418</v>
      </c>
      <c r="J1577" s="52">
        <v>44789</v>
      </c>
      <c r="K1577" s="52">
        <v>40326</v>
      </c>
      <c r="L1577" s="46">
        <v>55307</v>
      </c>
      <c r="M1577" s="46">
        <v>67468</v>
      </c>
      <c r="N1577" s="46">
        <v>47131</v>
      </c>
      <c r="O1577" s="46">
        <v>39690</v>
      </c>
      <c r="P1577" s="46">
        <v>47852</v>
      </c>
      <c r="Q1577" s="46">
        <v>59691</v>
      </c>
      <c r="R1577" s="46">
        <v>44601</v>
      </c>
      <c r="S1577" s="46">
        <v>41448</v>
      </c>
      <c r="T1577" s="46">
        <v>51870</v>
      </c>
      <c r="U1577" s="46">
        <v>62138</v>
      </c>
      <c r="V1577" s="46">
        <v>45859</v>
      </c>
      <c r="W1577" s="46">
        <v>42336</v>
      </c>
      <c r="X1577" s="120">
        <v>2.0754989875614749E-2</v>
      </c>
      <c r="Y1577" s="79">
        <v>1.2382976570011641E-2</v>
      </c>
      <c r="Z1577" s="79">
        <v>6.2882078607597869E-3</v>
      </c>
      <c r="AA1577" s="79">
        <v>4.4109976901869352E-3</v>
      </c>
    </row>
    <row r="1578" spans="1:27" customFormat="1" x14ac:dyDescent="0.3">
      <c r="A1578">
        <v>260203</v>
      </c>
      <c r="B1578" s="18">
        <v>6473</v>
      </c>
      <c r="C1578" s="8" t="s">
        <v>67</v>
      </c>
      <c r="D1578" s="8" t="e">
        <f>VLOOKUP(B1578,[3]기업리스트!B:G,2,FALSE)</f>
        <v>#N/A</v>
      </c>
      <c r="E1578" s="8" t="s">
        <v>817</v>
      </c>
      <c r="F1578" s="36">
        <v>0.3</v>
      </c>
      <c r="G1578" s="52">
        <v>357840</v>
      </c>
      <c r="H1578" s="52">
        <v>406445</v>
      </c>
      <c r="I1578" s="52">
        <v>371686</v>
      </c>
      <c r="J1578" s="52">
        <v>432890</v>
      </c>
      <c r="K1578" s="52">
        <v>420332</v>
      </c>
      <c r="L1578" s="46">
        <v>453237</v>
      </c>
      <c r="M1578" s="46">
        <v>445681</v>
      </c>
      <c r="N1578" s="46">
        <v>476550</v>
      </c>
      <c r="O1578" s="46">
        <v>489595</v>
      </c>
      <c r="P1578" s="46">
        <v>479677</v>
      </c>
      <c r="Q1578" s="46">
        <v>464057</v>
      </c>
      <c r="R1578" s="46">
        <v>454422</v>
      </c>
      <c r="S1578" s="46">
        <v>466587</v>
      </c>
      <c r="T1578" s="46">
        <v>499331</v>
      </c>
      <c r="U1578" s="46">
        <v>454794</v>
      </c>
      <c r="V1578" s="46">
        <v>475381</v>
      </c>
      <c r="W1578" s="46">
        <v>473149</v>
      </c>
      <c r="X1578" s="120">
        <v>1.053979020165241E-2</v>
      </c>
      <c r="Y1578" s="79">
        <v>-4.915630835752749E-3</v>
      </c>
      <c r="Z1578" s="79">
        <v>1.1177334526492499E-2</v>
      </c>
      <c r="AA1578" s="79">
        <v>3.46080070966992E-3</v>
      </c>
    </row>
    <row r="1579" spans="1:27" customFormat="1" x14ac:dyDescent="0.3">
      <c r="A1579">
        <v>260203</v>
      </c>
      <c r="B1579" s="18">
        <v>2871</v>
      </c>
      <c r="C1579" s="8" t="s">
        <v>67</v>
      </c>
      <c r="D1579" s="8" t="e">
        <f>VLOOKUP(B1579,[3]기업리스트!B:G,2,FALSE)</f>
        <v>#N/A</v>
      </c>
      <c r="E1579" s="8" t="s">
        <v>817</v>
      </c>
      <c r="F1579" s="36">
        <v>0.3</v>
      </c>
      <c r="G1579" s="52">
        <v>159196</v>
      </c>
      <c r="H1579" s="52">
        <v>148922</v>
      </c>
      <c r="I1579" s="52">
        <v>156057</v>
      </c>
      <c r="J1579" s="52">
        <v>165779</v>
      </c>
      <c r="K1579" s="52">
        <v>179271</v>
      </c>
      <c r="L1579" s="46">
        <v>161097</v>
      </c>
      <c r="M1579" s="46">
        <v>163965</v>
      </c>
      <c r="N1579" s="46">
        <v>168246</v>
      </c>
      <c r="O1579" s="46">
        <v>182198</v>
      </c>
      <c r="P1579" s="46">
        <v>165682</v>
      </c>
      <c r="Q1579" s="46">
        <v>171157</v>
      </c>
      <c r="R1579" s="46">
        <v>176051</v>
      </c>
      <c r="S1579" s="46">
        <v>187633</v>
      </c>
      <c r="T1579" s="46">
        <v>167239</v>
      </c>
      <c r="U1579" s="46">
        <v>170765</v>
      </c>
      <c r="V1579" s="46">
        <v>176943</v>
      </c>
      <c r="W1579" s="46">
        <v>189958</v>
      </c>
      <c r="X1579" s="120">
        <v>2.222625095821273E-3</v>
      </c>
      <c r="Y1579" s="79">
        <v>-5.5834092980855399E-4</v>
      </c>
      <c r="Z1579" s="79">
        <v>1.2712202574363121E-3</v>
      </c>
      <c r="AA1579" s="79">
        <v>3.3092316889180569E-3</v>
      </c>
    </row>
    <row r="1580" spans="1:27" customFormat="1" x14ac:dyDescent="0.3">
      <c r="A1580">
        <v>260203</v>
      </c>
      <c r="B1580" s="18">
        <v>6632</v>
      </c>
      <c r="C1580" s="8" t="s">
        <v>67</v>
      </c>
      <c r="D1580" s="8" t="e">
        <f>VLOOKUP(B1580,[3]기업리스트!B:G,2,FALSE)</f>
        <v>#N/A</v>
      </c>
      <c r="E1580" s="8" t="s">
        <v>811</v>
      </c>
      <c r="F1580" s="36">
        <v>0.1</v>
      </c>
      <c r="G1580" s="52">
        <v>59923</v>
      </c>
      <c r="H1580" s="52">
        <v>70193</v>
      </c>
      <c r="I1580" s="52">
        <v>87462</v>
      </c>
      <c r="J1580" s="52">
        <v>72000</v>
      </c>
      <c r="K1580" s="52">
        <v>86108</v>
      </c>
      <c r="L1580" s="46">
        <v>89389</v>
      </c>
      <c r="M1580" s="46">
        <v>89413</v>
      </c>
      <c r="N1580" s="46">
        <v>85598</v>
      </c>
      <c r="O1580" s="46">
        <v>89105</v>
      </c>
      <c r="P1580" s="46">
        <v>92553</v>
      </c>
      <c r="Q1580" s="46">
        <v>92201</v>
      </c>
      <c r="R1580" s="46">
        <v>87769</v>
      </c>
      <c r="S1580" s="46">
        <v>88805</v>
      </c>
      <c r="T1580" s="46">
        <v>93900</v>
      </c>
      <c r="U1580" s="46">
        <v>99834</v>
      </c>
      <c r="V1580" s="46">
        <v>80197</v>
      </c>
      <c r="W1580" s="46">
        <v>89124</v>
      </c>
      <c r="X1580" s="120">
        <v>3.727914803170584E-3</v>
      </c>
      <c r="Y1580" s="79">
        <v>2.10463913972565E-2</v>
      </c>
      <c r="Z1580" s="79">
        <v>-2.0447843416831368E-2</v>
      </c>
      <c r="AA1580" s="79">
        <v>8.7942746239688674E-4</v>
      </c>
    </row>
    <row r="1581" spans="1:27" customFormat="1" x14ac:dyDescent="0.3">
      <c r="A1581">
        <v>260203</v>
      </c>
      <c r="B1581" s="18">
        <v>6472</v>
      </c>
      <c r="C1581" s="8" t="s">
        <v>67</v>
      </c>
      <c r="D1581" s="8" t="e">
        <f>VLOOKUP(B1581,[3]기업리스트!B:G,2,FALSE)</f>
        <v>#N/A</v>
      </c>
      <c r="E1581" s="8" t="s">
        <v>817</v>
      </c>
      <c r="F1581" s="36">
        <v>-0.1</v>
      </c>
      <c r="G1581" s="52">
        <v>162330</v>
      </c>
      <c r="H1581" s="52">
        <v>173897</v>
      </c>
      <c r="I1581" s="52">
        <v>172614</v>
      </c>
      <c r="J1581" s="52">
        <v>199088</v>
      </c>
      <c r="K1581" s="52">
        <v>197720</v>
      </c>
      <c r="L1581" s="46">
        <v>204538</v>
      </c>
      <c r="M1581" s="46">
        <v>200768</v>
      </c>
      <c r="N1581" s="46">
        <v>208879</v>
      </c>
      <c r="O1581" s="46">
        <v>210898</v>
      </c>
      <c r="P1581" s="46">
        <v>215740</v>
      </c>
      <c r="Q1581" s="46">
        <v>210809</v>
      </c>
      <c r="R1581" s="46">
        <v>203138</v>
      </c>
      <c r="S1581" s="46">
        <v>201571</v>
      </c>
      <c r="T1581" s="46">
        <v>210069</v>
      </c>
      <c r="U1581" s="46">
        <v>199039</v>
      </c>
      <c r="V1581" s="46">
        <v>203217</v>
      </c>
      <c r="W1581" s="46">
        <v>201083</v>
      </c>
      <c r="X1581" s="120">
        <v>-6.8221899819309586E-3</v>
      </c>
      <c r="Y1581" s="79">
        <v>-1.4256522934590791E-2</v>
      </c>
      <c r="Z1581" s="79">
        <v>9.707342068310254E-5</v>
      </c>
      <c r="AA1581" s="79">
        <v>-5.995852049893724E-4</v>
      </c>
    </row>
    <row r="1582" spans="1:27" customFormat="1" x14ac:dyDescent="0.3">
      <c r="A1582">
        <v>260203</v>
      </c>
      <c r="B1582" s="18">
        <v>7224</v>
      </c>
      <c r="C1582" s="8" t="s">
        <v>67</v>
      </c>
      <c r="D1582" s="8" t="e">
        <f>VLOOKUP(B1582,[3]기업리스트!B:G,2,FALSE)</f>
        <v>#N/A</v>
      </c>
      <c r="E1582" s="8" t="s">
        <v>811</v>
      </c>
      <c r="F1582" s="36">
        <v>-0.5</v>
      </c>
      <c r="G1582" s="52">
        <v>53777</v>
      </c>
      <c r="H1582" s="52">
        <v>54314</v>
      </c>
      <c r="I1582" s="52">
        <v>62245</v>
      </c>
      <c r="J1582" s="52">
        <v>47262</v>
      </c>
      <c r="K1582" s="52">
        <v>56739</v>
      </c>
      <c r="L1582" s="46">
        <v>56545</v>
      </c>
      <c r="M1582" s="46">
        <v>64629</v>
      </c>
      <c r="N1582" s="46">
        <v>52399</v>
      </c>
      <c r="O1582" s="46">
        <v>64065</v>
      </c>
      <c r="P1582" s="46">
        <v>61163</v>
      </c>
      <c r="Q1582" s="46">
        <v>79433</v>
      </c>
      <c r="R1582" s="46">
        <v>57423</v>
      </c>
      <c r="S1582" s="46">
        <v>66642</v>
      </c>
      <c r="T1582" s="46">
        <v>63177</v>
      </c>
      <c r="U1582" s="46">
        <v>79199</v>
      </c>
      <c r="V1582" s="46">
        <v>57665</v>
      </c>
      <c r="W1582" s="46">
        <v>65298</v>
      </c>
      <c r="X1582" s="120">
        <v>7.6097347172421337E-3</v>
      </c>
      <c r="Y1582" s="79">
        <v>-8.7747257898185271E-4</v>
      </c>
      <c r="Z1582" s="79">
        <v>9.0826862232162853E-4</v>
      </c>
      <c r="AA1582" s="79">
        <v>-5.0396913189066916E-3</v>
      </c>
    </row>
    <row r="1583" spans="1:27" customFormat="1" x14ac:dyDescent="0.3">
      <c r="A1583">
        <v>260203</v>
      </c>
      <c r="B1583" s="18">
        <v>4206</v>
      </c>
      <c r="C1583" s="8" t="s">
        <v>67</v>
      </c>
      <c r="D1583" s="8" t="e">
        <f>VLOOKUP(B1583,[3]기업리스트!B:G,2,FALSE)</f>
        <v>#N/A</v>
      </c>
      <c r="E1583" s="8" t="s">
        <v>811</v>
      </c>
      <c r="F1583" s="36">
        <v>-0.7</v>
      </c>
      <c r="G1583" s="52">
        <v>53163</v>
      </c>
      <c r="H1583" s="52">
        <v>54121</v>
      </c>
      <c r="I1583" s="52">
        <v>61743</v>
      </c>
      <c r="J1583" s="52">
        <v>55620</v>
      </c>
      <c r="K1583" s="52">
        <v>62084</v>
      </c>
      <c r="L1583" s="46">
        <v>63114</v>
      </c>
      <c r="M1583" s="46">
        <v>61237</v>
      </c>
      <c r="N1583" s="46">
        <v>54497</v>
      </c>
      <c r="O1583" s="46">
        <v>58810</v>
      </c>
      <c r="P1583" s="46">
        <v>61568</v>
      </c>
      <c r="Q1583" s="46">
        <v>61750</v>
      </c>
      <c r="R1583" s="46">
        <v>56842</v>
      </c>
      <c r="S1583" s="46">
        <v>63298</v>
      </c>
      <c r="T1583" s="46">
        <v>64645</v>
      </c>
      <c r="U1583" s="46">
        <v>63911</v>
      </c>
      <c r="V1583" s="46">
        <v>59765</v>
      </c>
      <c r="W1583" s="46">
        <v>61586</v>
      </c>
      <c r="X1583" s="120">
        <v>1.263873029434226E-2</v>
      </c>
      <c r="Y1583" s="79">
        <v>8.7654896870625887E-3</v>
      </c>
      <c r="Z1583" s="79">
        <v>1.1753305240132629E-2</v>
      </c>
      <c r="AA1583" s="79">
        <v>-6.8039376994583067E-3</v>
      </c>
    </row>
    <row r="1584" spans="1:27" customFormat="1" x14ac:dyDescent="0.3">
      <c r="A1584">
        <v>260203</v>
      </c>
      <c r="B1584" s="18">
        <v>2810</v>
      </c>
      <c r="C1584" s="8" t="s">
        <v>67</v>
      </c>
      <c r="D1584" s="8" t="e">
        <f>VLOOKUP(B1584,[3]기업리스트!B:G,2,FALSE)</f>
        <v>#N/A</v>
      </c>
      <c r="E1584" s="8" t="s">
        <v>811</v>
      </c>
      <c r="F1584" s="36">
        <v>-0.7</v>
      </c>
      <c r="G1584" s="52">
        <v>62491</v>
      </c>
      <c r="H1584" s="52">
        <v>67794</v>
      </c>
      <c r="I1584" s="52">
        <v>61465</v>
      </c>
      <c r="J1584" s="52">
        <v>66324</v>
      </c>
      <c r="K1584" s="52">
        <v>67507</v>
      </c>
      <c r="L1584" s="46">
        <v>71988</v>
      </c>
      <c r="M1584" s="46">
        <v>69241</v>
      </c>
      <c r="N1584" s="46">
        <v>70453</v>
      </c>
      <c r="O1584" s="46">
        <v>72371</v>
      </c>
      <c r="P1584" s="46">
        <v>82873</v>
      </c>
      <c r="Q1584" s="46">
        <v>73903</v>
      </c>
      <c r="R1584" s="46">
        <v>74733</v>
      </c>
      <c r="S1584" s="46">
        <v>80231</v>
      </c>
      <c r="T1584" s="46">
        <v>84393</v>
      </c>
      <c r="U1584" s="46">
        <v>76061</v>
      </c>
      <c r="V1584" s="46">
        <v>75699</v>
      </c>
      <c r="W1584" s="46">
        <v>77903</v>
      </c>
      <c r="X1584" s="120">
        <v>4.8758580868673018E-3</v>
      </c>
      <c r="Y1584" s="79">
        <v>6.8888463257357202E-3</v>
      </c>
      <c r="Z1584" s="79">
        <v>3.062602641574097E-3</v>
      </c>
      <c r="AA1584" s="79">
        <v>-7.3581470617982703E-3</v>
      </c>
    </row>
    <row r="1585" spans="1:27" customFormat="1" x14ac:dyDescent="0.3">
      <c r="A1585">
        <v>260203</v>
      </c>
      <c r="B1585" s="18">
        <v>4676</v>
      </c>
      <c r="C1585" s="8" t="s">
        <v>67</v>
      </c>
      <c r="D1585" s="8" t="e">
        <f>VLOOKUP(B1585,[3]기업리스트!B:G,2,FALSE)</f>
        <v>#N/A</v>
      </c>
      <c r="E1585" s="8" t="s">
        <v>811</v>
      </c>
      <c r="F1585" s="36">
        <v>-1.1000000000000001</v>
      </c>
      <c r="G1585" s="52">
        <v>130102</v>
      </c>
      <c r="H1585" s="52">
        <v>153768</v>
      </c>
      <c r="I1585" s="52">
        <v>129816</v>
      </c>
      <c r="J1585" s="52">
        <v>126633</v>
      </c>
      <c r="K1585" s="52">
        <v>122479</v>
      </c>
      <c r="L1585" s="46">
        <v>136449</v>
      </c>
      <c r="M1585" s="46">
        <v>150080</v>
      </c>
      <c r="N1585" s="46">
        <v>132279</v>
      </c>
      <c r="O1585" s="46">
        <v>135266</v>
      </c>
      <c r="P1585" s="46">
        <v>142506</v>
      </c>
      <c r="Q1585" s="46">
        <v>156392</v>
      </c>
      <c r="R1585" s="46">
        <v>129609</v>
      </c>
      <c r="S1585" s="46">
        <v>138502</v>
      </c>
      <c r="T1585" s="46">
        <v>145177</v>
      </c>
      <c r="U1585" s="46">
        <v>137473</v>
      </c>
      <c r="V1585" s="46">
        <v>116140</v>
      </c>
      <c r="W1585" s="46">
        <v>132559</v>
      </c>
      <c r="X1585" s="120">
        <v>4.7106836046693079E-3</v>
      </c>
      <c r="Y1585" s="79">
        <v>-3.3209872208959428E-2</v>
      </c>
      <c r="Z1585" s="79">
        <v>-2.4455253730747081E-2</v>
      </c>
      <c r="AA1585" s="79">
        <v>-1.106102454531244E-2</v>
      </c>
    </row>
    <row r="1586" spans="1:27" customFormat="1" x14ac:dyDescent="0.3">
      <c r="A1586">
        <v>260203</v>
      </c>
      <c r="B1586" s="18">
        <v>9107</v>
      </c>
      <c r="C1586" s="8" t="s">
        <v>67</v>
      </c>
      <c r="D1586" s="8" t="e">
        <f>VLOOKUP(B1586,[3]기업리스트!B:G,2,FALSE)</f>
        <v>#N/A</v>
      </c>
      <c r="E1586" s="8" t="s">
        <v>811</v>
      </c>
      <c r="F1586" s="36">
        <v>-1.4</v>
      </c>
      <c r="G1586" s="52">
        <v>182813</v>
      </c>
      <c r="H1586" s="52">
        <v>198939</v>
      </c>
      <c r="I1586" s="52">
        <v>200488</v>
      </c>
      <c r="J1586" s="52">
        <v>228498</v>
      </c>
      <c r="K1586" s="52">
        <v>254399</v>
      </c>
      <c r="L1586" s="46">
        <v>245894</v>
      </c>
      <c r="M1586" s="46">
        <v>213815</v>
      </c>
      <c r="N1586" s="46">
        <v>222205</v>
      </c>
      <c r="O1586" s="46">
        <v>236768</v>
      </c>
      <c r="P1586" s="46">
        <v>256385</v>
      </c>
      <c r="Q1586" s="46">
        <v>246942</v>
      </c>
      <c r="R1586" s="46">
        <v>267609</v>
      </c>
      <c r="S1586" s="46">
        <v>270406</v>
      </c>
      <c r="T1586" s="46">
        <v>266944</v>
      </c>
      <c r="U1586" s="46">
        <v>242985</v>
      </c>
      <c r="V1586" s="46">
        <v>244918</v>
      </c>
      <c r="W1586" s="46">
        <v>255647</v>
      </c>
      <c r="X1586" s="120">
        <v>1.0139800372980229E-2</v>
      </c>
      <c r="Y1586" s="79">
        <v>-3.761760850118034E-3</v>
      </c>
      <c r="Z1586" s="79">
        <v>-2.165287458108445E-2</v>
      </c>
      <c r="AA1586" s="79">
        <v>-1.4395471166629091E-2</v>
      </c>
    </row>
    <row r="1587" spans="1:27" customFormat="1" x14ac:dyDescent="0.3">
      <c r="A1587">
        <v>260203</v>
      </c>
      <c r="B1587" s="18">
        <v>5857</v>
      </c>
      <c r="C1587" s="8" t="s">
        <v>67</v>
      </c>
      <c r="D1587" s="8" t="e">
        <f>VLOOKUP(B1587,[3]기업리스트!B:G,2,FALSE)</f>
        <v>#N/A</v>
      </c>
      <c r="E1587" s="8" t="s">
        <v>811</v>
      </c>
      <c r="F1587" s="36">
        <v>-8.5</v>
      </c>
      <c r="G1587" s="52">
        <v>46436</v>
      </c>
      <c r="H1587" s="52">
        <v>47626</v>
      </c>
      <c r="I1587" s="52">
        <v>47955</v>
      </c>
      <c r="J1587" s="52">
        <v>59749</v>
      </c>
      <c r="K1587" s="90">
        <v>72903</v>
      </c>
      <c r="L1587" s="110">
        <v>73173</v>
      </c>
      <c r="M1587" s="110">
        <v>86622</v>
      </c>
      <c r="N1587" s="46">
        <v>66523</v>
      </c>
      <c r="O1587" s="46">
        <v>85372</v>
      </c>
      <c r="P1587" s="46">
        <v>83236</v>
      </c>
      <c r="Q1587" s="46">
        <v>0</v>
      </c>
      <c r="R1587" s="110">
        <v>92300</v>
      </c>
      <c r="S1587" s="110">
        <v>148057</v>
      </c>
      <c r="T1587" s="110">
        <v>132612</v>
      </c>
      <c r="U1587" s="110">
        <v>133242</v>
      </c>
      <c r="V1587" s="46">
        <v>137120</v>
      </c>
      <c r="W1587" s="46">
        <v>101119</v>
      </c>
      <c r="X1587" s="121">
        <v>0.15258673704313749</v>
      </c>
      <c r="Y1587" s="92">
        <v>0.35724684893382558</v>
      </c>
      <c r="Z1587" s="79">
        <v>8.8540154204472143E-2</v>
      </c>
      <c r="AA1587" s="79">
        <v>-8.5182140387745853E-2</v>
      </c>
    </row>
    <row r="1588" spans="1:27" customFormat="1" x14ac:dyDescent="0.3">
      <c r="A1588">
        <v>260203</v>
      </c>
      <c r="B1588" s="74" t="s">
        <v>1327</v>
      </c>
      <c r="C1588" s="75" t="s">
        <v>31</v>
      </c>
      <c r="D1588" s="75" t="e">
        <f>VLOOKUP(B1588,[3]기업리스트!B:G,2,FALSE)</f>
        <v>#N/A</v>
      </c>
      <c r="E1588" s="8" t="s">
        <v>811</v>
      </c>
      <c r="F1588" s="94">
        <v>11.1</v>
      </c>
      <c r="G1588" s="95">
        <v>1296</v>
      </c>
      <c r="H1588" s="95">
        <v>1858</v>
      </c>
      <c r="I1588" s="95">
        <v>1775</v>
      </c>
      <c r="J1588" s="95">
        <v>2231</v>
      </c>
      <c r="K1588" s="96">
        <v>2638</v>
      </c>
      <c r="L1588" s="113">
        <v>3148</v>
      </c>
      <c r="M1588" s="113">
        <v>2894</v>
      </c>
      <c r="N1588" s="112">
        <v>2544</v>
      </c>
      <c r="O1588" s="112">
        <v>2972</v>
      </c>
      <c r="P1588" s="112">
        <v>3204</v>
      </c>
      <c r="Q1588" s="112">
        <v>2662</v>
      </c>
      <c r="R1588" s="112">
        <v>2501</v>
      </c>
      <c r="S1588" s="112">
        <v>3189</v>
      </c>
      <c r="T1588" s="113">
        <v>5347</v>
      </c>
      <c r="U1588" s="113">
        <v>5204</v>
      </c>
      <c r="V1588" s="113">
        <v>4988</v>
      </c>
      <c r="W1588" s="113">
        <v>5265</v>
      </c>
      <c r="X1588" s="123">
        <v>0.1854447905849774</v>
      </c>
      <c r="Y1588" s="99">
        <v>0.18556098985327399</v>
      </c>
      <c r="Z1588" s="99">
        <v>0.15313096484206651</v>
      </c>
      <c r="AA1588" s="99">
        <v>0.1108500640751815</v>
      </c>
    </row>
    <row r="1589" spans="1:27" customFormat="1" x14ac:dyDescent="0.3">
      <c r="A1589">
        <v>260203</v>
      </c>
      <c r="B1589" s="18" t="s">
        <v>1328</v>
      </c>
      <c r="C1589" s="8" t="s">
        <v>31</v>
      </c>
      <c r="D1589" s="8" t="e">
        <f>VLOOKUP(B1589,[3]기업리스트!B:G,2,FALSE)</f>
        <v>#N/A</v>
      </c>
      <c r="E1589" s="8" t="s">
        <v>817</v>
      </c>
      <c r="F1589" s="78">
        <v>10.4</v>
      </c>
      <c r="G1589" s="52">
        <v>49494</v>
      </c>
      <c r="H1589" s="52">
        <v>53691</v>
      </c>
      <c r="I1589" s="52">
        <v>58829</v>
      </c>
      <c r="J1589" s="52">
        <v>62671</v>
      </c>
      <c r="K1589" s="52">
        <v>65934</v>
      </c>
      <c r="L1589" s="46">
        <v>69240</v>
      </c>
      <c r="M1589" s="46">
        <v>74028</v>
      </c>
      <c r="N1589" s="46">
        <v>77699</v>
      </c>
      <c r="O1589" s="46">
        <v>80506</v>
      </c>
      <c r="P1589" s="46">
        <v>84870</v>
      </c>
      <c r="Q1589" s="46">
        <v>87338</v>
      </c>
      <c r="R1589" s="46">
        <v>90370</v>
      </c>
      <c r="S1589" s="46">
        <v>96294</v>
      </c>
      <c r="T1589" s="46">
        <v>96194</v>
      </c>
      <c r="U1589" s="46">
        <v>104899</v>
      </c>
      <c r="V1589" s="46">
        <v>109007</v>
      </c>
      <c r="W1589" s="110">
        <v>138759</v>
      </c>
      <c r="X1589" s="120">
        <v>3.155442609063952E-2</v>
      </c>
      <c r="Y1589" s="79">
        <v>4.7437033355303582E-2</v>
      </c>
      <c r="Z1589" s="79">
        <v>4.8063606846555862E-2</v>
      </c>
      <c r="AA1589" s="92">
        <v>0.1044921923059887</v>
      </c>
    </row>
    <row r="1590" spans="1:27" customFormat="1" x14ac:dyDescent="0.3">
      <c r="A1590">
        <v>260203</v>
      </c>
      <c r="B1590" s="18" t="s">
        <v>1329</v>
      </c>
      <c r="C1590" s="8" t="s">
        <v>31</v>
      </c>
      <c r="D1590" s="8" t="e">
        <f>VLOOKUP(B1590,[3]기업리스트!B:G,2,FALSE)</f>
        <v>#N/A</v>
      </c>
      <c r="E1590" s="8" t="s">
        <v>817</v>
      </c>
      <c r="F1590" s="36">
        <v>6.9</v>
      </c>
      <c r="G1590" s="52">
        <v>48367</v>
      </c>
      <c r="H1590" s="52">
        <v>50157</v>
      </c>
      <c r="I1590" s="52">
        <v>45186</v>
      </c>
      <c r="J1590" s="52">
        <v>55593</v>
      </c>
      <c r="K1590" s="90">
        <v>80767</v>
      </c>
      <c r="L1590" s="46">
        <v>63486</v>
      </c>
      <c r="M1590" s="46">
        <v>50712</v>
      </c>
      <c r="N1590" s="46">
        <v>55548</v>
      </c>
      <c r="O1590" s="46">
        <v>62544</v>
      </c>
      <c r="P1590" s="46">
        <v>83338</v>
      </c>
      <c r="Q1590" s="46">
        <v>60984</v>
      </c>
      <c r="R1590" s="46">
        <v>76361</v>
      </c>
      <c r="S1590" s="46">
        <v>65194</v>
      </c>
      <c r="T1590" s="46">
        <v>92775</v>
      </c>
      <c r="U1590" s="46">
        <v>63665</v>
      </c>
      <c r="V1590" s="46">
        <v>73982</v>
      </c>
      <c r="W1590" s="46">
        <v>85689</v>
      </c>
      <c r="X1590" s="120">
        <v>3.3010700406118643E-2</v>
      </c>
      <c r="Y1590" s="79">
        <v>9.0784724056427457E-3</v>
      </c>
      <c r="Z1590" s="79">
        <v>-7.9833554254266081E-3</v>
      </c>
      <c r="AA1590" s="79">
        <v>6.9329806235115754E-2</v>
      </c>
    </row>
    <row r="1591" spans="1:27" customFormat="1" x14ac:dyDescent="0.3">
      <c r="A1591">
        <v>260203</v>
      </c>
      <c r="B1591" s="18" t="s">
        <v>1330</v>
      </c>
      <c r="C1591" s="8" t="s">
        <v>31</v>
      </c>
      <c r="D1591" s="8" t="e">
        <f>VLOOKUP(B1591,[3]기업리스트!B:G,2,FALSE)</f>
        <v>#N/A</v>
      </c>
      <c r="E1591" s="8" t="s">
        <v>817</v>
      </c>
      <c r="F1591" s="36">
        <v>6.9</v>
      </c>
      <c r="G1591" s="52">
        <v>10179</v>
      </c>
      <c r="H1591" s="52">
        <v>13169</v>
      </c>
      <c r="I1591" s="52">
        <v>16156</v>
      </c>
      <c r="J1591" s="52">
        <v>15666</v>
      </c>
      <c r="K1591" s="90">
        <v>18118</v>
      </c>
      <c r="L1591" s="46">
        <v>19285</v>
      </c>
      <c r="M1591" s="46">
        <v>16822</v>
      </c>
      <c r="N1591" s="46">
        <v>13475</v>
      </c>
      <c r="O1591" s="46">
        <v>14291</v>
      </c>
      <c r="P1591" s="46">
        <v>16107</v>
      </c>
      <c r="Q1591" s="46">
        <v>16948</v>
      </c>
      <c r="R1591" s="46">
        <v>17158</v>
      </c>
      <c r="S1591" s="46">
        <v>19731</v>
      </c>
      <c r="T1591" s="46">
        <v>21666</v>
      </c>
      <c r="U1591" s="46">
        <v>21545</v>
      </c>
      <c r="V1591" s="46">
        <v>20822</v>
      </c>
      <c r="W1591" s="46">
        <v>25483</v>
      </c>
      <c r="X1591" s="120">
        <v>7.947786800869272E-2</v>
      </c>
      <c r="Y1591" s="79">
        <v>6.0884997947101338E-2</v>
      </c>
      <c r="Z1591" s="79">
        <v>4.5742821473158557E-2</v>
      </c>
      <c r="AA1591" s="79">
        <v>6.8669117998185314E-2</v>
      </c>
    </row>
    <row r="1592" spans="1:27" customFormat="1" x14ac:dyDescent="0.3">
      <c r="A1592">
        <v>260203</v>
      </c>
      <c r="B1592" s="18" t="s">
        <v>1331</v>
      </c>
      <c r="C1592" s="8" t="s">
        <v>31</v>
      </c>
      <c r="D1592" s="8" t="e">
        <f>VLOOKUP(B1592,[3]기업리스트!B:G,2,FALSE)</f>
        <v>#N/A</v>
      </c>
      <c r="E1592" s="8" t="s">
        <v>817</v>
      </c>
      <c r="F1592" s="36">
        <v>5</v>
      </c>
      <c r="G1592" s="52">
        <v>37971</v>
      </c>
      <c r="H1592" s="52">
        <v>50298</v>
      </c>
      <c r="I1592" s="52">
        <v>46380</v>
      </c>
      <c r="J1592" s="52">
        <v>52108</v>
      </c>
      <c r="K1592" s="52">
        <v>47862</v>
      </c>
      <c r="L1592" s="46">
        <v>57969</v>
      </c>
      <c r="M1592" s="46">
        <v>62476</v>
      </c>
      <c r="N1592" s="46">
        <v>66464</v>
      </c>
      <c r="O1592" s="46">
        <v>69201</v>
      </c>
      <c r="P1592" s="46">
        <v>68965</v>
      </c>
      <c r="Q1592" s="46">
        <v>69563</v>
      </c>
      <c r="R1592" s="46">
        <v>70670</v>
      </c>
      <c r="S1592" s="46">
        <v>79636</v>
      </c>
      <c r="T1592" s="46">
        <v>84884</v>
      </c>
      <c r="U1592" s="46">
        <v>91261</v>
      </c>
      <c r="V1592" s="46">
        <v>91675</v>
      </c>
      <c r="W1592" s="46">
        <v>97046</v>
      </c>
      <c r="X1592" s="120">
        <v>5.5114702562717673E-2</v>
      </c>
      <c r="Y1592" s="79">
        <v>7.1198642835345272E-2</v>
      </c>
      <c r="Z1592" s="79">
        <v>6.4343500249654628E-2</v>
      </c>
      <c r="AA1592" s="79">
        <v>5.0107063916006611E-2</v>
      </c>
    </row>
    <row r="1593" spans="1:27" customFormat="1" x14ac:dyDescent="0.3">
      <c r="A1593">
        <v>260203</v>
      </c>
      <c r="B1593" s="18" t="s">
        <v>1332</v>
      </c>
      <c r="C1593" s="8" t="s">
        <v>31</v>
      </c>
      <c r="D1593" s="8" t="e">
        <f>VLOOKUP(B1593,[3]기업리스트!B:G,2,FALSE)</f>
        <v>#N/A</v>
      </c>
      <c r="E1593" s="8" t="s">
        <v>811</v>
      </c>
      <c r="F1593" s="36">
        <v>2.9</v>
      </c>
      <c r="G1593" s="52">
        <v>2463</v>
      </c>
      <c r="H1593" s="52">
        <v>2632</v>
      </c>
      <c r="I1593" s="52">
        <v>2523</v>
      </c>
      <c r="J1593" s="52">
        <v>3008</v>
      </c>
      <c r="K1593" s="52">
        <v>3474</v>
      </c>
      <c r="L1593" s="46">
        <v>3679</v>
      </c>
      <c r="M1593" s="46">
        <v>3461</v>
      </c>
      <c r="N1593" s="46">
        <v>3742</v>
      </c>
      <c r="O1593" s="46">
        <v>4145</v>
      </c>
      <c r="P1593" s="46">
        <v>4289</v>
      </c>
      <c r="Q1593" s="46">
        <v>4064</v>
      </c>
      <c r="R1593" s="46">
        <v>4394</v>
      </c>
      <c r="S1593" s="46">
        <v>4963</v>
      </c>
      <c r="T1593" s="46">
        <v>4921</v>
      </c>
      <c r="U1593" s="46">
        <v>4461</v>
      </c>
      <c r="V1593" s="46">
        <v>4730</v>
      </c>
      <c r="W1593" s="46">
        <v>5514</v>
      </c>
      <c r="X1593" s="120">
        <v>3.5686053077357498E-2</v>
      </c>
      <c r="Y1593" s="79">
        <v>2.1644313597208639E-2</v>
      </c>
      <c r="Z1593" s="79">
        <v>1.7930519237952861E-2</v>
      </c>
      <c r="AA1593" s="79">
        <v>2.8885976408912221E-2</v>
      </c>
    </row>
    <row r="1594" spans="1:27" customFormat="1" x14ac:dyDescent="0.3">
      <c r="A1594">
        <v>260203</v>
      </c>
      <c r="B1594" s="18" t="s">
        <v>1333</v>
      </c>
      <c r="C1594" s="8" t="s">
        <v>31</v>
      </c>
      <c r="D1594" s="8" t="e">
        <f>VLOOKUP(B1594,[3]기업리스트!B:G,2,FALSE)</f>
        <v>#N/A</v>
      </c>
      <c r="E1594" s="8" t="s">
        <v>811</v>
      </c>
      <c r="F1594" s="36">
        <v>2.4</v>
      </c>
      <c r="G1594" s="52">
        <v>979.7</v>
      </c>
      <c r="H1594" s="52">
        <v>516.30999999999995</v>
      </c>
      <c r="I1594" s="52">
        <v>482.56</v>
      </c>
      <c r="J1594" s="52">
        <v>597.49</v>
      </c>
      <c r="K1594" s="52">
        <v>1124</v>
      </c>
      <c r="L1594" s="46">
        <v>524.54999999999995</v>
      </c>
      <c r="M1594" s="46">
        <v>527.86</v>
      </c>
      <c r="N1594" s="46">
        <v>542.74</v>
      </c>
      <c r="O1594" s="46">
        <v>1062</v>
      </c>
      <c r="P1594" s="46">
        <v>611.97</v>
      </c>
      <c r="Q1594" s="46">
        <v>646.59</v>
      </c>
      <c r="R1594" s="46">
        <v>612.53</v>
      </c>
      <c r="S1594" s="46">
        <v>1224</v>
      </c>
      <c r="T1594" s="46">
        <v>609.36</v>
      </c>
      <c r="U1594" s="46">
        <v>596.62</v>
      </c>
      <c r="V1594" s="46">
        <v>495.8</v>
      </c>
      <c r="W1594" s="46">
        <v>1295</v>
      </c>
      <c r="X1594" s="120">
        <v>-8.4327111651039122E-4</v>
      </c>
      <c r="Y1594" s="79">
        <v>-1.6158552359271439E-2</v>
      </c>
      <c r="Z1594" s="79">
        <v>-3.836634883697998E-2</v>
      </c>
      <c r="AA1594" s="79">
        <v>2.426703306468703E-2</v>
      </c>
    </row>
    <row r="1595" spans="1:27" customFormat="1" x14ac:dyDescent="0.3">
      <c r="A1595">
        <v>260203</v>
      </c>
      <c r="B1595" s="18" t="s">
        <v>1334</v>
      </c>
      <c r="C1595" s="8" t="s">
        <v>31</v>
      </c>
      <c r="D1595" s="8" t="e">
        <f>VLOOKUP(B1595,[3]기업리스트!B:G,2,FALSE)</f>
        <v>#N/A</v>
      </c>
      <c r="E1595" s="8" t="s">
        <v>811</v>
      </c>
      <c r="F1595" s="36">
        <v>2.4</v>
      </c>
      <c r="G1595" s="52">
        <v>26264</v>
      </c>
      <c r="H1595" s="52">
        <v>28507</v>
      </c>
      <c r="I1595" s="52">
        <v>25071</v>
      </c>
      <c r="J1595" s="52">
        <v>31011</v>
      </c>
      <c r="K1595" s="52">
        <v>30112</v>
      </c>
      <c r="L1595" s="46">
        <v>29976</v>
      </c>
      <c r="M1595" s="46">
        <v>26893</v>
      </c>
      <c r="N1595" s="46">
        <v>32751</v>
      </c>
      <c r="O1595" s="46">
        <v>30760</v>
      </c>
      <c r="P1595" s="46">
        <v>31300</v>
      </c>
      <c r="Q1595" s="46">
        <v>29019</v>
      </c>
      <c r="R1595" s="46">
        <v>33954</v>
      </c>
      <c r="S1595" s="46">
        <v>32349</v>
      </c>
      <c r="T1595" s="46">
        <v>33689</v>
      </c>
      <c r="U1595" s="46">
        <v>31411</v>
      </c>
      <c r="V1595" s="46">
        <v>37531</v>
      </c>
      <c r="W1595" s="46">
        <v>35544</v>
      </c>
      <c r="X1595" s="120">
        <v>1.8867179479079569E-2</v>
      </c>
      <c r="Y1595" s="79">
        <v>1.854105463875166E-2</v>
      </c>
      <c r="Z1595" s="79">
        <v>2.7221600724488759E-2</v>
      </c>
      <c r="AA1595" s="79">
        <v>2.3670173359016111E-2</v>
      </c>
    </row>
    <row r="1596" spans="1:27" customFormat="1" x14ac:dyDescent="0.3">
      <c r="A1596">
        <v>260203</v>
      </c>
      <c r="B1596" s="18" t="s">
        <v>1335</v>
      </c>
      <c r="C1596" s="8" t="s">
        <v>31</v>
      </c>
      <c r="D1596" s="8" t="e">
        <f>VLOOKUP(B1596,[3]기업리스트!B:G,2,FALSE)</f>
        <v>#N/A</v>
      </c>
      <c r="E1596" s="8" t="s">
        <v>817</v>
      </c>
      <c r="F1596" s="36">
        <v>0.3</v>
      </c>
      <c r="G1596" s="52">
        <v>17959</v>
      </c>
      <c r="H1596" s="52">
        <v>18461</v>
      </c>
      <c r="I1596" s="52">
        <v>20630</v>
      </c>
      <c r="J1596" s="52">
        <v>18638</v>
      </c>
      <c r="K1596" s="52">
        <v>18861</v>
      </c>
      <c r="L1596" s="46">
        <v>17011</v>
      </c>
      <c r="M1596" s="46">
        <v>19218</v>
      </c>
      <c r="N1596" s="46">
        <v>20523</v>
      </c>
      <c r="O1596" s="46">
        <v>19466</v>
      </c>
      <c r="P1596" s="46">
        <v>19719</v>
      </c>
      <c r="Q1596" s="46">
        <v>19922</v>
      </c>
      <c r="R1596" s="46">
        <v>17598</v>
      </c>
      <c r="S1596" s="46">
        <v>18528</v>
      </c>
      <c r="T1596" s="46">
        <v>19780</v>
      </c>
      <c r="U1596" s="46">
        <v>18856</v>
      </c>
      <c r="V1596" s="46">
        <v>19740</v>
      </c>
      <c r="W1596" s="46">
        <v>18728</v>
      </c>
      <c r="X1596" s="120">
        <v>8.0509984557930458E-4</v>
      </c>
      <c r="Y1596" s="79">
        <v>-1.405813156090097E-2</v>
      </c>
      <c r="Z1596" s="79">
        <v>2.8650918916026891E-2</v>
      </c>
      <c r="AA1596" s="79">
        <v>2.6006449599500492E-3</v>
      </c>
    </row>
    <row r="1597" spans="1:27" customFormat="1" x14ac:dyDescent="0.3">
      <c r="A1597">
        <v>260203</v>
      </c>
      <c r="B1597" s="18" t="s">
        <v>1336</v>
      </c>
      <c r="C1597" s="8" t="s">
        <v>31</v>
      </c>
      <c r="D1597" s="8" t="e">
        <f>VLOOKUP(B1597,[3]기업리스트!B:G,2,FALSE)</f>
        <v>#N/A</v>
      </c>
      <c r="E1597" s="8" t="s">
        <v>811</v>
      </c>
      <c r="F1597" s="36">
        <v>-0.6</v>
      </c>
      <c r="G1597" s="52">
        <v>3721</v>
      </c>
      <c r="H1597" s="52">
        <v>4037</v>
      </c>
      <c r="I1597" s="52">
        <v>4441</v>
      </c>
      <c r="J1597" s="52">
        <v>4533</v>
      </c>
      <c r="K1597" s="52">
        <v>4717</v>
      </c>
      <c r="L1597" s="46">
        <v>4883</v>
      </c>
      <c r="M1597" s="46">
        <v>5014</v>
      </c>
      <c r="N1597" s="46">
        <v>5116</v>
      </c>
      <c r="O1597" s="46">
        <v>5437</v>
      </c>
      <c r="P1597" s="46">
        <v>5823</v>
      </c>
      <c r="Q1597" s="46">
        <v>6271</v>
      </c>
      <c r="R1597" s="46">
        <v>5994</v>
      </c>
      <c r="S1597" s="46">
        <v>6245</v>
      </c>
      <c r="T1597" s="46">
        <v>5815</v>
      </c>
      <c r="U1597" s="46">
        <v>6191</v>
      </c>
      <c r="V1597" s="46">
        <v>6274</v>
      </c>
      <c r="W1597" s="46">
        <v>6086</v>
      </c>
      <c r="X1597" s="120">
        <v>-3.2877162700861717E-4</v>
      </c>
      <c r="Y1597" s="79">
        <v>-3.2887975334018331E-3</v>
      </c>
      <c r="Z1597" s="79">
        <v>1.154877294287493E-2</v>
      </c>
      <c r="AA1597" s="79">
        <v>-6.4831804281345606E-3</v>
      </c>
    </row>
    <row r="1598" spans="1:27" customFormat="1" x14ac:dyDescent="0.3">
      <c r="A1598" s="129">
        <v>260203</v>
      </c>
      <c r="B1598" s="88" t="s">
        <v>1337</v>
      </c>
      <c r="C1598" s="81" t="s">
        <v>31</v>
      </c>
      <c r="D1598" s="81" t="s">
        <v>32</v>
      </c>
      <c r="E1598" s="81" t="s">
        <v>811</v>
      </c>
      <c r="F1598" s="83">
        <v>-13.1</v>
      </c>
      <c r="G1598" s="131">
        <v>11059</v>
      </c>
      <c r="H1598" s="131">
        <v>7957</v>
      </c>
      <c r="I1598" s="131">
        <v>11850</v>
      </c>
      <c r="J1598" s="131">
        <v>15354</v>
      </c>
      <c r="K1598" s="131">
        <v>13512</v>
      </c>
      <c r="L1598" s="85">
        <v>9545</v>
      </c>
      <c r="M1598" s="85">
        <v>13645</v>
      </c>
      <c r="N1598" s="85">
        <v>0</v>
      </c>
      <c r="O1598" s="85">
        <v>0</v>
      </c>
      <c r="P1598" s="85">
        <v>0</v>
      </c>
      <c r="Q1598" s="85">
        <v>0</v>
      </c>
      <c r="R1598" s="85">
        <v>9024</v>
      </c>
      <c r="S1598" s="126">
        <v>12648</v>
      </c>
      <c r="T1598" s="85">
        <v>0</v>
      </c>
      <c r="U1598" s="85">
        <v>0</v>
      </c>
      <c r="V1598" s="126">
        <v>14822</v>
      </c>
      <c r="W1598" s="85">
        <v>9045</v>
      </c>
      <c r="X1598" s="87">
        <v>0</v>
      </c>
      <c r="Y1598" s="87">
        <v>0</v>
      </c>
      <c r="Z1598" s="128">
        <v>0.2675341454411222</v>
      </c>
      <c r="AA1598" s="87">
        <v>-0.13116126683654891</v>
      </c>
    </row>
    <row r="1599" spans="1:27" customFormat="1" x14ac:dyDescent="0.3">
      <c r="A1599" s="4">
        <v>260202</v>
      </c>
      <c r="B1599" s="18" t="s">
        <v>1129</v>
      </c>
      <c r="C1599" s="8" t="s">
        <v>23</v>
      </c>
      <c r="D1599" s="8" t="s">
        <v>24</v>
      </c>
      <c r="E1599" s="8" t="s">
        <v>806</v>
      </c>
      <c r="F1599" s="78">
        <v>14.9</v>
      </c>
      <c r="G1599" s="52">
        <v>432.87</v>
      </c>
      <c r="H1599" s="52">
        <v>446.36</v>
      </c>
      <c r="I1599" s="52">
        <v>473.01</v>
      </c>
      <c r="J1599" s="52">
        <v>477.88</v>
      </c>
      <c r="K1599" s="52">
        <v>508.62</v>
      </c>
      <c r="L1599" s="46">
        <v>525.19000000000005</v>
      </c>
      <c r="M1599" s="46">
        <v>533.32000000000005</v>
      </c>
      <c r="N1599" s="46">
        <v>558.16</v>
      </c>
      <c r="O1599" s="46">
        <v>608.35</v>
      </c>
      <c r="P1599" s="46">
        <v>634.34</v>
      </c>
      <c r="Q1599" s="46">
        <v>678.13</v>
      </c>
      <c r="R1599" s="46">
        <v>725.52</v>
      </c>
      <c r="S1599" s="46">
        <v>827.52</v>
      </c>
      <c r="T1599" s="46">
        <v>883.86</v>
      </c>
      <c r="U1599" s="110">
        <v>1004</v>
      </c>
      <c r="V1599" s="110">
        <v>1181</v>
      </c>
      <c r="W1599" s="110">
        <v>1407</v>
      </c>
      <c r="X1599" s="120">
        <v>8.7076995020083592E-2</v>
      </c>
      <c r="Y1599" s="92">
        <v>0.1046121546180936</v>
      </c>
      <c r="Z1599" s="92">
        <v>0.13237234444476731</v>
      </c>
      <c r="AA1599" s="92">
        <v>0.148722660520791</v>
      </c>
    </row>
    <row r="1600" spans="1:27" customFormat="1" x14ac:dyDescent="0.3">
      <c r="A1600" s="4">
        <v>260202</v>
      </c>
      <c r="B1600" s="18" t="s">
        <v>1130</v>
      </c>
      <c r="C1600" s="8" t="s">
        <v>23</v>
      </c>
      <c r="D1600" s="8" t="s">
        <v>146</v>
      </c>
      <c r="E1600" s="8" t="s">
        <v>806</v>
      </c>
      <c r="F1600" s="78">
        <v>11.5</v>
      </c>
      <c r="G1600" s="52">
        <v>885.05</v>
      </c>
      <c r="H1600" s="52">
        <v>755.37</v>
      </c>
      <c r="I1600" s="52">
        <v>840.77</v>
      </c>
      <c r="J1600" s="52">
        <v>827.07</v>
      </c>
      <c r="K1600" s="52">
        <v>731.84</v>
      </c>
      <c r="L1600" s="46">
        <v>617.53</v>
      </c>
      <c r="M1600" s="46">
        <v>684.44</v>
      </c>
      <c r="N1600" s="46">
        <v>703.73</v>
      </c>
      <c r="O1600" s="46">
        <v>670.6</v>
      </c>
      <c r="P1600" s="46">
        <v>599.82000000000005</v>
      </c>
      <c r="Q1600" s="46">
        <v>729.88</v>
      </c>
      <c r="R1600" s="46">
        <v>737.3</v>
      </c>
      <c r="S1600" s="46">
        <v>752.88</v>
      </c>
      <c r="T1600" s="46">
        <v>685.68</v>
      </c>
      <c r="U1600" s="46">
        <v>651.79999999999995</v>
      </c>
      <c r="V1600" s="46">
        <v>769.21</v>
      </c>
      <c r="W1600" s="110">
        <v>1083</v>
      </c>
      <c r="X1600" s="120">
        <v>3.0448104174645611E-2</v>
      </c>
      <c r="Y1600" s="79">
        <v>-2.6870951977809421E-2</v>
      </c>
      <c r="Z1600" s="79">
        <v>1.128494939278402E-2</v>
      </c>
      <c r="AA1600" s="92">
        <v>0.1154439303811414</v>
      </c>
    </row>
    <row r="1601" spans="1:27" customFormat="1" x14ac:dyDescent="0.3">
      <c r="A1601" s="4">
        <v>260202</v>
      </c>
      <c r="B1601" s="18" t="s">
        <v>1131</v>
      </c>
      <c r="C1601" s="8" t="s">
        <v>23</v>
      </c>
      <c r="D1601" s="8" t="s">
        <v>65</v>
      </c>
      <c r="E1601" s="8" t="s">
        <v>811</v>
      </c>
      <c r="F1601" s="36">
        <v>8.3000000000000007</v>
      </c>
      <c r="G1601" s="52">
        <v>566.63</v>
      </c>
      <c r="H1601" s="52">
        <v>564.4</v>
      </c>
      <c r="I1601" s="52">
        <v>587.87</v>
      </c>
      <c r="J1601" s="52">
        <v>655.43</v>
      </c>
      <c r="K1601" s="52">
        <v>668.66</v>
      </c>
      <c r="L1601" s="46">
        <v>665.28</v>
      </c>
      <c r="M1601" s="46">
        <v>655.87</v>
      </c>
      <c r="N1601" s="46">
        <v>685.48</v>
      </c>
      <c r="O1601" s="46">
        <v>712.69</v>
      </c>
      <c r="P1601" s="46">
        <v>731.54</v>
      </c>
      <c r="Q1601" s="46">
        <v>753.26</v>
      </c>
      <c r="R1601" s="46">
        <v>804.23</v>
      </c>
      <c r="S1601" s="46">
        <v>833.61</v>
      </c>
      <c r="T1601" s="46">
        <v>871.8</v>
      </c>
      <c r="U1601" s="46">
        <v>909.69</v>
      </c>
      <c r="V1601" s="46">
        <v>978.13</v>
      </c>
      <c r="W1601" s="46">
        <v>1133</v>
      </c>
      <c r="X1601" s="120">
        <v>4.4917121410088967E-2</v>
      </c>
      <c r="Y1601" s="79">
        <v>4.7942014772135222E-2</v>
      </c>
      <c r="Z1601" s="79">
        <v>5.0857916609394323E-2</v>
      </c>
      <c r="AA1601" s="79">
        <v>8.3320577864484102E-2</v>
      </c>
    </row>
    <row r="1602" spans="1:27" customFormat="1" x14ac:dyDescent="0.3">
      <c r="A1602" s="4">
        <v>260202</v>
      </c>
      <c r="B1602" s="18" t="s">
        <v>1132</v>
      </c>
      <c r="C1602" s="8" t="s">
        <v>23</v>
      </c>
      <c r="D1602" s="8" t="s">
        <v>131</v>
      </c>
      <c r="E1602" s="8" t="s">
        <v>821</v>
      </c>
      <c r="F1602" s="36">
        <v>6.3</v>
      </c>
      <c r="G1602" s="52">
        <v>541.59</v>
      </c>
      <c r="H1602" s="52">
        <v>586.84</v>
      </c>
      <c r="I1602" s="52">
        <v>614.33000000000004</v>
      </c>
      <c r="J1602" s="52">
        <v>640.03</v>
      </c>
      <c r="K1602" s="52">
        <v>618.62</v>
      </c>
      <c r="L1602" s="46">
        <v>718.21</v>
      </c>
      <c r="M1602" s="46">
        <v>800.66</v>
      </c>
      <c r="N1602" s="46">
        <v>777.07</v>
      </c>
      <c r="O1602" s="46">
        <v>786.73</v>
      </c>
      <c r="P1602" s="46">
        <v>835.34</v>
      </c>
      <c r="Q1602" s="46">
        <v>847.69</v>
      </c>
      <c r="R1602" s="46">
        <v>854.49</v>
      </c>
      <c r="S1602" s="46">
        <v>772.73</v>
      </c>
      <c r="T1602" s="46">
        <v>883.63</v>
      </c>
      <c r="U1602" s="46">
        <v>915.45</v>
      </c>
      <c r="V1602" s="46">
        <v>995.26</v>
      </c>
      <c r="W1602" s="46">
        <v>996.45</v>
      </c>
      <c r="X1602" s="120">
        <v>1.4588022052715029E-2</v>
      </c>
      <c r="Y1602" s="79">
        <v>2.017543337283478E-2</v>
      </c>
      <c r="Z1602" s="79">
        <v>4.108513556898119E-2</v>
      </c>
      <c r="AA1602" s="79">
        <v>6.2718141219544332E-2</v>
      </c>
    </row>
    <row r="1603" spans="1:27" customFormat="1" x14ac:dyDescent="0.3">
      <c r="A1603" s="4">
        <v>260202</v>
      </c>
      <c r="B1603" s="18" t="s">
        <v>1133</v>
      </c>
      <c r="C1603" s="8" t="s">
        <v>23</v>
      </c>
      <c r="D1603" s="8" t="s">
        <v>1134</v>
      </c>
      <c r="E1603" s="8" t="s">
        <v>821</v>
      </c>
      <c r="F1603" s="36">
        <v>5.7</v>
      </c>
      <c r="G1603" s="52">
        <v>675.84</v>
      </c>
      <c r="H1603" s="52">
        <v>912.32</v>
      </c>
      <c r="I1603" s="52">
        <v>552.34</v>
      </c>
      <c r="J1603" s="52">
        <v>765.49</v>
      </c>
      <c r="K1603" s="52">
        <v>723.57</v>
      </c>
      <c r="L1603" s="46">
        <v>644.03</v>
      </c>
      <c r="M1603" s="46">
        <v>264.08</v>
      </c>
      <c r="N1603" s="46">
        <v>331.33</v>
      </c>
      <c r="O1603" s="46">
        <v>467.21</v>
      </c>
      <c r="P1603" s="46">
        <v>657.91</v>
      </c>
      <c r="Q1603" s="46">
        <v>275.64</v>
      </c>
      <c r="R1603" s="46">
        <v>395.78</v>
      </c>
      <c r="S1603" s="46">
        <v>488.36</v>
      </c>
      <c r="T1603" s="110">
        <v>913.03</v>
      </c>
      <c r="U1603" s="46">
        <v>298.95</v>
      </c>
      <c r="V1603" s="46">
        <v>336.08</v>
      </c>
      <c r="W1603" s="46">
        <v>604.85</v>
      </c>
      <c r="X1603" s="121">
        <v>0.14035396574773459</v>
      </c>
      <c r="Y1603" s="79">
        <v>1.1245603793883729E-2</v>
      </c>
      <c r="Z1603" s="79">
        <v>-2.8481193824780981E-2</v>
      </c>
      <c r="AA1603" s="79">
        <v>5.7203327407902023E-2</v>
      </c>
    </row>
    <row r="1604" spans="1:27" customFormat="1" x14ac:dyDescent="0.3">
      <c r="A1604" s="4">
        <v>260202</v>
      </c>
      <c r="B1604" s="18" t="s">
        <v>1135</v>
      </c>
      <c r="C1604" s="8" t="s">
        <v>23</v>
      </c>
      <c r="D1604" s="8" t="s">
        <v>95</v>
      </c>
      <c r="E1604" s="8" t="s">
        <v>817</v>
      </c>
      <c r="F1604" s="36">
        <v>4.4000000000000004</v>
      </c>
      <c r="G1604" s="52">
        <v>22.31</v>
      </c>
      <c r="H1604" s="52">
        <v>21.03</v>
      </c>
      <c r="I1604" s="52">
        <v>22.54</v>
      </c>
      <c r="J1604" s="52">
        <v>26.8</v>
      </c>
      <c r="K1604" s="90">
        <v>32.770000000000003</v>
      </c>
      <c r="L1604" s="110">
        <v>37.19</v>
      </c>
      <c r="M1604" s="110">
        <v>40.36</v>
      </c>
      <c r="N1604" s="110">
        <v>42.78</v>
      </c>
      <c r="O1604" s="110">
        <v>48.57</v>
      </c>
      <c r="P1604" s="46">
        <v>46.43</v>
      </c>
      <c r="Q1604" s="46">
        <v>51.35</v>
      </c>
      <c r="R1604" s="46">
        <v>48.71</v>
      </c>
      <c r="S1604" s="46">
        <v>51.97</v>
      </c>
      <c r="T1604" s="46">
        <v>52.41</v>
      </c>
      <c r="U1604" s="46">
        <v>55.95</v>
      </c>
      <c r="V1604" s="46">
        <v>56.95</v>
      </c>
      <c r="W1604" s="46">
        <v>61.45</v>
      </c>
      <c r="X1604" s="120">
        <v>3.0132016527259831E-2</v>
      </c>
      <c r="Y1604" s="79">
        <v>2.2500489141068281E-2</v>
      </c>
      <c r="Z1604" s="79">
        <v>3.9418293149636519E-2</v>
      </c>
      <c r="AA1604" s="79">
        <v>4.3630338733431362E-2</v>
      </c>
    </row>
    <row r="1605" spans="1:27" customFormat="1" x14ac:dyDescent="0.3">
      <c r="A1605" s="4">
        <v>260202</v>
      </c>
      <c r="B1605" s="18" t="s">
        <v>1136</v>
      </c>
      <c r="C1605" s="8" t="s">
        <v>23</v>
      </c>
      <c r="D1605" s="8" t="s">
        <v>445</v>
      </c>
      <c r="E1605" s="8" t="s">
        <v>806</v>
      </c>
      <c r="F1605" s="36">
        <v>4.3</v>
      </c>
      <c r="G1605" s="52">
        <v>91.78</v>
      </c>
      <c r="H1605" s="52">
        <v>99.05</v>
      </c>
      <c r="I1605" s="52">
        <v>121.13</v>
      </c>
      <c r="J1605" s="52">
        <v>112.24</v>
      </c>
      <c r="K1605" s="52">
        <v>122.37</v>
      </c>
      <c r="L1605" s="46">
        <v>113.76</v>
      </c>
      <c r="M1605" s="46">
        <v>119.83</v>
      </c>
      <c r="N1605" s="46">
        <v>105.3</v>
      </c>
      <c r="O1605" s="46">
        <v>122.23</v>
      </c>
      <c r="P1605" s="46">
        <v>117.87</v>
      </c>
      <c r="Q1605" s="46">
        <v>132.13999999999999</v>
      </c>
      <c r="R1605" s="46">
        <v>145.51</v>
      </c>
      <c r="S1605" s="46">
        <v>161.1</v>
      </c>
      <c r="T1605" s="46">
        <v>166.66</v>
      </c>
      <c r="U1605" s="46">
        <v>172.21</v>
      </c>
      <c r="V1605" s="46">
        <v>178.51</v>
      </c>
      <c r="W1605" s="46">
        <v>190.24</v>
      </c>
      <c r="X1605" s="120">
        <v>8.7654054830943906E-2</v>
      </c>
      <c r="Y1605" s="79">
        <v>6.6186551262780613E-2</v>
      </c>
      <c r="Z1605" s="79">
        <v>5.112474437627812E-2</v>
      </c>
      <c r="AA1605" s="79">
        <v>4.2948944699917391E-2</v>
      </c>
    </row>
    <row r="1606" spans="1:27" customFormat="1" x14ac:dyDescent="0.3">
      <c r="A1606" s="4">
        <v>260202</v>
      </c>
      <c r="B1606" s="18" t="s">
        <v>1137</v>
      </c>
      <c r="C1606" s="8" t="s">
        <v>23</v>
      </c>
      <c r="D1606" s="8" t="s">
        <v>139</v>
      </c>
      <c r="E1606" s="8" t="s">
        <v>821</v>
      </c>
      <c r="F1606" s="36">
        <v>4</v>
      </c>
      <c r="G1606" s="52">
        <v>42.02</v>
      </c>
      <c r="H1606" s="52">
        <v>48.13</v>
      </c>
      <c r="I1606" s="52">
        <v>56.11</v>
      </c>
      <c r="J1606" s="52">
        <v>57.31</v>
      </c>
      <c r="K1606" s="52">
        <v>54.24</v>
      </c>
      <c r="L1606" s="46">
        <v>60.18</v>
      </c>
      <c r="M1606" s="46">
        <v>63.74</v>
      </c>
      <c r="N1606" s="46">
        <v>66.95</v>
      </c>
      <c r="O1606" s="46">
        <v>71.5</v>
      </c>
      <c r="P1606" s="46">
        <v>75.3</v>
      </c>
      <c r="Q1606" s="46">
        <v>81.459999999999994</v>
      </c>
      <c r="R1606" s="46">
        <v>84.71</v>
      </c>
      <c r="S1606" s="46">
        <v>88.71</v>
      </c>
      <c r="T1606" s="46">
        <v>92.79</v>
      </c>
      <c r="U1606" s="46">
        <v>96.06</v>
      </c>
      <c r="V1606" s="46">
        <v>99.01</v>
      </c>
      <c r="W1606" s="46">
        <v>103.7</v>
      </c>
      <c r="X1606" s="120">
        <v>5.2971106669089663E-2</v>
      </c>
      <c r="Y1606" s="79">
        <v>4.199384473782608E-2</v>
      </c>
      <c r="Z1606" s="79">
        <v>3.9473321003671291E-2</v>
      </c>
      <c r="AA1606" s="79">
        <v>3.9806676049605638E-2</v>
      </c>
    </row>
    <row r="1607" spans="1:27" customFormat="1" x14ac:dyDescent="0.3">
      <c r="A1607" s="4">
        <v>260202</v>
      </c>
      <c r="B1607" s="18" t="s">
        <v>1138</v>
      </c>
      <c r="C1607" s="8" t="s">
        <v>23</v>
      </c>
      <c r="D1607" s="8" t="s">
        <v>1139</v>
      </c>
      <c r="E1607" s="8" t="s">
        <v>806</v>
      </c>
      <c r="F1607" s="36">
        <v>3.4</v>
      </c>
      <c r="G1607" s="52">
        <v>1324</v>
      </c>
      <c r="H1607" s="52">
        <v>1296</v>
      </c>
      <c r="I1607" s="52">
        <v>1280</v>
      </c>
      <c r="J1607" s="52">
        <v>1316</v>
      </c>
      <c r="K1607" s="52">
        <v>1400</v>
      </c>
      <c r="L1607" s="46">
        <v>1351</v>
      </c>
      <c r="M1607" s="46">
        <v>1370</v>
      </c>
      <c r="N1607" s="46">
        <v>1411</v>
      </c>
      <c r="O1607" s="46">
        <v>1527</v>
      </c>
      <c r="P1607" s="46">
        <v>1443</v>
      </c>
      <c r="Q1607" s="46">
        <v>1458</v>
      </c>
      <c r="R1607" s="46">
        <v>1481</v>
      </c>
      <c r="S1607" s="46">
        <v>1582</v>
      </c>
      <c r="T1607" s="46">
        <v>1473</v>
      </c>
      <c r="U1607" s="46">
        <v>1498</v>
      </c>
      <c r="V1607" s="46">
        <v>1602</v>
      </c>
      <c r="W1607" s="46">
        <v>1791</v>
      </c>
      <c r="X1607" s="120">
        <v>5.0301810865192031E-3</v>
      </c>
      <c r="Y1607" s="79">
        <v>6.6733400066734117E-3</v>
      </c>
      <c r="Z1607" s="79">
        <v>2.0053032814053798E-2</v>
      </c>
      <c r="AA1607" s="79">
        <v>3.3956133225020217E-2</v>
      </c>
    </row>
    <row r="1608" spans="1:27" customFormat="1" x14ac:dyDescent="0.3">
      <c r="A1608" s="4">
        <v>260202</v>
      </c>
      <c r="B1608" s="18" t="s">
        <v>1140</v>
      </c>
      <c r="C1608" s="8" t="s">
        <v>23</v>
      </c>
      <c r="D1608" s="8" t="s">
        <v>139</v>
      </c>
      <c r="E1608" s="8" t="s">
        <v>806</v>
      </c>
      <c r="F1608" s="36">
        <v>3.3</v>
      </c>
      <c r="G1608" s="52">
        <v>801.09</v>
      </c>
      <c r="H1608" s="52">
        <v>836.55</v>
      </c>
      <c r="I1608" s="52">
        <v>860.55</v>
      </c>
      <c r="J1608" s="52">
        <v>841.66</v>
      </c>
      <c r="K1608" s="52">
        <v>828.57</v>
      </c>
      <c r="L1608" s="46">
        <v>900.2</v>
      </c>
      <c r="M1608" s="46">
        <v>943.63</v>
      </c>
      <c r="N1608" s="46">
        <v>915.53</v>
      </c>
      <c r="O1608" s="46">
        <v>901.6</v>
      </c>
      <c r="P1608" s="46">
        <v>964.1</v>
      </c>
      <c r="Q1608" s="46">
        <v>1004</v>
      </c>
      <c r="R1608" s="46">
        <v>975.54</v>
      </c>
      <c r="S1608" s="46">
        <v>954.29</v>
      </c>
      <c r="T1608" s="46">
        <v>998.43</v>
      </c>
      <c r="U1608" s="46">
        <v>1109</v>
      </c>
      <c r="V1608" s="46">
        <v>1105</v>
      </c>
      <c r="W1608" s="46">
        <v>1091</v>
      </c>
      <c r="X1608" s="120">
        <v>8.80723871388156E-3</v>
      </c>
      <c r="Y1608" s="79">
        <v>2.670220178726734E-2</v>
      </c>
      <c r="Z1608" s="79">
        <v>3.2066302393207291E-2</v>
      </c>
      <c r="AA1608" s="79">
        <v>3.2809980032255659E-2</v>
      </c>
    </row>
    <row r="1609" spans="1:27" customFormat="1" x14ac:dyDescent="0.3">
      <c r="A1609" s="4">
        <v>260202</v>
      </c>
      <c r="B1609" s="18" t="s">
        <v>1141</v>
      </c>
      <c r="C1609" s="8" t="s">
        <v>23</v>
      </c>
      <c r="D1609" s="8" t="s">
        <v>1142</v>
      </c>
      <c r="E1609" s="8" t="s">
        <v>811</v>
      </c>
      <c r="F1609" s="36">
        <v>2.8</v>
      </c>
      <c r="G1609" s="52">
        <v>33.409999999999997</v>
      </c>
      <c r="H1609" s="52">
        <v>35.909999999999997</v>
      </c>
      <c r="I1609" s="52">
        <v>43.23</v>
      </c>
      <c r="J1609" s="52">
        <v>39.49</v>
      </c>
      <c r="K1609" s="52">
        <v>42.31</v>
      </c>
      <c r="L1609" s="46">
        <v>43.53</v>
      </c>
      <c r="M1609" s="46">
        <v>44.66</v>
      </c>
      <c r="N1609" s="46">
        <v>41.68</v>
      </c>
      <c r="O1609" s="46">
        <v>47.55</v>
      </c>
      <c r="P1609" s="46">
        <v>49.27</v>
      </c>
      <c r="Q1609" s="46">
        <v>50.33</v>
      </c>
      <c r="R1609" s="46">
        <v>44</v>
      </c>
      <c r="S1609" s="46">
        <v>42.93</v>
      </c>
      <c r="T1609" s="46">
        <v>43.96</v>
      </c>
      <c r="U1609" s="46">
        <v>50.72</v>
      </c>
      <c r="V1609" s="46">
        <v>49.17</v>
      </c>
      <c r="W1609" s="46">
        <v>48.17</v>
      </c>
      <c r="X1609" s="120">
        <v>-2.8467270680319508E-2</v>
      </c>
      <c r="Y1609" s="79">
        <v>2.1520803443328962E-3</v>
      </c>
      <c r="Z1609" s="79">
        <v>2.8467595396729269E-2</v>
      </c>
      <c r="AA1609" s="79">
        <v>2.8054395545561661E-2</v>
      </c>
    </row>
    <row r="1610" spans="1:27" customFormat="1" x14ac:dyDescent="0.3">
      <c r="A1610" s="4">
        <v>260202</v>
      </c>
      <c r="B1610" s="18" t="s">
        <v>1143</v>
      </c>
      <c r="C1610" s="8" t="s">
        <v>23</v>
      </c>
      <c r="D1610" s="8" t="s">
        <v>459</v>
      </c>
      <c r="E1610" s="8" t="s">
        <v>806</v>
      </c>
      <c r="F1610" s="36">
        <v>2.4</v>
      </c>
      <c r="G1610" s="52">
        <v>2944</v>
      </c>
      <c r="H1610" s="52">
        <v>2818</v>
      </c>
      <c r="I1610" s="52">
        <v>2927</v>
      </c>
      <c r="J1610" s="52">
        <v>2949</v>
      </c>
      <c r="K1610" s="52">
        <v>0</v>
      </c>
      <c r="L1610" s="46">
        <v>2873</v>
      </c>
      <c r="M1610" s="46">
        <v>3000</v>
      </c>
      <c r="N1610" s="46">
        <v>3121</v>
      </c>
      <c r="O1610" s="110">
        <v>3146</v>
      </c>
      <c r="P1610" s="46">
        <v>3071</v>
      </c>
      <c r="Q1610" s="46">
        <v>3187</v>
      </c>
      <c r="R1610" s="46">
        <v>3264</v>
      </c>
      <c r="S1610" s="46">
        <v>3295</v>
      </c>
      <c r="T1610" s="46">
        <v>3224</v>
      </c>
      <c r="U1610" s="46">
        <v>3380</v>
      </c>
      <c r="V1610" s="46">
        <v>3420</v>
      </c>
      <c r="W1610" s="46">
        <v>3620</v>
      </c>
      <c r="X1610" s="120">
        <v>1.1937270812202531E-2</v>
      </c>
      <c r="Y1610" s="79">
        <v>1.4880493446414841E-2</v>
      </c>
      <c r="Z1610" s="79">
        <v>1.1851401656157501E-2</v>
      </c>
      <c r="AA1610" s="79">
        <v>2.4401231323673001E-2</v>
      </c>
    </row>
    <row r="1611" spans="1:27" customFormat="1" x14ac:dyDescent="0.3">
      <c r="A1611" s="4">
        <v>260202</v>
      </c>
      <c r="B1611" s="18" t="s">
        <v>1144</v>
      </c>
      <c r="C1611" s="8" t="s">
        <v>23</v>
      </c>
      <c r="D1611" s="8" t="s">
        <v>728</v>
      </c>
      <c r="E1611" s="8" t="s">
        <v>806</v>
      </c>
      <c r="F1611" s="36">
        <v>2.2000000000000002</v>
      </c>
      <c r="G1611" s="52">
        <v>46.11</v>
      </c>
      <c r="H1611" s="52">
        <v>50.91</v>
      </c>
      <c r="I1611" s="52">
        <v>60.49</v>
      </c>
      <c r="J1611" s="52">
        <v>66.459999999999994</v>
      </c>
      <c r="K1611" s="52">
        <v>58.29</v>
      </c>
      <c r="L1611" s="46">
        <v>66.78</v>
      </c>
      <c r="M1611" s="46">
        <v>73.98</v>
      </c>
      <c r="N1611" s="46">
        <v>74.88</v>
      </c>
      <c r="O1611" s="46">
        <v>65.69</v>
      </c>
      <c r="P1611" s="46">
        <v>71.69</v>
      </c>
      <c r="Q1611" s="46">
        <v>76.55</v>
      </c>
      <c r="R1611" s="46">
        <v>89.43</v>
      </c>
      <c r="S1611" s="46">
        <v>80.06</v>
      </c>
      <c r="T1611" s="46">
        <v>91.25</v>
      </c>
      <c r="U1611" s="46">
        <v>91.52</v>
      </c>
      <c r="V1611" s="46">
        <v>102.02</v>
      </c>
      <c r="W1611" s="46">
        <v>87.94</v>
      </c>
      <c r="X1611" s="120">
        <v>6.1561703333018691E-2</v>
      </c>
      <c r="Y1611" s="79">
        <v>4.4383171751311901E-2</v>
      </c>
      <c r="Z1611" s="79">
        <v>3.574064611366623E-2</v>
      </c>
      <c r="AA1611" s="79">
        <v>2.1597916952172062E-2</v>
      </c>
    </row>
    <row r="1612" spans="1:27" customFormat="1" x14ac:dyDescent="0.3">
      <c r="A1612" s="4">
        <v>260202</v>
      </c>
      <c r="B1612" s="18" t="s">
        <v>1145</v>
      </c>
      <c r="C1612" s="8" t="s">
        <v>23</v>
      </c>
      <c r="D1612" s="8" t="s">
        <v>445</v>
      </c>
      <c r="E1612" s="8" t="s">
        <v>806</v>
      </c>
      <c r="F1612" s="36">
        <v>1.9</v>
      </c>
      <c r="G1612" s="52">
        <v>3039</v>
      </c>
      <c r="H1612" s="52">
        <v>3136</v>
      </c>
      <c r="I1612" s="52">
        <v>3312</v>
      </c>
      <c r="J1612" s="52">
        <v>3445</v>
      </c>
      <c r="K1612" s="52">
        <v>3312</v>
      </c>
      <c r="L1612" s="46">
        <v>3121</v>
      </c>
      <c r="M1612" s="46">
        <v>3299</v>
      </c>
      <c r="N1612" s="46">
        <v>3434</v>
      </c>
      <c r="O1612" s="46">
        <v>3422</v>
      </c>
      <c r="P1612" s="46">
        <v>3126</v>
      </c>
      <c r="Q1612" s="46">
        <v>3127</v>
      </c>
      <c r="R1612" s="46">
        <v>3250</v>
      </c>
      <c r="S1612" s="46">
        <v>3111</v>
      </c>
      <c r="T1612" s="46">
        <v>2835</v>
      </c>
      <c r="U1612" s="46">
        <v>2926</v>
      </c>
      <c r="V1612" s="46">
        <v>3173</v>
      </c>
      <c r="W1612" s="46">
        <v>3335</v>
      </c>
      <c r="X1612" s="120">
        <v>-2.3069605200570779E-2</v>
      </c>
      <c r="Y1612" s="79">
        <v>-1.6310963239470899E-2</v>
      </c>
      <c r="Z1612" s="79">
        <v>-6.3520871143375457E-3</v>
      </c>
      <c r="AA1612" s="79">
        <v>1.8596928185969249E-2</v>
      </c>
    </row>
    <row r="1613" spans="1:27" customFormat="1" x14ac:dyDescent="0.3">
      <c r="A1613" s="4">
        <v>260202</v>
      </c>
      <c r="B1613" s="18" t="s">
        <v>1146</v>
      </c>
      <c r="C1613" s="8" t="s">
        <v>23</v>
      </c>
      <c r="D1613" s="8" t="s">
        <v>139</v>
      </c>
      <c r="E1613" s="8" t="s">
        <v>806</v>
      </c>
      <c r="F1613" s="36">
        <v>1.5</v>
      </c>
      <c r="G1613" s="52">
        <v>1028</v>
      </c>
      <c r="H1613" s="52">
        <v>963.16</v>
      </c>
      <c r="I1613" s="52">
        <v>895.64</v>
      </c>
      <c r="J1613" s="52">
        <v>711.8</v>
      </c>
      <c r="K1613" s="52">
        <v>741.21</v>
      </c>
      <c r="L1613" s="46">
        <v>674.87</v>
      </c>
      <c r="M1613" s="46">
        <v>709.07</v>
      </c>
      <c r="N1613" s="46">
        <v>670.74</v>
      </c>
      <c r="O1613" s="46">
        <v>695.9</v>
      </c>
      <c r="P1613" s="46">
        <v>649.91999999999996</v>
      </c>
      <c r="Q1613" s="46">
        <v>691.69</v>
      </c>
      <c r="R1613" s="46">
        <v>684.05</v>
      </c>
      <c r="S1613" s="46">
        <v>729.37</v>
      </c>
      <c r="T1613" s="46">
        <v>664.76</v>
      </c>
      <c r="U1613" s="46">
        <v>720.28</v>
      </c>
      <c r="V1613" s="46">
        <v>698.95</v>
      </c>
      <c r="W1613" s="46">
        <v>772.06</v>
      </c>
      <c r="X1613" s="120">
        <v>5.3865112176636476E-3</v>
      </c>
      <c r="Y1613" s="79">
        <v>1.032178405484729E-2</v>
      </c>
      <c r="Z1613" s="79">
        <v>5.3243569677607896E-3</v>
      </c>
      <c r="AA1613" s="79">
        <v>1.5174026786475951E-2</v>
      </c>
    </row>
    <row r="1614" spans="1:27" customFormat="1" x14ac:dyDescent="0.3">
      <c r="A1614" s="4">
        <v>260202</v>
      </c>
      <c r="B1614" s="18" t="s">
        <v>1147</v>
      </c>
      <c r="C1614" s="8" t="s">
        <v>23</v>
      </c>
      <c r="D1614" s="8" t="s">
        <v>1148</v>
      </c>
      <c r="E1614" s="8" t="s">
        <v>821</v>
      </c>
      <c r="F1614" s="36">
        <v>1.4</v>
      </c>
      <c r="G1614" s="52">
        <v>21819</v>
      </c>
      <c r="H1614" s="52">
        <v>19249</v>
      </c>
      <c r="I1614" s="52">
        <v>21504</v>
      </c>
      <c r="J1614" s="52">
        <v>20150</v>
      </c>
      <c r="K1614" s="52">
        <v>23512</v>
      </c>
      <c r="L1614" s="46">
        <v>21815</v>
      </c>
      <c r="M1614" s="46">
        <v>22330</v>
      </c>
      <c r="N1614" s="46">
        <v>21241</v>
      </c>
      <c r="O1614" s="46">
        <v>23549</v>
      </c>
      <c r="P1614" s="46">
        <v>22083</v>
      </c>
      <c r="Q1614" s="46">
        <v>23155</v>
      </c>
      <c r="R1614" s="46">
        <v>22574</v>
      </c>
      <c r="S1614" s="46">
        <v>24690</v>
      </c>
      <c r="T1614" s="46">
        <v>23621</v>
      </c>
      <c r="U1614" s="46">
        <v>23650</v>
      </c>
      <c r="V1614" s="46">
        <v>22464</v>
      </c>
      <c r="W1614" s="46">
        <v>25981</v>
      </c>
      <c r="X1614" s="120">
        <v>1.6626667531512759E-2</v>
      </c>
      <c r="Y1614" s="79">
        <v>5.2637175669927316E-3</v>
      </c>
      <c r="Z1614" s="79">
        <v>-1.163590204686149E-3</v>
      </c>
      <c r="AA1614" s="79">
        <v>1.367222663489542E-2</v>
      </c>
    </row>
    <row r="1615" spans="1:27" customFormat="1" x14ac:dyDescent="0.3">
      <c r="A1615" s="4">
        <v>260202</v>
      </c>
      <c r="B1615" s="18" t="s">
        <v>1149</v>
      </c>
      <c r="C1615" s="8" t="s">
        <v>23</v>
      </c>
      <c r="D1615" s="8" t="s">
        <v>1150</v>
      </c>
      <c r="E1615" s="8" t="s">
        <v>821</v>
      </c>
      <c r="F1615" s="36">
        <v>1.3</v>
      </c>
      <c r="G1615" s="52">
        <v>12933</v>
      </c>
      <c r="H1615" s="52">
        <v>13117</v>
      </c>
      <c r="I1615" s="52">
        <v>13495</v>
      </c>
      <c r="J1615" s="52">
        <v>13737</v>
      </c>
      <c r="K1615" s="52">
        <v>13260</v>
      </c>
      <c r="L1615" s="46">
        <v>13133</v>
      </c>
      <c r="M1615" s="46">
        <v>13140</v>
      </c>
      <c r="N1615" s="46">
        <v>13348</v>
      </c>
      <c r="O1615" s="46">
        <v>13319</v>
      </c>
      <c r="P1615" s="46">
        <v>13072</v>
      </c>
      <c r="Q1615" s="46">
        <v>13353</v>
      </c>
      <c r="R1615" s="46">
        <v>13565</v>
      </c>
      <c r="S1615" s="46">
        <v>13623</v>
      </c>
      <c r="T1615" s="46">
        <v>13074</v>
      </c>
      <c r="U1615" s="46">
        <v>13884</v>
      </c>
      <c r="V1615" s="46">
        <v>13860</v>
      </c>
      <c r="W1615" s="46">
        <v>14313</v>
      </c>
      <c r="X1615" s="120">
        <v>3.7304385130498829E-5</v>
      </c>
      <c r="Y1615" s="79">
        <v>9.903944791569419E-3</v>
      </c>
      <c r="Z1615" s="79">
        <v>5.4482325564215728E-3</v>
      </c>
      <c r="AA1615" s="79">
        <v>1.267427122940434E-2</v>
      </c>
    </row>
    <row r="1616" spans="1:27" customFormat="1" x14ac:dyDescent="0.3">
      <c r="A1616" s="4">
        <v>260202</v>
      </c>
      <c r="B1616" s="18" t="s">
        <v>1151</v>
      </c>
      <c r="C1616" s="8" t="s">
        <v>23</v>
      </c>
      <c r="D1616" s="8" t="s">
        <v>79</v>
      </c>
      <c r="E1616" s="8" t="s">
        <v>806</v>
      </c>
      <c r="F1616" s="36">
        <v>1.2</v>
      </c>
      <c r="G1616" s="52">
        <v>4134</v>
      </c>
      <c r="H1616" s="52">
        <v>4178</v>
      </c>
      <c r="I1616" s="52">
        <v>4057</v>
      </c>
      <c r="J1616" s="52">
        <v>4614</v>
      </c>
      <c r="K1616" s="52">
        <v>4640</v>
      </c>
      <c r="L1616" s="46">
        <v>4818</v>
      </c>
      <c r="M1616" s="46">
        <v>5200</v>
      </c>
      <c r="N1616" s="46">
        <v>5114</v>
      </c>
      <c r="O1616" s="46">
        <v>4919</v>
      </c>
      <c r="P1616" s="46">
        <v>4901</v>
      </c>
      <c r="Q1616" s="46">
        <v>5051</v>
      </c>
      <c r="R1616" s="46">
        <v>4854</v>
      </c>
      <c r="S1616" s="46">
        <v>4907</v>
      </c>
      <c r="T1616" s="46">
        <v>4825</v>
      </c>
      <c r="U1616" s="46">
        <v>5208</v>
      </c>
      <c r="V1616" s="46">
        <v>5212</v>
      </c>
      <c r="W1616" s="46">
        <v>5153</v>
      </c>
      <c r="X1616" s="120">
        <v>-3.8553238979354139E-3</v>
      </c>
      <c r="Y1616" s="79">
        <v>7.9951112695422211E-3</v>
      </c>
      <c r="Z1616" s="79">
        <v>1.808628877437601E-2</v>
      </c>
      <c r="AA1616" s="79">
        <v>1.2207225089321261E-2</v>
      </c>
    </row>
    <row r="1617" spans="1:27" customFormat="1" x14ac:dyDescent="0.3">
      <c r="A1617" s="4">
        <v>260202</v>
      </c>
      <c r="B1617" s="18" t="s">
        <v>1152</v>
      </c>
      <c r="C1617" s="8" t="s">
        <v>23</v>
      </c>
      <c r="D1617" s="8" t="s">
        <v>1153</v>
      </c>
      <c r="E1617" s="8" t="s">
        <v>806</v>
      </c>
      <c r="F1617" s="36">
        <v>0.8</v>
      </c>
      <c r="G1617" s="52">
        <v>483.21</v>
      </c>
      <c r="H1617" s="52">
        <v>498.37</v>
      </c>
      <c r="I1617" s="52">
        <v>517.92999999999995</v>
      </c>
      <c r="J1617" s="52">
        <v>520.41</v>
      </c>
      <c r="K1617" s="52">
        <v>524.47</v>
      </c>
      <c r="L1617" s="46">
        <v>525.67999999999995</v>
      </c>
      <c r="M1617" s="46">
        <v>545.42999999999995</v>
      </c>
      <c r="N1617" s="46">
        <v>556.24</v>
      </c>
      <c r="O1617" s="46">
        <v>553.65</v>
      </c>
      <c r="P1617" s="46">
        <v>606.55999999999995</v>
      </c>
      <c r="Q1617" s="46">
        <v>695.5</v>
      </c>
      <c r="R1617" s="46">
        <v>700.4</v>
      </c>
      <c r="S1617" s="46">
        <v>697.99</v>
      </c>
      <c r="T1617" s="46">
        <v>702.89</v>
      </c>
      <c r="U1617" s="46">
        <v>694.35</v>
      </c>
      <c r="V1617" s="46">
        <v>705.87</v>
      </c>
      <c r="W1617" s="46">
        <v>719.4</v>
      </c>
      <c r="X1617" s="120">
        <v>3.5671832472365723E-2</v>
      </c>
      <c r="Y1617" s="79">
        <v>-4.1118715093768632E-4</v>
      </c>
      <c r="Z1617" s="79">
        <v>1.9566251614124841E-3</v>
      </c>
      <c r="AA1617" s="79">
        <v>7.6434257970083852E-3</v>
      </c>
    </row>
    <row r="1618" spans="1:27" customFormat="1" x14ac:dyDescent="0.3">
      <c r="A1618" s="4">
        <v>260202</v>
      </c>
      <c r="B1618" s="18" t="s">
        <v>1154</v>
      </c>
      <c r="C1618" s="8" t="s">
        <v>23</v>
      </c>
      <c r="D1618" s="8" t="s">
        <v>810</v>
      </c>
      <c r="E1618" s="8" t="s">
        <v>806</v>
      </c>
      <c r="F1618" s="36">
        <v>0.5</v>
      </c>
      <c r="G1618" s="52">
        <v>316.3</v>
      </c>
      <c r="H1618" s="52">
        <v>312.39999999999998</v>
      </c>
      <c r="I1618" s="52">
        <v>313.39999999999998</v>
      </c>
      <c r="J1618" s="52">
        <v>334.8</v>
      </c>
      <c r="K1618" s="52">
        <v>314.60000000000002</v>
      </c>
      <c r="L1618" s="46">
        <v>305</v>
      </c>
      <c r="M1618" s="46">
        <v>324</v>
      </c>
      <c r="N1618" s="46">
        <v>363.1</v>
      </c>
      <c r="O1618" s="46">
        <v>356.5</v>
      </c>
      <c r="P1618" s="46">
        <v>355.6</v>
      </c>
      <c r="Q1618" s="46">
        <v>365.5</v>
      </c>
      <c r="R1618" s="46">
        <v>378.5</v>
      </c>
      <c r="S1618" s="46">
        <v>395.9</v>
      </c>
      <c r="T1618" s="46">
        <v>382</v>
      </c>
      <c r="U1618" s="46">
        <v>414.2</v>
      </c>
      <c r="V1618" s="46">
        <v>420.9</v>
      </c>
      <c r="W1618" s="46">
        <v>404.2</v>
      </c>
      <c r="X1618" s="120">
        <v>1.765295887662988E-2</v>
      </c>
      <c r="Y1618" s="79">
        <v>3.1999474341283703E-2</v>
      </c>
      <c r="Z1618" s="79">
        <v>2.699605246402648E-2</v>
      </c>
      <c r="AA1618" s="79">
        <v>5.1456912585243764E-3</v>
      </c>
    </row>
    <row r="1619" spans="1:27" customFormat="1" x14ac:dyDescent="0.3">
      <c r="A1619" s="4">
        <v>260202</v>
      </c>
      <c r="B1619" s="18" t="s">
        <v>1155</v>
      </c>
      <c r="C1619" s="8" t="s">
        <v>23</v>
      </c>
      <c r="D1619" s="8" t="s">
        <v>168</v>
      </c>
      <c r="E1619" s="8" t="s">
        <v>806</v>
      </c>
      <c r="F1619" s="36">
        <v>-0.2</v>
      </c>
      <c r="G1619" s="52">
        <v>294.12</v>
      </c>
      <c r="H1619" s="52">
        <v>294.62</v>
      </c>
      <c r="I1619" s="52">
        <v>293.12</v>
      </c>
      <c r="J1619" s="52">
        <v>292.8</v>
      </c>
      <c r="K1619" s="52">
        <v>292.25</v>
      </c>
      <c r="L1619" s="46">
        <v>283.97000000000003</v>
      </c>
      <c r="M1619" s="46">
        <v>290.68</v>
      </c>
      <c r="N1619" s="46">
        <v>296.51</v>
      </c>
      <c r="O1619" s="46">
        <v>283.95999999999998</v>
      </c>
      <c r="P1619" s="46">
        <v>294.36</v>
      </c>
      <c r="Q1619" s="46">
        <v>305.27999999999997</v>
      </c>
      <c r="R1619" s="46">
        <v>306.64999999999998</v>
      </c>
      <c r="S1619" s="46">
        <v>301.44</v>
      </c>
      <c r="T1619" s="46">
        <v>306.23</v>
      </c>
      <c r="U1619" s="46">
        <v>304.25</v>
      </c>
      <c r="V1619" s="46">
        <v>304.51</v>
      </c>
      <c r="W1619" s="46">
        <v>298.64999999999998</v>
      </c>
      <c r="X1619" s="120">
        <v>9.8283556755234258E-3</v>
      </c>
      <c r="Y1619" s="79">
        <v>-8.4453919317806214E-4</v>
      </c>
      <c r="Z1619" s="79">
        <v>-1.756156806748788E-3</v>
      </c>
      <c r="AA1619" s="79">
        <v>-2.293596836645095E-3</v>
      </c>
    </row>
    <row r="1620" spans="1:27" customFormat="1" x14ac:dyDescent="0.3">
      <c r="A1620" s="4">
        <v>260202</v>
      </c>
      <c r="B1620" s="18" t="s">
        <v>1156</v>
      </c>
      <c r="C1620" s="8" t="s">
        <v>23</v>
      </c>
      <c r="D1620" s="8" t="s">
        <v>691</v>
      </c>
      <c r="E1620" s="8" t="s">
        <v>806</v>
      </c>
      <c r="F1620" s="36">
        <v>-0.9</v>
      </c>
      <c r="G1620" s="52">
        <v>410.36</v>
      </c>
      <c r="H1620" s="52">
        <v>416.97</v>
      </c>
      <c r="I1620" s="52">
        <v>436.52</v>
      </c>
      <c r="J1620" s="52">
        <v>437.62</v>
      </c>
      <c r="K1620" s="52">
        <v>419.66</v>
      </c>
      <c r="L1620" s="46">
        <v>406</v>
      </c>
      <c r="M1620" s="46">
        <v>389.19</v>
      </c>
      <c r="N1620" s="46">
        <v>373.12</v>
      </c>
      <c r="O1620" s="46">
        <v>363.45</v>
      </c>
      <c r="P1620" s="46">
        <v>351.89</v>
      </c>
      <c r="Q1620" s="46">
        <v>356.32</v>
      </c>
      <c r="R1620" s="46">
        <v>353.32</v>
      </c>
      <c r="S1620" s="46">
        <v>343.78</v>
      </c>
      <c r="T1620" s="46">
        <v>330.03</v>
      </c>
      <c r="U1620" s="46">
        <v>334.32</v>
      </c>
      <c r="V1620" s="46">
        <v>332.65</v>
      </c>
      <c r="W1620" s="46">
        <v>332.02</v>
      </c>
      <c r="X1620" s="120">
        <v>-1.555528673388795E-2</v>
      </c>
      <c r="Y1620" s="79">
        <v>-1.5902273302251579E-2</v>
      </c>
      <c r="Z1620" s="79">
        <v>-1.5182342355576689E-2</v>
      </c>
      <c r="AA1620" s="79">
        <v>-8.7710138874386168E-3</v>
      </c>
    </row>
    <row r="1621" spans="1:27" customFormat="1" x14ac:dyDescent="0.3">
      <c r="A1621" s="4">
        <v>260202</v>
      </c>
      <c r="B1621" s="18" t="s">
        <v>1157</v>
      </c>
      <c r="C1621" s="8" t="s">
        <v>23</v>
      </c>
      <c r="D1621" s="8" t="s">
        <v>41</v>
      </c>
      <c r="E1621" s="8" t="s">
        <v>821</v>
      </c>
      <c r="F1621" s="36">
        <v>-1</v>
      </c>
      <c r="G1621" s="52">
        <v>512</v>
      </c>
      <c r="H1621" s="52">
        <v>604</v>
      </c>
      <c r="I1621" s="52">
        <v>644</v>
      </c>
      <c r="J1621" s="52">
        <v>632</v>
      </c>
      <c r="K1621" s="52">
        <v>525</v>
      </c>
      <c r="L1621" s="46">
        <v>603</v>
      </c>
      <c r="M1621" s="46">
        <v>546</v>
      </c>
      <c r="N1621" s="46">
        <v>517</v>
      </c>
      <c r="O1621" s="46">
        <v>473</v>
      </c>
      <c r="P1621" s="46">
        <v>575</v>
      </c>
      <c r="Q1621" s="46">
        <v>544</v>
      </c>
      <c r="R1621" s="46">
        <v>522</v>
      </c>
      <c r="S1621" s="46">
        <v>405</v>
      </c>
      <c r="T1621" s="46">
        <v>479</v>
      </c>
      <c r="U1621" s="46">
        <v>463</v>
      </c>
      <c r="V1621" s="46">
        <v>477</v>
      </c>
      <c r="W1621" s="46">
        <v>386</v>
      </c>
      <c r="X1621" s="120">
        <v>-4.692082111436946E-2</v>
      </c>
      <c r="Y1621" s="79">
        <v>-4.1538461538461517E-2</v>
      </c>
      <c r="Z1621" s="79">
        <v>-2.4077046548956701E-2</v>
      </c>
      <c r="AA1621" s="79">
        <v>-1.041666666666663E-2</v>
      </c>
    </row>
    <row r="1622" spans="1:27" customFormat="1" x14ac:dyDescent="0.3">
      <c r="A1622" s="4">
        <v>260202</v>
      </c>
      <c r="B1622" s="18" t="s">
        <v>1158</v>
      </c>
      <c r="C1622" s="8" t="s">
        <v>23</v>
      </c>
      <c r="D1622" s="8" t="s">
        <v>1159</v>
      </c>
      <c r="E1622" s="8" t="s">
        <v>806</v>
      </c>
      <c r="F1622" s="36">
        <v>-2.4</v>
      </c>
      <c r="G1622" s="52">
        <v>473.47</v>
      </c>
      <c r="H1622" s="52">
        <v>463.42</v>
      </c>
      <c r="I1622" s="52">
        <v>619.88</v>
      </c>
      <c r="J1622" s="52">
        <v>632.46</v>
      </c>
      <c r="K1622" s="90">
        <v>704.21</v>
      </c>
      <c r="L1622" s="46">
        <v>662.92</v>
      </c>
      <c r="M1622" s="46">
        <v>641.84</v>
      </c>
      <c r="N1622" s="46">
        <v>636.52</v>
      </c>
      <c r="O1622" s="46">
        <v>625.41999999999996</v>
      </c>
      <c r="P1622" s="46">
        <v>651.70000000000005</v>
      </c>
      <c r="Q1622" s="46">
        <v>593.35</v>
      </c>
      <c r="R1622" s="46">
        <v>613.57000000000005</v>
      </c>
      <c r="S1622" s="46">
        <v>590.09</v>
      </c>
      <c r="T1622" s="46">
        <v>540.47</v>
      </c>
      <c r="U1622" s="46">
        <v>547.46</v>
      </c>
      <c r="V1622" s="46">
        <v>571.37</v>
      </c>
      <c r="W1622" s="46">
        <v>535.51</v>
      </c>
      <c r="X1622" s="120">
        <v>-4.5423917082872189E-2</v>
      </c>
      <c r="Y1622" s="79">
        <v>-1.9632253537998131E-2</v>
      </c>
      <c r="Z1622" s="79">
        <v>-1.8415161525403682E-2</v>
      </c>
      <c r="AA1622" s="79">
        <v>-2.426435611432454E-2</v>
      </c>
    </row>
    <row r="1623" spans="1:27" customFormat="1" x14ac:dyDescent="0.3">
      <c r="A1623" s="4">
        <v>260202</v>
      </c>
      <c r="B1623" s="18" t="s">
        <v>1160</v>
      </c>
      <c r="C1623" s="8" t="s">
        <v>23</v>
      </c>
      <c r="D1623" s="8" t="s">
        <v>182</v>
      </c>
      <c r="E1623" s="8" t="s">
        <v>806</v>
      </c>
      <c r="F1623" s="36">
        <v>-39.5</v>
      </c>
      <c r="G1623" s="52">
        <v>166.7</v>
      </c>
      <c r="H1623" s="52">
        <v>-33.03</v>
      </c>
      <c r="I1623" s="52">
        <v>-88.9</v>
      </c>
      <c r="J1623" s="52">
        <v>346.8</v>
      </c>
      <c r="K1623" s="52">
        <v>-146.16999999999999</v>
      </c>
      <c r="L1623" s="46">
        <v>-100.54</v>
      </c>
      <c r="M1623" s="110">
        <v>239.29</v>
      </c>
      <c r="N1623" s="46">
        <v>349.87</v>
      </c>
      <c r="O1623" s="46">
        <v>-233.74</v>
      </c>
      <c r="P1623" s="110">
        <v>259.25</v>
      </c>
      <c r="Q1623" s="46">
        <v>136.57</v>
      </c>
      <c r="R1623" s="46">
        <v>-73.11</v>
      </c>
      <c r="S1623" s="110">
        <v>271.04000000000002</v>
      </c>
      <c r="T1623" s="46">
        <v>7.89</v>
      </c>
      <c r="U1623" s="46">
        <v>23.61</v>
      </c>
      <c r="V1623" s="110">
        <v>201.36</v>
      </c>
      <c r="W1623" s="46">
        <v>71.94</v>
      </c>
      <c r="X1623" s="120">
        <v>-0.42334315789473692</v>
      </c>
      <c r="Y1623" s="79">
        <v>-0.32991617745845381</v>
      </c>
      <c r="Z1623" s="92">
        <v>1.196312600793271</v>
      </c>
      <c r="AA1623" s="79">
        <v>-0.39511807898392542</v>
      </c>
    </row>
    <row r="1624" spans="1:27" customFormat="1" x14ac:dyDescent="0.3">
      <c r="A1624" s="4">
        <v>260202</v>
      </c>
      <c r="B1624" s="74">
        <v>8370</v>
      </c>
      <c r="C1624" s="75" t="s">
        <v>67</v>
      </c>
      <c r="D1624" s="75" t="s">
        <v>1161</v>
      </c>
      <c r="E1624" s="8" t="s">
        <v>817</v>
      </c>
      <c r="F1624" s="100">
        <v>8.6999999999999993</v>
      </c>
      <c r="G1624" s="95">
        <v>18255</v>
      </c>
      <c r="H1624" s="95">
        <v>16336</v>
      </c>
      <c r="I1624" s="95">
        <v>21599</v>
      </c>
      <c r="J1624" s="95">
        <v>18351</v>
      </c>
      <c r="K1624" s="95">
        <v>17959</v>
      </c>
      <c r="L1624" s="112">
        <v>19789</v>
      </c>
      <c r="M1624" s="112">
        <v>17504</v>
      </c>
      <c r="N1624" s="112">
        <v>17837</v>
      </c>
      <c r="O1624" s="112">
        <v>17614</v>
      </c>
      <c r="P1624" s="112">
        <v>22750</v>
      </c>
      <c r="Q1624" s="112">
        <v>21185</v>
      </c>
      <c r="R1624" s="112">
        <v>17490</v>
      </c>
      <c r="S1624" s="112">
        <v>23018</v>
      </c>
      <c r="T1624" s="112">
        <v>23840</v>
      </c>
      <c r="U1624" s="112">
        <v>22188</v>
      </c>
      <c r="V1624" s="112">
        <v>17463</v>
      </c>
      <c r="W1624" s="112">
        <v>30564</v>
      </c>
      <c r="X1624" s="122">
        <v>1.290811553355509E-2</v>
      </c>
      <c r="Y1624" s="98">
        <v>1.1726468146797229E-2</v>
      </c>
      <c r="Z1624" s="98">
        <v>-3.1200887491911189E-4</v>
      </c>
      <c r="AA1624" s="98">
        <v>8.7227918482470024E-2</v>
      </c>
    </row>
    <row r="1625" spans="1:27" customFormat="1" x14ac:dyDescent="0.3">
      <c r="A1625" s="4">
        <v>260202</v>
      </c>
      <c r="B1625" s="18">
        <v>8601</v>
      </c>
      <c r="C1625" s="8" t="s">
        <v>67</v>
      </c>
      <c r="D1625" s="8" t="s">
        <v>1162</v>
      </c>
      <c r="E1625" s="8" t="s">
        <v>817</v>
      </c>
      <c r="F1625" s="36">
        <v>8</v>
      </c>
      <c r="G1625" s="52">
        <v>166602</v>
      </c>
      <c r="H1625" s="52">
        <v>148323</v>
      </c>
      <c r="I1625" s="52">
        <v>146604</v>
      </c>
      <c r="J1625" s="52">
        <v>192551</v>
      </c>
      <c r="K1625" s="90">
        <v>233022</v>
      </c>
      <c r="L1625" s="110">
        <v>293864</v>
      </c>
      <c r="M1625" s="110">
        <v>266255</v>
      </c>
      <c r="N1625" s="110">
        <v>303827</v>
      </c>
      <c r="O1625" s="46">
        <v>335377</v>
      </c>
      <c r="P1625" s="46">
        <v>372008</v>
      </c>
      <c r="Q1625" s="46">
        <v>176188</v>
      </c>
      <c r="R1625" s="46">
        <v>159958</v>
      </c>
      <c r="S1625" s="46">
        <v>160018</v>
      </c>
      <c r="T1625" s="110">
        <v>876860</v>
      </c>
      <c r="U1625" s="46">
        <v>160993</v>
      </c>
      <c r="V1625" s="46">
        <v>194358</v>
      </c>
      <c r="W1625" s="46">
        <v>271228</v>
      </c>
      <c r="X1625" s="121">
        <v>0.58151149772164956</v>
      </c>
      <c r="Y1625" s="79">
        <v>-1.106681310741842E-2</v>
      </c>
      <c r="Z1625" s="79">
        <v>2.5334559800976431E-2</v>
      </c>
      <c r="AA1625" s="79">
        <v>7.9879100349152354E-2</v>
      </c>
    </row>
    <row r="1626" spans="1:27" customFormat="1" x14ac:dyDescent="0.3">
      <c r="A1626" s="4">
        <v>260202</v>
      </c>
      <c r="B1626" s="18">
        <v>8331</v>
      </c>
      <c r="C1626" s="8" t="s">
        <v>67</v>
      </c>
      <c r="D1626" s="8" t="s">
        <v>1163</v>
      </c>
      <c r="E1626" s="8" t="s">
        <v>817</v>
      </c>
      <c r="F1626" s="36">
        <v>7</v>
      </c>
      <c r="G1626" s="52">
        <v>52659</v>
      </c>
      <c r="H1626" s="52">
        <v>49973</v>
      </c>
      <c r="I1626" s="52">
        <v>61244</v>
      </c>
      <c r="J1626" s="52">
        <v>63020</v>
      </c>
      <c r="K1626" s="52">
        <v>60603</v>
      </c>
      <c r="L1626" s="46">
        <v>55498</v>
      </c>
      <c r="M1626" s="46">
        <v>60170</v>
      </c>
      <c r="N1626" s="46">
        <v>60590</v>
      </c>
      <c r="O1626" s="46">
        <v>61776</v>
      </c>
      <c r="P1626" s="46">
        <v>55515</v>
      </c>
      <c r="Q1626" s="46">
        <v>67905</v>
      </c>
      <c r="R1626" s="46">
        <v>66474</v>
      </c>
      <c r="S1626" s="46">
        <v>64252</v>
      </c>
      <c r="T1626" s="46">
        <v>65179</v>
      </c>
      <c r="U1626" s="46">
        <v>75955</v>
      </c>
      <c r="V1626" s="46">
        <v>81359</v>
      </c>
      <c r="W1626" s="46">
        <v>84291</v>
      </c>
      <c r="X1626" s="120">
        <v>3.8025386982285747E-2</v>
      </c>
      <c r="Y1626" s="79">
        <v>3.0514385353095141E-2</v>
      </c>
      <c r="Z1626" s="79">
        <v>5.4752446111969499E-2</v>
      </c>
      <c r="AA1626" s="79">
        <v>6.9884392055659106E-2</v>
      </c>
    </row>
    <row r="1627" spans="1:27" customFormat="1" x14ac:dyDescent="0.3">
      <c r="A1627" s="4">
        <v>260202</v>
      </c>
      <c r="B1627" s="18">
        <v>7337</v>
      </c>
      <c r="C1627" s="8" t="s">
        <v>67</v>
      </c>
      <c r="D1627" s="8" t="s">
        <v>1164</v>
      </c>
      <c r="E1627" s="8" t="s">
        <v>817</v>
      </c>
      <c r="F1627" s="36">
        <v>6.9</v>
      </c>
      <c r="G1627" s="52">
        <v>35473</v>
      </c>
      <c r="H1627" s="52">
        <v>31052</v>
      </c>
      <c r="I1627" s="52">
        <v>36024</v>
      </c>
      <c r="J1627" s="52">
        <v>28051</v>
      </c>
      <c r="K1627" s="52">
        <v>34042</v>
      </c>
      <c r="L1627" s="46">
        <v>33564</v>
      </c>
      <c r="M1627" s="46">
        <v>36058</v>
      </c>
      <c r="N1627" s="46">
        <v>36180</v>
      </c>
      <c r="O1627" s="46">
        <v>35605</v>
      </c>
      <c r="P1627" s="46">
        <v>27550</v>
      </c>
      <c r="Q1627" s="46">
        <v>38834</v>
      </c>
      <c r="R1627" s="46">
        <v>38922</v>
      </c>
      <c r="S1627" s="46">
        <v>42895</v>
      </c>
      <c r="T1627" s="46">
        <v>37223</v>
      </c>
      <c r="U1627" s="46">
        <v>42154</v>
      </c>
      <c r="V1627" s="46">
        <v>39847</v>
      </c>
      <c r="W1627" s="46">
        <v>54153</v>
      </c>
      <c r="X1627" s="120">
        <v>6.5269465118318992E-2</v>
      </c>
      <c r="Y1627" s="79">
        <v>2.1029428531613711E-2</v>
      </c>
      <c r="Z1627" s="79">
        <v>5.7384269885976114E-3</v>
      </c>
      <c r="AA1627" s="79">
        <v>6.9442816696377418E-2</v>
      </c>
    </row>
    <row r="1628" spans="1:27" customFormat="1" x14ac:dyDescent="0.3">
      <c r="A1628" s="4">
        <v>260202</v>
      </c>
      <c r="B1628" s="18">
        <v>8386</v>
      </c>
      <c r="C1628" s="8" t="s">
        <v>67</v>
      </c>
      <c r="D1628" s="8" t="s">
        <v>1165</v>
      </c>
      <c r="E1628" s="8" t="s">
        <v>811</v>
      </c>
      <c r="F1628" s="36">
        <v>6</v>
      </c>
      <c r="G1628" s="52">
        <v>17037</v>
      </c>
      <c r="H1628" s="52">
        <v>18567</v>
      </c>
      <c r="I1628" s="52">
        <v>15023</v>
      </c>
      <c r="J1628" s="52">
        <v>21178</v>
      </c>
      <c r="K1628" s="52">
        <v>20437</v>
      </c>
      <c r="L1628" s="46">
        <v>19040</v>
      </c>
      <c r="M1628" s="46">
        <v>14645</v>
      </c>
      <c r="N1628" s="46">
        <v>16940</v>
      </c>
      <c r="O1628" s="46">
        <v>14494</v>
      </c>
      <c r="P1628" s="46">
        <v>17039</v>
      </c>
      <c r="Q1628" s="46">
        <v>17520</v>
      </c>
      <c r="R1628" s="46">
        <v>17247</v>
      </c>
      <c r="S1628" s="46">
        <v>14292</v>
      </c>
      <c r="T1628" s="46">
        <v>19913</v>
      </c>
      <c r="U1628" s="46">
        <v>18479</v>
      </c>
      <c r="V1628" s="46">
        <v>20602</v>
      </c>
      <c r="W1628" s="46">
        <v>18703</v>
      </c>
      <c r="X1628" s="120">
        <v>4.3480892008835433E-2</v>
      </c>
      <c r="Y1628" s="79">
        <v>1.390419300585743E-2</v>
      </c>
      <c r="Z1628" s="79">
        <v>4.7975861921036422E-2</v>
      </c>
      <c r="AA1628" s="79">
        <v>6.018884916628009E-2</v>
      </c>
    </row>
    <row r="1629" spans="1:27" customFormat="1" x14ac:dyDescent="0.3">
      <c r="A1629" s="4">
        <v>260202</v>
      </c>
      <c r="B1629" s="18">
        <v>3132</v>
      </c>
      <c r="C1629" s="8" t="s">
        <v>67</v>
      </c>
      <c r="D1629" s="8" t="s">
        <v>1166</v>
      </c>
      <c r="E1629" s="8" t="s">
        <v>817</v>
      </c>
      <c r="F1629" s="36">
        <v>4.5999999999999996</v>
      </c>
      <c r="G1629" s="52">
        <v>194802</v>
      </c>
      <c r="H1629" s="52">
        <v>204678</v>
      </c>
      <c r="I1629" s="52">
        <v>241320</v>
      </c>
      <c r="J1629" s="52">
        <v>251242</v>
      </c>
      <c r="K1629" s="52">
        <v>275442</v>
      </c>
      <c r="L1629" s="46">
        <v>261259</v>
      </c>
      <c r="M1629" s="46">
        <v>278562</v>
      </c>
      <c r="N1629" s="46">
        <v>268399</v>
      </c>
      <c r="O1629" s="46">
        <v>253342</v>
      </c>
      <c r="P1629" s="46">
        <v>228415</v>
      </c>
      <c r="Q1629" s="46">
        <v>256330</v>
      </c>
      <c r="R1629" s="46">
        <v>262630</v>
      </c>
      <c r="S1629" s="46">
        <v>262829</v>
      </c>
      <c r="T1629" s="46">
        <v>252391</v>
      </c>
      <c r="U1629" s="46">
        <v>281613</v>
      </c>
      <c r="V1629" s="46">
        <v>293822</v>
      </c>
      <c r="W1629" s="46">
        <v>312722</v>
      </c>
      <c r="X1629" s="120">
        <v>2.37338200997026E-2</v>
      </c>
      <c r="Y1629" s="79">
        <v>2.4447388268966641E-2</v>
      </c>
      <c r="Z1629" s="79">
        <v>2.9441330183309859E-2</v>
      </c>
      <c r="AA1629" s="79">
        <v>4.5745904983702353E-2</v>
      </c>
    </row>
    <row r="1630" spans="1:27" customFormat="1" x14ac:dyDescent="0.3">
      <c r="A1630" s="4">
        <v>260202</v>
      </c>
      <c r="B1630" s="18">
        <v>6762</v>
      </c>
      <c r="C1630" s="8" t="s">
        <v>67</v>
      </c>
      <c r="D1630" s="8" t="s">
        <v>1167</v>
      </c>
      <c r="E1630" s="8" t="s">
        <v>817</v>
      </c>
      <c r="F1630" s="36">
        <v>4.0999999999999996</v>
      </c>
      <c r="G1630" s="52">
        <v>499670</v>
      </c>
      <c r="H1630" s="52">
        <v>508269</v>
      </c>
      <c r="I1630" s="52">
        <v>510504</v>
      </c>
      <c r="J1630" s="52">
        <v>611489</v>
      </c>
      <c r="K1630" s="52">
        <v>586972</v>
      </c>
      <c r="L1630" s="46">
        <v>471852</v>
      </c>
      <c r="M1630" s="46">
        <v>503399</v>
      </c>
      <c r="N1630" s="46">
        <v>556312</v>
      </c>
      <c r="O1630" s="46">
        <v>559250</v>
      </c>
      <c r="P1630" s="46">
        <v>484915</v>
      </c>
      <c r="Q1630" s="46">
        <v>518809</v>
      </c>
      <c r="R1630" s="46">
        <v>570692</v>
      </c>
      <c r="S1630" s="46">
        <v>581043</v>
      </c>
      <c r="T1630" s="46">
        <v>534262</v>
      </c>
      <c r="U1630" s="46">
        <v>535753</v>
      </c>
      <c r="V1630" s="46">
        <v>647610</v>
      </c>
      <c r="W1630" s="46">
        <v>675203</v>
      </c>
      <c r="X1630" s="120">
        <v>2.2893963652289351E-2</v>
      </c>
      <c r="Y1630" s="79">
        <v>7.6850298847155329E-3</v>
      </c>
      <c r="Z1630" s="79">
        <v>3.4620456847080039E-2</v>
      </c>
      <c r="AA1630" s="79">
        <v>4.0962853269806747E-2</v>
      </c>
    </row>
    <row r="1631" spans="1:27" customFormat="1" x14ac:dyDescent="0.3">
      <c r="A1631" s="4">
        <v>260202</v>
      </c>
      <c r="B1631" s="18">
        <v>8346</v>
      </c>
      <c r="C1631" s="8" t="s">
        <v>67</v>
      </c>
      <c r="D1631" s="8" t="s">
        <v>1168</v>
      </c>
      <c r="E1631" s="8" t="s">
        <v>811</v>
      </c>
      <c r="F1631" s="36">
        <v>3.2</v>
      </c>
      <c r="G1631" s="52">
        <v>14750</v>
      </c>
      <c r="H1631" s="52">
        <v>14288</v>
      </c>
      <c r="I1631" s="52">
        <v>14091</v>
      </c>
      <c r="J1631" s="52">
        <v>14536</v>
      </c>
      <c r="K1631" s="52">
        <v>13215</v>
      </c>
      <c r="L1631" s="46">
        <v>13962</v>
      </c>
      <c r="M1631" s="46">
        <v>13006</v>
      </c>
      <c r="N1631" s="46">
        <v>14421</v>
      </c>
      <c r="O1631" s="46">
        <v>13647</v>
      </c>
      <c r="P1631" s="46">
        <v>15023</v>
      </c>
      <c r="Q1631" s="46">
        <v>13888</v>
      </c>
      <c r="R1631" s="46">
        <v>15806</v>
      </c>
      <c r="S1631" s="46">
        <v>15618</v>
      </c>
      <c r="T1631" s="46">
        <v>16217</v>
      </c>
      <c r="U1631" s="46">
        <v>16230</v>
      </c>
      <c r="V1631" s="46">
        <v>18249</v>
      </c>
      <c r="W1631" s="46">
        <v>17757</v>
      </c>
      <c r="X1631" s="120">
        <v>1.9789508577111151E-2</v>
      </c>
      <c r="Y1631" s="79">
        <v>3.8063352240407022E-2</v>
      </c>
      <c r="Z1631" s="79">
        <v>3.8248970581328028E-2</v>
      </c>
      <c r="AA1631" s="79">
        <v>3.2255632294839742E-2</v>
      </c>
    </row>
    <row r="1632" spans="1:27" customFormat="1" x14ac:dyDescent="0.3">
      <c r="A1632" s="4">
        <v>260202</v>
      </c>
      <c r="B1632" s="18">
        <v>4768</v>
      </c>
      <c r="C1632" s="8" t="s">
        <v>67</v>
      </c>
      <c r="D1632" s="8" t="s">
        <v>1169</v>
      </c>
      <c r="E1632" s="8" t="s">
        <v>806</v>
      </c>
      <c r="F1632" s="36">
        <v>2.5</v>
      </c>
      <c r="G1632" s="52">
        <v>192635</v>
      </c>
      <c r="H1632" s="52">
        <v>210069</v>
      </c>
      <c r="I1632" s="52">
        <v>235267</v>
      </c>
      <c r="J1632" s="52">
        <v>207843</v>
      </c>
      <c r="K1632" s="52">
        <v>207843</v>
      </c>
      <c r="L1632" s="46">
        <v>242609</v>
      </c>
      <c r="M1632" s="46">
        <v>278447</v>
      </c>
      <c r="N1632" s="46">
        <v>219002</v>
      </c>
      <c r="O1632" s="46">
        <v>237312</v>
      </c>
      <c r="P1632" s="46">
        <v>266664</v>
      </c>
      <c r="Q1632" s="46">
        <v>303058</v>
      </c>
      <c r="R1632" s="46">
        <v>252540</v>
      </c>
      <c r="S1632" s="46">
        <v>285406</v>
      </c>
      <c r="T1632" s="46">
        <v>315541</v>
      </c>
      <c r="U1632" s="46">
        <v>379591</v>
      </c>
      <c r="V1632" s="46">
        <v>310587</v>
      </c>
      <c r="W1632" s="46">
        <v>317072</v>
      </c>
      <c r="X1632" s="120">
        <v>4.4126037765828803E-2</v>
      </c>
      <c r="Y1632" s="79">
        <v>6.6173819436338377E-2</v>
      </c>
      <c r="Z1632" s="79">
        <v>4.7074880907777228E-2</v>
      </c>
      <c r="AA1632" s="79">
        <v>2.4525897957207832E-2</v>
      </c>
    </row>
    <row r="1633" spans="1:27" customFormat="1" x14ac:dyDescent="0.3">
      <c r="A1633" s="4">
        <v>260202</v>
      </c>
      <c r="B1633" s="18">
        <v>2222</v>
      </c>
      <c r="C1633" s="8" t="s">
        <v>67</v>
      </c>
      <c r="D1633" s="8" t="s">
        <v>1170</v>
      </c>
      <c r="E1633" s="8" t="s">
        <v>817</v>
      </c>
      <c r="F1633" s="36">
        <v>2.4</v>
      </c>
      <c r="G1633" s="52">
        <v>10963</v>
      </c>
      <c r="H1633" s="52">
        <v>9270</v>
      </c>
      <c r="I1633" s="52">
        <v>9515</v>
      </c>
      <c r="J1633" s="52">
        <v>10584</v>
      </c>
      <c r="K1633" s="90">
        <v>15271</v>
      </c>
      <c r="L1633" s="110">
        <v>14785</v>
      </c>
      <c r="M1633" s="46">
        <v>13853</v>
      </c>
      <c r="N1633" s="46">
        <v>15038</v>
      </c>
      <c r="O1633" s="46">
        <v>18145</v>
      </c>
      <c r="P1633" s="46">
        <v>16999</v>
      </c>
      <c r="Q1633" s="46">
        <v>15526</v>
      </c>
      <c r="R1633" s="46">
        <v>17380</v>
      </c>
      <c r="S1633" s="46">
        <v>20901</v>
      </c>
      <c r="T1633" s="46">
        <v>18542</v>
      </c>
      <c r="U1633" s="46">
        <v>16976</v>
      </c>
      <c r="V1633" s="46">
        <v>18811</v>
      </c>
      <c r="W1633" s="46">
        <v>22698</v>
      </c>
      <c r="X1633" s="120">
        <v>2.1791938536282141E-2</v>
      </c>
      <c r="Y1633" s="79">
        <v>2.004174211115561E-2</v>
      </c>
      <c r="Z1633" s="79">
        <v>1.939050664643149E-2</v>
      </c>
      <c r="AA1633" s="79">
        <v>2.3886747308254689E-2</v>
      </c>
    </row>
    <row r="1634" spans="1:27" customFormat="1" x14ac:dyDescent="0.3">
      <c r="A1634" s="4">
        <v>260202</v>
      </c>
      <c r="B1634" s="18">
        <v>9022</v>
      </c>
      <c r="C1634" s="8" t="s">
        <v>67</v>
      </c>
      <c r="D1634" s="8" t="s">
        <v>1171</v>
      </c>
      <c r="E1634" s="8" t="s">
        <v>817</v>
      </c>
      <c r="F1634" s="36">
        <v>1.9</v>
      </c>
      <c r="G1634" s="52">
        <v>299440</v>
      </c>
      <c r="H1634" s="52">
        <v>248750</v>
      </c>
      <c r="I1634" s="52">
        <v>309342</v>
      </c>
      <c r="J1634" s="52">
        <v>324797</v>
      </c>
      <c r="K1634" s="52">
        <v>385012</v>
      </c>
      <c r="L1634" s="110">
        <v>381134</v>
      </c>
      <c r="M1634" s="46">
        <v>395091</v>
      </c>
      <c r="N1634" s="46">
        <v>422454</v>
      </c>
      <c r="O1634" s="46">
        <v>455472</v>
      </c>
      <c r="P1634" s="46">
        <v>437390</v>
      </c>
      <c r="Q1634" s="46">
        <v>435290</v>
      </c>
      <c r="R1634" s="46">
        <v>438575</v>
      </c>
      <c r="S1634" s="46">
        <v>494172</v>
      </c>
      <c r="T1634" s="46">
        <v>463810</v>
      </c>
      <c r="U1634" s="46">
        <v>478283</v>
      </c>
      <c r="V1634" s="46">
        <v>503919</v>
      </c>
      <c r="W1634" s="46">
        <v>531950</v>
      </c>
      <c r="X1634" s="120">
        <v>1.463365730101529E-2</v>
      </c>
      <c r="Y1634" s="79">
        <v>2.3469754843062681E-2</v>
      </c>
      <c r="Z1634" s="79">
        <v>3.4853107465170341E-2</v>
      </c>
      <c r="AA1634" s="79">
        <v>1.947134910915671E-2</v>
      </c>
    </row>
    <row r="1635" spans="1:27" customFormat="1" x14ac:dyDescent="0.3">
      <c r="A1635" s="4">
        <v>260202</v>
      </c>
      <c r="B1635" s="18">
        <v>6971</v>
      </c>
      <c r="C1635" s="8" t="s">
        <v>67</v>
      </c>
      <c r="D1635" s="8" t="s">
        <v>1172</v>
      </c>
      <c r="E1635" s="8" t="s">
        <v>817</v>
      </c>
      <c r="F1635" s="36">
        <v>1.9</v>
      </c>
      <c r="G1635" s="52">
        <v>479328</v>
      </c>
      <c r="H1635" s="52">
        <v>483273</v>
      </c>
      <c r="I1635" s="52">
        <v>491954</v>
      </c>
      <c r="J1635" s="52">
        <v>520218</v>
      </c>
      <c r="K1635" s="52">
        <v>514325</v>
      </c>
      <c r="L1635" s="46">
        <v>498835</v>
      </c>
      <c r="M1635" s="46">
        <v>479420</v>
      </c>
      <c r="N1635" s="46">
        <v>505870</v>
      </c>
      <c r="O1635" s="46">
        <v>507382</v>
      </c>
      <c r="P1635" s="46">
        <v>511549</v>
      </c>
      <c r="Q1635" s="46">
        <v>498868</v>
      </c>
      <c r="R1635" s="46">
        <v>499720</v>
      </c>
      <c r="S1635" s="46">
        <v>493467</v>
      </c>
      <c r="T1635" s="46">
        <v>522399</v>
      </c>
      <c r="U1635" s="46">
        <v>478038</v>
      </c>
      <c r="V1635" s="46">
        <v>513347</v>
      </c>
      <c r="W1635" s="46">
        <v>530611</v>
      </c>
      <c r="X1635" s="120">
        <v>5.4152417343946713E-3</v>
      </c>
      <c r="Y1635" s="79">
        <v>-1.034027086247691E-2</v>
      </c>
      <c r="Z1635" s="79">
        <v>6.8352909074127499E-3</v>
      </c>
      <c r="AA1635" s="79">
        <v>1.8504910447173731E-2</v>
      </c>
    </row>
    <row r="1636" spans="1:27" customFormat="1" x14ac:dyDescent="0.3">
      <c r="A1636" s="4">
        <v>260202</v>
      </c>
      <c r="B1636" s="18">
        <v>9020</v>
      </c>
      <c r="C1636" s="8" t="s">
        <v>67</v>
      </c>
      <c r="D1636" s="8" t="s">
        <v>1173</v>
      </c>
      <c r="E1636" s="8" t="s">
        <v>817</v>
      </c>
      <c r="F1636" s="36">
        <v>1.6</v>
      </c>
      <c r="G1636" s="52">
        <v>604954</v>
      </c>
      <c r="H1636" s="52">
        <v>496173</v>
      </c>
      <c r="I1636" s="52">
        <v>557618</v>
      </c>
      <c r="J1636" s="52">
        <v>557455</v>
      </c>
      <c r="K1636" s="52">
        <v>612011</v>
      </c>
      <c r="L1636" s="46">
        <v>678454</v>
      </c>
      <c r="M1636" s="46">
        <v>629472</v>
      </c>
      <c r="N1636" s="46">
        <v>670357</v>
      </c>
      <c r="O1636" s="46">
        <v>701193</v>
      </c>
      <c r="P1636" s="46">
        <v>729096</v>
      </c>
      <c r="Q1636" s="46">
        <v>686670</v>
      </c>
      <c r="R1636" s="46">
        <v>708447</v>
      </c>
      <c r="S1636" s="46">
        <v>730953</v>
      </c>
      <c r="T1636" s="46">
        <v>761483</v>
      </c>
      <c r="U1636" s="46">
        <v>715349</v>
      </c>
      <c r="V1636" s="46">
        <v>747747</v>
      </c>
      <c r="W1636" s="46">
        <v>776926</v>
      </c>
      <c r="X1636" s="120">
        <v>1.1343298428182489E-2</v>
      </c>
      <c r="Y1636" s="79">
        <v>9.9319389115974932E-3</v>
      </c>
      <c r="Z1636" s="79">
        <v>1.347629406713868E-2</v>
      </c>
      <c r="AA1636" s="79">
        <v>1.5554898407460939E-2</v>
      </c>
    </row>
    <row r="1637" spans="1:27" customFormat="1" x14ac:dyDescent="0.3">
      <c r="A1637" s="4">
        <v>260202</v>
      </c>
      <c r="B1637" s="18">
        <v>9064</v>
      </c>
      <c r="C1637" s="8" t="s">
        <v>67</v>
      </c>
      <c r="D1637" s="8" t="s">
        <v>1174</v>
      </c>
      <c r="E1637" s="8" t="s">
        <v>817</v>
      </c>
      <c r="F1637" s="36">
        <v>1.5</v>
      </c>
      <c r="G1637" s="52">
        <v>506916</v>
      </c>
      <c r="H1637" s="52">
        <v>421232</v>
      </c>
      <c r="I1637" s="52">
        <v>424159</v>
      </c>
      <c r="J1637" s="52">
        <v>459596</v>
      </c>
      <c r="K1637" s="52">
        <v>512212</v>
      </c>
      <c r="L1637" s="46">
        <v>404701</v>
      </c>
      <c r="M1637" s="46">
        <v>420212</v>
      </c>
      <c r="N1637" s="46">
        <v>446370</v>
      </c>
      <c r="O1637" s="46">
        <v>500245</v>
      </c>
      <c r="P1637" s="46">
        <v>391799</v>
      </c>
      <c r="Q1637" s="46">
        <v>405632</v>
      </c>
      <c r="R1637" s="46">
        <v>434781</v>
      </c>
      <c r="S1637" s="46">
        <v>504118</v>
      </c>
      <c r="T1637" s="46">
        <v>418165</v>
      </c>
      <c r="U1637" s="46">
        <v>437352</v>
      </c>
      <c r="V1637" s="46">
        <v>469422</v>
      </c>
      <c r="W1637" s="46">
        <v>531982</v>
      </c>
      <c r="X1637" s="120">
        <v>1.518490148762042E-2</v>
      </c>
      <c r="Y1637" s="79">
        <v>1.7995161956457562E-2</v>
      </c>
      <c r="Z1637" s="79">
        <v>1.9304888052714689E-2</v>
      </c>
      <c r="AA1637" s="79">
        <v>1.52340796377588E-2</v>
      </c>
    </row>
    <row r="1638" spans="1:27" customFormat="1" x14ac:dyDescent="0.3">
      <c r="A1638" s="4">
        <v>260202</v>
      </c>
      <c r="B1638" s="18">
        <v>8411</v>
      </c>
      <c r="C1638" s="8" t="s">
        <v>67</v>
      </c>
      <c r="D1638" s="8" t="s">
        <v>1175</v>
      </c>
      <c r="E1638" s="8" t="s">
        <v>817</v>
      </c>
      <c r="F1638" s="36">
        <v>1.5</v>
      </c>
      <c r="G1638" s="52">
        <v>681625</v>
      </c>
      <c r="H1638" s="52">
        <v>802755</v>
      </c>
      <c r="I1638" s="52">
        <v>689784</v>
      </c>
      <c r="J1638" s="52">
        <v>451997</v>
      </c>
      <c r="K1638" s="90">
        <v>995900</v>
      </c>
      <c r="L1638" s="46">
        <v>641535</v>
      </c>
      <c r="M1638" s="46">
        <v>771638</v>
      </c>
      <c r="N1638" s="110">
        <v>788870</v>
      </c>
      <c r="O1638" s="46">
        <v>807972</v>
      </c>
      <c r="P1638" s="46">
        <v>753625</v>
      </c>
      <c r="Q1638" s="46">
        <v>950408</v>
      </c>
      <c r="R1638" s="46">
        <v>1071722</v>
      </c>
      <c r="S1638" s="46">
        <v>1058632</v>
      </c>
      <c r="T1638" s="46">
        <v>818078</v>
      </c>
      <c r="U1638" s="46">
        <v>957553</v>
      </c>
      <c r="V1638" s="46">
        <v>1139963</v>
      </c>
      <c r="W1638" s="46">
        <v>1117111</v>
      </c>
      <c r="X1638" s="120">
        <v>1.6809205747881029E-2</v>
      </c>
      <c r="Y1638" s="79">
        <v>1.8325963619949539E-3</v>
      </c>
      <c r="Z1638" s="79">
        <v>1.7470881224582291E-2</v>
      </c>
      <c r="AA1638" s="79">
        <v>1.47145632885497E-2</v>
      </c>
    </row>
    <row r="1639" spans="1:27" customFormat="1" x14ac:dyDescent="0.3">
      <c r="A1639" s="4">
        <v>260202</v>
      </c>
      <c r="B1639" s="18">
        <v>2281</v>
      </c>
      <c r="C1639" s="8" t="s">
        <v>67</v>
      </c>
      <c r="D1639" s="8" t="s">
        <v>1176</v>
      </c>
      <c r="E1639" s="8" t="s">
        <v>817</v>
      </c>
      <c r="F1639" s="36">
        <v>1.3</v>
      </c>
      <c r="G1639" s="52">
        <v>110386</v>
      </c>
      <c r="H1639" s="52">
        <v>99477</v>
      </c>
      <c r="I1639" s="52">
        <v>104451</v>
      </c>
      <c r="J1639" s="52">
        <v>107263</v>
      </c>
      <c r="K1639" s="52">
        <v>116674</v>
      </c>
      <c r="L1639" s="46">
        <v>102352</v>
      </c>
      <c r="M1639" s="46">
        <v>109283</v>
      </c>
      <c r="N1639" s="46">
        <v>113452</v>
      </c>
      <c r="O1639" s="46">
        <v>119832</v>
      </c>
      <c r="P1639" s="46">
        <v>105862</v>
      </c>
      <c r="Q1639" s="46">
        <v>112891</v>
      </c>
      <c r="R1639" s="46">
        <v>116550</v>
      </c>
      <c r="S1639" s="46">
        <v>120844</v>
      </c>
      <c r="T1639" s="46">
        <v>108069</v>
      </c>
      <c r="U1639" s="46">
        <v>115809</v>
      </c>
      <c r="V1639" s="46">
        <v>120250</v>
      </c>
      <c r="W1639" s="46">
        <v>126814</v>
      </c>
      <c r="X1639" s="120">
        <v>4.838352548630187E-3</v>
      </c>
      <c r="Y1639" s="79">
        <v>6.3662583941670459E-3</v>
      </c>
      <c r="Z1639" s="79">
        <v>8.0212976291644811E-3</v>
      </c>
      <c r="AA1639" s="79">
        <v>1.283948280756686E-2</v>
      </c>
    </row>
    <row r="1640" spans="1:27" customFormat="1" x14ac:dyDescent="0.3">
      <c r="A1640" s="4">
        <v>260202</v>
      </c>
      <c r="B1640" s="18">
        <v>7981</v>
      </c>
      <c r="C1640" s="8" t="s">
        <v>67</v>
      </c>
      <c r="D1640" s="8" t="s">
        <v>1177</v>
      </c>
      <c r="E1640" s="8" t="s">
        <v>811</v>
      </c>
      <c r="F1640" s="36">
        <v>1.3</v>
      </c>
      <c r="G1640" s="52">
        <v>51745</v>
      </c>
      <c r="H1640" s="52">
        <v>59159</v>
      </c>
      <c r="I1640" s="52">
        <v>50827</v>
      </c>
      <c r="J1640" s="52">
        <v>54354</v>
      </c>
      <c r="K1640" s="52">
        <v>55742</v>
      </c>
      <c r="L1640" s="46">
        <v>62626</v>
      </c>
      <c r="M1640" s="46">
        <v>54701</v>
      </c>
      <c r="N1640" s="46">
        <v>57237</v>
      </c>
      <c r="O1640" s="46">
        <v>57459</v>
      </c>
      <c r="P1640" s="46">
        <v>64716</v>
      </c>
      <c r="Q1640" s="46">
        <v>55326</v>
      </c>
      <c r="R1640" s="46">
        <v>57318</v>
      </c>
      <c r="S1640" s="46">
        <v>58639</v>
      </c>
      <c r="T1640" s="46">
        <v>68359</v>
      </c>
      <c r="U1640" s="46">
        <v>59064</v>
      </c>
      <c r="V1640" s="46">
        <v>61385</v>
      </c>
      <c r="W1640" s="46">
        <v>61757</v>
      </c>
      <c r="X1640" s="120">
        <v>1.543650608689018E-2</v>
      </c>
      <c r="Y1640" s="79">
        <v>1.559826741556147E-2</v>
      </c>
      <c r="Z1640" s="79">
        <v>1.6710493877886371E-2</v>
      </c>
      <c r="AA1640" s="79">
        <v>1.260067812501253E-2</v>
      </c>
    </row>
    <row r="1641" spans="1:27" customFormat="1" x14ac:dyDescent="0.3">
      <c r="A1641" s="4">
        <v>260202</v>
      </c>
      <c r="B1641" s="18">
        <v>6981</v>
      </c>
      <c r="C1641" s="8" t="s">
        <v>67</v>
      </c>
      <c r="D1641" s="8" t="s">
        <v>1178</v>
      </c>
      <c r="E1641" s="8" t="s">
        <v>817</v>
      </c>
      <c r="F1641" s="36">
        <v>1.1000000000000001</v>
      </c>
      <c r="G1641" s="52">
        <v>471387</v>
      </c>
      <c r="H1641" s="52">
        <v>433060</v>
      </c>
      <c r="I1641" s="52">
        <v>436657</v>
      </c>
      <c r="J1641" s="52">
        <v>483567</v>
      </c>
      <c r="K1641" s="52">
        <v>418978</v>
      </c>
      <c r="L1641" s="46">
        <v>347594</v>
      </c>
      <c r="M1641" s="46">
        <v>367694</v>
      </c>
      <c r="N1641" s="46">
        <v>442656</v>
      </c>
      <c r="O1641" s="46">
        <v>439394</v>
      </c>
      <c r="P1641" s="46">
        <v>390414</v>
      </c>
      <c r="Q1641" s="46">
        <v>421707</v>
      </c>
      <c r="R1641" s="46">
        <v>461774</v>
      </c>
      <c r="S1641" s="46">
        <v>448008</v>
      </c>
      <c r="T1641" s="46">
        <v>411863</v>
      </c>
      <c r="U1641" s="46">
        <v>416154</v>
      </c>
      <c r="V1641" s="46">
        <v>486624</v>
      </c>
      <c r="W1641" s="46">
        <v>467454</v>
      </c>
      <c r="X1641" s="120">
        <v>1.245656694947384E-2</v>
      </c>
      <c r="Y1641" s="79">
        <v>-3.185243140800043E-3</v>
      </c>
      <c r="Z1641" s="79">
        <v>1.4299697490906651E-2</v>
      </c>
      <c r="AA1641" s="79">
        <v>1.103225883315395E-2</v>
      </c>
    </row>
    <row r="1642" spans="1:27" customFormat="1" x14ac:dyDescent="0.3">
      <c r="A1642" s="4">
        <v>260202</v>
      </c>
      <c r="B1642" s="18">
        <v>2282</v>
      </c>
      <c r="C1642" s="8" t="s">
        <v>67</v>
      </c>
      <c r="D1642" s="8" t="s">
        <v>1179</v>
      </c>
      <c r="E1642" s="8" t="s">
        <v>817</v>
      </c>
      <c r="F1642" s="36">
        <v>1.1000000000000001</v>
      </c>
      <c r="G1642" s="52">
        <v>349874</v>
      </c>
      <c r="H1642" s="52">
        <v>0</v>
      </c>
      <c r="I1642" s="52">
        <v>311512</v>
      </c>
      <c r="J1642" s="52">
        <v>322512</v>
      </c>
      <c r="K1642" s="52">
        <v>352079</v>
      </c>
      <c r="L1642" s="110">
        <v>273689</v>
      </c>
      <c r="M1642" s="46">
        <v>322175</v>
      </c>
      <c r="N1642" s="46">
        <v>329947</v>
      </c>
      <c r="O1642" s="46">
        <v>345835</v>
      </c>
      <c r="P1642" s="46">
        <v>305475</v>
      </c>
      <c r="Q1642" s="46">
        <v>338050</v>
      </c>
      <c r="R1642" s="46">
        <v>345814</v>
      </c>
      <c r="S1642" s="46">
        <v>371154</v>
      </c>
      <c r="T1642" s="46">
        <v>315535</v>
      </c>
      <c r="U1642" s="46">
        <v>354141</v>
      </c>
      <c r="V1642" s="46">
        <v>368458</v>
      </c>
      <c r="W1642" s="46">
        <v>385992</v>
      </c>
      <c r="X1642" s="120">
        <v>7.3943783613734659E-3</v>
      </c>
      <c r="Y1642" s="79">
        <v>1.174051641928475E-2</v>
      </c>
      <c r="Z1642" s="79">
        <v>1.6330074626219829E-2</v>
      </c>
      <c r="AA1642" s="79">
        <v>1.0528720886007649E-2</v>
      </c>
    </row>
    <row r="1643" spans="1:27" customFormat="1" x14ac:dyDescent="0.3">
      <c r="A1643" s="4">
        <v>260202</v>
      </c>
      <c r="B1643" s="18">
        <v>4272</v>
      </c>
      <c r="C1643" s="8" t="s">
        <v>67</v>
      </c>
      <c r="D1643" s="8" t="s">
        <v>1180</v>
      </c>
      <c r="E1643" s="8" t="s">
        <v>817</v>
      </c>
      <c r="F1643" s="36">
        <v>1</v>
      </c>
      <c r="G1643" s="52">
        <v>49255</v>
      </c>
      <c r="H1643" s="52">
        <v>46710</v>
      </c>
      <c r="I1643" s="52">
        <v>48296</v>
      </c>
      <c r="J1643" s="52">
        <v>54432</v>
      </c>
      <c r="K1643" s="52">
        <v>50899</v>
      </c>
      <c r="L1643" s="46">
        <v>44753</v>
      </c>
      <c r="M1643" s="46">
        <v>48584</v>
      </c>
      <c r="N1643" s="46">
        <v>49324</v>
      </c>
      <c r="O1643" s="46">
        <v>51845</v>
      </c>
      <c r="P1643" s="46">
        <v>52038</v>
      </c>
      <c r="Q1643" s="46">
        <v>53645</v>
      </c>
      <c r="R1643" s="46">
        <v>55464</v>
      </c>
      <c r="S1643" s="46">
        <v>58846</v>
      </c>
      <c r="T1643" s="46">
        <v>54629</v>
      </c>
      <c r="U1643" s="46">
        <v>54758</v>
      </c>
      <c r="V1643" s="46">
        <v>58817</v>
      </c>
      <c r="W1643" s="46">
        <v>61023</v>
      </c>
      <c r="X1643" s="120">
        <v>1.1777647470601281E-2</v>
      </c>
      <c r="Y1643" s="79">
        <v>5.000359414872646E-3</v>
      </c>
      <c r="Z1643" s="79">
        <v>1.4989025333375089E-2</v>
      </c>
      <c r="AA1643" s="79">
        <v>9.5881964325037483E-3</v>
      </c>
    </row>
    <row r="1644" spans="1:27" customFormat="1" x14ac:dyDescent="0.3">
      <c r="A1644" s="4">
        <v>260202</v>
      </c>
      <c r="B1644" s="18">
        <v>7241</v>
      </c>
      <c r="C1644" s="8" t="s">
        <v>67</v>
      </c>
      <c r="D1644" s="8" t="s">
        <v>1181</v>
      </c>
      <c r="E1644" s="8" t="s">
        <v>811</v>
      </c>
      <c r="F1644" s="36">
        <v>0.4</v>
      </c>
      <c r="G1644" s="52">
        <v>126703</v>
      </c>
      <c r="H1644" s="52">
        <v>144515</v>
      </c>
      <c r="I1644" s="52">
        <v>163972</v>
      </c>
      <c r="J1644" s="52">
        <v>153488</v>
      </c>
      <c r="K1644" s="52">
        <v>172969</v>
      </c>
      <c r="L1644" s="46">
        <v>188290</v>
      </c>
      <c r="M1644" s="46">
        <v>193325</v>
      </c>
      <c r="N1644" s="46">
        <v>204673</v>
      </c>
      <c r="O1644" s="46">
        <v>198667</v>
      </c>
      <c r="P1644" s="46">
        <v>206826</v>
      </c>
      <c r="Q1644" s="46">
        <v>185636</v>
      </c>
      <c r="R1644" s="46">
        <v>186453</v>
      </c>
      <c r="S1644" s="46">
        <v>162859</v>
      </c>
      <c r="T1644" s="46">
        <v>177177</v>
      </c>
      <c r="U1644" s="46">
        <v>180615</v>
      </c>
      <c r="V1644" s="46">
        <v>163920</v>
      </c>
      <c r="W1644" s="46">
        <v>165558</v>
      </c>
      <c r="X1644" s="120">
        <v>-3.9970395295602201E-2</v>
      </c>
      <c r="Y1644" s="79">
        <v>-7.0507284535720194E-3</v>
      </c>
      <c r="Z1644" s="79">
        <v>-3.1866599538398883E-2</v>
      </c>
      <c r="AA1644" s="79">
        <v>3.9426151560613132E-3</v>
      </c>
    </row>
    <row r="1645" spans="1:27" customFormat="1" x14ac:dyDescent="0.3">
      <c r="A1645" s="4">
        <v>260202</v>
      </c>
      <c r="B1645" s="18">
        <v>3433</v>
      </c>
      <c r="C1645" s="8" t="s">
        <v>67</v>
      </c>
      <c r="D1645" s="8" t="s">
        <v>1182</v>
      </c>
      <c r="E1645" s="8" t="s">
        <v>811</v>
      </c>
      <c r="F1645" s="36">
        <v>0.3</v>
      </c>
      <c r="G1645" s="52">
        <v>10362</v>
      </c>
      <c r="H1645" s="52">
        <v>11129</v>
      </c>
      <c r="I1645" s="52">
        <v>11586</v>
      </c>
      <c r="J1645" s="52">
        <v>11906</v>
      </c>
      <c r="K1645" s="52">
        <v>12090</v>
      </c>
      <c r="L1645" s="46">
        <v>12428</v>
      </c>
      <c r="M1645" s="46">
        <v>11720</v>
      </c>
      <c r="N1645" s="46">
        <v>11787</v>
      </c>
      <c r="O1645" s="46">
        <v>11184</v>
      </c>
      <c r="P1645" s="46">
        <v>11833</v>
      </c>
      <c r="Q1645" s="46">
        <v>11931</v>
      </c>
      <c r="R1645" s="46">
        <v>12864</v>
      </c>
      <c r="S1645" s="46">
        <v>12999</v>
      </c>
      <c r="T1645" s="46">
        <v>14040</v>
      </c>
      <c r="U1645" s="46">
        <v>14328</v>
      </c>
      <c r="V1645" s="46">
        <v>15151</v>
      </c>
      <c r="W1645" s="46">
        <v>13160</v>
      </c>
      <c r="X1645" s="120">
        <v>4.4471759324561162E-2</v>
      </c>
      <c r="Y1645" s="79">
        <v>4.6243778215071092E-2</v>
      </c>
      <c r="Z1645" s="79">
        <v>4.2171451752687661E-2</v>
      </c>
      <c r="AA1645" s="79">
        <v>2.8486499876145821E-3</v>
      </c>
    </row>
    <row r="1646" spans="1:27" customFormat="1" x14ac:dyDescent="0.3">
      <c r="A1646" s="4">
        <v>260202</v>
      </c>
      <c r="B1646" s="18">
        <v>5992</v>
      </c>
      <c r="C1646" s="8" t="s">
        <v>67</v>
      </c>
      <c r="D1646" s="8" t="s">
        <v>1183</v>
      </c>
      <c r="E1646" s="8" t="s">
        <v>817</v>
      </c>
      <c r="F1646" s="36">
        <v>0.1</v>
      </c>
      <c r="G1646" s="52">
        <v>21965</v>
      </c>
      <c r="H1646" s="52">
        <v>21899</v>
      </c>
      <c r="I1646" s="52">
        <v>20318</v>
      </c>
      <c r="J1646" s="52">
        <v>23085</v>
      </c>
      <c r="K1646" s="52">
        <v>25089</v>
      </c>
      <c r="L1646" s="46">
        <v>24274</v>
      </c>
      <c r="M1646" s="46">
        <v>24006</v>
      </c>
      <c r="N1646" s="46">
        <v>26338</v>
      </c>
      <c r="O1646" s="46">
        <v>27259</v>
      </c>
      <c r="P1646" s="46">
        <v>23372</v>
      </c>
      <c r="Q1646" s="46">
        <v>25520</v>
      </c>
      <c r="R1646" s="46">
        <v>27736</v>
      </c>
      <c r="S1646" s="46">
        <v>28994</v>
      </c>
      <c r="T1646" s="46">
        <v>27907</v>
      </c>
      <c r="U1646" s="46">
        <v>26306</v>
      </c>
      <c r="V1646" s="46">
        <v>27751</v>
      </c>
      <c r="W1646" s="46">
        <v>29071</v>
      </c>
      <c r="X1646" s="120">
        <v>4.2936130730340187E-2</v>
      </c>
      <c r="Y1646" s="79">
        <v>7.1352705683704887E-3</v>
      </c>
      <c r="Z1646" s="79">
        <v>1.3520456450599741E-4</v>
      </c>
      <c r="AA1646" s="79">
        <v>6.9395627174251295E-4</v>
      </c>
    </row>
    <row r="1647" spans="1:27" customFormat="1" x14ac:dyDescent="0.3">
      <c r="A1647" s="4">
        <v>260202</v>
      </c>
      <c r="B1647" s="18">
        <v>7224</v>
      </c>
      <c r="C1647" s="8" t="s">
        <v>67</v>
      </c>
      <c r="D1647" s="8" t="s">
        <v>1184</v>
      </c>
      <c r="E1647" s="8" t="s">
        <v>811</v>
      </c>
      <c r="F1647" s="36">
        <v>-0.5</v>
      </c>
      <c r="G1647" s="52">
        <v>53777</v>
      </c>
      <c r="H1647" s="52">
        <v>54314</v>
      </c>
      <c r="I1647" s="52">
        <v>62245</v>
      </c>
      <c r="J1647" s="52">
        <v>47262</v>
      </c>
      <c r="K1647" s="52">
        <v>56739</v>
      </c>
      <c r="L1647" s="46">
        <v>56545</v>
      </c>
      <c r="M1647" s="46">
        <v>64629</v>
      </c>
      <c r="N1647" s="46">
        <v>52399</v>
      </c>
      <c r="O1647" s="46">
        <v>64065</v>
      </c>
      <c r="P1647" s="46">
        <v>61163</v>
      </c>
      <c r="Q1647" s="46">
        <v>79433</v>
      </c>
      <c r="R1647" s="46">
        <v>57423</v>
      </c>
      <c r="S1647" s="46">
        <v>66642</v>
      </c>
      <c r="T1647" s="46">
        <v>63177</v>
      </c>
      <c r="U1647" s="46">
        <v>79199</v>
      </c>
      <c r="V1647" s="46">
        <v>57665</v>
      </c>
      <c r="W1647" s="46">
        <v>65298</v>
      </c>
      <c r="X1647" s="120">
        <v>7.6097347172421337E-3</v>
      </c>
      <c r="Y1647" s="79">
        <v>-8.7747257898185271E-4</v>
      </c>
      <c r="Z1647" s="79">
        <v>9.0826862232162853E-4</v>
      </c>
      <c r="AA1647" s="79">
        <v>-5.0396913189066916E-3</v>
      </c>
    </row>
    <row r="1648" spans="1:27" customFormat="1" x14ac:dyDescent="0.3">
      <c r="A1648" s="4">
        <v>260202</v>
      </c>
      <c r="B1648" s="18">
        <v>9532</v>
      </c>
      <c r="C1648" s="8" t="s">
        <v>67</v>
      </c>
      <c r="D1648" s="8" t="s">
        <v>1185</v>
      </c>
      <c r="E1648" s="8" t="s">
        <v>817</v>
      </c>
      <c r="F1648" s="36">
        <v>-0.7</v>
      </c>
      <c r="G1648" s="52">
        <v>393347</v>
      </c>
      <c r="H1648" s="52">
        <v>543111</v>
      </c>
      <c r="I1648" s="52">
        <v>467119</v>
      </c>
      <c r="J1648" s="52">
        <v>514441</v>
      </c>
      <c r="K1648" s="90">
        <v>614965</v>
      </c>
      <c r="L1648" s="46">
        <v>678588</v>
      </c>
      <c r="M1648" s="46">
        <v>512611</v>
      </c>
      <c r="N1648" s="46">
        <v>483082</v>
      </c>
      <c r="O1648" s="46">
        <v>514454</v>
      </c>
      <c r="P1648" s="46">
        <v>572903</v>
      </c>
      <c r="Q1648" s="46">
        <v>470928</v>
      </c>
      <c r="R1648" s="46">
        <v>479182</v>
      </c>
      <c r="S1648" s="46">
        <v>494021</v>
      </c>
      <c r="T1648" s="46">
        <v>624888</v>
      </c>
      <c r="U1648" s="46">
        <v>470993</v>
      </c>
      <c r="V1648" s="46">
        <v>488174</v>
      </c>
      <c r="W1648" s="46">
        <v>479663</v>
      </c>
      <c r="X1648" s="120">
        <v>2.5772991431973979E-2</v>
      </c>
      <c r="Y1648" s="79">
        <v>3.1415854566896328E-5</v>
      </c>
      <c r="Z1648" s="79">
        <v>4.3458844590167356E-3</v>
      </c>
      <c r="AA1648" s="79">
        <v>-6.9092756954028936E-3</v>
      </c>
    </row>
    <row r="1649" spans="1:27" customFormat="1" x14ac:dyDescent="0.3">
      <c r="A1649" s="4">
        <v>260202</v>
      </c>
      <c r="B1649" s="18">
        <v>2811</v>
      </c>
      <c r="C1649" s="8" t="s">
        <v>67</v>
      </c>
      <c r="D1649" s="8" t="s">
        <v>1186</v>
      </c>
      <c r="E1649" s="8" t="s">
        <v>806</v>
      </c>
      <c r="F1649" s="36">
        <v>-0.9</v>
      </c>
      <c r="G1649" s="52">
        <v>47825</v>
      </c>
      <c r="H1649" s="52">
        <v>44144</v>
      </c>
      <c r="I1649" s="52">
        <v>51645</v>
      </c>
      <c r="J1649" s="52">
        <v>54817</v>
      </c>
      <c r="K1649" s="52">
        <v>55011</v>
      </c>
      <c r="L1649" s="46">
        <v>48009</v>
      </c>
      <c r="M1649" s="46">
        <v>57313</v>
      </c>
      <c r="N1649" s="46">
        <v>59544</v>
      </c>
      <c r="O1649" s="46">
        <v>59863</v>
      </c>
      <c r="P1649" s="46">
        <v>67378</v>
      </c>
      <c r="Q1649" s="46">
        <v>80863</v>
      </c>
      <c r="R1649" s="46">
        <v>78138</v>
      </c>
      <c r="S1649" s="46">
        <v>80489</v>
      </c>
      <c r="T1649" s="46">
        <v>67167</v>
      </c>
      <c r="U1649" s="46">
        <v>71514</v>
      </c>
      <c r="V1649" s="46">
        <v>77628</v>
      </c>
      <c r="W1649" s="46">
        <v>77955</v>
      </c>
      <c r="X1649" s="120">
        <v>-6.875920591263851E-4</v>
      </c>
      <c r="Y1649" s="79">
        <v>-3.0486830563137279E-2</v>
      </c>
      <c r="Z1649" s="79">
        <v>-1.7153927913140521E-3</v>
      </c>
      <c r="AA1649" s="79">
        <v>-8.5377933813569618E-3</v>
      </c>
    </row>
    <row r="1650" spans="1:27" customFormat="1" x14ac:dyDescent="0.3">
      <c r="A1650" s="4">
        <v>260202</v>
      </c>
      <c r="B1650" s="18">
        <v>9502</v>
      </c>
      <c r="C1650" s="8" t="s">
        <v>67</v>
      </c>
      <c r="D1650" s="8" t="s">
        <v>1187</v>
      </c>
      <c r="E1650" s="8" t="s">
        <v>817</v>
      </c>
      <c r="F1650" s="36">
        <v>-1.8</v>
      </c>
      <c r="G1650" s="52">
        <v>666420</v>
      </c>
      <c r="H1650" s="52">
        <v>878268</v>
      </c>
      <c r="I1650" s="52">
        <v>765963</v>
      </c>
      <c r="J1650" s="52">
        <v>1013270</v>
      </c>
      <c r="K1650" s="90">
        <v>1034811</v>
      </c>
      <c r="L1650" s="46">
        <v>1172637</v>
      </c>
      <c r="M1650" s="46">
        <v>897604</v>
      </c>
      <c r="N1650" s="46">
        <v>943940</v>
      </c>
      <c r="O1650" s="46">
        <v>855599</v>
      </c>
      <c r="P1650" s="46">
        <v>913271</v>
      </c>
      <c r="Q1650" s="46">
        <v>820592</v>
      </c>
      <c r="R1650" s="46">
        <v>945890</v>
      </c>
      <c r="S1650" s="46">
        <v>885154</v>
      </c>
      <c r="T1650" s="46">
        <v>1017598</v>
      </c>
      <c r="U1650" s="46">
        <v>800312</v>
      </c>
      <c r="V1650" s="46">
        <v>947520</v>
      </c>
      <c r="W1650" s="46">
        <v>818528</v>
      </c>
      <c r="X1650" s="120">
        <v>2.926499905888158E-2</v>
      </c>
      <c r="Y1650" s="79">
        <v>-5.5270391585818812E-3</v>
      </c>
      <c r="Z1650" s="79">
        <v>4.4670335663310468E-4</v>
      </c>
      <c r="AA1650" s="79">
        <v>-1.8250778505576101E-2</v>
      </c>
    </row>
    <row r="1651" spans="1:27" customFormat="1" x14ac:dyDescent="0.3">
      <c r="A1651" s="4">
        <v>260202</v>
      </c>
      <c r="B1651" s="74" t="s">
        <v>1188</v>
      </c>
      <c r="C1651" s="75" t="s">
        <v>31</v>
      </c>
      <c r="D1651" s="75" t="s">
        <v>1189</v>
      </c>
      <c r="E1651" s="8" t="s">
        <v>811</v>
      </c>
      <c r="F1651" s="94">
        <v>10.7</v>
      </c>
      <c r="G1651" s="95">
        <v>458.99</v>
      </c>
      <c r="H1651" s="95">
        <v>645.91999999999996</v>
      </c>
      <c r="I1651" s="95">
        <v>1057</v>
      </c>
      <c r="J1651" s="95">
        <v>562.70000000000005</v>
      </c>
      <c r="K1651" s="95">
        <v>520.59</v>
      </c>
      <c r="L1651" s="112">
        <v>823.52</v>
      </c>
      <c r="M1651" s="112">
        <v>1068</v>
      </c>
      <c r="N1651" s="112">
        <v>576.91</v>
      </c>
      <c r="O1651" s="113">
        <v>871.63</v>
      </c>
      <c r="P1651" s="112">
        <v>913.43</v>
      </c>
      <c r="Q1651" s="112">
        <v>1354</v>
      </c>
      <c r="R1651" s="112">
        <v>912.02</v>
      </c>
      <c r="S1651" s="113">
        <v>1607</v>
      </c>
      <c r="T1651" s="113">
        <v>1484</v>
      </c>
      <c r="U1651" s="112">
        <v>1618</v>
      </c>
      <c r="V1651" s="112">
        <v>1336</v>
      </c>
      <c r="W1651" s="113">
        <v>2253</v>
      </c>
      <c r="X1651" s="123">
        <v>0.1192052565053434</v>
      </c>
      <c r="Y1651" s="98">
        <v>4.9281130180585553E-2</v>
      </c>
      <c r="Z1651" s="98">
        <v>7.542759143358313E-2</v>
      </c>
      <c r="AA1651" s="99">
        <v>0.1068651778329197</v>
      </c>
    </row>
    <row r="1652" spans="1:27" customFormat="1" x14ac:dyDescent="0.3">
      <c r="A1652" s="4">
        <v>260202</v>
      </c>
      <c r="B1652" s="18" t="s">
        <v>1190</v>
      </c>
      <c r="C1652" s="8" t="s">
        <v>31</v>
      </c>
      <c r="D1652" s="8" t="s">
        <v>1191</v>
      </c>
      <c r="E1652" s="8" t="s">
        <v>817</v>
      </c>
      <c r="F1652" s="36">
        <v>9.8000000000000007</v>
      </c>
      <c r="G1652" s="52">
        <v>3673</v>
      </c>
      <c r="H1652" s="52">
        <v>5403</v>
      </c>
      <c r="I1652" s="52">
        <v>5052</v>
      </c>
      <c r="J1652" s="52">
        <v>5735</v>
      </c>
      <c r="K1652" s="90">
        <v>6101</v>
      </c>
      <c r="L1652" s="110">
        <v>8691</v>
      </c>
      <c r="M1652" s="46">
        <v>6656</v>
      </c>
      <c r="N1652" s="46">
        <v>8116</v>
      </c>
      <c r="O1652" s="46">
        <v>8709</v>
      </c>
      <c r="P1652" s="46">
        <v>10896</v>
      </c>
      <c r="Q1652" s="110">
        <v>10105</v>
      </c>
      <c r="R1652" s="46">
        <v>11672</v>
      </c>
      <c r="S1652" s="110">
        <v>12916</v>
      </c>
      <c r="T1652" s="46">
        <v>15079</v>
      </c>
      <c r="U1652" s="46">
        <v>13480</v>
      </c>
      <c r="V1652" s="46">
        <v>16136</v>
      </c>
      <c r="W1652" s="46">
        <v>18560</v>
      </c>
      <c r="X1652" s="120">
        <v>9.1754589923007668E-2</v>
      </c>
      <c r="Y1652" s="79">
        <v>6.7809209997589104E-2</v>
      </c>
      <c r="Z1652" s="79">
        <v>8.3993452123356072E-2</v>
      </c>
      <c r="AA1652" s="79">
        <v>9.7967402058634745E-2</v>
      </c>
    </row>
    <row r="1653" spans="1:27" customFormat="1" x14ac:dyDescent="0.3">
      <c r="A1653" s="4">
        <v>260202</v>
      </c>
      <c r="B1653" s="18" t="s">
        <v>1192</v>
      </c>
      <c r="C1653" s="8" t="s">
        <v>31</v>
      </c>
      <c r="D1653" s="8" t="s">
        <v>1193</v>
      </c>
      <c r="E1653" s="8" t="s">
        <v>817</v>
      </c>
      <c r="F1653" s="36">
        <v>8.1999999999999993</v>
      </c>
      <c r="G1653" s="52">
        <v>6110</v>
      </c>
      <c r="H1653" s="52">
        <v>1886</v>
      </c>
      <c r="I1653" s="52">
        <v>5474</v>
      </c>
      <c r="J1653" s="52">
        <v>8976</v>
      </c>
      <c r="K1653" s="90">
        <v>8543</v>
      </c>
      <c r="L1653" s="46">
        <v>1734</v>
      </c>
      <c r="M1653" s="46">
        <v>676.8</v>
      </c>
      <c r="N1653" s="46">
        <v>4492</v>
      </c>
      <c r="O1653" s="46">
        <v>400.6</v>
      </c>
      <c r="P1653" s="46">
        <v>484.9</v>
      </c>
      <c r="Q1653" s="110">
        <v>4012</v>
      </c>
      <c r="R1653" s="46">
        <v>5050</v>
      </c>
      <c r="S1653" s="110">
        <v>6395</v>
      </c>
      <c r="T1653" s="110">
        <v>6990</v>
      </c>
      <c r="U1653" s="110">
        <v>7249</v>
      </c>
      <c r="V1653" s="110">
        <v>8253</v>
      </c>
      <c r="W1653" s="46">
        <v>8754</v>
      </c>
      <c r="X1653" s="121">
        <v>0.4080504833175469</v>
      </c>
      <c r="Y1653" s="92">
        <v>0.14420635274201449</v>
      </c>
      <c r="Z1653" s="92">
        <v>0.12470798940974941</v>
      </c>
      <c r="AA1653" s="79">
        <v>8.1663031813618669E-2</v>
      </c>
    </row>
    <row r="1654" spans="1:27" customFormat="1" x14ac:dyDescent="0.3">
      <c r="A1654" s="4">
        <v>260202</v>
      </c>
      <c r="B1654" s="18" t="s">
        <v>1194</v>
      </c>
      <c r="C1654" s="8" t="s">
        <v>31</v>
      </c>
      <c r="D1654" s="8" t="s">
        <v>1195</v>
      </c>
      <c r="E1654" s="8" t="s">
        <v>817</v>
      </c>
      <c r="F1654" s="36">
        <v>5.5</v>
      </c>
      <c r="G1654" s="52">
        <v>5106</v>
      </c>
      <c r="H1654" s="52">
        <v>5873</v>
      </c>
      <c r="I1654" s="52">
        <v>6201</v>
      </c>
      <c r="J1654" s="52">
        <v>6522</v>
      </c>
      <c r="K1654" s="52">
        <v>6360</v>
      </c>
      <c r="L1654" s="46">
        <v>7010</v>
      </c>
      <c r="M1654" s="46">
        <v>7164</v>
      </c>
      <c r="N1654" s="46">
        <v>7516</v>
      </c>
      <c r="O1654" s="46">
        <v>7657</v>
      </c>
      <c r="P1654" s="46">
        <v>8556</v>
      </c>
      <c r="Q1654" s="46">
        <v>8371</v>
      </c>
      <c r="R1654" s="46">
        <v>8765</v>
      </c>
      <c r="S1654" s="46">
        <v>8479</v>
      </c>
      <c r="T1654" s="46">
        <v>9884</v>
      </c>
      <c r="U1654" s="46">
        <v>9633</v>
      </c>
      <c r="V1654" s="46">
        <v>10165</v>
      </c>
      <c r="W1654" s="46">
        <v>10563</v>
      </c>
      <c r="X1654" s="120">
        <v>3.8863363670949003E-2</v>
      </c>
      <c r="Y1654" s="79">
        <v>3.5550297191470293E-2</v>
      </c>
      <c r="Z1654" s="79">
        <v>3.808383885095612E-2</v>
      </c>
      <c r="AA1654" s="79">
        <v>5.4610728230392258E-2</v>
      </c>
    </row>
    <row r="1655" spans="1:27" customFormat="1" x14ac:dyDescent="0.3">
      <c r="A1655" s="4">
        <v>260202</v>
      </c>
      <c r="B1655" s="18" t="s">
        <v>1196</v>
      </c>
      <c r="C1655" s="8" t="s">
        <v>31</v>
      </c>
      <c r="D1655" s="8" t="s">
        <v>1197</v>
      </c>
      <c r="E1655" s="8" t="s">
        <v>817</v>
      </c>
      <c r="F1655" s="36">
        <v>4.4000000000000004</v>
      </c>
      <c r="G1655" s="52">
        <v>6100</v>
      </c>
      <c r="H1655" s="52">
        <v>7580</v>
      </c>
      <c r="I1655" s="52">
        <v>6329</v>
      </c>
      <c r="J1655" s="52">
        <v>7147</v>
      </c>
      <c r="K1655" s="52">
        <v>7265</v>
      </c>
      <c r="L1655" s="46">
        <v>8111</v>
      </c>
      <c r="M1655" s="46">
        <v>7662</v>
      </c>
      <c r="N1655" s="46">
        <v>8342</v>
      </c>
      <c r="O1655" s="46">
        <v>8942</v>
      </c>
      <c r="P1655" s="46">
        <v>11368</v>
      </c>
      <c r="Q1655" s="46">
        <v>9006</v>
      </c>
      <c r="R1655" s="46">
        <v>9449</v>
      </c>
      <c r="S1655" s="46">
        <v>10017</v>
      </c>
      <c r="T1655" s="46">
        <v>11272</v>
      </c>
      <c r="U1655" s="46">
        <v>9992</v>
      </c>
      <c r="V1655" s="46">
        <v>10830</v>
      </c>
      <c r="W1655" s="46">
        <v>11883</v>
      </c>
      <c r="X1655" s="120">
        <v>-2.4096385542168308E-3</v>
      </c>
      <c r="Y1655" s="79">
        <v>2.4808776167471791E-2</v>
      </c>
      <c r="Z1655" s="79">
        <v>3.3906211637613648E-2</v>
      </c>
      <c r="AA1655" s="79">
        <v>4.4311462563225712E-2</v>
      </c>
    </row>
    <row r="1656" spans="1:27" customFormat="1" x14ac:dyDescent="0.3">
      <c r="A1656" s="4">
        <v>260202</v>
      </c>
      <c r="B1656" s="18" t="s">
        <v>1198</v>
      </c>
      <c r="C1656" s="8" t="s">
        <v>31</v>
      </c>
      <c r="D1656" s="8" t="s">
        <v>1199</v>
      </c>
      <c r="E1656" s="8" t="s">
        <v>811</v>
      </c>
      <c r="F1656" s="36">
        <v>3.8</v>
      </c>
      <c r="G1656" s="52">
        <v>12923</v>
      </c>
      <c r="H1656" s="52">
        <v>12717</v>
      </c>
      <c r="I1656" s="52">
        <v>14157</v>
      </c>
      <c r="J1656" s="52">
        <v>12621</v>
      </c>
      <c r="K1656" s="52">
        <v>14750</v>
      </c>
      <c r="L1656" s="46">
        <v>15090</v>
      </c>
      <c r="M1656" s="46">
        <v>14065</v>
      </c>
      <c r="N1656" s="46">
        <v>14862</v>
      </c>
      <c r="O1656" s="46">
        <v>15949</v>
      </c>
      <c r="P1656" s="46">
        <v>16306</v>
      </c>
      <c r="Q1656" s="46">
        <v>15170</v>
      </c>
      <c r="R1656" s="46">
        <v>15617</v>
      </c>
      <c r="S1656" s="46">
        <v>16480</v>
      </c>
      <c r="T1656" s="46">
        <v>16928</v>
      </c>
      <c r="U1656" s="46">
        <v>17696</v>
      </c>
      <c r="V1656" s="46">
        <v>17107</v>
      </c>
      <c r="W1656" s="46">
        <v>19102</v>
      </c>
      <c r="X1656" s="120">
        <v>9.7840278105485456E-3</v>
      </c>
      <c r="Y1656" s="79">
        <v>3.9348858945400737E-2</v>
      </c>
      <c r="Z1656" s="79">
        <v>2.233179958333964E-2</v>
      </c>
      <c r="AA1656" s="79">
        <v>3.8439547873510227E-2</v>
      </c>
    </row>
    <row r="1657" spans="1:27" customFormat="1" x14ac:dyDescent="0.3">
      <c r="A1657" s="4">
        <v>260202</v>
      </c>
      <c r="B1657" s="18" t="s">
        <v>1200</v>
      </c>
      <c r="C1657" s="8" t="s">
        <v>31</v>
      </c>
      <c r="D1657" s="8" t="s">
        <v>1201</v>
      </c>
      <c r="E1657" s="8" t="s">
        <v>817</v>
      </c>
      <c r="F1657" s="36">
        <v>1.9</v>
      </c>
      <c r="G1657" s="52">
        <v>69274</v>
      </c>
      <c r="H1657" s="52">
        <v>71163</v>
      </c>
      <c r="I1657" s="52">
        <v>68973</v>
      </c>
      <c r="J1657" s="52">
        <v>79666</v>
      </c>
      <c r="K1657" s="52">
        <v>67650</v>
      </c>
      <c r="L1657" s="46">
        <v>67529</v>
      </c>
      <c r="M1657" s="46">
        <v>70759</v>
      </c>
      <c r="N1657" s="46">
        <v>71325</v>
      </c>
      <c r="O1657" s="46">
        <v>71990</v>
      </c>
      <c r="P1657" s="46">
        <v>71932</v>
      </c>
      <c r="Q1657" s="46">
        <v>73830</v>
      </c>
      <c r="R1657" s="46">
        <v>74653</v>
      </c>
      <c r="S1657" s="46">
        <v>75474</v>
      </c>
      <c r="T1657" s="46">
        <v>77271</v>
      </c>
      <c r="U1657" s="46">
        <v>80576</v>
      </c>
      <c r="V1657" s="46">
        <v>81882</v>
      </c>
      <c r="W1657" s="46">
        <v>81463</v>
      </c>
      <c r="X1657" s="120">
        <v>1.8043928635400389E-2</v>
      </c>
      <c r="Y1657" s="79">
        <v>2.2394996481070791E-2</v>
      </c>
      <c r="Z1657" s="79">
        <v>2.347276068759041E-2</v>
      </c>
      <c r="AA1657" s="79">
        <v>1.9000453675884991E-2</v>
      </c>
    </row>
    <row r="1658" spans="1:27" customFormat="1" x14ac:dyDescent="0.3">
      <c r="A1658" s="4">
        <v>260202</v>
      </c>
      <c r="B1658" s="18" t="s">
        <v>1202</v>
      </c>
      <c r="C1658" s="8" t="s">
        <v>31</v>
      </c>
      <c r="D1658" s="8" t="s">
        <v>1203</v>
      </c>
      <c r="E1658" s="8" t="s">
        <v>817</v>
      </c>
      <c r="F1658" s="36">
        <v>1.9</v>
      </c>
      <c r="G1658" s="52">
        <v>16147</v>
      </c>
      <c r="H1658" s="52">
        <v>19919</v>
      </c>
      <c r="I1658" s="52">
        <v>16545</v>
      </c>
      <c r="J1658" s="52">
        <v>20753</v>
      </c>
      <c r="K1658" s="52">
        <v>20493</v>
      </c>
      <c r="L1658" s="46">
        <v>23108</v>
      </c>
      <c r="M1658" s="46">
        <v>19330</v>
      </c>
      <c r="N1658" s="46">
        <v>23025</v>
      </c>
      <c r="O1658" s="46">
        <v>23244</v>
      </c>
      <c r="P1658" s="46">
        <v>27637</v>
      </c>
      <c r="Q1658" s="46">
        <v>21844</v>
      </c>
      <c r="R1658" s="46">
        <v>26116</v>
      </c>
      <c r="S1658" s="46">
        <v>25078</v>
      </c>
      <c r="T1658" s="46">
        <v>30849</v>
      </c>
      <c r="U1658" s="46">
        <v>21502</v>
      </c>
      <c r="V1658" s="46">
        <v>24739</v>
      </c>
      <c r="W1658" s="46">
        <v>26974</v>
      </c>
      <c r="X1658" s="120">
        <v>3.1904643655326533E-2</v>
      </c>
      <c r="Y1658" s="79">
        <v>-3.292038464870473E-3</v>
      </c>
      <c r="Z1658" s="79">
        <v>-1.329856584093869E-2</v>
      </c>
      <c r="AA1658" s="79">
        <v>1.855766972046036E-2</v>
      </c>
    </row>
    <row r="1659" spans="1:27" customFormat="1" x14ac:dyDescent="0.3">
      <c r="A1659" s="4">
        <v>260202</v>
      </c>
      <c r="B1659" s="18" t="s">
        <v>1204</v>
      </c>
      <c r="C1659" s="8" t="s">
        <v>31</v>
      </c>
      <c r="D1659" s="8" t="s">
        <v>1205</v>
      </c>
      <c r="E1659" s="8" t="s">
        <v>811</v>
      </c>
      <c r="F1659" s="36">
        <v>1.5</v>
      </c>
      <c r="G1659" s="52">
        <v>8880</v>
      </c>
      <c r="H1659" s="52">
        <v>8813</v>
      </c>
      <c r="I1659" s="52">
        <v>9461</v>
      </c>
      <c r="J1659" s="52">
        <v>10511</v>
      </c>
      <c r="K1659" s="52">
        <v>11645</v>
      </c>
      <c r="L1659" s="46">
        <v>11654</v>
      </c>
      <c r="M1659" s="110">
        <v>13980</v>
      </c>
      <c r="N1659" s="46">
        <v>12846</v>
      </c>
      <c r="O1659" s="46">
        <v>15844</v>
      </c>
      <c r="P1659" s="46">
        <v>15372</v>
      </c>
      <c r="Q1659" s="46">
        <v>18450</v>
      </c>
      <c r="R1659" s="46">
        <v>17095</v>
      </c>
      <c r="S1659" s="46">
        <v>19519</v>
      </c>
      <c r="T1659" s="46">
        <v>16702</v>
      </c>
      <c r="U1659" s="46">
        <v>20258</v>
      </c>
      <c r="V1659" s="46">
        <v>18614</v>
      </c>
      <c r="W1659" s="46">
        <v>20642</v>
      </c>
      <c r="X1659" s="120">
        <v>1.8882389687091768E-2</v>
      </c>
      <c r="Y1659" s="79">
        <v>2.519298832316141E-2</v>
      </c>
      <c r="Z1659" s="79">
        <v>2.064588033816284E-2</v>
      </c>
      <c r="AA1659" s="79">
        <v>1.4954789394484139E-2</v>
      </c>
    </row>
    <row r="1660" spans="1:27" customFormat="1" x14ac:dyDescent="0.3">
      <c r="A1660" s="4">
        <v>260202</v>
      </c>
      <c r="B1660" s="18" t="s">
        <v>1206</v>
      </c>
      <c r="C1660" s="8" t="s">
        <v>31</v>
      </c>
      <c r="D1660" s="8" t="s">
        <v>1207</v>
      </c>
      <c r="E1660" s="8" t="s">
        <v>811</v>
      </c>
      <c r="F1660" s="36">
        <v>0.7</v>
      </c>
      <c r="G1660" s="52">
        <v>134292</v>
      </c>
      <c r="H1660" s="52">
        <v>111394</v>
      </c>
      <c r="I1660" s="52">
        <v>115211</v>
      </c>
      <c r="J1660" s="52">
        <v>126437</v>
      </c>
      <c r="K1660" s="52">
        <v>120566</v>
      </c>
      <c r="L1660" s="46">
        <v>112595</v>
      </c>
      <c r="M1660" s="46">
        <v>106282</v>
      </c>
      <c r="N1660" s="46">
        <v>110799</v>
      </c>
      <c r="O1660" s="46">
        <v>130522</v>
      </c>
      <c r="P1660" s="46">
        <v>108649</v>
      </c>
      <c r="Q1660" s="46">
        <v>108917</v>
      </c>
      <c r="R1660" s="46">
        <v>128712</v>
      </c>
      <c r="S1660" s="46">
        <v>123838</v>
      </c>
      <c r="T1660" s="46">
        <v>111373</v>
      </c>
      <c r="U1660" s="46">
        <v>131939</v>
      </c>
      <c r="V1660" s="46">
        <v>145679</v>
      </c>
      <c r="W1660" s="46">
        <v>127377</v>
      </c>
      <c r="X1660" s="120">
        <v>5.7943145946957042E-3</v>
      </c>
      <c r="Y1660" s="79">
        <v>4.8688774215379427E-2</v>
      </c>
      <c r="Z1660" s="79">
        <v>3.4217181393210172E-2</v>
      </c>
      <c r="AA1660" s="79">
        <v>6.9009357895126744E-3</v>
      </c>
    </row>
    <row r="1661" spans="1:27" customFormat="1" x14ac:dyDescent="0.3">
      <c r="A1661" s="4">
        <v>260202</v>
      </c>
      <c r="B1661" s="18" t="s">
        <v>1208</v>
      </c>
      <c r="C1661" s="8" t="s">
        <v>31</v>
      </c>
      <c r="D1661" s="8" t="s">
        <v>1209</v>
      </c>
      <c r="E1661" s="8" t="s">
        <v>811</v>
      </c>
      <c r="F1661" s="36">
        <v>0.1</v>
      </c>
      <c r="G1661" s="52">
        <v>4384</v>
      </c>
      <c r="H1661" s="52">
        <v>4634</v>
      </c>
      <c r="I1661" s="52">
        <v>6169</v>
      </c>
      <c r="J1661" s="52">
        <v>7477</v>
      </c>
      <c r="K1661" s="90">
        <v>9192</v>
      </c>
      <c r="L1661" s="110">
        <v>7595</v>
      </c>
      <c r="M1661" s="46">
        <v>5966</v>
      </c>
      <c r="N1661" s="46">
        <v>5472</v>
      </c>
      <c r="O1661" s="46">
        <v>5405</v>
      </c>
      <c r="P1661" s="46">
        <v>4884</v>
      </c>
      <c r="Q1661" s="46">
        <v>5469</v>
      </c>
      <c r="R1661" s="46">
        <v>5497</v>
      </c>
      <c r="S1661" s="46">
        <v>5958</v>
      </c>
      <c r="T1661" s="46">
        <v>5132</v>
      </c>
      <c r="U1661" s="46">
        <v>6104</v>
      </c>
      <c r="V1661" s="46">
        <v>5884</v>
      </c>
      <c r="W1661" s="46">
        <v>5973</v>
      </c>
      <c r="X1661" s="120">
        <v>1.137197358767428E-2</v>
      </c>
      <c r="Y1661" s="79">
        <v>2.87903518317012E-2</v>
      </c>
      <c r="Z1661" s="79">
        <v>1.7055220131329651E-2</v>
      </c>
      <c r="AA1661" s="79">
        <v>6.4996966808217316E-4</v>
      </c>
    </row>
    <row r="1662" spans="1:27" customFormat="1" x14ac:dyDescent="0.3">
      <c r="A1662" s="4">
        <v>260202</v>
      </c>
      <c r="B1662" s="18" t="s">
        <v>1210</v>
      </c>
      <c r="C1662" s="8" t="s">
        <v>31</v>
      </c>
      <c r="D1662" s="8" t="s">
        <v>1211</v>
      </c>
      <c r="E1662" s="8" t="s">
        <v>811</v>
      </c>
      <c r="F1662" s="36">
        <v>-4.8</v>
      </c>
      <c r="G1662" s="52">
        <v>1879</v>
      </c>
      <c r="H1662" s="52">
        <v>2342</v>
      </c>
      <c r="I1662" s="52">
        <v>3233</v>
      </c>
      <c r="J1662" s="52">
        <v>1149</v>
      </c>
      <c r="K1662" s="52">
        <v>1810</v>
      </c>
      <c r="L1662" s="46">
        <v>2315</v>
      </c>
      <c r="M1662" s="46">
        <v>3446</v>
      </c>
      <c r="N1662" s="46">
        <v>1877</v>
      </c>
      <c r="O1662" s="46">
        <v>2275</v>
      </c>
      <c r="P1662" s="46">
        <v>2520</v>
      </c>
      <c r="Q1662" s="46">
        <v>4055</v>
      </c>
      <c r="R1662" s="46">
        <v>1635</v>
      </c>
      <c r="S1662" s="46">
        <v>2621</v>
      </c>
      <c r="T1662" s="46">
        <v>2380</v>
      </c>
      <c r="U1662" s="46">
        <v>4106</v>
      </c>
      <c r="V1662" s="46">
        <v>1705</v>
      </c>
      <c r="W1662" s="46">
        <v>2097</v>
      </c>
      <c r="X1662" s="120">
        <v>-1.292586095466719E-2</v>
      </c>
      <c r="Y1662" s="79">
        <v>4.7703675989150263E-3</v>
      </c>
      <c r="Z1662" s="79">
        <v>6.5164773785142396E-3</v>
      </c>
      <c r="AA1662" s="79">
        <v>-4.8464668886422542E-2</v>
      </c>
    </row>
    <row r="1663" spans="1:27" customFormat="1" x14ac:dyDescent="0.3">
      <c r="A1663" s="4">
        <v>260202</v>
      </c>
      <c r="B1663" s="74">
        <v>1060</v>
      </c>
      <c r="C1663" s="75" t="s">
        <v>1212</v>
      </c>
      <c r="D1663" s="75" t="s">
        <v>1213</v>
      </c>
      <c r="E1663" s="8" t="s">
        <v>975</v>
      </c>
      <c r="F1663" s="94">
        <v>15.4</v>
      </c>
      <c r="G1663" s="75"/>
      <c r="H1663" s="75"/>
      <c r="I1663" s="75"/>
      <c r="J1663" s="75"/>
      <c r="K1663" s="75"/>
      <c r="L1663" s="112"/>
      <c r="M1663" s="112"/>
      <c r="N1663" s="112">
        <v>1932</v>
      </c>
      <c r="O1663" s="112">
        <v>1358</v>
      </c>
      <c r="P1663" s="112">
        <v>2294</v>
      </c>
      <c r="Q1663" s="112">
        <v>1829</v>
      </c>
      <c r="R1663" s="112">
        <v>0</v>
      </c>
      <c r="S1663" s="113">
        <v>2616</v>
      </c>
      <c r="T1663" s="112">
        <v>0</v>
      </c>
      <c r="U1663" s="113">
        <v>3051</v>
      </c>
      <c r="V1663" s="113">
        <v>3652</v>
      </c>
      <c r="W1663" s="113">
        <v>4047</v>
      </c>
      <c r="X1663" s="122">
        <v>-0.34040658851461641</v>
      </c>
      <c r="Y1663" s="99">
        <v>0.27491563554555692</v>
      </c>
      <c r="Z1663" s="99">
        <v>0.6444326804305629</v>
      </c>
      <c r="AA1663" s="99">
        <v>0.15355724863182749</v>
      </c>
    </row>
    <row r="1664" spans="1:27" customFormat="1" x14ac:dyDescent="0.3">
      <c r="A1664" s="80">
        <v>260202</v>
      </c>
      <c r="B1664" s="88">
        <v>1140</v>
      </c>
      <c r="C1664" s="81" t="s">
        <v>1212</v>
      </c>
      <c r="D1664" s="81" t="s">
        <v>1214</v>
      </c>
      <c r="E1664" s="81" t="s">
        <v>975</v>
      </c>
      <c r="F1664" s="83">
        <v>-4.8</v>
      </c>
      <c r="G1664" s="81"/>
      <c r="H1664" s="81"/>
      <c r="I1664" s="81"/>
      <c r="J1664" s="81"/>
      <c r="K1664" s="81"/>
      <c r="L1664" s="85"/>
      <c r="M1664" s="85"/>
      <c r="N1664" s="85">
        <v>64.14</v>
      </c>
      <c r="O1664" s="85">
        <v>49.92</v>
      </c>
      <c r="P1664" s="85">
        <v>45.31</v>
      </c>
      <c r="Q1664" s="85">
        <v>85.91</v>
      </c>
      <c r="R1664" s="126">
        <v>106.83</v>
      </c>
      <c r="S1664" s="126">
        <v>147.41999999999999</v>
      </c>
      <c r="T1664" s="126">
        <v>160.91</v>
      </c>
      <c r="U1664" s="85">
        <v>131.47</v>
      </c>
      <c r="V1664" s="85">
        <v>144.16</v>
      </c>
      <c r="W1664" s="85">
        <v>119.55</v>
      </c>
      <c r="X1664" s="127">
        <v>0.29989363634005239</v>
      </c>
      <c r="Y1664" s="87">
        <v>9.0925419602051694E-2</v>
      </c>
      <c r="Z1664" s="87">
        <v>6.8291165870881576E-2</v>
      </c>
      <c r="AA1664" s="87">
        <v>-4.7725871635043493E-2</v>
      </c>
    </row>
    <row r="1665" spans="1:27" ht="15" x14ac:dyDescent="0.25">
      <c r="A1665" s="4">
        <v>260130</v>
      </c>
      <c r="B1665" s="18" t="s">
        <v>805</v>
      </c>
      <c r="C1665" s="8" t="s">
        <v>23</v>
      </c>
      <c r="D1665" s="8" t="s">
        <v>29</v>
      </c>
      <c r="E1665" s="8" t="s">
        <v>806</v>
      </c>
      <c r="F1665" s="78">
        <v>37.299999999999997</v>
      </c>
      <c r="G1665" s="52">
        <v>73.05</v>
      </c>
      <c r="H1665" s="52">
        <v>77.12</v>
      </c>
      <c r="I1665" s="52">
        <v>76.349999999999994</v>
      </c>
      <c r="J1665" s="52">
        <v>77.75</v>
      </c>
      <c r="K1665" s="52">
        <v>74.25</v>
      </c>
      <c r="L1665" s="46">
        <v>75.47</v>
      </c>
      <c r="M1665" s="46">
        <v>62.26</v>
      </c>
      <c r="N1665" s="46">
        <v>8.24</v>
      </c>
      <c r="O1665" s="46">
        <v>69.45</v>
      </c>
      <c r="P1665" s="46">
        <v>71.959999999999994</v>
      </c>
      <c r="Q1665" s="46">
        <v>70.56</v>
      </c>
      <c r="R1665" s="110">
        <v>74.400000000000006</v>
      </c>
      <c r="S1665" s="46">
        <v>75.7</v>
      </c>
      <c r="T1665" s="46">
        <v>76.41</v>
      </c>
      <c r="U1665" s="46">
        <v>79.86</v>
      </c>
      <c r="V1665" s="46">
        <v>84.95</v>
      </c>
      <c r="W1665" s="111">
        <v>193.85</v>
      </c>
      <c r="X1665" s="79">
        <v>1.520743626546373E-2</v>
      </c>
      <c r="Y1665" s="79">
        <v>3.1305752852863078E-2</v>
      </c>
      <c r="Z1665" s="79">
        <v>3.4435486503247681E-2</v>
      </c>
      <c r="AA1665" s="92">
        <v>0.37280701754385959</v>
      </c>
    </row>
    <row r="1666" spans="1:27" ht="15" x14ac:dyDescent="0.25">
      <c r="A1666" s="4">
        <v>260130</v>
      </c>
      <c r="B1666" s="18" t="s">
        <v>807</v>
      </c>
      <c r="C1666" s="8" t="s">
        <v>23</v>
      </c>
      <c r="D1666" s="8" t="s">
        <v>95</v>
      </c>
      <c r="E1666" s="8" t="s">
        <v>806</v>
      </c>
      <c r="F1666" s="78">
        <v>16.3</v>
      </c>
      <c r="G1666" s="52">
        <v>697.2</v>
      </c>
      <c r="H1666" s="52">
        <v>620</v>
      </c>
      <c r="I1666" s="52">
        <v>555.5</v>
      </c>
      <c r="J1666" s="52">
        <v>512.9</v>
      </c>
      <c r="K1666" s="52">
        <v>515.20000000000005</v>
      </c>
      <c r="L1666" s="46">
        <v>495.8</v>
      </c>
      <c r="M1666" s="46">
        <v>516.5</v>
      </c>
      <c r="N1666" s="46">
        <v>521</v>
      </c>
      <c r="O1666" s="46">
        <v>568.5</v>
      </c>
      <c r="P1666" s="46">
        <v>551.70000000000005</v>
      </c>
      <c r="Q1666" s="46">
        <v>588.4</v>
      </c>
      <c r="R1666" s="46">
        <v>624.79999999999995</v>
      </c>
      <c r="S1666" s="46">
        <v>708.3</v>
      </c>
      <c r="T1666" s="46">
        <v>621.4</v>
      </c>
      <c r="U1666" s="46">
        <v>633.20000000000005</v>
      </c>
      <c r="V1666" s="46">
        <v>700.4</v>
      </c>
      <c r="W1666" s="111">
        <v>1142</v>
      </c>
      <c r="X1666" s="79">
        <v>2.8182112243247511E-2</v>
      </c>
      <c r="Y1666" s="79">
        <v>1.7617680600888749E-2</v>
      </c>
      <c r="Z1666" s="79">
        <v>2.92151331298065E-2</v>
      </c>
      <c r="AA1666" s="92">
        <v>0.16284308940036779</v>
      </c>
    </row>
    <row r="1667" spans="1:27" ht="15" x14ac:dyDescent="0.25">
      <c r="A1667" s="4">
        <v>260130</v>
      </c>
      <c r="B1667" s="18" t="s">
        <v>808</v>
      </c>
      <c r="C1667" s="8" t="s">
        <v>23</v>
      </c>
      <c r="D1667" s="8" t="s">
        <v>29</v>
      </c>
      <c r="E1667" s="8" t="s">
        <v>806</v>
      </c>
      <c r="F1667" s="78">
        <v>13.4</v>
      </c>
      <c r="G1667" s="8"/>
      <c r="H1667" s="8"/>
      <c r="I1667" s="8"/>
      <c r="J1667" s="8"/>
      <c r="K1667" s="8"/>
      <c r="L1667" s="46"/>
      <c r="M1667" s="46"/>
      <c r="N1667" s="46"/>
      <c r="O1667" s="46"/>
      <c r="P1667" s="46">
        <v>-68.66</v>
      </c>
      <c r="Q1667" s="46">
        <v>157.94999999999999</v>
      </c>
      <c r="R1667" s="46">
        <v>141.13999999999999</v>
      </c>
      <c r="S1667" s="46">
        <v>151.18</v>
      </c>
      <c r="T1667" s="110">
        <v>147.19</v>
      </c>
      <c r="U1667" s="46">
        <v>149.4</v>
      </c>
      <c r="V1667" s="46">
        <v>119.03</v>
      </c>
      <c r="W1667" s="111">
        <v>227.05</v>
      </c>
      <c r="X1667" s="92">
        <v>0.56562983150336743</v>
      </c>
      <c r="Y1667" s="79">
        <v>-1.4310581461520529E-2</v>
      </c>
      <c r="Z1667" s="79">
        <v>-3.7543937104141611E-2</v>
      </c>
      <c r="AA1667" s="92">
        <v>0.1338567395906847</v>
      </c>
    </row>
    <row r="1668" spans="1:27" ht="15" x14ac:dyDescent="0.25">
      <c r="A1668" s="4">
        <v>260130</v>
      </c>
      <c r="B1668" s="18" t="s">
        <v>809</v>
      </c>
      <c r="C1668" s="8" t="s">
        <v>23</v>
      </c>
      <c r="D1668" s="8" t="s">
        <v>810</v>
      </c>
      <c r="E1668" s="8" t="s">
        <v>811</v>
      </c>
      <c r="F1668" s="78">
        <v>11.9</v>
      </c>
      <c r="G1668" s="52">
        <v>61.99</v>
      </c>
      <c r="H1668" s="52">
        <v>68.16</v>
      </c>
      <c r="I1668" s="52">
        <v>83.57</v>
      </c>
      <c r="J1668" s="52">
        <v>76.41</v>
      </c>
      <c r="K1668" s="52">
        <v>75.78</v>
      </c>
      <c r="L1668" s="110">
        <v>102.53</v>
      </c>
      <c r="M1668" s="110">
        <v>132.53</v>
      </c>
      <c r="N1668" s="46">
        <v>110.81</v>
      </c>
      <c r="O1668" s="110">
        <v>144.33000000000001</v>
      </c>
      <c r="P1668" s="110">
        <v>162.33000000000001</v>
      </c>
      <c r="Q1668" s="46">
        <v>141.36000000000001</v>
      </c>
      <c r="R1668" s="46">
        <v>112.82</v>
      </c>
      <c r="S1668" s="46">
        <v>82.31</v>
      </c>
      <c r="T1668" s="46">
        <v>80.459999999999994</v>
      </c>
      <c r="U1668" s="46">
        <v>74.08</v>
      </c>
      <c r="V1668" s="46">
        <v>83.84</v>
      </c>
      <c r="W1668" s="111">
        <v>120.63</v>
      </c>
      <c r="X1668" s="79">
        <v>-0.1641273405236359</v>
      </c>
      <c r="Y1668" s="79">
        <v>-0.16136227365391539</v>
      </c>
      <c r="Z1668" s="79">
        <v>-8.2878142248405506E-2</v>
      </c>
      <c r="AA1668" s="92">
        <v>0.1194923446318874</v>
      </c>
    </row>
    <row r="1669" spans="1:27" ht="15" x14ac:dyDescent="0.25">
      <c r="A1669" s="4">
        <v>260130</v>
      </c>
      <c r="B1669" s="18" t="s">
        <v>812</v>
      </c>
      <c r="C1669" s="8" t="s">
        <v>23</v>
      </c>
      <c r="D1669" s="8" t="s">
        <v>99</v>
      </c>
      <c r="E1669" s="8" t="s">
        <v>806</v>
      </c>
      <c r="F1669" s="36">
        <v>8.6999999999999993</v>
      </c>
      <c r="G1669" s="52">
        <v>280.92</v>
      </c>
      <c r="H1669" s="52">
        <v>317.38</v>
      </c>
      <c r="I1669" s="52">
        <v>352.42</v>
      </c>
      <c r="J1669" s="52">
        <v>407.66</v>
      </c>
      <c r="K1669" s="90">
        <v>441.73</v>
      </c>
      <c r="L1669" s="46">
        <v>463.75</v>
      </c>
      <c r="M1669" s="46">
        <v>485.4</v>
      </c>
      <c r="N1669" s="46">
        <v>515.38</v>
      </c>
      <c r="O1669" s="46">
        <v>603.30999999999995</v>
      </c>
      <c r="P1669" s="46">
        <v>637.80999999999995</v>
      </c>
      <c r="Q1669" s="46">
        <v>586.98</v>
      </c>
      <c r="R1669" s="46">
        <v>691.11</v>
      </c>
      <c r="S1669" s="46">
        <v>734.13</v>
      </c>
      <c r="T1669" s="46">
        <v>766.08</v>
      </c>
      <c r="U1669" s="46">
        <v>844.91</v>
      </c>
      <c r="V1669" s="46">
        <v>952.4</v>
      </c>
      <c r="W1669" s="49">
        <v>1020</v>
      </c>
      <c r="X1669" s="79">
        <v>4.8403225623861117E-2</v>
      </c>
      <c r="Y1669" s="79">
        <v>9.2837346578843016E-2</v>
      </c>
      <c r="Z1669" s="79">
        <v>8.605738036973487E-2</v>
      </c>
      <c r="AA1669" s="79">
        <v>8.6692423396977025E-2</v>
      </c>
    </row>
    <row r="1670" spans="1:27" ht="15" x14ac:dyDescent="0.25">
      <c r="A1670" s="4">
        <v>260130</v>
      </c>
      <c r="B1670" s="18" t="s">
        <v>813</v>
      </c>
      <c r="C1670" s="8" t="s">
        <v>23</v>
      </c>
      <c r="D1670" s="8" t="s">
        <v>95</v>
      </c>
      <c r="E1670" s="8" t="s">
        <v>806</v>
      </c>
      <c r="F1670" s="36">
        <v>8</v>
      </c>
      <c r="G1670" s="52">
        <v>79.180000000000007</v>
      </c>
      <c r="H1670" s="52">
        <v>78.37</v>
      </c>
      <c r="I1670" s="52">
        <v>77.25</v>
      </c>
      <c r="J1670" s="52">
        <v>72.41</v>
      </c>
      <c r="K1670" s="52">
        <v>73.31</v>
      </c>
      <c r="L1670" s="46">
        <v>82.04</v>
      </c>
      <c r="M1670" s="46">
        <v>85.72</v>
      </c>
      <c r="N1670" s="46">
        <v>90.42</v>
      </c>
      <c r="O1670" s="46">
        <v>90.84</v>
      </c>
      <c r="P1670" s="46">
        <v>96.84</v>
      </c>
      <c r="Q1670" s="46">
        <v>107.03</v>
      </c>
      <c r="R1670" s="46">
        <v>113.17</v>
      </c>
      <c r="S1670" s="46">
        <v>110.7</v>
      </c>
      <c r="T1670" s="46">
        <v>108.08</v>
      </c>
      <c r="U1670" s="46">
        <v>112.62</v>
      </c>
      <c r="V1670" s="46">
        <v>125.62</v>
      </c>
      <c r="W1670" s="49">
        <v>147.43</v>
      </c>
      <c r="X1670" s="79">
        <v>2.6277645298545819E-2</v>
      </c>
      <c r="Y1670" s="79">
        <v>1.2734065333272589E-2</v>
      </c>
      <c r="Z1670" s="79">
        <v>2.8004588703691269E-2</v>
      </c>
      <c r="AA1670" s="79">
        <v>8.0368474027394887E-2</v>
      </c>
    </row>
    <row r="1671" spans="1:27" ht="15" x14ac:dyDescent="0.25">
      <c r="A1671" s="4">
        <v>260130</v>
      </c>
      <c r="B1671" s="18" t="s">
        <v>814</v>
      </c>
      <c r="C1671" s="8" t="s">
        <v>23</v>
      </c>
      <c r="D1671" s="8" t="s">
        <v>177</v>
      </c>
      <c r="E1671" s="8" t="s">
        <v>806</v>
      </c>
      <c r="F1671" s="36">
        <v>6.8</v>
      </c>
      <c r="G1671" s="52">
        <v>362.84</v>
      </c>
      <c r="H1671" s="52">
        <v>263.52</v>
      </c>
      <c r="I1671" s="52">
        <v>233.61</v>
      </c>
      <c r="J1671" s="52">
        <v>287.08999999999997</v>
      </c>
      <c r="K1671" s="52">
        <v>302.89999999999998</v>
      </c>
      <c r="L1671" s="46">
        <v>308.54000000000002</v>
      </c>
      <c r="M1671" s="46">
        <v>288.73</v>
      </c>
      <c r="N1671" s="46">
        <v>292.92</v>
      </c>
      <c r="O1671" s="46">
        <v>289.97000000000003</v>
      </c>
      <c r="P1671" s="46">
        <v>332.59</v>
      </c>
      <c r="Q1671" s="46">
        <v>308.63</v>
      </c>
      <c r="R1671" s="46">
        <v>349.25</v>
      </c>
      <c r="S1671" s="46">
        <v>354.04</v>
      </c>
      <c r="T1671" s="46">
        <v>346.43</v>
      </c>
      <c r="U1671" s="46">
        <v>350.65</v>
      </c>
      <c r="V1671" s="46">
        <v>401.94</v>
      </c>
      <c r="W1671" s="49">
        <v>452.49</v>
      </c>
      <c r="X1671" s="79">
        <v>1.029371295118664E-2</v>
      </c>
      <c r="Y1671" s="79">
        <v>3.0934589759634919E-2</v>
      </c>
      <c r="Z1671" s="79">
        <v>3.7625770332126551E-2</v>
      </c>
      <c r="AA1671" s="79">
        <v>6.7753568331658798E-2</v>
      </c>
    </row>
    <row r="1672" spans="1:27" ht="15" x14ac:dyDescent="0.25">
      <c r="A1672" s="4">
        <v>260130</v>
      </c>
      <c r="B1672" s="18" t="s">
        <v>815</v>
      </c>
      <c r="C1672" s="8" t="s">
        <v>23</v>
      </c>
      <c r="D1672" s="8" t="s">
        <v>29</v>
      </c>
      <c r="E1672" s="8" t="s">
        <v>806</v>
      </c>
      <c r="F1672" s="36">
        <v>5.8</v>
      </c>
      <c r="G1672" s="52">
        <v>161.53</v>
      </c>
      <c r="H1672" s="52">
        <v>166.86</v>
      </c>
      <c r="I1672" s="52">
        <v>166.92</v>
      </c>
      <c r="J1672" s="52">
        <v>175.31</v>
      </c>
      <c r="K1672" s="52">
        <v>168.04</v>
      </c>
      <c r="L1672" s="46">
        <v>172.47</v>
      </c>
      <c r="M1672" s="46">
        <v>178.01</v>
      </c>
      <c r="N1672" s="46">
        <v>171.86</v>
      </c>
      <c r="O1672" s="46">
        <v>153.1</v>
      </c>
      <c r="P1672" s="46">
        <v>167.98</v>
      </c>
      <c r="Q1672" s="46">
        <v>175.15</v>
      </c>
      <c r="R1672" s="46">
        <v>175.62</v>
      </c>
      <c r="S1672" s="46">
        <v>175.55</v>
      </c>
      <c r="T1672" s="46">
        <v>189.62</v>
      </c>
      <c r="U1672" s="46">
        <v>201.03</v>
      </c>
      <c r="V1672" s="46">
        <v>200.39</v>
      </c>
      <c r="W1672" s="49">
        <v>220.11</v>
      </c>
      <c r="X1672" s="79">
        <v>3.1168082961256172E-2</v>
      </c>
      <c r="Y1672" s="79">
        <v>3.6148280582171788E-2</v>
      </c>
      <c r="Z1672" s="79">
        <v>3.3390849532231481E-2</v>
      </c>
      <c r="AA1672" s="79">
        <v>5.8127551885623241E-2</v>
      </c>
    </row>
    <row r="1673" spans="1:27" ht="15" x14ac:dyDescent="0.25">
      <c r="A1673" s="4">
        <v>260130</v>
      </c>
      <c r="B1673" s="18" t="s">
        <v>816</v>
      </c>
      <c r="C1673" s="8" t="s">
        <v>23</v>
      </c>
      <c r="D1673" s="8" t="s">
        <v>24</v>
      </c>
      <c r="E1673" s="8" t="s">
        <v>817</v>
      </c>
      <c r="F1673" s="36">
        <v>4.8</v>
      </c>
      <c r="G1673" s="8"/>
      <c r="H1673" s="8"/>
      <c r="I1673" s="8"/>
      <c r="J1673" s="8"/>
      <c r="K1673" s="8"/>
      <c r="L1673" s="46"/>
      <c r="M1673" s="46"/>
      <c r="N1673" s="46"/>
      <c r="O1673" s="46"/>
      <c r="P1673" s="46">
        <v>202.71</v>
      </c>
      <c r="Q1673" s="46">
        <v>187.66</v>
      </c>
      <c r="R1673" s="46">
        <v>198.58</v>
      </c>
      <c r="S1673" s="46">
        <v>235.26</v>
      </c>
      <c r="T1673" s="46">
        <v>240.12</v>
      </c>
      <c r="U1673" s="46">
        <v>230.47</v>
      </c>
      <c r="V1673" s="46">
        <v>264.36</v>
      </c>
      <c r="W1673" s="49">
        <v>281.94</v>
      </c>
      <c r="X1673" s="79">
        <v>4.5388917872872143E-2</v>
      </c>
      <c r="Y1673" s="79">
        <v>4.9685476196003053E-2</v>
      </c>
      <c r="Z1673" s="79">
        <v>7.2730891279590315E-2</v>
      </c>
      <c r="AA1673" s="79">
        <v>4.8113295059832417E-2</v>
      </c>
    </row>
    <row r="1674" spans="1:27" ht="15" x14ac:dyDescent="0.25">
      <c r="A1674" s="4">
        <v>260130</v>
      </c>
      <c r="B1674" s="18" t="s">
        <v>818</v>
      </c>
      <c r="C1674" s="8" t="s">
        <v>23</v>
      </c>
      <c r="D1674" s="8" t="s">
        <v>79</v>
      </c>
      <c r="E1674" s="8" t="s">
        <v>806</v>
      </c>
      <c r="F1674" s="36">
        <v>4.2</v>
      </c>
      <c r="G1674" s="52">
        <v>419.84</v>
      </c>
      <c r="H1674" s="52">
        <v>468.25</v>
      </c>
      <c r="I1674" s="52">
        <v>463.42</v>
      </c>
      <c r="J1674" s="52">
        <v>493.64</v>
      </c>
      <c r="K1674" s="52">
        <v>493.65</v>
      </c>
      <c r="L1674" s="46">
        <v>550.76</v>
      </c>
      <c r="M1674" s="46">
        <v>583.47</v>
      </c>
      <c r="N1674" s="46">
        <v>575.85</v>
      </c>
      <c r="O1674" s="46">
        <v>589.13</v>
      </c>
      <c r="P1674" s="46">
        <v>590.23</v>
      </c>
      <c r="Q1674" s="46">
        <v>572.92999999999995</v>
      </c>
      <c r="R1674" s="46">
        <v>608.53</v>
      </c>
      <c r="S1674" s="46">
        <v>541.64</v>
      </c>
      <c r="T1674" s="46">
        <v>576.77</v>
      </c>
      <c r="U1674" s="46">
        <v>657.86</v>
      </c>
      <c r="V1674" s="46">
        <v>655.24</v>
      </c>
      <c r="W1674" s="49">
        <v>644.4</v>
      </c>
      <c r="X1674" s="79">
        <v>-5.8184521879715012E-3</v>
      </c>
      <c r="Y1674" s="79">
        <v>3.6928174201150687E-2</v>
      </c>
      <c r="Z1674" s="79">
        <v>1.95865481382087E-2</v>
      </c>
      <c r="AA1674" s="79">
        <v>4.2261804393154863E-2</v>
      </c>
    </row>
    <row r="1675" spans="1:27" ht="15" x14ac:dyDescent="0.25">
      <c r="A1675" s="4">
        <v>260130</v>
      </c>
      <c r="B1675" s="18" t="s">
        <v>819</v>
      </c>
      <c r="C1675" s="8" t="s">
        <v>23</v>
      </c>
      <c r="D1675" s="8" t="s">
        <v>29</v>
      </c>
      <c r="E1675" s="8" t="s">
        <v>806</v>
      </c>
      <c r="F1675" s="36">
        <v>4.0999999999999996</v>
      </c>
      <c r="G1675" s="52">
        <v>334</v>
      </c>
      <c r="H1675" s="52">
        <v>348</v>
      </c>
      <c r="I1675" s="52">
        <v>368</v>
      </c>
      <c r="J1675" s="52">
        <v>341</v>
      </c>
      <c r="K1675" s="52">
        <v>294</v>
      </c>
      <c r="L1675" s="52">
        <v>482</v>
      </c>
      <c r="M1675" s="90">
        <v>1012</v>
      </c>
      <c r="N1675" s="90">
        <v>980</v>
      </c>
      <c r="O1675" s="52">
        <v>326</v>
      </c>
      <c r="P1675" s="52">
        <v>439</v>
      </c>
      <c r="Q1675" s="52">
        <v>281</v>
      </c>
      <c r="R1675" s="52">
        <v>381</v>
      </c>
      <c r="S1675" s="90">
        <v>480</v>
      </c>
      <c r="T1675" s="52">
        <v>411</v>
      </c>
      <c r="U1675" s="52">
        <v>432</v>
      </c>
      <c r="V1675" s="52">
        <v>481</v>
      </c>
      <c r="W1675" s="53">
        <v>554</v>
      </c>
      <c r="X1675" s="79">
        <v>-1.771030993042377E-2</v>
      </c>
      <c r="Y1675" s="79">
        <v>9.7231165486155735E-2</v>
      </c>
      <c r="Z1675" s="79">
        <v>5.8685446009389741E-2</v>
      </c>
      <c r="AA1675" s="79">
        <v>4.1019955654101992E-2</v>
      </c>
    </row>
    <row r="1676" spans="1:27" ht="15" x14ac:dyDescent="0.25">
      <c r="A1676" s="4">
        <v>260130</v>
      </c>
      <c r="B1676" s="18" t="s">
        <v>820</v>
      </c>
      <c r="C1676" s="8" t="s">
        <v>23</v>
      </c>
      <c r="D1676" s="8" t="s">
        <v>172</v>
      </c>
      <c r="E1676" s="8" t="s">
        <v>821</v>
      </c>
      <c r="F1676" s="36">
        <v>3.6</v>
      </c>
      <c r="G1676" s="52">
        <v>480.51</v>
      </c>
      <c r="H1676" s="52">
        <v>501.59</v>
      </c>
      <c r="I1676" s="52">
        <v>567.29999999999995</v>
      </c>
      <c r="J1676" s="52">
        <v>617.41</v>
      </c>
      <c r="K1676" s="52">
        <v>574.87</v>
      </c>
      <c r="L1676" s="52">
        <v>568.88</v>
      </c>
      <c r="M1676" s="52">
        <v>584.45000000000005</v>
      </c>
      <c r="N1676" s="52">
        <v>649.02</v>
      </c>
      <c r="O1676" s="52">
        <v>634.44000000000005</v>
      </c>
      <c r="P1676" s="52">
        <v>705.73</v>
      </c>
      <c r="Q1676" s="52">
        <v>768.42</v>
      </c>
      <c r="R1676" s="52">
        <v>775.77</v>
      </c>
      <c r="S1676" s="52">
        <v>749.55</v>
      </c>
      <c r="T1676" s="52">
        <v>833.96</v>
      </c>
      <c r="U1676" s="52">
        <v>890.16</v>
      </c>
      <c r="V1676" s="52">
        <v>897.8</v>
      </c>
      <c r="W1676" s="53">
        <v>870.96</v>
      </c>
      <c r="X1676" s="79">
        <v>4.2750885989858212E-2</v>
      </c>
      <c r="Y1676" s="79">
        <v>3.8923170380791072E-2</v>
      </c>
      <c r="Z1676" s="79">
        <v>3.7554163178886053E-2</v>
      </c>
      <c r="AA1676" s="79">
        <v>3.6010998169937913E-2</v>
      </c>
    </row>
    <row r="1677" spans="1:27" ht="15" x14ac:dyDescent="0.25">
      <c r="A1677" s="4">
        <v>260130</v>
      </c>
      <c r="B1677" s="18" t="s">
        <v>822</v>
      </c>
      <c r="C1677" s="8" t="s">
        <v>23</v>
      </c>
      <c r="D1677" s="8" t="s">
        <v>29</v>
      </c>
      <c r="E1677" s="8" t="s">
        <v>806</v>
      </c>
      <c r="F1677" s="36">
        <v>3.6</v>
      </c>
      <c r="G1677" s="52">
        <v>178.9</v>
      </c>
      <c r="H1677" s="52">
        <v>181</v>
      </c>
      <c r="I1677" s="52">
        <v>188.28</v>
      </c>
      <c r="J1677" s="52">
        <v>205.41</v>
      </c>
      <c r="K1677" s="52">
        <v>216.99</v>
      </c>
      <c r="L1677" s="52">
        <v>207.47</v>
      </c>
      <c r="M1677" s="52">
        <v>202.29</v>
      </c>
      <c r="N1677" s="52">
        <v>195.75</v>
      </c>
      <c r="O1677" s="52">
        <v>204.81</v>
      </c>
      <c r="P1677" s="52">
        <v>199.5</v>
      </c>
      <c r="Q1677" s="52">
        <v>202.82</v>
      </c>
      <c r="R1677" s="52">
        <v>202.6</v>
      </c>
      <c r="S1677" s="52">
        <v>188.88</v>
      </c>
      <c r="T1677" s="52">
        <v>200.5</v>
      </c>
      <c r="U1677" s="52">
        <v>213.04</v>
      </c>
      <c r="V1677" s="52">
        <v>221.89</v>
      </c>
      <c r="W1677" s="53">
        <v>218.15</v>
      </c>
      <c r="X1677" s="79">
        <v>1.25976316452503E-3</v>
      </c>
      <c r="Y1677" s="79">
        <v>1.2858580775037881E-2</v>
      </c>
      <c r="Z1677" s="79">
        <v>2.3962137586643669E-2</v>
      </c>
      <c r="AA1677" s="79">
        <v>3.5508485885164642E-2</v>
      </c>
    </row>
    <row r="1678" spans="1:27" ht="15" x14ac:dyDescent="0.25">
      <c r="A1678" s="4">
        <v>260130</v>
      </c>
      <c r="B1678" s="18" t="s">
        <v>823</v>
      </c>
      <c r="C1678" s="8" t="s">
        <v>23</v>
      </c>
      <c r="D1678" s="8" t="s">
        <v>29</v>
      </c>
      <c r="E1678" s="8" t="s">
        <v>806</v>
      </c>
      <c r="F1678" s="36">
        <v>3.3</v>
      </c>
      <c r="G1678" s="52">
        <v>24.3</v>
      </c>
      <c r="H1678" s="52">
        <v>22.98</v>
      </c>
      <c r="I1678" s="52">
        <v>25.76</v>
      </c>
      <c r="J1678" s="52">
        <v>27.36</v>
      </c>
      <c r="K1678" s="52">
        <v>27.54</v>
      </c>
      <c r="L1678" s="52">
        <v>27.25</v>
      </c>
      <c r="M1678" s="52">
        <v>27.22</v>
      </c>
      <c r="N1678" s="52">
        <v>26.12</v>
      </c>
      <c r="O1678" s="52">
        <v>26.23</v>
      </c>
      <c r="P1678" s="52">
        <v>25.85</v>
      </c>
      <c r="Q1678" s="52">
        <v>26.59</v>
      </c>
      <c r="R1678" s="52">
        <v>27.58</v>
      </c>
      <c r="S1678" s="52">
        <v>28.38</v>
      </c>
      <c r="T1678" s="52">
        <v>29.43</v>
      </c>
      <c r="U1678" s="52">
        <v>30.09</v>
      </c>
      <c r="V1678" s="52">
        <v>31.26</v>
      </c>
      <c r="W1678" s="53">
        <v>32.31</v>
      </c>
      <c r="X1678" s="79">
        <v>3.3025830258302413E-2</v>
      </c>
      <c r="Y1678" s="79">
        <v>3.1255581353813122E-2</v>
      </c>
      <c r="Z1678" s="79">
        <v>3.1866989954970608E-2</v>
      </c>
      <c r="AA1678" s="79">
        <v>3.2980866062437109E-2</v>
      </c>
    </row>
    <row r="1679" spans="1:27" ht="15" x14ac:dyDescent="0.25">
      <c r="A1679" s="4">
        <v>260130</v>
      </c>
      <c r="B1679" s="18" t="s">
        <v>824</v>
      </c>
      <c r="C1679" s="8" t="s">
        <v>23</v>
      </c>
      <c r="D1679" s="8" t="s">
        <v>99</v>
      </c>
      <c r="E1679" s="8" t="s">
        <v>806</v>
      </c>
      <c r="F1679" s="36">
        <v>2.6</v>
      </c>
      <c r="G1679" s="52">
        <v>12092</v>
      </c>
      <c r="H1679" s="52">
        <v>11768</v>
      </c>
      <c r="I1679" s="52">
        <v>12985</v>
      </c>
      <c r="J1679" s="52">
        <v>12778</v>
      </c>
      <c r="K1679" s="52">
        <v>13149</v>
      </c>
      <c r="L1679" s="52">
        <v>13226</v>
      </c>
      <c r="M1679" s="52">
        <v>13856</v>
      </c>
      <c r="N1679" s="52">
        <v>14148</v>
      </c>
      <c r="O1679" s="52">
        <v>14362</v>
      </c>
      <c r="P1679" s="52">
        <v>14532</v>
      </c>
      <c r="Q1679" s="52">
        <v>15065</v>
      </c>
      <c r="R1679" s="52">
        <v>15280</v>
      </c>
      <c r="S1679" s="52">
        <v>15887</v>
      </c>
      <c r="T1679" s="52">
        <v>15817</v>
      </c>
      <c r="U1679" s="52">
        <v>16451</v>
      </c>
      <c r="V1679" s="52">
        <v>17139</v>
      </c>
      <c r="W1679" s="53">
        <v>17566</v>
      </c>
      <c r="X1679" s="79">
        <v>2.114738990191567E-2</v>
      </c>
      <c r="Y1679" s="79">
        <v>2.2337185127882849E-2</v>
      </c>
      <c r="Z1679" s="79">
        <v>2.9305588397572361E-2</v>
      </c>
      <c r="AA1679" s="79">
        <v>2.571446074677608E-2</v>
      </c>
    </row>
    <row r="1680" spans="1:27" ht="15" x14ac:dyDescent="0.25">
      <c r="A1680" s="4">
        <v>260130</v>
      </c>
      <c r="B1680" s="18" t="s">
        <v>825</v>
      </c>
      <c r="C1680" s="8" t="s">
        <v>23</v>
      </c>
      <c r="D1680" s="8" t="s">
        <v>106</v>
      </c>
      <c r="E1680" s="8" t="s">
        <v>806</v>
      </c>
      <c r="F1680" s="36">
        <v>2.1</v>
      </c>
      <c r="G1680" s="52">
        <v>33.6</v>
      </c>
      <c r="H1680" s="52">
        <v>37.369999999999997</v>
      </c>
      <c r="I1680" s="52">
        <v>40.270000000000003</v>
      </c>
      <c r="J1680" s="52">
        <v>40.630000000000003</v>
      </c>
      <c r="K1680" s="52">
        <v>39.69</v>
      </c>
      <c r="L1680" s="52">
        <v>41.83</v>
      </c>
      <c r="M1680" s="52">
        <v>43.76</v>
      </c>
      <c r="N1680" s="52">
        <v>45.32</v>
      </c>
      <c r="O1680" s="52">
        <v>43.33</v>
      </c>
      <c r="P1680" s="52">
        <v>45.09</v>
      </c>
      <c r="Q1680" s="52">
        <v>48.07</v>
      </c>
      <c r="R1680" s="52">
        <v>49.05</v>
      </c>
      <c r="S1680" s="52">
        <v>45.97</v>
      </c>
      <c r="T1680" s="52">
        <v>50.22</v>
      </c>
      <c r="U1680" s="52">
        <v>53.63</v>
      </c>
      <c r="V1680" s="52">
        <v>52.1</v>
      </c>
      <c r="W1680" s="53">
        <v>50.2</v>
      </c>
      <c r="X1680" s="79">
        <v>2.72611329578063E-2</v>
      </c>
      <c r="Y1680" s="79">
        <v>2.8762091976617828E-2</v>
      </c>
      <c r="Z1680" s="79">
        <v>1.533665208427615E-2</v>
      </c>
      <c r="AA1680" s="79">
        <v>2.0948890649762131E-2</v>
      </c>
    </row>
    <row r="1681" spans="1:27" ht="15" x14ac:dyDescent="0.25">
      <c r="A1681" s="4">
        <v>260130</v>
      </c>
      <c r="B1681" s="18" t="s">
        <v>826</v>
      </c>
      <c r="C1681" s="8" t="s">
        <v>23</v>
      </c>
      <c r="D1681" s="8" t="s">
        <v>79</v>
      </c>
      <c r="E1681" s="8" t="s">
        <v>806</v>
      </c>
      <c r="F1681" s="36">
        <v>1.9</v>
      </c>
      <c r="G1681" s="52">
        <v>2119</v>
      </c>
      <c r="H1681" s="52">
        <v>2124</v>
      </c>
      <c r="I1681" s="52">
        <v>2081</v>
      </c>
      <c r="J1681" s="52">
        <v>2302</v>
      </c>
      <c r="K1681" s="52">
        <v>2335</v>
      </c>
      <c r="L1681" s="52">
        <v>2493</v>
      </c>
      <c r="M1681" s="52">
        <v>2635</v>
      </c>
      <c r="N1681" s="52">
        <v>2596</v>
      </c>
      <c r="O1681" s="52">
        <v>2751</v>
      </c>
      <c r="P1681" s="52">
        <v>2615</v>
      </c>
      <c r="Q1681" s="52">
        <v>2605</v>
      </c>
      <c r="R1681" s="52">
        <v>2555</v>
      </c>
      <c r="S1681" s="52">
        <v>2616</v>
      </c>
      <c r="T1681" s="52">
        <v>2578</v>
      </c>
      <c r="U1681" s="52">
        <v>2714</v>
      </c>
      <c r="V1681" s="52">
        <v>2706</v>
      </c>
      <c r="W1681" s="53">
        <v>2817</v>
      </c>
      <c r="X1681" s="79">
        <v>-3.5607737465114249E-3</v>
      </c>
      <c r="Y1681" s="79">
        <v>1.05273324319104E-2</v>
      </c>
      <c r="Z1681" s="79">
        <v>1.4431807321036111E-2</v>
      </c>
      <c r="AA1681" s="79">
        <v>1.8937252685132799E-2</v>
      </c>
    </row>
    <row r="1682" spans="1:27" ht="15" x14ac:dyDescent="0.25">
      <c r="A1682" s="4">
        <v>260130</v>
      </c>
      <c r="B1682" s="18" t="s">
        <v>827</v>
      </c>
      <c r="C1682" s="8" t="s">
        <v>23</v>
      </c>
      <c r="D1682" s="8" t="s">
        <v>41</v>
      </c>
      <c r="E1682" s="8" t="s">
        <v>821</v>
      </c>
      <c r="F1682" s="36">
        <v>1.4</v>
      </c>
      <c r="G1682" s="52">
        <v>2994</v>
      </c>
      <c r="H1682" s="52">
        <v>2945</v>
      </c>
      <c r="I1682" s="52">
        <v>3189</v>
      </c>
      <c r="J1682" s="52">
        <v>0</v>
      </c>
      <c r="K1682" s="52">
        <v>3175</v>
      </c>
      <c r="L1682" s="52">
        <v>3200</v>
      </c>
      <c r="M1682" s="52">
        <v>3034</v>
      </c>
      <c r="N1682" s="52">
        <v>0</v>
      </c>
      <c r="O1682" s="52">
        <v>2997</v>
      </c>
      <c r="P1682" s="52">
        <v>2930</v>
      </c>
      <c r="Q1682" s="52">
        <v>2986</v>
      </c>
      <c r="R1682" s="52">
        <v>0</v>
      </c>
      <c r="S1682" s="52">
        <v>2932</v>
      </c>
      <c r="T1682" s="52">
        <v>2916</v>
      </c>
      <c r="U1682" s="52">
        <v>3023</v>
      </c>
      <c r="V1682" s="90">
        <v>3167</v>
      </c>
      <c r="W1682" s="53">
        <v>3103</v>
      </c>
      <c r="X1682" s="79">
        <v>-1.5822784810126671E-3</v>
      </c>
      <c r="Y1682" s="79">
        <v>4.1883631424044498E-3</v>
      </c>
      <c r="Z1682" s="92">
        <v>0.35700597452372912</v>
      </c>
      <c r="AA1682" s="79">
        <v>1.4205017444758329E-2</v>
      </c>
    </row>
    <row r="1683" spans="1:27" ht="15" x14ac:dyDescent="0.25">
      <c r="A1683" s="4">
        <v>260130</v>
      </c>
      <c r="B1683" s="18" t="s">
        <v>828</v>
      </c>
      <c r="C1683" s="8" t="s">
        <v>23</v>
      </c>
      <c r="D1683" s="8" t="s">
        <v>476</v>
      </c>
      <c r="E1683" s="8" t="s">
        <v>806</v>
      </c>
      <c r="F1683" s="36">
        <v>1.4</v>
      </c>
      <c r="G1683" s="52">
        <v>4403</v>
      </c>
      <c r="H1683" s="52">
        <v>4399</v>
      </c>
      <c r="I1683" s="52">
        <v>4484</v>
      </c>
      <c r="J1683" s="52">
        <v>4455</v>
      </c>
      <c r="K1683" s="52">
        <v>4629</v>
      </c>
      <c r="L1683" s="52">
        <v>4770</v>
      </c>
      <c r="M1683" s="52">
        <v>4822</v>
      </c>
      <c r="N1683" s="52">
        <v>4915</v>
      </c>
      <c r="O1683" s="52">
        <v>4950</v>
      </c>
      <c r="P1683" s="52">
        <v>5065</v>
      </c>
      <c r="Q1683" s="52">
        <v>5058</v>
      </c>
      <c r="R1683" s="52">
        <v>5033</v>
      </c>
      <c r="S1683" s="52">
        <v>4945</v>
      </c>
      <c r="T1683" s="52">
        <v>4911</v>
      </c>
      <c r="U1683" s="52">
        <v>5110</v>
      </c>
      <c r="V1683" s="52">
        <v>5131</v>
      </c>
      <c r="W1683" s="53">
        <v>5230</v>
      </c>
      <c r="X1683" s="79">
        <v>-7.6613103825680104E-3</v>
      </c>
      <c r="Y1683" s="79">
        <v>2.6069083070134891E-3</v>
      </c>
      <c r="Z1683" s="79">
        <v>4.9002450122506147E-3</v>
      </c>
      <c r="AA1683" s="79">
        <v>1.4181221077772751E-2</v>
      </c>
    </row>
    <row r="1684" spans="1:27" ht="15" x14ac:dyDescent="0.25">
      <c r="A1684" s="4">
        <v>260130</v>
      </c>
      <c r="B1684" s="18" t="s">
        <v>829</v>
      </c>
      <c r="C1684" s="8" t="s">
        <v>23</v>
      </c>
      <c r="D1684" s="8" t="s">
        <v>830</v>
      </c>
      <c r="E1684" s="8" t="s">
        <v>806</v>
      </c>
      <c r="F1684" s="36">
        <v>1.3</v>
      </c>
      <c r="G1684" s="52">
        <v>917</v>
      </c>
      <c r="H1684" s="52">
        <v>993</v>
      </c>
      <c r="I1684" s="52">
        <v>1003</v>
      </c>
      <c r="J1684" s="52">
        <v>905</v>
      </c>
      <c r="K1684" s="52">
        <v>970</v>
      </c>
      <c r="L1684" s="52">
        <v>1079</v>
      </c>
      <c r="M1684" s="52">
        <v>940</v>
      </c>
      <c r="N1684" s="52">
        <v>1029</v>
      </c>
      <c r="O1684" s="52">
        <v>919</v>
      </c>
      <c r="P1684" s="52">
        <v>1149</v>
      </c>
      <c r="Q1684" s="52">
        <v>965</v>
      </c>
      <c r="R1684" s="52">
        <v>1041</v>
      </c>
      <c r="S1684" s="52">
        <v>891</v>
      </c>
      <c r="T1684" s="52">
        <v>930</v>
      </c>
      <c r="U1684" s="52">
        <v>929</v>
      </c>
      <c r="V1684" s="52">
        <v>931</v>
      </c>
      <c r="W1684" s="53">
        <v>938</v>
      </c>
      <c r="X1684" s="79">
        <v>-5.4127533366287728E-2</v>
      </c>
      <c r="Y1684" s="79">
        <v>-9.4068460935458065E-3</v>
      </c>
      <c r="Z1684" s="79">
        <v>-2.9016090741229239E-2</v>
      </c>
      <c r="AA1684" s="79">
        <v>1.2768269491985951E-2</v>
      </c>
    </row>
    <row r="1685" spans="1:27" ht="15" x14ac:dyDescent="0.25">
      <c r="A1685" s="4">
        <v>260130</v>
      </c>
      <c r="B1685" s="18" t="s">
        <v>831</v>
      </c>
      <c r="C1685" s="8" t="s">
        <v>23</v>
      </c>
      <c r="D1685" s="8" t="s">
        <v>476</v>
      </c>
      <c r="E1685" s="8" t="s">
        <v>806</v>
      </c>
      <c r="F1685" s="36">
        <v>1</v>
      </c>
      <c r="G1685" s="52">
        <v>1369</v>
      </c>
      <c r="H1685" s="52">
        <v>1297</v>
      </c>
      <c r="I1685" s="52">
        <v>1325</v>
      </c>
      <c r="J1685" s="52">
        <v>1317</v>
      </c>
      <c r="K1685" s="52">
        <v>1436</v>
      </c>
      <c r="L1685" s="52">
        <v>1430</v>
      </c>
      <c r="M1685" s="52">
        <v>1454</v>
      </c>
      <c r="N1685" s="52">
        <v>1456</v>
      </c>
      <c r="O1685" s="52">
        <v>1528</v>
      </c>
      <c r="P1685" s="52">
        <v>1503</v>
      </c>
      <c r="Q1685" s="52">
        <v>1511</v>
      </c>
      <c r="R1685" s="52">
        <v>1511</v>
      </c>
      <c r="S1685" s="52">
        <v>1582</v>
      </c>
      <c r="T1685" s="52">
        <v>1467</v>
      </c>
      <c r="U1685" s="52">
        <v>1506</v>
      </c>
      <c r="V1685" s="52">
        <v>1586</v>
      </c>
      <c r="W1685" s="53">
        <v>1644</v>
      </c>
      <c r="X1685" s="79">
        <v>-5.8948747339119256E-3</v>
      </c>
      <c r="Y1685" s="79">
        <v>-8.2358754735623041E-4</v>
      </c>
      <c r="Z1685" s="79">
        <v>1.236399604352134E-2</v>
      </c>
      <c r="AA1685" s="79">
        <v>1.009607555772685E-2</v>
      </c>
    </row>
    <row r="1686" spans="1:27" ht="15" x14ac:dyDescent="0.25">
      <c r="A1686" s="4">
        <v>260130</v>
      </c>
      <c r="B1686" s="18" t="s">
        <v>832</v>
      </c>
      <c r="C1686" s="8" t="s">
        <v>23</v>
      </c>
      <c r="D1686" s="8" t="s">
        <v>648</v>
      </c>
      <c r="E1686" s="8" t="s">
        <v>806</v>
      </c>
      <c r="F1686" s="36">
        <v>0.9</v>
      </c>
      <c r="G1686" s="52">
        <v>3080</v>
      </c>
      <c r="H1686" s="52">
        <v>3670</v>
      </c>
      <c r="I1686" s="52">
        <v>2983</v>
      </c>
      <c r="J1686" s="52">
        <v>2696</v>
      </c>
      <c r="K1686" s="52">
        <v>3130</v>
      </c>
      <c r="L1686" s="52">
        <v>3871</v>
      </c>
      <c r="M1686" s="52">
        <v>3177</v>
      </c>
      <c r="N1686" s="52">
        <v>2953</v>
      </c>
      <c r="O1686" s="52">
        <v>3375</v>
      </c>
      <c r="P1686" s="52">
        <v>4070</v>
      </c>
      <c r="Q1686" s="52">
        <v>3760</v>
      </c>
      <c r="R1686" s="52">
        <v>3721</v>
      </c>
      <c r="S1686" s="52">
        <v>4147</v>
      </c>
      <c r="T1686" s="52">
        <v>4729</v>
      </c>
      <c r="U1686" s="52">
        <v>4155</v>
      </c>
      <c r="V1686" s="52">
        <v>3997</v>
      </c>
      <c r="W1686" s="53">
        <v>4300</v>
      </c>
      <c r="X1686" s="79">
        <v>4.1979870047139663E-2</v>
      </c>
      <c r="Y1686" s="79">
        <v>2.4148682521244691E-2</v>
      </c>
      <c r="Z1686" s="79">
        <v>1.6475644699140309E-2</v>
      </c>
      <c r="AA1686" s="79">
        <v>8.9852008456658972E-3</v>
      </c>
    </row>
    <row r="1687" spans="1:27" ht="15" x14ac:dyDescent="0.25">
      <c r="A1687" s="4">
        <v>260130</v>
      </c>
      <c r="B1687" s="18" t="s">
        <v>833</v>
      </c>
      <c r="C1687" s="8" t="s">
        <v>23</v>
      </c>
      <c r="D1687" s="8" t="s">
        <v>95</v>
      </c>
      <c r="E1687" s="8" t="s">
        <v>821</v>
      </c>
      <c r="F1687" s="36">
        <v>0.9</v>
      </c>
      <c r="G1687" s="52">
        <v>2224</v>
      </c>
      <c r="H1687" s="52">
        <v>2081</v>
      </c>
      <c r="I1687" s="52">
        <v>2031</v>
      </c>
      <c r="J1687" s="52">
        <v>1939</v>
      </c>
      <c r="K1687" s="52">
        <v>1967</v>
      </c>
      <c r="L1687" s="52">
        <v>1927</v>
      </c>
      <c r="M1687" s="52">
        <v>1969</v>
      </c>
      <c r="N1687" s="52">
        <v>1986</v>
      </c>
      <c r="O1687" s="52">
        <v>1991</v>
      </c>
      <c r="P1687" s="52">
        <v>2153</v>
      </c>
      <c r="Q1687" s="52">
        <v>2123</v>
      </c>
      <c r="R1687" s="52">
        <v>2211</v>
      </c>
      <c r="S1687" s="52">
        <v>2252</v>
      </c>
      <c r="T1687" s="52">
        <v>2111</v>
      </c>
      <c r="U1687" s="52">
        <v>2064</v>
      </c>
      <c r="V1687" s="52">
        <v>2344</v>
      </c>
      <c r="W1687" s="53">
        <v>2327</v>
      </c>
      <c r="X1687" s="79">
        <v>-4.8060418812221339E-3</v>
      </c>
      <c r="Y1687" s="79">
        <v>-6.7839484879843592E-3</v>
      </c>
      <c r="Z1687" s="79">
        <v>1.539708265802275E-2</v>
      </c>
      <c r="AA1687" s="79">
        <v>8.5509063960780285E-3</v>
      </c>
    </row>
    <row r="1688" spans="1:27" ht="15" x14ac:dyDescent="0.25">
      <c r="A1688" s="4">
        <v>260130</v>
      </c>
      <c r="B1688" s="18" t="s">
        <v>834</v>
      </c>
      <c r="C1688" s="8" t="s">
        <v>23</v>
      </c>
      <c r="D1688" s="8" t="s">
        <v>835</v>
      </c>
      <c r="E1688" s="8" t="s">
        <v>806</v>
      </c>
      <c r="F1688" s="36">
        <v>0.7</v>
      </c>
      <c r="G1688" s="52">
        <v>4952</v>
      </c>
      <c r="H1688" s="52">
        <v>2965</v>
      </c>
      <c r="I1688" s="52">
        <v>2857</v>
      </c>
      <c r="J1688" s="52">
        <v>2936</v>
      </c>
      <c r="K1688" s="52">
        <v>3414</v>
      </c>
      <c r="L1688" s="52">
        <v>3162</v>
      </c>
      <c r="M1688" s="52">
        <v>3158</v>
      </c>
      <c r="N1688" s="52">
        <v>3363</v>
      </c>
      <c r="O1688" s="52">
        <v>3434</v>
      </c>
      <c r="P1688" s="52">
        <v>3145</v>
      </c>
      <c r="Q1688" s="52">
        <v>3547</v>
      </c>
      <c r="R1688" s="52">
        <v>3721</v>
      </c>
      <c r="S1688" s="52">
        <v>3789</v>
      </c>
      <c r="T1688" s="52">
        <v>3029</v>
      </c>
      <c r="U1688" s="52">
        <v>3676</v>
      </c>
      <c r="V1688" s="52">
        <v>3754</v>
      </c>
      <c r="W1688" s="53">
        <v>3884</v>
      </c>
      <c r="X1688" s="79">
        <v>-8.1678636811716165E-3</v>
      </c>
      <c r="Y1688" s="79">
        <v>9.1580292488995241E-3</v>
      </c>
      <c r="Z1688" s="79">
        <v>2.3214913823426109E-3</v>
      </c>
      <c r="AA1688" s="79">
        <v>6.667602470522116E-3</v>
      </c>
    </row>
    <row r="1689" spans="1:27" ht="15" x14ac:dyDescent="0.25">
      <c r="A1689" s="4">
        <v>260130</v>
      </c>
      <c r="B1689" s="18" t="s">
        <v>836</v>
      </c>
      <c r="C1689" s="8" t="s">
        <v>23</v>
      </c>
      <c r="D1689" s="8" t="s">
        <v>141</v>
      </c>
      <c r="E1689" s="8" t="s">
        <v>806</v>
      </c>
      <c r="F1689" s="36">
        <v>0.5</v>
      </c>
      <c r="G1689" s="52">
        <v>34067</v>
      </c>
      <c r="H1689" s="52">
        <v>33554</v>
      </c>
      <c r="I1689" s="52">
        <v>33789</v>
      </c>
      <c r="J1689" s="52">
        <v>34241</v>
      </c>
      <c r="K1689" s="52">
        <v>35251</v>
      </c>
      <c r="L1689" s="52">
        <v>32912</v>
      </c>
      <c r="M1689" s="52">
        <v>32596</v>
      </c>
      <c r="N1689" s="52">
        <v>33336</v>
      </c>
      <c r="O1689" s="52">
        <v>35130</v>
      </c>
      <c r="P1689" s="52">
        <v>32981</v>
      </c>
      <c r="Q1689" s="52">
        <v>32796</v>
      </c>
      <c r="R1689" s="52">
        <v>33330</v>
      </c>
      <c r="S1689" s="52">
        <v>35681</v>
      </c>
      <c r="T1689" s="52">
        <v>33485</v>
      </c>
      <c r="U1689" s="52">
        <v>34504</v>
      </c>
      <c r="V1689" s="52">
        <v>33821</v>
      </c>
      <c r="W1689" s="53">
        <v>36381</v>
      </c>
      <c r="X1689" s="79">
        <v>3.7392052704987582E-3</v>
      </c>
      <c r="Y1689" s="79">
        <v>1.262454542766767E-2</v>
      </c>
      <c r="Z1689" s="79">
        <v>3.583941605839414E-3</v>
      </c>
      <c r="AA1689" s="79">
        <v>5.0912423358620007E-3</v>
      </c>
    </row>
    <row r="1690" spans="1:27" ht="15" x14ac:dyDescent="0.25">
      <c r="A1690" s="4">
        <v>260130</v>
      </c>
      <c r="B1690" s="18" t="s">
        <v>837</v>
      </c>
      <c r="C1690" s="8" t="s">
        <v>23</v>
      </c>
      <c r="D1690" s="8" t="s">
        <v>166</v>
      </c>
      <c r="E1690" s="8" t="s">
        <v>806</v>
      </c>
      <c r="F1690" s="36">
        <v>-0.3</v>
      </c>
      <c r="G1690" s="52">
        <v>82885</v>
      </c>
      <c r="H1690" s="52">
        <v>87962</v>
      </c>
      <c r="I1690" s="52">
        <v>111993</v>
      </c>
      <c r="J1690" s="52">
        <v>107438</v>
      </c>
      <c r="K1690" s="52">
        <v>93790</v>
      </c>
      <c r="L1690" s="52">
        <v>84183</v>
      </c>
      <c r="M1690" s="52">
        <v>80256</v>
      </c>
      <c r="N1690" s="52">
        <v>88570</v>
      </c>
      <c r="O1690" s="52">
        <v>81688</v>
      </c>
      <c r="P1690" s="52">
        <v>80411</v>
      </c>
      <c r="Q1690" s="52">
        <v>89986</v>
      </c>
      <c r="R1690" s="52">
        <v>87792</v>
      </c>
      <c r="S1690" s="52">
        <v>81058</v>
      </c>
      <c r="T1690" s="52">
        <v>81058</v>
      </c>
      <c r="U1690" s="52">
        <v>79477</v>
      </c>
      <c r="V1690" s="52">
        <v>83331</v>
      </c>
      <c r="W1690" s="53">
        <v>80039</v>
      </c>
      <c r="X1690" s="79">
        <v>1.907164985983645E-3</v>
      </c>
      <c r="Y1690" s="79">
        <v>-3.0918462814877531E-2</v>
      </c>
      <c r="Z1690" s="79">
        <v>-1.3543421831595291E-2</v>
      </c>
      <c r="AA1690" s="79">
        <v>-3.136117984513298E-3</v>
      </c>
    </row>
    <row r="1691" spans="1:27" ht="15" x14ac:dyDescent="0.25">
      <c r="A1691" s="4">
        <v>260130</v>
      </c>
      <c r="B1691" s="18" t="s">
        <v>838</v>
      </c>
      <c r="C1691" s="8" t="s">
        <v>23</v>
      </c>
      <c r="D1691" s="8" t="s">
        <v>141</v>
      </c>
      <c r="E1691" s="8" t="s">
        <v>806</v>
      </c>
      <c r="F1691" s="36">
        <v>-0.6</v>
      </c>
      <c r="G1691" s="52">
        <v>13212</v>
      </c>
      <c r="H1691" s="52">
        <v>13200</v>
      </c>
      <c r="I1691" s="52">
        <v>13598</v>
      </c>
      <c r="J1691" s="52">
        <v>13550</v>
      </c>
      <c r="K1691" s="52">
        <v>13674</v>
      </c>
      <c r="L1691" s="52">
        <v>13653</v>
      </c>
      <c r="M1691" s="52">
        <v>13659</v>
      </c>
      <c r="N1691" s="52">
        <v>13584</v>
      </c>
      <c r="O1691" s="52">
        <v>13711</v>
      </c>
      <c r="P1691" s="52">
        <v>13679</v>
      </c>
      <c r="Q1691" s="52">
        <v>13685</v>
      </c>
      <c r="R1691" s="52">
        <v>13795</v>
      </c>
      <c r="S1691" s="52">
        <v>13926</v>
      </c>
      <c r="T1691" s="52">
        <v>13735</v>
      </c>
      <c r="U1691" s="52">
        <v>13766</v>
      </c>
      <c r="V1691" s="52">
        <v>13672</v>
      </c>
      <c r="W1691" s="53">
        <v>13601</v>
      </c>
      <c r="X1691" s="79">
        <v>1.0166106925659779E-3</v>
      </c>
      <c r="Y1691" s="79">
        <v>1.468961389891277E-3</v>
      </c>
      <c r="Z1691" s="79">
        <v>-2.2273731483828389E-3</v>
      </c>
      <c r="AA1691" s="79">
        <v>-5.8984736565091964E-3</v>
      </c>
    </row>
    <row r="1692" spans="1:27" ht="15" x14ac:dyDescent="0.25">
      <c r="A1692" s="4">
        <v>260130</v>
      </c>
      <c r="B1692" s="18" t="s">
        <v>839</v>
      </c>
      <c r="C1692" s="8" t="s">
        <v>23</v>
      </c>
      <c r="D1692" s="8" t="s">
        <v>698</v>
      </c>
      <c r="E1692" s="8" t="s">
        <v>806</v>
      </c>
      <c r="F1692" s="36">
        <v>-0.7</v>
      </c>
      <c r="G1692" s="52">
        <v>1185</v>
      </c>
      <c r="H1692" s="52">
        <v>1268</v>
      </c>
      <c r="I1692" s="52">
        <v>1322</v>
      </c>
      <c r="J1692" s="52">
        <v>1276</v>
      </c>
      <c r="K1692" s="52">
        <v>1163</v>
      </c>
      <c r="L1692" s="52">
        <v>1106</v>
      </c>
      <c r="M1692" s="52">
        <v>1103</v>
      </c>
      <c r="N1692" s="52">
        <v>1128</v>
      </c>
      <c r="O1692" s="52">
        <v>1090</v>
      </c>
      <c r="P1692" s="52">
        <v>1036</v>
      </c>
      <c r="Q1692" s="52">
        <v>1078</v>
      </c>
      <c r="R1692" s="52">
        <v>1063</v>
      </c>
      <c r="S1692" s="52">
        <v>1002</v>
      </c>
      <c r="T1692" s="52">
        <v>967.08</v>
      </c>
      <c r="U1692" s="52">
        <v>1022</v>
      </c>
      <c r="V1692" s="52">
        <v>1048</v>
      </c>
      <c r="W1692" s="53">
        <v>972.69</v>
      </c>
      <c r="X1692" s="79">
        <v>-1.6491983728164631E-2</v>
      </c>
      <c r="Y1692" s="79">
        <v>-1.3625038928682611E-2</v>
      </c>
      <c r="Z1692" s="79">
        <v>-3.6999763201515101E-3</v>
      </c>
      <c r="AA1692" s="79">
        <v>-7.2566029887993766E-3</v>
      </c>
    </row>
    <row r="1693" spans="1:27" ht="15" x14ac:dyDescent="0.25">
      <c r="A1693" s="4">
        <v>260130</v>
      </c>
      <c r="B1693" s="18" t="s">
        <v>840</v>
      </c>
      <c r="C1693" s="8" t="s">
        <v>23</v>
      </c>
      <c r="D1693" s="8" t="s">
        <v>93</v>
      </c>
      <c r="E1693" s="8" t="s">
        <v>806</v>
      </c>
      <c r="F1693" s="36">
        <v>-1.2</v>
      </c>
      <c r="G1693" s="52">
        <v>13480</v>
      </c>
      <c r="H1693" s="52">
        <v>13427</v>
      </c>
      <c r="I1693" s="52">
        <v>14607</v>
      </c>
      <c r="J1693" s="52">
        <v>14711</v>
      </c>
      <c r="K1693" s="52">
        <v>14640</v>
      </c>
      <c r="L1693" s="52">
        <v>13758</v>
      </c>
      <c r="M1693" s="52">
        <v>13506</v>
      </c>
      <c r="N1693" s="52">
        <v>14399</v>
      </c>
      <c r="O1693" s="52">
        <v>13405</v>
      </c>
      <c r="P1693" s="52">
        <v>12015</v>
      </c>
      <c r="Q1693" s="52">
        <v>11946</v>
      </c>
      <c r="R1693" s="52">
        <v>9232</v>
      </c>
      <c r="S1693" s="52">
        <v>7427</v>
      </c>
      <c r="T1693" s="52">
        <v>6749</v>
      </c>
      <c r="U1693" s="52">
        <v>6695</v>
      </c>
      <c r="V1693" s="52">
        <v>6919</v>
      </c>
      <c r="W1693" s="53">
        <v>7094</v>
      </c>
      <c r="X1693" s="79">
        <v>-0.12964057114721819</v>
      </c>
      <c r="Y1693" s="79">
        <v>-0.14852633365390061</v>
      </c>
      <c r="Z1693" s="79">
        <v>-7.6836195728000489E-2</v>
      </c>
      <c r="AA1693" s="79">
        <v>-1.198272759985608E-2</v>
      </c>
    </row>
    <row r="1694" spans="1:27" ht="15" x14ac:dyDescent="0.25">
      <c r="A1694" s="4">
        <v>260130</v>
      </c>
      <c r="B1694" s="18" t="s">
        <v>841</v>
      </c>
      <c r="C1694" s="8" t="s">
        <v>23</v>
      </c>
      <c r="D1694" s="8" t="s">
        <v>166</v>
      </c>
      <c r="E1694" s="8" t="s">
        <v>806</v>
      </c>
      <c r="F1694" s="36">
        <v>-1.6</v>
      </c>
      <c r="G1694" s="52">
        <v>45322</v>
      </c>
      <c r="H1694" s="52">
        <v>51821</v>
      </c>
      <c r="I1694" s="52">
        <v>66305</v>
      </c>
      <c r="J1694" s="52">
        <v>64244</v>
      </c>
      <c r="K1694" s="52">
        <v>53546</v>
      </c>
      <c r="L1694" s="52">
        <v>49211</v>
      </c>
      <c r="M1694" s="52">
        <v>47533</v>
      </c>
      <c r="N1694" s="52">
        <v>52775</v>
      </c>
      <c r="O1694" s="52">
        <v>45280</v>
      </c>
      <c r="P1694" s="52">
        <v>47215</v>
      </c>
      <c r="Q1694" s="52">
        <v>49778</v>
      </c>
      <c r="R1694" s="52">
        <v>49416</v>
      </c>
      <c r="S1694" s="52">
        <v>49159</v>
      </c>
      <c r="T1694" s="52">
        <v>46265</v>
      </c>
      <c r="U1694" s="52">
        <v>44516</v>
      </c>
      <c r="V1694" s="52">
        <v>48747</v>
      </c>
      <c r="W1694" s="53">
        <v>46210</v>
      </c>
      <c r="X1694" s="79">
        <v>-4.8576454225640608E-3</v>
      </c>
      <c r="Y1694" s="79">
        <v>-2.703758131313649E-2</v>
      </c>
      <c r="Z1694" s="79">
        <v>-3.5330277361160789E-3</v>
      </c>
      <c r="AA1694" s="79">
        <v>-1.5629057645730748E-2</v>
      </c>
    </row>
    <row r="1695" spans="1:27" ht="15" x14ac:dyDescent="0.25">
      <c r="A1695" s="4">
        <v>260130</v>
      </c>
      <c r="B1695" s="18" t="s">
        <v>842</v>
      </c>
      <c r="C1695" s="8" t="s">
        <v>23</v>
      </c>
      <c r="D1695" s="8" t="s">
        <v>166</v>
      </c>
      <c r="E1695" s="8" t="s">
        <v>806</v>
      </c>
      <c r="F1695" s="36">
        <v>-2.9</v>
      </c>
      <c r="G1695" s="52">
        <v>12295</v>
      </c>
      <c r="H1695" s="52">
        <v>12657</v>
      </c>
      <c r="I1695" s="52">
        <v>17285</v>
      </c>
      <c r="J1695" s="52">
        <v>15071</v>
      </c>
      <c r="K1695" s="52">
        <v>14400</v>
      </c>
      <c r="L1695" s="52">
        <v>12057</v>
      </c>
      <c r="M1695" s="52">
        <v>11764</v>
      </c>
      <c r="N1695" s="52">
        <v>13873</v>
      </c>
      <c r="O1695" s="52">
        <v>13202</v>
      </c>
      <c r="P1695" s="52">
        <v>12249</v>
      </c>
      <c r="Q1695" s="52">
        <v>13348</v>
      </c>
      <c r="R1695" s="52">
        <v>13215</v>
      </c>
      <c r="S1695" s="52">
        <v>12702</v>
      </c>
      <c r="T1695" s="52">
        <v>12466</v>
      </c>
      <c r="U1695" s="52">
        <v>11208</v>
      </c>
      <c r="V1695" s="52">
        <v>11994</v>
      </c>
      <c r="W1695" s="53">
        <v>11280</v>
      </c>
      <c r="X1695" s="79">
        <v>4.2124471017588316E-3</v>
      </c>
      <c r="Y1695" s="79">
        <v>-4.1367845199203557E-2</v>
      </c>
      <c r="Z1695" s="79">
        <v>-2.4621403077171311E-2</v>
      </c>
      <c r="AA1695" s="79">
        <v>-2.9398387430225381E-2</v>
      </c>
    </row>
    <row r="1696" spans="1:27" ht="15" x14ac:dyDescent="0.25">
      <c r="A1696" s="4">
        <v>260130</v>
      </c>
      <c r="B1696" s="74">
        <v>8550</v>
      </c>
      <c r="C1696" s="75" t="s">
        <v>67</v>
      </c>
      <c r="D1696" s="93" t="s">
        <v>843</v>
      </c>
      <c r="E1696" s="75" t="s">
        <v>817</v>
      </c>
      <c r="F1696" s="94">
        <v>33.4</v>
      </c>
      <c r="G1696" s="95">
        <v>9261</v>
      </c>
      <c r="H1696" s="95">
        <v>9547</v>
      </c>
      <c r="I1696" s="95">
        <v>11915</v>
      </c>
      <c r="J1696" s="95">
        <v>10457</v>
      </c>
      <c r="K1696" s="95">
        <v>11143</v>
      </c>
      <c r="L1696" s="95">
        <v>8064</v>
      </c>
      <c r="M1696" s="95">
        <v>9243</v>
      </c>
      <c r="N1696" s="95">
        <v>10474</v>
      </c>
      <c r="O1696" s="95">
        <v>10896</v>
      </c>
      <c r="P1696" s="95">
        <v>8660</v>
      </c>
      <c r="Q1696" s="95">
        <v>10606</v>
      </c>
      <c r="R1696" s="95">
        <v>7289</v>
      </c>
      <c r="S1696" s="95">
        <v>11295</v>
      </c>
      <c r="T1696" s="95">
        <v>-26917</v>
      </c>
      <c r="U1696" s="95">
        <v>9687</v>
      </c>
      <c r="V1696" s="96">
        <v>11199</v>
      </c>
      <c r="W1696" s="97">
        <v>13055</v>
      </c>
      <c r="X1696" s="98">
        <v>-0.93994715984147947</v>
      </c>
      <c r="Y1696" s="98">
        <v>-0.40431148262208538</v>
      </c>
      <c r="Z1696" s="99">
        <v>2.8877400295420981</v>
      </c>
      <c r="AA1696" s="99">
        <v>0.33434650455927062</v>
      </c>
    </row>
    <row r="1697" spans="1:27" ht="15" x14ac:dyDescent="0.25">
      <c r="A1697" s="4">
        <v>260130</v>
      </c>
      <c r="B1697" s="18">
        <v>6777</v>
      </c>
      <c r="C1697" s="8" t="s">
        <v>67</v>
      </c>
      <c r="D1697" s="35" t="s">
        <v>844</v>
      </c>
      <c r="E1697" s="8" t="s">
        <v>817</v>
      </c>
      <c r="F1697" s="78">
        <v>12.7</v>
      </c>
      <c r="G1697" s="52">
        <v>2188</v>
      </c>
      <c r="H1697" s="52">
        <v>3070</v>
      </c>
      <c r="I1697" s="52">
        <v>3188</v>
      </c>
      <c r="J1697" s="52">
        <v>3487</v>
      </c>
      <c r="K1697" s="90">
        <v>3914</v>
      </c>
      <c r="L1697" s="90">
        <v>4657</v>
      </c>
      <c r="M1697" s="52">
        <v>3583</v>
      </c>
      <c r="N1697" s="52">
        <v>4064</v>
      </c>
      <c r="O1697" s="52">
        <v>4327</v>
      </c>
      <c r="P1697" s="90">
        <v>6893</v>
      </c>
      <c r="Q1697" s="90">
        <v>6306</v>
      </c>
      <c r="R1697" s="52">
        <v>5691</v>
      </c>
      <c r="S1697" s="52">
        <v>5316</v>
      </c>
      <c r="T1697" s="52">
        <v>6713</v>
      </c>
      <c r="U1697" s="52">
        <v>6186</v>
      </c>
      <c r="V1697" s="52">
        <v>6592</v>
      </c>
      <c r="W1697" s="91">
        <v>8470</v>
      </c>
      <c r="X1697" s="79">
        <v>-7.436172849706657E-3</v>
      </c>
      <c r="Y1697" s="79">
        <v>-4.9945891950387011E-3</v>
      </c>
      <c r="Z1697" s="79">
        <v>3.7689283025182041E-2</v>
      </c>
      <c r="AA1697" s="92">
        <v>0.12714153263191849</v>
      </c>
    </row>
    <row r="1698" spans="1:27" ht="15" x14ac:dyDescent="0.25">
      <c r="A1698" s="4">
        <v>260130</v>
      </c>
      <c r="B1698" s="18">
        <v>6331</v>
      </c>
      <c r="C1698" s="8" t="s">
        <v>67</v>
      </c>
      <c r="D1698" s="35" t="s">
        <v>845</v>
      </c>
      <c r="E1698" s="8" t="s">
        <v>817</v>
      </c>
      <c r="F1698" s="78">
        <v>12.3</v>
      </c>
      <c r="G1698" s="52">
        <v>10538</v>
      </c>
      <c r="H1698" s="52">
        <v>13501</v>
      </c>
      <c r="I1698" s="52">
        <v>8957</v>
      </c>
      <c r="J1698" s="52">
        <v>12243</v>
      </c>
      <c r="K1698" s="52">
        <v>10175</v>
      </c>
      <c r="L1698" s="52">
        <v>13215</v>
      </c>
      <c r="M1698" s="52">
        <v>9243</v>
      </c>
      <c r="N1698" s="52">
        <v>12902</v>
      </c>
      <c r="O1698" s="52">
        <v>12075</v>
      </c>
      <c r="P1698" s="52">
        <v>13554</v>
      </c>
      <c r="Q1698" s="52">
        <v>11944</v>
      </c>
      <c r="R1698" s="52">
        <v>14679</v>
      </c>
      <c r="S1698" s="52">
        <v>14690</v>
      </c>
      <c r="T1698" s="52">
        <v>17889</v>
      </c>
      <c r="U1698" s="52">
        <v>15813</v>
      </c>
      <c r="V1698" s="52">
        <v>20310</v>
      </c>
      <c r="W1698" s="91">
        <v>23150</v>
      </c>
      <c r="X1698" s="79">
        <v>7.9009240527092794E-2</v>
      </c>
      <c r="Y1698" s="79">
        <v>6.5352521874260994E-2</v>
      </c>
      <c r="Z1698" s="79">
        <v>8.9280334860712518E-2</v>
      </c>
      <c r="AA1698" s="92">
        <v>0.1231405199266398</v>
      </c>
    </row>
    <row r="1699" spans="1:27" ht="15" x14ac:dyDescent="0.25">
      <c r="A1699" s="4">
        <v>260130</v>
      </c>
      <c r="B1699" s="18">
        <v>8345</v>
      </c>
      <c r="C1699" s="8" t="s">
        <v>67</v>
      </c>
      <c r="D1699" s="35" t="s">
        <v>846</v>
      </c>
      <c r="E1699" s="8" t="s">
        <v>817</v>
      </c>
      <c r="F1699" s="78">
        <v>11.3</v>
      </c>
      <c r="G1699" s="52">
        <v>10189</v>
      </c>
      <c r="H1699" s="52">
        <v>8142</v>
      </c>
      <c r="I1699" s="52">
        <v>11594</v>
      </c>
      <c r="J1699" s="52">
        <v>11452</v>
      </c>
      <c r="K1699" s="52">
        <v>13951</v>
      </c>
      <c r="L1699" s="52">
        <v>2403</v>
      </c>
      <c r="M1699" s="52">
        <v>10474</v>
      </c>
      <c r="N1699" s="52">
        <v>10609</v>
      </c>
      <c r="O1699" s="52">
        <v>10051</v>
      </c>
      <c r="P1699" s="90">
        <v>9375</v>
      </c>
      <c r="Q1699" s="52">
        <v>11508</v>
      </c>
      <c r="R1699" s="52">
        <v>10888</v>
      </c>
      <c r="S1699" s="52">
        <v>12165</v>
      </c>
      <c r="T1699" s="52">
        <v>9396</v>
      </c>
      <c r="U1699" s="52">
        <v>12494</v>
      </c>
      <c r="V1699" s="52">
        <v>14761</v>
      </c>
      <c r="W1699" s="91">
        <v>17685</v>
      </c>
      <c r="X1699" s="79">
        <v>4.7796795338683751E-4</v>
      </c>
      <c r="Y1699" s="79">
        <v>2.243101212548626E-2</v>
      </c>
      <c r="Z1699" s="79">
        <v>8.6175822708764338E-2</v>
      </c>
      <c r="AA1699" s="92">
        <v>0.1130776794493609</v>
      </c>
    </row>
    <row r="1700" spans="1:27" ht="15" x14ac:dyDescent="0.25">
      <c r="A1700" s="4">
        <v>260130</v>
      </c>
      <c r="B1700" s="18">
        <v>6946</v>
      </c>
      <c r="C1700" s="8" t="s">
        <v>67</v>
      </c>
      <c r="D1700" s="35" t="s">
        <v>847</v>
      </c>
      <c r="E1700" s="8" t="s">
        <v>817</v>
      </c>
      <c r="F1700" s="78">
        <v>10.4</v>
      </c>
      <c r="G1700" s="52">
        <v>4532</v>
      </c>
      <c r="H1700" s="52">
        <v>5050</v>
      </c>
      <c r="I1700" s="52">
        <v>3263</v>
      </c>
      <c r="J1700" s="52">
        <v>4599</v>
      </c>
      <c r="K1700" s="52">
        <v>4762</v>
      </c>
      <c r="L1700" s="52">
        <v>5130</v>
      </c>
      <c r="M1700" s="52">
        <v>3605</v>
      </c>
      <c r="N1700" s="52">
        <v>5064</v>
      </c>
      <c r="O1700" s="52">
        <v>4584</v>
      </c>
      <c r="P1700" s="52">
        <v>4802</v>
      </c>
      <c r="Q1700" s="52">
        <v>4087</v>
      </c>
      <c r="R1700" s="52">
        <v>5019</v>
      </c>
      <c r="S1700" s="52">
        <v>4564</v>
      </c>
      <c r="T1700" s="52">
        <v>6452</v>
      </c>
      <c r="U1700" s="52">
        <v>5037</v>
      </c>
      <c r="V1700" s="90">
        <v>7666</v>
      </c>
      <c r="W1700" s="91">
        <v>7023</v>
      </c>
      <c r="X1700" s="79">
        <v>8.9324382849718553E-2</v>
      </c>
      <c r="Y1700" s="79">
        <v>4.7212006758771567E-2</v>
      </c>
      <c r="Z1700" s="92">
        <v>0.12561693242217159</v>
      </c>
      <c r="AA1700" s="92">
        <v>0.1036721615582445</v>
      </c>
    </row>
    <row r="1701" spans="1:27" ht="15" x14ac:dyDescent="0.25">
      <c r="A1701" s="4">
        <v>260130</v>
      </c>
      <c r="B1701" s="18">
        <v>8316</v>
      </c>
      <c r="C1701" s="8" t="s">
        <v>67</v>
      </c>
      <c r="D1701" s="35" t="s">
        <v>848</v>
      </c>
      <c r="E1701" s="8" t="s">
        <v>817</v>
      </c>
      <c r="F1701" s="36">
        <v>8.3000000000000007</v>
      </c>
      <c r="G1701" s="52">
        <v>942800</v>
      </c>
      <c r="H1701" s="52">
        <v>82233</v>
      </c>
      <c r="I1701" s="52">
        <v>994279</v>
      </c>
      <c r="J1701" s="52">
        <v>1039205</v>
      </c>
      <c r="K1701" s="52">
        <v>1013583</v>
      </c>
      <c r="L1701" s="90">
        <v>479754</v>
      </c>
      <c r="M1701" s="52">
        <v>1040727</v>
      </c>
      <c r="N1701" s="52">
        <v>1129858</v>
      </c>
      <c r="O1701" s="52">
        <v>1210013</v>
      </c>
      <c r="P1701" s="52">
        <v>122089</v>
      </c>
      <c r="Q1701" s="52">
        <v>1286487</v>
      </c>
      <c r="R1701" s="90">
        <v>1534002</v>
      </c>
      <c r="S1701" s="52">
        <v>1296678</v>
      </c>
      <c r="T1701" s="52">
        <v>-842478</v>
      </c>
      <c r="U1701" s="52">
        <v>1358238</v>
      </c>
      <c r="V1701" s="52">
        <v>1611881</v>
      </c>
      <c r="W1701" s="53">
        <v>1579788</v>
      </c>
      <c r="X1701" s="79">
        <v>-0.22753214243254011</v>
      </c>
      <c r="Y1701" s="79">
        <v>2.1910782978169729E-2</v>
      </c>
      <c r="Z1701" s="79">
        <v>2.327219373423706E-2</v>
      </c>
      <c r="AA1701" s="79">
        <v>8.2676292716887589E-2</v>
      </c>
    </row>
    <row r="1702" spans="1:27" ht="15" x14ac:dyDescent="0.25">
      <c r="A1702" s="4">
        <v>260130</v>
      </c>
      <c r="B1702" s="18">
        <v>9719</v>
      </c>
      <c r="C1702" s="8" t="s">
        <v>67</v>
      </c>
      <c r="D1702" s="35" t="s">
        <v>849</v>
      </c>
      <c r="E1702" s="8" t="s">
        <v>817</v>
      </c>
      <c r="F1702" s="36">
        <v>8.1999999999999993</v>
      </c>
      <c r="G1702" s="52">
        <v>102729</v>
      </c>
      <c r="H1702" s="52">
        <v>111396</v>
      </c>
      <c r="I1702" s="52">
        <v>104417</v>
      </c>
      <c r="J1702" s="52">
        <v>108682</v>
      </c>
      <c r="K1702" s="52">
        <v>109924</v>
      </c>
      <c r="L1702" s="52">
        <v>122888</v>
      </c>
      <c r="M1702" s="52">
        <v>113371</v>
      </c>
      <c r="N1702" s="52">
        <v>117824</v>
      </c>
      <c r="O1702" s="52">
        <v>120167</v>
      </c>
      <c r="P1702" s="52">
        <v>128944</v>
      </c>
      <c r="Q1702" s="52">
        <v>122543</v>
      </c>
      <c r="R1702" s="52">
        <v>128980</v>
      </c>
      <c r="S1702" s="52">
        <v>133317</v>
      </c>
      <c r="T1702" s="90">
        <v>211225</v>
      </c>
      <c r="U1702" s="52">
        <v>177474</v>
      </c>
      <c r="V1702" s="52">
        <v>193805</v>
      </c>
      <c r="W1702" s="53">
        <v>191813</v>
      </c>
      <c r="X1702" s="92">
        <v>0.16014706569297599</v>
      </c>
      <c r="Y1702" s="79">
        <v>9.2156056805885234E-2</v>
      </c>
      <c r="Z1702" s="79">
        <v>9.9578184812195492E-2</v>
      </c>
      <c r="AA1702" s="79">
        <v>8.1718753710773973E-2</v>
      </c>
    </row>
    <row r="1703" spans="1:27" ht="15" x14ac:dyDescent="0.25">
      <c r="A1703" s="4">
        <v>260130</v>
      </c>
      <c r="B1703" s="18">
        <v>2127</v>
      </c>
      <c r="C1703" s="8" t="s">
        <v>67</v>
      </c>
      <c r="D1703" s="35" t="s">
        <v>850</v>
      </c>
      <c r="E1703" s="8" t="s">
        <v>817</v>
      </c>
      <c r="F1703" s="36">
        <v>8.1</v>
      </c>
      <c r="G1703" s="52">
        <v>10853</v>
      </c>
      <c r="H1703" s="52">
        <v>6128</v>
      </c>
      <c r="I1703" s="52">
        <v>9068</v>
      </c>
      <c r="J1703" s="52">
        <v>11031</v>
      </c>
      <c r="K1703" s="52">
        <v>9777</v>
      </c>
      <c r="L1703" s="90">
        <v>11439</v>
      </c>
      <c r="M1703" s="52">
        <v>8246</v>
      </c>
      <c r="N1703" s="52">
        <v>10925</v>
      </c>
      <c r="O1703" s="52">
        <v>11976</v>
      </c>
      <c r="P1703" s="52">
        <v>12989</v>
      </c>
      <c r="Q1703" s="52">
        <v>7638</v>
      </c>
      <c r="R1703" s="52">
        <v>10953</v>
      </c>
      <c r="S1703" s="52">
        <v>11252</v>
      </c>
      <c r="T1703" s="52">
        <v>14234</v>
      </c>
      <c r="U1703" s="52">
        <v>9018</v>
      </c>
      <c r="V1703" s="52">
        <v>13569</v>
      </c>
      <c r="W1703" s="53">
        <v>15151</v>
      </c>
      <c r="X1703" s="79">
        <v>2.9067052670900258E-2</v>
      </c>
      <c r="Y1703" s="79">
        <v>3.1308845883340597E-2</v>
      </c>
      <c r="Z1703" s="79">
        <v>5.7548892359812642E-2</v>
      </c>
      <c r="AA1703" s="79">
        <v>8.1105818234767924E-2</v>
      </c>
    </row>
    <row r="1704" spans="1:27" ht="15" x14ac:dyDescent="0.25">
      <c r="A1704" s="4">
        <v>260130</v>
      </c>
      <c r="B1704" s="18">
        <v>8803</v>
      </c>
      <c r="C1704" s="8" t="s">
        <v>67</v>
      </c>
      <c r="D1704" s="35" t="s">
        <v>851</v>
      </c>
      <c r="E1704" s="8" t="s">
        <v>817</v>
      </c>
      <c r="F1704" s="36">
        <v>6.1</v>
      </c>
      <c r="G1704" s="52">
        <v>7105</v>
      </c>
      <c r="H1704" s="52">
        <v>9432</v>
      </c>
      <c r="I1704" s="52">
        <v>17385</v>
      </c>
      <c r="J1704" s="52">
        <v>7569</v>
      </c>
      <c r="K1704" s="52">
        <v>7179</v>
      </c>
      <c r="L1704" s="52">
        <v>12389</v>
      </c>
      <c r="M1704" s="52">
        <v>15028</v>
      </c>
      <c r="N1704" s="90">
        <v>13163</v>
      </c>
      <c r="O1704" s="52">
        <v>7524</v>
      </c>
      <c r="P1704" s="52">
        <v>8718</v>
      </c>
      <c r="Q1704" s="52">
        <v>10579</v>
      </c>
      <c r="R1704" s="52">
        <v>8182</v>
      </c>
      <c r="S1704" s="52">
        <v>8186</v>
      </c>
      <c r="T1704" s="90">
        <v>15128</v>
      </c>
      <c r="U1704" s="52">
        <v>13123</v>
      </c>
      <c r="V1704" s="52">
        <v>8697</v>
      </c>
      <c r="W1704" s="53">
        <v>10952</v>
      </c>
      <c r="X1704" s="92">
        <v>0.17972802467405019</v>
      </c>
      <c r="Y1704" s="79">
        <v>6.046345811051701E-2</v>
      </c>
      <c r="Z1704" s="79">
        <v>1.154216813465125E-2</v>
      </c>
      <c r="AA1704" s="79">
        <v>6.1284176009217102E-2</v>
      </c>
    </row>
    <row r="1705" spans="1:27" ht="15" x14ac:dyDescent="0.25">
      <c r="A1705" s="4">
        <v>260130</v>
      </c>
      <c r="B1705" s="18">
        <v>6961</v>
      </c>
      <c r="C1705" s="8" t="s">
        <v>67</v>
      </c>
      <c r="D1705" s="35" t="s">
        <v>852</v>
      </c>
      <c r="E1705" s="8" t="s">
        <v>817</v>
      </c>
      <c r="F1705" s="36">
        <v>6</v>
      </c>
      <c r="G1705" s="52">
        <v>7755</v>
      </c>
      <c r="H1705" s="52">
        <v>9021</v>
      </c>
      <c r="I1705" s="52">
        <v>10115</v>
      </c>
      <c r="J1705" s="52">
        <v>10982</v>
      </c>
      <c r="K1705" s="52">
        <v>11173</v>
      </c>
      <c r="L1705" s="52">
        <v>9970</v>
      </c>
      <c r="M1705" s="52">
        <v>9715</v>
      </c>
      <c r="N1705" s="52">
        <v>9485</v>
      </c>
      <c r="O1705" s="52">
        <v>8754</v>
      </c>
      <c r="P1705" s="52">
        <v>9851</v>
      </c>
      <c r="Q1705" s="52">
        <v>10601</v>
      </c>
      <c r="R1705" s="52">
        <v>9099</v>
      </c>
      <c r="S1705" s="52">
        <v>9105</v>
      </c>
      <c r="T1705" s="52">
        <v>9264</v>
      </c>
      <c r="U1705" s="52">
        <v>8999</v>
      </c>
      <c r="V1705" s="52">
        <v>11902</v>
      </c>
      <c r="W1705" s="53">
        <v>11473</v>
      </c>
      <c r="X1705" s="79">
        <v>-1.5185223509933791E-2</v>
      </c>
      <c r="Y1705" s="79">
        <v>-4.2081483621844502E-2</v>
      </c>
      <c r="Z1705" s="79">
        <v>7.6864014040091133E-2</v>
      </c>
      <c r="AA1705" s="79">
        <v>6.0300483829895501E-2</v>
      </c>
    </row>
    <row r="1706" spans="1:27" ht="15" x14ac:dyDescent="0.25">
      <c r="A1706" s="4">
        <v>260130</v>
      </c>
      <c r="B1706" s="18">
        <v>6196</v>
      </c>
      <c r="C1706" s="8" t="s">
        <v>67</v>
      </c>
      <c r="D1706" s="35" t="s">
        <v>853</v>
      </c>
      <c r="E1706" s="8" t="s">
        <v>821</v>
      </c>
      <c r="F1706" s="36">
        <v>5.8</v>
      </c>
      <c r="G1706" s="52">
        <v>2355</v>
      </c>
      <c r="H1706" s="52">
        <v>2861</v>
      </c>
      <c r="I1706" s="52">
        <v>1916</v>
      </c>
      <c r="J1706" s="52">
        <v>3595</v>
      </c>
      <c r="K1706" s="52">
        <v>1969</v>
      </c>
      <c r="L1706" s="90">
        <v>4113</v>
      </c>
      <c r="M1706" s="52">
        <v>3050</v>
      </c>
      <c r="N1706" s="52">
        <v>4694</v>
      </c>
      <c r="O1706" s="90">
        <v>3676</v>
      </c>
      <c r="P1706" s="52">
        <v>5554</v>
      </c>
      <c r="Q1706" s="52">
        <v>4042</v>
      </c>
      <c r="R1706" s="52">
        <v>4866</v>
      </c>
      <c r="S1706" s="52">
        <v>3665</v>
      </c>
      <c r="T1706" s="52">
        <v>5286</v>
      </c>
      <c r="U1706" s="52">
        <v>5490</v>
      </c>
      <c r="V1706" s="52">
        <v>5873</v>
      </c>
      <c r="W1706" s="53">
        <v>4842</v>
      </c>
      <c r="X1706" s="79">
        <v>-1.47845754951178E-2</v>
      </c>
      <c r="Y1706" s="79">
        <v>8.1079567724956503E-2</v>
      </c>
      <c r="Z1706" s="79">
        <v>5.2157248666286897E-2</v>
      </c>
      <c r="AA1706" s="79">
        <v>5.7940336713596441E-2</v>
      </c>
    </row>
    <row r="1707" spans="1:27" ht="15" x14ac:dyDescent="0.25">
      <c r="A1707" s="4">
        <v>260130</v>
      </c>
      <c r="B1707" s="18">
        <v>8308</v>
      </c>
      <c r="C1707" s="8" t="s">
        <v>67</v>
      </c>
      <c r="D1707" s="35" t="s">
        <v>854</v>
      </c>
      <c r="E1707" s="8" t="s">
        <v>817</v>
      </c>
      <c r="F1707" s="36">
        <v>5.7</v>
      </c>
      <c r="G1707" s="52">
        <v>173983</v>
      </c>
      <c r="H1707" s="52">
        <v>178409</v>
      </c>
      <c r="I1707" s="52">
        <v>194300</v>
      </c>
      <c r="J1707" s="52">
        <v>217183</v>
      </c>
      <c r="K1707" s="52">
        <v>195938</v>
      </c>
      <c r="L1707" s="52">
        <v>193615</v>
      </c>
      <c r="M1707" s="52">
        <v>178656</v>
      </c>
      <c r="N1707" s="52">
        <v>210154</v>
      </c>
      <c r="O1707" s="52">
        <v>187334</v>
      </c>
      <c r="P1707" s="52">
        <v>236919</v>
      </c>
      <c r="Q1707" s="52">
        <v>219748</v>
      </c>
      <c r="R1707" s="52">
        <v>243077</v>
      </c>
      <c r="S1707" s="52">
        <v>230960</v>
      </c>
      <c r="T1707" s="52">
        <v>259613</v>
      </c>
      <c r="U1707" s="52">
        <v>248800</v>
      </c>
      <c r="V1707" s="52">
        <v>251222</v>
      </c>
      <c r="W1707" s="53">
        <v>286985</v>
      </c>
      <c r="X1707" s="79">
        <v>2.4383692344719599E-2</v>
      </c>
      <c r="Y1707" s="79">
        <v>3.0472058888313169E-2</v>
      </c>
      <c r="Z1707" s="79">
        <v>8.2904982441853736E-3</v>
      </c>
      <c r="AA1707" s="79">
        <v>5.655691781202199E-2</v>
      </c>
    </row>
    <row r="1708" spans="1:27" ht="15" x14ac:dyDescent="0.25">
      <c r="A1708" s="4">
        <v>260130</v>
      </c>
      <c r="B1708" s="18">
        <v>8341</v>
      </c>
      <c r="C1708" s="8" t="s">
        <v>67</v>
      </c>
      <c r="D1708" s="35" t="s">
        <v>855</v>
      </c>
      <c r="E1708" s="8" t="s">
        <v>817</v>
      </c>
      <c r="F1708" s="36">
        <v>5.5</v>
      </c>
      <c r="G1708" s="52">
        <v>27470</v>
      </c>
      <c r="H1708" s="52">
        <v>26921</v>
      </c>
      <c r="I1708" s="52">
        <v>30911</v>
      </c>
      <c r="J1708" s="52">
        <v>27118</v>
      </c>
      <c r="K1708" s="52">
        <v>30476</v>
      </c>
      <c r="L1708" s="52">
        <v>31502</v>
      </c>
      <c r="M1708" s="52">
        <v>36678</v>
      </c>
      <c r="N1708" s="52">
        <v>35841</v>
      </c>
      <c r="O1708" s="52">
        <v>32103</v>
      </c>
      <c r="P1708" s="52">
        <v>40464</v>
      </c>
      <c r="Q1708" s="52">
        <v>43379</v>
      </c>
      <c r="R1708" s="52">
        <v>38316</v>
      </c>
      <c r="S1708" s="52">
        <v>40171</v>
      </c>
      <c r="T1708" s="52">
        <v>42126</v>
      </c>
      <c r="U1708" s="52">
        <v>40982</v>
      </c>
      <c r="V1708" s="52">
        <v>44774</v>
      </c>
      <c r="W1708" s="53">
        <v>49467</v>
      </c>
      <c r="X1708" s="79">
        <v>1.023840325263348E-2</v>
      </c>
      <c r="Y1708" s="79">
        <v>-1.461656666178834E-2</v>
      </c>
      <c r="Z1708" s="79">
        <v>3.996410780036519E-2</v>
      </c>
      <c r="AA1708" s="79">
        <v>5.5315882489452628E-2</v>
      </c>
    </row>
    <row r="1709" spans="1:27" ht="15" x14ac:dyDescent="0.25">
      <c r="A1709" s="4">
        <v>260130</v>
      </c>
      <c r="B1709" s="18">
        <v>6526</v>
      </c>
      <c r="C1709" s="8" t="s">
        <v>67</v>
      </c>
      <c r="D1709" s="35" t="s">
        <v>856</v>
      </c>
      <c r="E1709" s="8" t="s">
        <v>817</v>
      </c>
      <c r="F1709" s="36">
        <v>5</v>
      </c>
      <c r="G1709" s="8"/>
      <c r="H1709" s="8"/>
      <c r="I1709" s="52">
        <v>39934</v>
      </c>
      <c r="J1709" s="52">
        <v>42833</v>
      </c>
      <c r="K1709" s="52">
        <v>56074</v>
      </c>
      <c r="L1709" s="52">
        <v>53926</v>
      </c>
      <c r="M1709" s="90">
        <v>61447</v>
      </c>
      <c r="N1709" s="52">
        <v>55541</v>
      </c>
      <c r="O1709" s="52">
        <v>52650</v>
      </c>
      <c r="P1709" s="52">
        <v>51608</v>
      </c>
      <c r="Q1709" s="52">
        <v>52783</v>
      </c>
      <c r="R1709" s="52">
        <v>46398</v>
      </c>
      <c r="S1709" s="52">
        <v>46083</v>
      </c>
      <c r="T1709" s="52">
        <v>43271</v>
      </c>
      <c r="U1709" s="52">
        <v>34553</v>
      </c>
      <c r="V1709" s="52">
        <v>52656</v>
      </c>
      <c r="W1709" s="53">
        <v>54931</v>
      </c>
      <c r="X1709" s="79">
        <v>-4.2347311959039402E-2</v>
      </c>
      <c r="Y1709" s="79">
        <v>-9.6692921738669169E-2</v>
      </c>
      <c r="Z1709" s="79">
        <v>3.6745838348844817E-2</v>
      </c>
      <c r="AA1709" s="79">
        <v>5.0112424460390992E-2</v>
      </c>
    </row>
    <row r="1710" spans="1:27" ht="15" x14ac:dyDescent="0.25">
      <c r="A1710" s="4">
        <v>260130</v>
      </c>
      <c r="B1710" s="18">
        <v>2121</v>
      </c>
      <c r="C1710" s="8" t="s">
        <v>67</v>
      </c>
      <c r="D1710" s="35" t="s">
        <v>857</v>
      </c>
      <c r="E1710" s="8" t="s">
        <v>817</v>
      </c>
      <c r="F1710" s="36">
        <v>4.9000000000000004</v>
      </c>
      <c r="G1710" s="52">
        <v>29502</v>
      </c>
      <c r="H1710" s="52">
        <v>37010</v>
      </c>
      <c r="I1710" s="52">
        <v>31022</v>
      </c>
      <c r="J1710" s="52">
        <v>34712</v>
      </c>
      <c r="K1710" s="52">
        <v>39068</v>
      </c>
      <c r="L1710" s="52">
        <v>42065</v>
      </c>
      <c r="M1710" s="52">
        <v>29207</v>
      </c>
      <c r="N1710" s="52">
        <v>34761</v>
      </c>
      <c r="O1710" s="52">
        <v>41241</v>
      </c>
      <c r="P1710" s="52">
        <v>41659</v>
      </c>
      <c r="Q1710" s="52">
        <v>30087</v>
      </c>
      <c r="R1710" s="52">
        <v>38733</v>
      </c>
      <c r="S1710" s="52">
        <v>41532</v>
      </c>
      <c r="T1710" s="52">
        <v>44495</v>
      </c>
      <c r="U1710" s="52">
        <v>31323</v>
      </c>
      <c r="V1710" s="52">
        <v>36105</v>
      </c>
      <c r="W1710" s="53">
        <v>48997</v>
      </c>
      <c r="X1710" s="79">
        <v>1.865654459216759E-2</v>
      </c>
      <c r="Y1710" s="79">
        <v>7.9820726265280584E-3</v>
      </c>
      <c r="Z1710" s="79">
        <v>-1.6837195594651581E-2</v>
      </c>
      <c r="AA1710" s="79">
        <v>4.8646182920074388E-2</v>
      </c>
    </row>
    <row r="1711" spans="1:27" ht="15" x14ac:dyDescent="0.25">
      <c r="A1711" s="4">
        <v>260130</v>
      </c>
      <c r="B1711" s="18">
        <v>7327</v>
      </c>
      <c r="C1711" s="8" t="s">
        <v>67</v>
      </c>
      <c r="D1711" s="35" t="s">
        <v>858</v>
      </c>
      <c r="E1711" s="8" t="s">
        <v>817</v>
      </c>
      <c r="F1711" s="36">
        <v>4.7</v>
      </c>
      <c r="G1711" s="52">
        <v>30022</v>
      </c>
      <c r="H1711" s="52">
        <v>30809</v>
      </c>
      <c r="I1711" s="52">
        <v>37378</v>
      </c>
      <c r="J1711" s="52">
        <v>33124</v>
      </c>
      <c r="K1711" s="52">
        <v>30140</v>
      </c>
      <c r="L1711" s="52">
        <v>28562</v>
      </c>
      <c r="M1711" s="52">
        <v>38919</v>
      </c>
      <c r="N1711" s="52">
        <v>34477</v>
      </c>
      <c r="O1711" s="52">
        <v>31639</v>
      </c>
      <c r="P1711" s="52">
        <v>31389</v>
      </c>
      <c r="Q1711" s="52">
        <v>41750</v>
      </c>
      <c r="R1711" s="52">
        <v>31320</v>
      </c>
      <c r="S1711" s="52">
        <v>38855</v>
      </c>
      <c r="T1711" s="52">
        <v>35784</v>
      </c>
      <c r="U1711" s="52">
        <v>45728</v>
      </c>
      <c r="V1711" s="90">
        <v>71647</v>
      </c>
      <c r="W1711" s="53">
        <v>47817</v>
      </c>
      <c r="X1711" s="79">
        <v>3.066692716692021E-2</v>
      </c>
      <c r="Y1711" s="79">
        <v>2.6931331198505101E-2</v>
      </c>
      <c r="Z1711" s="92">
        <v>0.26585666537013708</v>
      </c>
      <c r="AA1711" s="79">
        <v>4.667368004416339E-2</v>
      </c>
    </row>
    <row r="1712" spans="1:27" ht="15" x14ac:dyDescent="0.25">
      <c r="A1712" s="4">
        <v>260130</v>
      </c>
      <c r="B1712" s="18">
        <v>8388</v>
      </c>
      <c r="C1712" s="8" t="s">
        <v>67</v>
      </c>
      <c r="D1712" s="35" t="s">
        <v>859</v>
      </c>
      <c r="E1712" s="8" t="s">
        <v>817</v>
      </c>
      <c r="F1712" s="36">
        <v>4.5999999999999996</v>
      </c>
      <c r="G1712" s="52">
        <v>16114</v>
      </c>
      <c r="H1712" s="52">
        <v>16398</v>
      </c>
      <c r="I1712" s="52">
        <v>18816</v>
      </c>
      <c r="J1712" s="52">
        <v>18049</v>
      </c>
      <c r="K1712" s="90">
        <v>26480</v>
      </c>
      <c r="L1712" s="52">
        <v>15872</v>
      </c>
      <c r="M1712" s="52">
        <v>15521</v>
      </c>
      <c r="N1712" s="52">
        <v>15706</v>
      </c>
      <c r="O1712" s="52">
        <v>17162</v>
      </c>
      <c r="P1712" s="52">
        <v>15543</v>
      </c>
      <c r="Q1712" s="52">
        <v>17950</v>
      </c>
      <c r="R1712" s="52">
        <v>16573</v>
      </c>
      <c r="S1712" s="52">
        <v>18265</v>
      </c>
      <c r="T1712" s="52">
        <v>15297</v>
      </c>
      <c r="U1712" s="52">
        <v>21196</v>
      </c>
      <c r="V1712" s="52">
        <v>21441</v>
      </c>
      <c r="W1712" s="53">
        <v>21746</v>
      </c>
      <c r="X1712" s="79">
        <v>-3.6001229310269611E-3</v>
      </c>
      <c r="Y1712" s="79">
        <v>4.7675699493280543E-2</v>
      </c>
      <c r="Z1712" s="79">
        <v>6.8245222974583353E-2</v>
      </c>
      <c r="AA1712" s="79">
        <v>4.5683014212784867E-2</v>
      </c>
    </row>
    <row r="1713" spans="1:27" ht="15" x14ac:dyDescent="0.25">
      <c r="A1713" s="4">
        <v>260130</v>
      </c>
      <c r="B1713" s="18">
        <v>8377</v>
      </c>
      <c r="C1713" s="8" t="s">
        <v>67</v>
      </c>
      <c r="D1713" s="35" t="s">
        <v>860</v>
      </c>
      <c r="E1713" s="8" t="s">
        <v>817</v>
      </c>
      <c r="F1713" s="36">
        <v>4.4000000000000004</v>
      </c>
      <c r="G1713" s="52">
        <v>40966</v>
      </c>
      <c r="H1713" s="52">
        <v>34196</v>
      </c>
      <c r="I1713" s="52">
        <v>39737</v>
      </c>
      <c r="J1713" s="52">
        <v>40851</v>
      </c>
      <c r="K1713" s="52">
        <v>36945</v>
      </c>
      <c r="L1713" s="90">
        <v>51481</v>
      </c>
      <c r="M1713" s="52">
        <v>38901</v>
      </c>
      <c r="N1713" s="52">
        <v>48546</v>
      </c>
      <c r="O1713" s="52">
        <v>45239</v>
      </c>
      <c r="P1713" s="52">
        <v>38244</v>
      </c>
      <c r="Q1713" s="52">
        <v>41538</v>
      </c>
      <c r="R1713" s="52">
        <v>43956</v>
      </c>
      <c r="S1713" s="52">
        <v>45085</v>
      </c>
      <c r="T1713" s="52">
        <v>42665</v>
      </c>
      <c r="U1713" s="52">
        <v>50206</v>
      </c>
      <c r="V1713" s="52">
        <v>55838</v>
      </c>
      <c r="W1713" s="53">
        <v>53614</v>
      </c>
      <c r="X1713" s="79">
        <v>2.6187190134045801E-2</v>
      </c>
      <c r="Y1713" s="79">
        <v>5.0033478792916419E-2</v>
      </c>
      <c r="Z1713" s="79">
        <v>6.5317296275122061E-2</v>
      </c>
      <c r="AA1713" s="79">
        <v>4.401065048453523E-2</v>
      </c>
    </row>
    <row r="1714" spans="1:27" ht="15" x14ac:dyDescent="0.25">
      <c r="A1714" s="4">
        <v>260130</v>
      </c>
      <c r="B1714" s="18">
        <v>6135</v>
      </c>
      <c r="C1714" s="8" t="s">
        <v>67</v>
      </c>
      <c r="D1714" s="35" t="s">
        <v>861</v>
      </c>
      <c r="E1714" s="8" t="s">
        <v>817</v>
      </c>
      <c r="F1714" s="36">
        <v>4.0999999999999996</v>
      </c>
      <c r="G1714" s="52">
        <v>47532</v>
      </c>
      <c r="H1714" s="52">
        <v>63719</v>
      </c>
      <c r="I1714" s="52">
        <v>46481</v>
      </c>
      <c r="J1714" s="52">
        <v>56558</v>
      </c>
      <c r="K1714" s="52">
        <v>62459</v>
      </c>
      <c r="L1714" s="52">
        <v>62487</v>
      </c>
      <c r="M1714" s="52">
        <v>53850</v>
      </c>
      <c r="N1714" s="52">
        <v>54665</v>
      </c>
      <c r="O1714" s="52">
        <v>54477</v>
      </c>
      <c r="P1714" s="52">
        <v>62368</v>
      </c>
      <c r="Q1714" s="52">
        <v>51868</v>
      </c>
      <c r="R1714" s="52">
        <v>56369</v>
      </c>
      <c r="S1714" s="52">
        <v>60557</v>
      </c>
      <c r="T1714" s="52">
        <v>65422</v>
      </c>
      <c r="U1714" s="52">
        <v>55397</v>
      </c>
      <c r="V1714" s="52">
        <v>64024</v>
      </c>
      <c r="W1714" s="53">
        <v>70711</v>
      </c>
      <c r="X1714" s="79">
        <v>1.321151400316656E-2</v>
      </c>
      <c r="Y1714" s="79">
        <v>1.5067288315059549E-2</v>
      </c>
      <c r="Z1714" s="79">
        <v>3.2198363793139777E-2</v>
      </c>
      <c r="AA1714" s="79">
        <v>4.1377343113284448E-2</v>
      </c>
    </row>
    <row r="1715" spans="1:27" ht="15" x14ac:dyDescent="0.25">
      <c r="A1715" s="4">
        <v>260130</v>
      </c>
      <c r="B1715" s="18">
        <v>2326</v>
      </c>
      <c r="C1715" s="8" t="s">
        <v>67</v>
      </c>
      <c r="D1715" s="35" t="s">
        <v>862</v>
      </c>
      <c r="E1715" s="8" t="s">
        <v>817</v>
      </c>
      <c r="F1715" s="36">
        <v>4</v>
      </c>
      <c r="G1715" s="52">
        <v>2134</v>
      </c>
      <c r="H1715" s="52">
        <v>2365</v>
      </c>
      <c r="I1715" s="52">
        <v>2386</v>
      </c>
      <c r="J1715" s="52">
        <v>2698</v>
      </c>
      <c r="K1715" s="52">
        <v>2574</v>
      </c>
      <c r="L1715" s="52">
        <v>2778</v>
      </c>
      <c r="M1715" s="52">
        <v>2541</v>
      </c>
      <c r="N1715" s="52">
        <v>3022</v>
      </c>
      <c r="O1715" s="52">
        <v>2759</v>
      </c>
      <c r="P1715" s="52">
        <v>3190</v>
      </c>
      <c r="Q1715" s="52">
        <v>2234</v>
      </c>
      <c r="R1715" s="52">
        <v>2604</v>
      </c>
      <c r="S1715" s="52">
        <v>2436</v>
      </c>
      <c r="T1715" s="52">
        <v>2708</v>
      </c>
      <c r="U1715" s="52">
        <v>2270</v>
      </c>
      <c r="V1715" s="52">
        <v>2722</v>
      </c>
      <c r="W1715" s="53">
        <v>2843</v>
      </c>
      <c r="X1715" s="79">
        <v>-4.6062691131498523E-2</v>
      </c>
      <c r="Y1715" s="79">
        <v>3.6064916850331312E-3</v>
      </c>
      <c r="Z1715" s="79">
        <v>1.1778798163305961E-2</v>
      </c>
      <c r="AA1715" s="79">
        <v>4.0153906866614131E-2</v>
      </c>
    </row>
    <row r="1716" spans="1:27" ht="15" x14ac:dyDescent="0.25">
      <c r="A1716" s="4">
        <v>260130</v>
      </c>
      <c r="B1716" s="18">
        <v>4547</v>
      </c>
      <c r="C1716" s="8" t="s">
        <v>67</v>
      </c>
      <c r="D1716" s="35" t="s">
        <v>863</v>
      </c>
      <c r="E1716" s="8" t="s">
        <v>817</v>
      </c>
      <c r="F1716" s="36">
        <v>3.9</v>
      </c>
      <c r="G1716" s="52">
        <v>17697</v>
      </c>
      <c r="H1716" s="52">
        <v>15296</v>
      </c>
      <c r="I1716" s="52">
        <v>16285</v>
      </c>
      <c r="J1716" s="52">
        <v>16579</v>
      </c>
      <c r="K1716" s="52">
        <v>18771</v>
      </c>
      <c r="L1716" s="52">
        <v>15858</v>
      </c>
      <c r="M1716" s="52">
        <v>19313</v>
      </c>
      <c r="N1716" s="52">
        <v>17665</v>
      </c>
      <c r="O1716" s="52">
        <v>20881</v>
      </c>
      <c r="P1716" s="52">
        <v>17720</v>
      </c>
      <c r="Q1716" s="52">
        <v>21164</v>
      </c>
      <c r="R1716" s="52">
        <v>21302</v>
      </c>
      <c r="S1716" s="52">
        <v>23203</v>
      </c>
      <c r="T1716" s="52">
        <v>22661</v>
      </c>
      <c r="U1716" s="52">
        <v>22191</v>
      </c>
      <c r="V1716" s="52">
        <v>23640</v>
      </c>
      <c r="W1716" s="53">
        <v>26802</v>
      </c>
      <c r="X1716" s="79">
        <v>5.9252419383851507E-2</v>
      </c>
      <c r="Y1716" s="79">
        <v>1.162685384354134E-2</v>
      </c>
      <c r="Z1716" s="79">
        <v>2.6164710095459839E-2</v>
      </c>
      <c r="AA1716" s="79">
        <v>3.9249686460548487E-2</v>
      </c>
    </row>
    <row r="1717" spans="1:27" ht="15" x14ac:dyDescent="0.25">
      <c r="A1717" s="4">
        <v>260130</v>
      </c>
      <c r="B1717" s="18">
        <v>2327</v>
      </c>
      <c r="C1717" s="8" t="s">
        <v>67</v>
      </c>
      <c r="D1717" s="35" t="s">
        <v>864</v>
      </c>
      <c r="E1717" s="8" t="s">
        <v>817</v>
      </c>
      <c r="F1717" s="36">
        <v>3.7</v>
      </c>
      <c r="G1717" s="52">
        <v>64831</v>
      </c>
      <c r="H1717" s="52">
        <v>74714</v>
      </c>
      <c r="I1717" s="52">
        <v>65132</v>
      </c>
      <c r="J1717" s="52">
        <v>69552</v>
      </c>
      <c r="K1717" s="52">
        <v>72094</v>
      </c>
      <c r="L1717" s="52">
        <v>84908</v>
      </c>
      <c r="M1717" s="52">
        <v>68773</v>
      </c>
      <c r="N1717" s="52">
        <v>76000</v>
      </c>
      <c r="O1717" s="52">
        <v>75345</v>
      </c>
      <c r="P1717" s="52">
        <v>90513</v>
      </c>
      <c r="Q1717" s="52">
        <v>76826</v>
      </c>
      <c r="R1717" s="52">
        <v>79786</v>
      </c>
      <c r="S1717" s="52">
        <v>83682</v>
      </c>
      <c r="T1717" s="52">
        <v>98007</v>
      </c>
      <c r="U1717" s="52">
        <v>82684</v>
      </c>
      <c r="V1717" s="52">
        <v>95691</v>
      </c>
      <c r="W1717" s="53">
        <v>97020</v>
      </c>
      <c r="X1717" s="79">
        <v>2.2653692334200889E-2</v>
      </c>
      <c r="Y1717" s="79">
        <v>1.7315940538159769E-2</v>
      </c>
      <c r="Z1717" s="79">
        <v>4.621410452726793E-2</v>
      </c>
      <c r="AA1717" s="79">
        <v>3.7043414504088101E-2</v>
      </c>
    </row>
    <row r="1718" spans="1:27" ht="15" x14ac:dyDescent="0.25">
      <c r="A1718" s="4">
        <v>260130</v>
      </c>
      <c r="B1718" s="18">
        <v>9708</v>
      </c>
      <c r="C1718" s="8" t="s">
        <v>67</v>
      </c>
      <c r="D1718" s="35" t="s">
        <v>865</v>
      </c>
      <c r="E1718" s="8" t="s">
        <v>817</v>
      </c>
      <c r="F1718" s="36">
        <v>3.6</v>
      </c>
      <c r="G1718" s="52">
        <v>9435</v>
      </c>
      <c r="H1718" s="52">
        <v>6892</v>
      </c>
      <c r="I1718" s="52">
        <v>9434</v>
      </c>
      <c r="J1718" s="52">
        <v>9173</v>
      </c>
      <c r="K1718" s="90">
        <v>13082</v>
      </c>
      <c r="L1718" s="90">
        <v>12083</v>
      </c>
      <c r="M1718" s="52">
        <v>12472</v>
      </c>
      <c r="N1718" s="52">
        <v>11766</v>
      </c>
      <c r="O1718" s="52">
        <v>15528</v>
      </c>
      <c r="P1718" s="52">
        <v>13569</v>
      </c>
      <c r="Q1718" s="52">
        <v>13326</v>
      </c>
      <c r="R1718" s="52">
        <v>11413</v>
      </c>
      <c r="S1718" s="52">
        <v>14624</v>
      </c>
      <c r="T1718" s="52">
        <v>13247</v>
      </c>
      <c r="U1718" s="52">
        <v>13584</v>
      </c>
      <c r="V1718" s="52">
        <v>11842</v>
      </c>
      <c r="W1718" s="53">
        <v>16547</v>
      </c>
      <c r="X1718" s="79">
        <v>-6.0832766568427177E-3</v>
      </c>
      <c r="Y1718" s="79">
        <v>4.9040106443642983E-3</v>
      </c>
      <c r="Z1718" s="79">
        <v>8.1145494438981114E-3</v>
      </c>
      <c r="AA1718" s="79">
        <v>3.6080830065482017E-2</v>
      </c>
    </row>
    <row r="1719" spans="1:27" ht="15" x14ac:dyDescent="0.25">
      <c r="A1719" s="4">
        <v>260130</v>
      </c>
      <c r="B1719" s="18">
        <v>5844</v>
      </c>
      <c r="C1719" s="8" t="s">
        <v>67</v>
      </c>
      <c r="D1719" s="35" t="s">
        <v>866</v>
      </c>
      <c r="E1719" s="8" t="s">
        <v>817</v>
      </c>
      <c r="F1719" s="36">
        <v>3.6</v>
      </c>
      <c r="G1719" s="52">
        <v>44138</v>
      </c>
      <c r="H1719" s="52">
        <v>14686</v>
      </c>
      <c r="I1719" s="52">
        <v>40416</v>
      </c>
      <c r="J1719" s="52">
        <v>22321</v>
      </c>
      <c r="K1719" s="52">
        <v>29984</v>
      </c>
      <c r="L1719" s="52">
        <v>21488</v>
      </c>
      <c r="M1719" s="52">
        <v>37856</v>
      </c>
      <c r="N1719" s="52">
        <v>24361</v>
      </c>
      <c r="O1719" s="52">
        <v>35514</v>
      </c>
      <c r="P1719" s="52">
        <v>23192</v>
      </c>
      <c r="Q1719" s="52">
        <v>35242</v>
      </c>
      <c r="R1719" s="52">
        <v>28662</v>
      </c>
      <c r="S1719" s="52">
        <v>38748</v>
      </c>
      <c r="T1719" s="52">
        <v>29352</v>
      </c>
      <c r="U1719" s="52">
        <v>42499</v>
      </c>
      <c r="V1719" s="52">
        <v>41796</v>
      </c>
      <c r="W1719" s="53">
        <v>44186</v>
      </c>
      <c r="X1719" s="79">
        <v>4.8949493023108033E-2</v>
      </c>
      <c r="Y1719" s="79">
        <v>5.4975606799793957E-2</v>
      </c>
      <c r="Z1719" s="79">
        <v>9.4312118970853343E-2</v>
      </c>
      <c r="AA1719" s="79">
        <v>3.5683585419469033E-2</v>
      </c>
    </row>
    <row r="1720" spans="1:27" ht="15" x14ac:dyDescent="0.25">
      <c r="A1720" s="4">
        <v>260130</v>
      </c>
      <c r="B1720" s="18">
        <v>9202</v>
      </c>
      <c r="C1720" s="8" t="s">
        <v>67</v>
      </c>
      <c r="D1720" s="35" t="s">
        <v>867</v>
      </c>
      <c r="E1720" s="8" t="s">
        <v>817</v>
      </c>
      <c r="F1720" s="36">
        <v>3.6</v>
      </c>
      <c r="G1720" s="52">
        <v>306921</v>
      </c>
      <c r="H1720" s="52">
        <v>282278</v>
      </c>
      <c r="I1720" s="52">
        <v>350419</v>
      </c>
      <c r="J1720" s="52">
        <v>440297</v>
      </c>
      <c r="K1720" s="90">
        <v>467939</v>
      </c>
      <c r="L1720" s="90">
        <v>448829</v>
      </c>
      <c r="M1720" s="52">
        <v>461026</v>
      </c>
      <c r="N1720" s="52">
        <v>541703</v>
      </c>
      <c r="O1720" s="52">
        <v>540852</v>
      </c>
      <c r="P1720" s="52">
        <v>512347</v>
      </c>
      <c r="Q1720" s="52">
        <v>516775</v>
      </c>
      <c r="R1720" s="52">
        <v>582812</v>
      </c>
      <c r="S1720" s="52">
        <v>603197</v>
      </c>
      <c r="T1720" s="52">
        <v>559072</v>
      </c>
      <c r="U1720" s="52">
        <v>548701</v>
      </c>
      <c r="V1720" s="52">
        <v>641699</v>
      </c>
      <c r="W1720" s="53">
        <v>686984</v>
      </c>
      <c r="X1720" s="79">
        <v>2.1093560606573639E-2</v>
      </c>
      <c r="Y1720" s="79">
        <v>1.4114956920334491E-2</v>
      </c>
      <c r="Z1720" s="79">
        <v>2.567244838437133E-2</v>
      </c>
      <c r="AA1720" s="79">
        <v>3.5613594602555747E-2</v>
      </c>
    </row>
    <row r="1721" spans="1:27" ht="15" x14ac:dyDescent="0.25">
      <c r="A1721" s="4">
        <v>260130</v>
      </c>
      <c r="B1721" s="18">
        <v>1950</v>
      </c>
      <c r="C1721" s="8" t="s">
        <v>67</v>
      </c>
      <c r="D1721" s="35" t="s">
        <v>868</v>
      </c>
      <c r="E1721" s="8" t="s">
        <v>817</v>
      </c>
      <c r="F1721" s="36">
        <v>3.4</v>
      </c>
      <c r="G1721" s="52">
        <v>41580</v>
      </c>
      <c r="H1721" s="52">
        <v>68306</v>
      </c>
      <c r="I1721" s="52">
        <v>25506</v>
      </c>
      <c r="J1721" s="52">
        <v>35383</v>
      </c>
      <c r="K1721" s="52">
        <v>40833</v>
      </c>
      <c r="L1721" s="52">
        <v>70378</v>
      </c>
      <c r="M1721" s="52">
        <v>28577</v>
      </c>
      <c r="N1721" s="52">
        <v>42462</v>
      </c>
      <c r="O1721" s="52">
        <v>46472</v>
      </c>
      <c r="P1721" s="52">
        <v>76520</v>
      </c>
      <c r="Q1721" s="52">
        <v>33011</v>
      </c>
      <c r="R1721" s="52">
        <v>42614</v>
      </c>
      <c r="S1721" s="52">
        <v>49388</v>
      </c>
      <c r="T1721" s="52">
        <v>91909</v>
      </c>
      <c r="U1721" s="52">
        <v>30234</v>
      </c>
      <c r="V1721" s="52">
        <v>48185</v>
      </c>
      <c r="W1721" s="53">
        <v>56872</v>
      </c>
      <c r="X1721" s="79">
        <v>7.6359702877444313E-2</v>
      </c>
      <c r="Y1721" s="79">
        <v>-1.280183660486256E-2</v>
      </c>
      <c r="Z1721" s="79">
        <v>2.6015083237992839E-2</v>
      </c>
      <c r="AA1721" s="79">
        <v>3.406215296109516E-2</v>
      </c>
    </row>
    <row r="1722" spans="1:27" ht="15" x14ac:dyDescent="0.25">
      <c r="A1722" s="4">
        <v>260130</v>
      </c>
      <c r="B1722" s="18">
        <v>9962</v>
      </c>
      <c r="C1722" s="8" t="s">
        <v>67</v>
      </c>
      <c r="D1722" s="35" t="s">
        <v>869</v>
      </c>
      <c r="E1722" s="8" t="s">
        <v>817</v>
      </c>
      <c r="F1722" s="36">
        <v>2.8</v>
      </c>
      <c r="G1722" s="52">
        <v>91917</v>
      </c>
      <c r="H1722" s="52">
        <v>92005</v>
      </c>
      <c r="I1722" s="52">
        <v>93101</v>
      </c>
      <c r="J1722" s="52">
        <v>95057</v>
      </c>
      <c r="K1722" s="52">
        <v>93837</v>
      </c>
      <c r="L1722" s="52">
        <v>91156</v>
      </c>
      <c r="M1722" s="52">
        <v>89866</v>
      </c>
      <c r="N1722" s="52">
        <v>90228</v>
      </c>
      <c r="O1722" s="52">
        <v>92729</v>
      </c>
      <c r="P1722" s="52">
        <v>94826</v>
      </c>
      <c r="Q1722" s="52">
        <v>99527</v>
      </c>
      <c r="R1722" s="52">
        <v>98495</v>
      </c>
      <c r="S1722" s="52">
        <v>103563</v>
      </c>
      <c r="T1722" s="52">
        <v>100402</v>
      </c>
      <c r="U1722" s="52">
        <v>99368</v>
      </c>
      <c r="V1722" s="52">
        <v>106446</v>
      </c>
      <c r="W1722" s="53">
        <v>114847</v>
      </c>
      <c r="X1722" s="79">
        <v>1.406620906079792E-2</v>
      </c>
      <c r="Y1722" s="79">
        <v>-3.9553517899837409E-4</v>
      </c>
      <c r="Z1722" s="79">
        <v>1.978707307604255E-2</v>
      </c>
      <c r="AA1722" s="79">
        <v>2.7536794223227631E-2</v>
      </c>
    </row>
    <row r="1723" spans="1:27" ht="15" x14ac:dyDescent="0.25">
      <c r="A1723" s="4">
        <v>260130</v>
      </c>
      <c r="B1723" s="18">
        <v>3762</v>
      </c>
      <c r="C1723" s="8" t="s">
        <v>67</v>
      </c>
      <c r="D1723" s="35" t="s">
        <v>870</v>
      </c>
      <c r="E1723" s="8" t="s">
        <v>817</v>
      </c>
      <c r="F1723" s="36">
        <v>2.5</v>
      </c>
      <c r="G1723" s="52">
        <v>8951</v>
      </c>
      <c r="H1723" s="52">
        <v>11415</v>
      </c>
      <c r="I1723" s="52">
        <v>9883</v>
      </c>
      <c r="J1723" s="52">
        <v>10860</v>
      </c>
      <c r="K1723" s="52">
        <v>11541</v>
      </c>
      <c r="L1723" s="52">
        <v>13665</v>
      </c>
      <c r="M1723" s="52">
        <v>11473</v>
      </c>
      <c r="N1723" s="52">
        <v>13128</v>
      </c>
      <c r="O1723" s="52">
        <v>13406</v>
      </c>
      <c r="P1723" s="52">
        <v>15295</v>
      </c>
      <c r="Q1723" s="52">
        <v>13763</v>
      </c>
      <c r="R1723" s="52">
        <v>17078</v>
      </c>
      <c r="S1723" s="52">
        <v>15889</v>
      </c>
      <c r="T1723" s="52">
        <v>18152</v>
      </c>
      <c r="U1723" s="52">
        <v>15863</v>
      </c>
      <c r="V1723" s="52">
        <v>17514</v>
      </c>
      <c r="W1723" s="53">
        <v>17608</v>
      </c>
      <c r="X1723" s="79">
        <v>4.6062071745263999E-2</v>
      </c>
      <c r="Y1723" s="79">
        <v>3.2366449862828002E-2</v>
      </c>
      <c r="Z1723" s="79">
        <v>6.5092114299363244E-3</v>
      </c>
      <c r="AA1723" s="79">
        <v>2.5497641579400151E-2</v>
      </c>
    </row>
    <row r="1724" spans="1:27" ht="15" x14ac:dyDescent="0.25">
      <c r="A1724" s="4">
        <v>260130</v>
      </c>
      <c r="B1724" s="18">
        <v>9531</v>
      </c>
      <c r="C1724" s="8" t="s">
        <v>67</v>
      </c>
      <c r="D1724" s="35" t="s">
        <v>871</v>
      </c>
      <c r="E1724" s="8" t="s">
        <v>817</v>
      </c>
      <c r="F1724" s="36">
        <v>2.5</v>
      </c>
      <c r="G1724" s="52">
        <v>514890</v>
      </c>
      <c r="H1724" s="52">
        <v>757691</v>
      </c>
      <c r="I1724" s="52">
        <v>609939</v>
      </c>
      <c r="J1724" s="52">
        <v>751338</v>
      </c>
      <c r="K1724" s="90">
        <v>938917</v>
      </c>
      <c r="L1724" s="52">
        <v>989440</v>
      </c>
      <c r="M1724" s="52">
        <v>649696</v>
      </c>
      <c r="N1724" s="52">
        <v>623035</v>
      </c>
      <c r="O1724" s="52">
        <v>629890</v>
      </c>
      <c r="P1724" s="52">
        <v>761897</v>
      </c>
      <c r="Q1724" s="52">
        <v>586932</v>
      </c>
      <c r="R1724" s="52">
        <v>634562</v>
      </c>
      <c r="S1724" s="52">
        <v>622227</v>
      </c>
      <c r="T1724" s="52">
        <v>793088</v>
      </c>
      <c r="U1724" s="52">
        <v>647341</v>
      </c>
      <c r="V1724" s="52">
        <v>700179</v>
      </c>
      <c r="W1724" s="53">
        <v>692116</v>
      </c>
      <c r="X1724" s="79">
        <v>1.197067260051177E-2</v>
      </c>
      <c r="Y1724" s="79">
        <v>2.290988842953734E-2</v>
      </c>
      <c r="Z1724" s="79">
        <v>2.43276590917012E-2</v>
      </c>
      <c r="AA1724" s="79">
        <v>2.5296117936829399E-2</v>
      </c>
    </row>
    <row r="1725" spans="1:27" ht="15" x14ac:dyDescent="0.25">
      <c r="A1725" s="4">
        <v>260130</v>
      </c>
      <c r="B1725" s="18">
        <v>8604</v>
      </c>
      <c r="C1725" s="8" t="s">
        <v>67</v>
      </c>
      <c r="D1725" s="35" t="s">
        <v>872</v>
      </c>
      <c r="E1725" s="8" t="s">
        <v>817</v>
      </c>
      <c r="F1725" s="36">
        <v>2.5</v>
      </c>
      <c r="G1725" s="52">
        <v>350965</v>
      </c>
      <c r="H1725" s="52">
        <v>333784</v>
      </c>
      <c r="I1725" s="52">
        <v>299028</v>
      </c>
      <c r="J1725" s="52">
        <v>317958</v>
      </c>
      <c r="K1725" s="52">
        <v>393658</v>
      </c>
      <c r="L1725" s="52">
        <v>324933</v>
      </c>
      <c r="M1725" s="52">
        <v>348913</v>
      </c>
      <c r="N1725" s="52">
        <v>367760</v>
      </c>
      <c r="O1725" s="52">
        <v>400225</v>
      </c>
      <c r="P1725" s="52">
        <v>445102</v>
      </c>
      <c r="Q1725" s="52">
        <v>454442</v>
      </c>
      <c r="R1725" s="52">
        <v>483327</v>
      </c>
      <c r="S1725" s="52">
        <v>501981</v>
      </c>
      <c r="T1725" s="52">
        <v>452735</v>
      </c>
      <c r="U1725" s="52">
        <v>523315</v>
      </c>
      <c r="V1725" s="52">
        <v>515462</v>
      </c>
      <c r="W1725" s="53">
        <v>551755</v>
      </c>
      <c r="X1725" s="79">
        <v>4.0496548270103627E-3</v>
      </c>
      <c r="Y1725" s="79">
        <v>3.6392890828725211E-2</v>
      </c>
      <c r="Z1725" s="79">
        <v>1.638405635279239E-2</v>
      </c>
      <c r="AA1725" s="79">
        <v>2.4968234149806309E-2</v>
      </c>
    </row>
    <row r="1726" spans="1:27" ht="15" x14ac:dyDescent="0.25">
      <c r="A1726" s="4">
        <v>260130</v>
      </c>
      <c r="B1726" s="18">
        <v>9759</v>
      </c>
      <c r="C1726" s="8" t="s">
        <v>67</v>
      </c>
      <c r="D1726" s="35" t="s">
        <v>873</v>
      </c>
      <c r="E1726" s="8" t="s">
        <v>817</v>
      </c>
      <c r="F1726" s="36">
        <v>2.5</v>
      </c>
      <c r="G1726" s="52">
        <v>17904</v>
      </c>
      <c r="H1726" s="52">
        <v>18950</v>
      </c>
      <c r="I1726" s="52">
        <v>18594</v>
      </c>
      <c r="J1726" s="52">
        <v>19173</v>
      </c>
      <c r="K1726" s="52">
        <v>19485</v>
      </c>
      <c r="L1726" s="52">
        <v>20730</v>
      </c>
      <c r="M1726" s="52">
        <v>24007</v>
      </c>
      <c r="N1726" s="52">
        <v>26326</v>
      </c>
      <c r="O1726" s="52">
        <v>24904</v>
      </c>
      <c r="P1726" s="52">
        <v>26026</v>
      </c>
      <c r="Q1726" s="52">
        <v>25281</v>
      </c>
      <c r="R1726" s="52">
        <v>26769</v>
      </c>
      <c r="S1726" s="52">
        <v>27447</v>
      </c>
      <c r="T1726" s="52">
        <v>28294</v>
      </c>
      <c r="U1726" s="52">
        <v>27298</v>
      </c>
      <c r="V1726" s="52">
        <v>29307</v>
      </c>
      <c r="W1726" s="53">
        <v>30244</v>
      </c>
      <c r="X1726" s="79">
        <v>2.1492944666091859E-2</v>
      </c>
      <c r="Y1726" s="79">
        <v>1.871213737696098E-2</v>
      </c>
      <c r="Z1726" s="79">
        <v>2.3113070085968301E-2</v>
      </c>
      <c r="AA1726" s="79">
        <v>2.4896302494080699E-2</v>
      </c>
    </row>
    <row r="1727" spans="1:27" ht="15" x14ac:dyDescent="0.25">
      <c r="A1727" s="4">
        <v>260130</v>
      </c>
      <c r="B1727" s="18">
        <v>9997</v>
      </c>
      <c r="C1727" s="8" t="s">
        <v>67</v>
      </c>
      <c r="D1727" s="35" t="s">
        <v>874</v>
      </c>
      <c r="E1727" s="8" t="s">
        <v>817</v>
      </c>
      <c r="F1727" s="36">
        <v>2.2999999999999998</v>
      </c>
      <c r="G1727" s="52">
        <v>62819</v>
      </c>
      <c r="H1727" s="52">
        <v>51501</v>
      </c>
      <c r="I1727" s="52">
        <v>53439</v>
      </c>
      <c r="J1727" s="52">
        <v>45340</v>
      </c>
      <c r="K1727" s="52">
        <v>61675</v>
      </c>
      <c r="L1727" s="52">
        <v>51922</v>
      </c>
      <c r="M1727" s="52">
        <v>51842</v>
      </c>
      <c r="N1727" s="52">
        <v>44263</v>
      </c>
      <c r="O1727" s="52">
        <v>60173</v>
      </c>
      <c r="P1727" s="52">
        <v>52020</v>
      </c>
      <c r="Q1727" s="52">
        <v>51368</v>
      </c>
      <c r="R1727" s="52">
        <v>45759</v>
      </c>
      <c r="S1727" s="52">
        <v>61520</v>
      </c>
      <c r="T1727" s="52">
        <v>52209</v>
      </c>
      <c r="U1727" s="52">
        <v>50826</v>
      </c>
      <c r="V1727" s="52">
        <v>47166</v>
      </c>
      <c r="W1727" s="53">
        <v>66368</v>
      </c>
      <c r="X1727" s="79">
        <v>8.9715047919236568E-4</v>
      </c>
      <c r="Y1727" s="79">
        <v>-2.5704746367188891E-3</v>
      </c>
      <c r="Z1727" s="79">
        <v>6.6899968618352457E-3</v>
      </c>
      <c r="AA1727" s="79">
        <v>2.2898059238337209E-2</v>
      </c>
    </row>
    <row r="1728" spans="1:27" ht="15" x14ac:dyDescent="0.25">
      <c r="A1728" s="4">
        <v>260130</v>
      </c>
      <c r="B1728" s="18">
        <v>5334</v>
      </c>
      <c r="C1728" s="8" t="s">
        <v>67</v>
      </c>
      <c r="D1728" s="35" t="s">
        <v>875</v>
      </c>
      <c r="E1728" s="8" t="s">
        <v>817</v>
      </c>
      <c r="F1728" s="36">
        <v>2</v>
      </c>
      <c r="G1728" s="52">
        <v>123778</v>
      </c>
      <c r="H1728" s="52">
        <v>133400</v>
      </c>
      <c r="I1728" s="52">
        <v>137105</v>
      </c>
      <c r="J1728" s="52">
        <v>141966</v>
      </c>
      <c r="K1728" s="52">
        <v>140138</v>
      </c>
      <c r="L1728" s="52">
        <v>143348</v>
      </c>
      <c r="M1728" s="52">
        <v>147950</v>
      </c>
      <c r="N1728" s="52">
        <v>153201</v>
      </c>
      <c r="O1728" s="52">
        <v>154717</v>
      </c>
      <c r="P1728" s="52">
        <v>158617</v>
      </c>
      <c r="Q1728" s="52">
        <v>165450</v>
      </c>
      <c r="R1728" s="52">
        <v>159137</v>
      </c>
      <c r="S1728" s="52">
        <v>161086</v>
      </c>
      <c r="T1728" s="52">
        <v>167320</v>
      </c>
      <c r="U1728" s="52">
        <v>169927</v>
      </c>
      <c r="V1728" s="52">
        <v>181244</v>
      </c>
      <c r="W1728" s="53">
        <v>174884</v>
      </c>
      <c r="X1728" s="79">
        <v>1.3507892408697989E-2</v>
      </c>
      <c r="Y1728" s="79">
        <v>6.8561225005474569E-3</v>
      </c>
      <c r="Z1728" s="79">
        <v>3.3624347878990601E-2</v>
      </c>
      <c r="AA1728" s="79">
        <v>2.03038066326553E-2</v>
      </c>
    </row>
    <row r="1729" spans="1:27" ht="15" x14ac:dyDescent="0.25">
      <c r="A1729" s="4">
        <v>260130</v>
      </c>
      <c r="B1729" s="18">
        <v>3092</v>
      </c>
      <c r="C1729" s="8" t="s">
        <v>67</v>
      </c>
      <c r="D1729" s="35" t="s">
        <v>876</v>
      </c>
      <c r="E1729" s="8" t="s">
        <v>817</v>
      </c>
      <c r="F1729" s="36">
        <v>1.9</v>
      </c>
      <c r="G1729" s="52">
        <v>47566</v>
      </c>
      <c r="H1729" s="52">
        <v>42421</v>
      </c>
      <c r="I1729" s="52">
        <v>42590</v>
      </c>
      <c r="J1729" s="52">
        <v>41177</v>
      </c>
      <c r="K1729" s="52">
        <v>52700</v>
      </c>
      <c r="L1729" s="52">
        <v>46956</v>
      </c>
      <c r="M1729" s="52">
        <v>45871</v>
      </c>
      <c r="N1729" s="52">
        <v>44346</v>
      </c>
      <c r="O1729" s="52">
        <v>57351</v>
      </c>
      <c r="P1729" s="52">
        <v>49448</v>
      </c>
      <c r="Q1729" s="52">
        <v>50387</v>
      </c>
      <c r="R1729" s="52">
        <v>48414</v>
      </c>
      <c r="S1729" s="52">
        <v>62275</v>
      </c>
      <c r="T1729" s="52">
        <v>52055</v>
      </c>
      <c r="U1729" s="52">
        <v>54028</v>
      </c>
      <c r="V1729" s="52">
        <v>51221</v>
      </c>
      <c r="W1729" s="53">
        <v>66556</v>
      </c>
      <c r="X1729" s="79">
        <v>1.2383386217248439E-2</v>
      </c>
      <c r="Y1729" s="79">
        <v>1.7083390027729409E-2</v>
      </c>
      <c r="Z1729" s="79">
        <v>1.2949089365785319E-2</v>
      </c>
      <c r="AA1729" s="79">
        <v>1.9496399928955022E-2</v>
      </c>
    </row>
    <row r="1730" spans="1:27" ht="15" x14ac:dyDescent="0.25">
      <c r="A1730" s="4">
        <v>260130</v>
      </c>
      <c r="B1730" s="18">
        <v>9882</v>
      </c>
      <c r="C1730" s="8" t="s">
        <v>67</v>
      </c>
      <c r="D1730" s="35" t="s">
        <v>877</v>
      </c>
      <c r="E1730" s="8" t="s">
        <v>817</v>
      </c>
      <c r="F1730" s="36">
        <v>1.9</v>
      </c>
      <c r="G1730" s="52">
        <v>46958</v>
      </c>
      <c r="H1730" s="52">
        <v>34782</v>
      </c>
      <c r="I1730" s="52">
        <v>33319</v>
      </c>
      <c r="J1730" s="52">
        <v>33073</v>
      </c>
      <c r="K1730" s="52">
        <v>46424</v>
      </c>
      <c r="L1730" s="52">
        <v>34341</v>
      </c>
      <c r="M1730" s="52">
        <v>34303</v>
      </c>
      <c r="N1730" s="52">
        <v>32672</v>
      </c>
      <c r="O1730" s="52">
        <v>46579</v>
      </c>
      <c r="P1730" s="52">
        <v>33087</v>
      </c>
      <c r="Q1730" s="52">
        <v>34672</v>
      </c>
      <c r="R1730" s="52">
        <v>34619</v>
      </c>
      <c r="S1730" s="52">
        <v>49858</v>
      </c>
      <c r="T1730" s="52">
        <v>34917</v>
      </c>
      <c r="U1730" s="52">
        <v>40288</v>
      </c>
      <c r="V1730" s="52">
        <v>39017</v>
      </c>
      <c r="W1730" s="53">
        <v>53048</v>
      </c>
      <c r="X1730" s="79">
        <v>1.2020809795317829E-2</v>
      </c>
      <c r="Y1730" s="79">
        <v>3.6451910220295147E-2</v>
      </c>
      <c r="Z1730" s="79">
        <v>2.7542240202402372E-2</v>
      </c>
      <c r="AA1730" s="79">
        <v>1.9441735738664031E-2</v>
      </c>
    </row>
    <row r="1731" spans="1:27" ht="15" x14ac:dyDescent="0.25">
      <c r="A1731" s="4">
        <v>260130</v>
      </c>
      <c r="B1731" s="18">
        <v>9832</v>
      </c>
      <c r="C1731" s="8" t="s">
        <v>67</v>
      </c>
      <c r="D1731" s="35" t="s">
        <v>878</v>
      </c>
      <c r="E1731" s="8" t="s">
        <v>817</v>
      </c>
      <c r="F1731" s="36">
        <v>1.9</v>
      </c>
      <c r="G1731" s="52">
        <v>68386</v>
      </c>
      <c r="H1731" s="52">
        <v>56649</v>
      </c>
      <c r="I1731" s="52">
        <v>52853</v>
      </c>
      <c r="J1731" s="52">
        <v>54243</v>
      </c>
      <c r="K1731" s="52">
        <v>71045</v>
      </c>
      <c r="L1731" s="52">
        <v>58094</v>
      </c>
      <c r="M1731" s="52">
        <v>57668</v>
      </c>
      <c r="N1731" s="52">
        <v>54212</v>
      </c>
      <c r="O1731" s="52">
        <v>67757</v>
      </c>
      <c r="P1731" s="52">
        <v>50219</v>
      </c>
      <c r="Q1731" s="52">
        <v>54011</v>
      </c>
      <c r="R1731" s="52">
        <v>56288</v>
      </c>
      <c r="S1731" s="52">
        <v>77917</v>
      </c>
      <c r="T1731" s="52">
        <v>61309</v>
      </c>
      <c r="U1731" s="52">
        <v>64223</v>
      </c>
      <c r="V1731" s="52">
        <v>64615</v>
      </c>
      <c r="W1731" s="53">
        <v>83123</v>
      </c>
      <c r="X1731" s="79">
        <v>4.6511627906976827E-2</v>
      </c>
      <c r="Y1731" s="79">
        <v>4.0925758941989798E-2</v>
      </c>
      <c r="Z1731" s="79">
        <v>3.2059352344872012E-2</v>
      </c>
      <c r="AA1731" s="79">
        <v>1.9420735346782791E-2</v>
      </c>
    </row>
    <row r="1732" spans="1:27" ht="15" x14ac:dyDescent="0.25">
      <c r="A1732" s="4">
        <v>260130</v>
      </c>
      <c r="B1732" s="18">
        <v>4506</v>
      </c>
      <c r="C1732" s="8" t="s">
        <v>67</v>
      </c>
      <c r="D1732" s="35" t="s">
        <v>879</v>
      </c>
      <c r="E1732" s="8" t="s">
        <v>817</v>
      </c>
      <c r="F1732" s="36">
        <v>1.8</v>
      </c>
      <c r="G1732" s="52">
        <v>138342</v>
      </c>
      <c r="H1732" s="52">
        <v>127963</v>
      </c>
      <c r="I1732" s="52">
        <v>159876</v>
      </c>
      <c r="J1732" s="52">
        <v>159413</v>
      </c>
      <c r="K1732" s="52">
        <v>140976</v>
      </c>
      <c r="L1732" s="52">
        <v>95279</v>
      </c>
      <c r="M1732" s="52">
        <v>75686</v>
      </c>
      <c r="N1732" s="52">
        <v>76956</v>
      </c>
      <c r="O1732" s="52">
        <v>82386</v>
      </c>
      <c r="P1732" s="52">
        <v>79530</v>
      </c>
      <c r="Q1732" s="52">
        <v>90675</v>
      </c>
      <c r="R1732" s="52">
        <v>90074</v>
      </c>
      <c r="S1732" s="52">
        <v>112434</v>
      </c>
      <c r="T1732" s="52">
        <v>105649</v>
      </c>
      <c r="U1732" s="52">
        <v>108002</v>
      </c>
      <c r="V1732" s="52">
        <v>119120</v>
      </c>
      <c r="W1732" s="53">
        <v>120624</v>
      </c>
      <c r="X1732" s="79">
        <v>7.007804933018158E-2</v>
      </c>
      <c r="Y1732" s="79">
        <v>4.3444357523970023E-2</v>
      </c>
      <c r="Z1732" s="79">
        <v>6.9795438762588313E-2</v>
      </c>
      <c r="AA1732" s="79">
        <v>1.8396019811098171E-2</v>
      </c>
    </row>
    <row r="1733" spans="1:27" ht="15" x14ac:dyDescent="0.25">
      <c r="A1733" s="4">
        <v>260130</v>
      </c>
      <c r="B1733" s="18">
        <v>9715</v>
      </c>
      <c r="C1733" s="8" t="s">
        <v>67</v>
      </c>
      <c r="D1733" s="35" t="s">
        <v>880</v>
      </c>
      <c r="E1733" s="8" t="s">
        <v>817</v>
      </c>
      <c r="F1733" s="36">
        <v>1.7</v>
      </c>
      <c r="G1733" s="52">
        <v>90144</v>
      </c>
      <c r="H1733" s="52">
        <v>95853</v>
      </c>
      <c r="I1733" s="52">
        <v>93256</v>
      </c>
      <c r="J1733" s="52">
        <v>90134</v>
      </c>
      <c r="K1733" s="52">
        <v>92647</v>
      </c>
      <c r="L1733" s="52">
        <v>97793</v>
      </c>
      <c r="M1733" s="52">
        <v>88947</v>
      </c>
      <c r="N1733" s="52">
        <v>91100</v>
      </c>
      <c r="O1733" s="52">
        <v>91321</v>
      </c>
      <c r="P1733" s="52">
        <v>90833</v>
      </c>
      <c r="Q1733" s="52">
        <v>91083</v>
      </c>
      <c r="R1733" s="52">
        <v>94462</v>
      </c>
      <c r="S1733" s="52">
        <v>94319</v>
      </c>
      <c r="T1733" s="52">
        <v>95985</v>
      </c>
      <c r="U1733" s="52">
        <v>94439</v>
      </c>
      <c r="V1733" s="52">
        <v>97672</v>
      </c>
      <c r="W1733" s="53">
        <v>100793</v>
      </c>
      <c r="X1733" s="79">
        <v>1.389814322748761E-2</v>
      </c>
      <c r="Y1733" s="79">
        <v>8.929117810610121E-3</v>
      </c>
      <c r="Z1733" s="79">
        <v>8.465078255824654E-3</v>
      </c>
      <c r="AA1733" s="79">
        <v>1.6929252252134489E-2</v>
      </c>
    </row>
    <row r="1734" spans="1:27" ht="15" x14ac:dyDescent="0.25">
      <c r="A1734" s="4">
        <v>260130</v>
      </c>
      <c r="B1734" s="18">
        <v>6454</v>
      </c>
      <c r="C1734" s="8" t="s">
        <v>67</v>
      </c>
      <c r="D1734" s="35" t="s">
        <v>881</v>
      </c>
      <c r="E1734" s="8" t="s">
        <v>817</v>
      </c>
      <c r="F1734" s="36">
        <v>1.6</v>
      </c>
      <c r="G1734" s="52">
        <v>18918</v>
      </c>
      <c r="H1734" s="52">
        <v>19519</v>
      </c>
      <c r="I1734" s="52">
        <v>20336</v>
      </c>
      <c r="J1734" s="52">
        <v>21627</v>
      </c>
      <c r="K1734" s="52">
        <v>21917</v>
      </c>
      <c r="L1734" s="52">
        <v>20436</v>
      </c>
      <c r="M1734" s="52">
        <v>21200</v>
      </c>
      <c r="N1734" s="52">
        <v>21720</v>
      </c>
      <c r="O1734" s="52">
        <v>22412</v>
      </c>
      <c r="P1734" s="52">
        <v>21306</v>
      </c>
      <c r="Q1734" s="52">
        <v>22588</v>
      </c>
      <c r="R1734" s="52">
        <v>22293</v>
      </c>
      <c r="S1734" s="52">
        <v>24129</v>
      </c>
      <c r="T1734" s="52">
        <v>22829</v>
      </c>
      <c r="U1734" s="52">
        <v>24240</v>
      </c>
      <c r="V1734" s="52">
        <v>24448</v>
      </c>
      <c r="W1734" s="53">
        <v>25635</v>
      </c>
      <c r="X1734" s="79">
        <v>1.686301430532788E-2</v>
      </c>
      <c r="Y1734" s="79">
        <v>1.798800074042628E-2</v>
      </c>
      <c r="Z1734" s="79">
        <v>2.3050347092233411E-2</v>
      </c>
      <c r="AA1734" s="79">
        <v>1.5745561758986341E-2</v>
      </c>
    </row>
    <row r="1735" spans="1:27" ht="15" x14ac:dyDescent="0.25">
      <c r="A1735" s="4">
        <v>260130</v>
      </c>
      <c r="B1735" s="18">
        <v>8572</v>
      </c>
      <c r="C1735" s="8" t="s">
        <v>67</v>
      </c>
      <c r="D1735" s="35" t="s">
        <v>882</v>
      </c>
      <c r="E1735" s="8" t="s">
        <v>817</v>
      </c>
      <c r="F1735" s="36">
        <v>1.6</v>
      </c>
      <c r="G1735" s="52">
        <v>65499</v>
      </c>
      <c r="H1735" s="52">
        <v>65233</v>
      </c>
      <c r="I1735" s="52">
        <v>66514</v>
      </c>
      <c r="J1735" s="52">
        <v>68554</v>
      </c>
      <c r="K1735" s="52">
        <v>68992</v>
      </c>
      <c r="L1735" s="52">
        <v>69733</v>
      </c>
      <c r="M1735" s="52">
        <v>70926</v>
      </c>
      <c r="N1735" s="52">
        <v>73373</v>
      </c>
      <c r="O1735" s="52">
        <v>74687</v>
      </c>
      <c r="P1735" s="52">
        <v>75744</v>
      </c>
      <c r="Q1735" s="52">
        <v>77236</v>
      </c>
      <c r="R1735" s="52">
        <v>79063</v>
      </c>
      <c r="S1735" s="52">
        <v>80526</v>
      </c>
      <c r="T1735" s="52">
        <v>80917</v>
      </c>
      <c r="U1735" s="52">
        <v>82372</v>
      </c>
      <c r="V1735" s="52">
        <v>83276</v>
      </c>
      <c r="W1735" s="53">
        <v>85620</v>
      </c>
      <c r="X1735" s="79">
        <v>1.6549945771973551E-2</v>
      </c>
      <c r="Y1735" s="79">
        <v>1.6164057631663509E-2</v>
      </c>
      <c r="Z1735" s="79">
        <v>1.304827210277559E-2</v>
      </c>
      <c r="AA1735" s="79">
        <v>1.5573647700487079E-2</v>
      </c>
    </row>
    <row r="1736" spans="1:27" ht="15" x14ac:dyDescent="0.25">
      <c r="A1736" s="4">
        <v>260130</v>
      </c>
      <c r="B1736" s="18">
        <v>5332</v>
      </c>
      <c r="C1736" s="8" t="s">
        <v>67</v>
      </c>
      <c r="D1736" s="35" t="s">
        <v>883</v>
      </c>
      <c r="E1736" s="8" t="s">
        <v>817</v>
      </c>
      <c r="F1736" s="36">
        <v>1.6</v>
      </c>
      <c r="G1736" s="52">
        <v>170626</v>
      </c>
      <c r="H1736" s="52">
        <v>165141</v>
      </c>
      <c r="I1736" s="52">
        <v>153472</v>
      </c>
      <c r="J1736" s="52">
        <v>174216</v>
      </c>
      <c r="K1736" s="52">
        <v>199455</v>
      </c>
      <c r="L1736" s="52">
        <v>174044</v>
      </c>
      <c r="M1736" s="52">
        <v>156608</v>
      </c>
      <c r="N1736" s="52">
        <v>183133</v>
      </c>
      <c r="O1736" s="52">
        <v>185024</v>
      </c>
      <c r="P1736" s="52">
        <v>177519</v>
      </c>
      <c r="Q1736" s="52">
        <v>164513</v>
      </c>
      <c r="R1736" s="52">
        <v>191222</v>
      </c>
      <c r="S1736" s="52">
        <v>186569</v>
      </c>
      <c r="T1736" s="52">
        <v>182150</v>
      </c>
      <c r="U1736" s="52">
        <v>165747</v>
      </c>
      <c r="V1736" s="52">
        <v>183625</v>
      </c>
      <c r="W1736" s="53">
        <v>197727</v>
      </c>
      <c r="X1736" s="79">
        <v>6.4335260195909072E-3</v>
      </c>
      <c r="Y1736" s="79">
        <v>1.703351765605543E-3</v>
      </c>
      <c r="Z1736" s="79">
        <v>-1.0468686267376629E-2</v>
      </c>
      <c r="AA1736" s="79">
        <v>1.553842061799959E-2</v>
      </c>
    </row>
    <row r="1737" spans="1:27" ht="15" x14ac:dyDescent="0.25">
      <c r="A1737" s="4">
        <v>260130</v>
      </c>
      <c r="B1737" s="18">
        <v>2805</v>
      </c>
      <c r="C1737" s="8" t="s">
        <v>67</v>
      </c>
      <c r="D1737" s="35" t="s">
        <v>884</v>
      </c>
      <c r="E1737" s="8" t="s">
        <v>817</v>
      </c>
      <c r="F1737" s="36">
        <v>1.4</v>
      </c>
      <c r="G1737" s="52">
        <v>31495</v>
      </c>
      <c r="H1737" s="52">
        <v>26688</v>
      </c>
      <c r="I1737" s="52">
        <v>30616</v>
      </c>
      <c r="J1737" s="52">
        <v>30817</v>
      </c>
      <c r="K1737" s="52">
        <v>32420</v>
      </c>
      <c r="L1737" s="52">
        <v>26798</v>
      </c>
      <c r="M1737" s="52">
        <v>31955</v>
      </c>
      <c r="N1737" s="52">
        <v>31202</v>
      </c>
      <c r="O1737" s="52">
        <v>34760</v>
      </c>
      <c r="P1737" s="52">
        <v>28526</v>
      </c>
      <c r="Q1737" s="52">
        <v>31039</v>
      </c>
      <c r="R1737" s="52">
        <v>30452</v>
      </c>
      <c r="S1737" s="52">
        <v>35030</v>
      </c>
      <c r="T1737" s="52">
        <v>26999</v>
      </c>
      <c r="U1737" s="52">
        <v>32088</v>
      </c>
      <c r="V1737" s="52">
        <v>31262</v>
      </c>
      <c r="W1737" s="53">
        <v>36782</v>
      </c>
      <c r="X1737" s="79">
        <v>-1.221140851040003E-2</v>
      </c>
      <c r="Y1737" s="79">
        <v>8.4925518134715272E-3</v>
      </c>
      <c r="Z1737" s="79">
        <v>6.5024203453507567E-3</v>
      </c>
      <c r="AA1737" s="79">
        <v>1.397363194793377E-2</v>
      </c>
    </row>
    <row r="1738" spans="1:27" ht="15" x14ac:dyDescent="0.25">
      <c r="A1738" s="4">
        <v>260130</v>
      </c>
      <c r="B1738" s="18">
        <v>6455</v>
      </c>
      <c r="C1738" s="8" t="s">
        <v>67</v>
      </c>
      <c r="D1738" s="35" t="s">
        <v>885</v>
      </c>
      <c r="E1738" s="8" t="s">
        <v>817</v>
      </c>
      <c r="F1738" s="36">
        <v>1.4</v>
      </c>
      <c r="G1738" s="52">
        <v>20499</v>
      </c>
      <c r="H1738" s="52">
        <v>36092</v>
      </c>
      <c r="I1738" s="52">
        <v>12417</v>
      </c>
      <c r="J1738" s="52">
        <v>15739</v>
      </c>
      <c r="K1738" s="52">
        <v>15648</v>
      </c>
      <c r="L1738" s="52">
        <v>37540</v>
      </c>
      <c r="M1738" s="52">
        <v>14598</v>
      </c>
      <c r="N1738" s="52">
        <v>19990</v>
      </c>
      <c r="O1738" s="52">
        <v>20120</v>
      </c>
      <c r="P1738" s="52">
        <v>40497</v>
      </c>
      <c r="Q1738" s="52">
        <v>18622</v>
      </c>
      <c r="R1738" s="52">
        <v>24011</v>
      </c>
      <c r="S1738" s="52">
        <v>22862</v>
      </c>
      <c r="T1738" s="52">
        <v>46248</v>
      </c>
      <c r="U1738" s="52">
        <v>18260</v>
      </c>
      <c r="V1738" s="52">
        <v>28927</v>
      </c>
      <c r="W1738" s="53">
        <v>24474</v>
      </c>
      <c r="X1738" s="79">
        <v>5.4258811985810278E-2</v>
      </c>
      <c r="Y1738" s="79">
        <v>-3.2395765282836608E-3</v>
      </c>
      <c r="Z1738" s="79">
        <v>4.4136791732880758E-2</v>
      </c>
      <c r="AA1738" s="79">
        <v>1.3861062624143329E-2</v>
      </c>
    </row>
    <row r="1739" spans="1:27" ht="15" x14ac:dyDescent="0.25">
      <c r="A1739" s="4">
        <v>260130</v>
      </c>
      <c r="B1739" s="18">
        <v>2175</v>
      </c>
      <c r="C1739" s="8" t="s">
        <v>67</v>
      </c>
      <c r="D1739" s="35" t="s">
        <v>886</v>
      </c>
      <c r="E1739" s="8" t="s">
        <v>817</v>
      </c>
      <c r="F1739" s="36">
        <v>1.3</v>
      </c>
      <c r="G1739" s="52">
        <v>8388</v>
      </c>
      <c r="H1739" s="52">
        <v>10584</v>
      </c>
      <c r="I1739" s="52">
        <v>12517</v>
      </c>
      <c r="J1739" s="52">
        <v>10817</v>
      </c>
      <c r="K1739" s="52">
        <v>10098</v>
      </c>
      <c r="L1739" s="52">
        <v>12235</v>
      </c>
      <c r="M1739" s="52">
        <v>15194</v>
      </c>
      <c r="N1739" s="52">
        <v>12280</v>
      </c>
      <c r="O1739" s="52">
        <v>11883</v>
      </c>
      <c r="P1739" s="52">
        <v>14616</v>
      </c>
      <c r="Q1739" s="52">
        <v>17426</v>
      </c>
      <c r="R1739" s="52">
        <v>14416</v>
      </c>
      <c r="S1739" s="52">
        <v>13043</v>
      </c>
      <c r="T1739" s="52">
        <v>16067</v>
      </c>
      <c r="U1739" s="52">
        <v>18672</v>
      </c>
      <c r="V1739" s="52">
        <v>14803</v>
      </c>
      <c r="W1739" s="53">
        <v>13871</v>
      </c>
      <c r="X1739" s="79">
        <v>2.4386144770676129E-2</v>
      </c>
      <c r="Y1739" s="79">
        <v>2.0442315264470379E-2</v>
      </c>
      <c r="Z1739" s="79">
        <v>6.2220650181676884E-3</v>
      </c>
      <c r="AA1739" s="79">
        <v>1.3230007190221381E-2</v>
      </c>
    </row>
    <row r="1740" spans="1:27" ht="15" x14ac:dyDescent="0.25">
      <c r="A1740" s="4">
        <v>260130</v>
      </c>
      <c r="B1740" s="18">
        <v>7276</v>
      </c>
      <c r="C1740" s="8" t="s">
        <v>67</v>
      </c>
      <c r="D1740" s="35" t="s">
        <v>887</v>
      </c>
      <c r="E1740" s="8" t="s">
        <v>817</v>
      </c>
      <c r="F1740" s="36">
        <v>1.3</v>
      </c>
      <c r="G1740" s="52">
        <v>199673</v>
      </c>
      <c r="H1740" s="52">
        <v>208322</v>
      </c>
      <c r="I1740" s="52">
        <v>193443</v>
      </c>
      <c r="J1740" s="52">
        <v>222168</v>
      </c>
      <c r="K1740" s="52">
        <v>219877</v>
      </c>
      <c r="L1740" s="52">
        <v>229231</v>
      </c>
      <c r="M1740" s="52">
        <v>225995</v>
      </c>
      <c r="N1740" s="52">
        <v>242158</v>
      </c>
      <c r="O1740" s="52">
        <v>246808</v>
      </c>
      <c r="P1740" s="52">
        <v>235334</v>
      </c>
      <c r="Q1740" s="52">
        <v>229772</v>
      </c>
      <c r="R1740" s="52">
        <v>214301</v>
      </c>
      <c r="S1740" s="52">
        <v>231098</v>
      </c>
      <c r="T1740" s="52">
        <v>241538</v>
      </c>
      <c r="U1740" s="52">
        <v>219725</v>
      </c>
      <c r="V1740" s="52">
        <v>227126</v>
      </c>
      <c r="W1740" s="53">
        <v>243154</v>
      </c>
      <c r="X1740" s="79">
        <v>6.8138011323386483E-3</v>
      </c>
      <c r="Y1740" s="79">
        <v>-1.0959857490217771E-2</v>
      </c>
      <c r="Z1740" s="79">
        <v>1.4145293394892461E-2</v>
      </c>
      <c r="AA1740" s="79">
        <v>1.3111659001160399E-2</v>
      </c>
    </row>
    <row r="1741" spans="1:27" ht="15" x14ac:dyDescent="0.25">
      <c r="A1741" s="4">
        <v>260130</v>
      </c>
      <c r="B1741" s="18">
        <v>8084</v>
      </c>
      <c r="C1741" s="8" t="s">
        <v>67</v>
      </c>
      <c r="D1741" s="35" t="s">
        <v>888</v>
      </c>
      <c r="E1741" s="8" t="s">
        <v>817</v>
      </c>
      <c r="F1741" s="36">
        <v>1.2</v>
      </c>
      <c r="G1741" s="52">
        <v>58696</v>
      </c>
      <c r="H1741" s="52">
        <v>63120</v>
      </c>
      <c r="I1741" s="52">
        <v>60079</v>
      </c>
      <c r="J1741" s="52">
        <v>66954</v>
      </c>
      <c r="K1741" s="52">
        <v>67683</v>
      </c>
      <c r="L1741" s="52">
        <v>65587</v>
      </c>
      <c r="M1741" s="52">
        <v>63497</v>
      </c>
      <c r="N1741" s="52">
        <v>66346</v>
      </c>
      <c r="O1741" s="52">
        <v>67064</v>
      </c>
      <c r="P1741" s="52">
        <v>62101</v>
      </c>
      <c r="Q1741" s="52">
        <v>55160</v>
      </c>
      <c r="R1741" s="52">
        <v>54465</v>
      </c>
      <c r="S1741" s="52">
        <v>49208</v>
      </c>
      <c r="T1741" s="52">
        <v>56957</v>
      </c>
      <c r="U1741" s="52">
        <v>49422</v>
      </c>
      <c r="V1741" s="52">
        <v>52640</v>
      </c>
      <c r="W1741" s="53">
        <v>51782</v>
      </c>
      <c r="X1741" s="79">
        <v>-2.3282971385119589E-2</v>
      </c>
      <c r="Y1741" s="79">
        <v>-2.6590666852032041E-2</v>
      </c>
      <c r="Z1741" s="79">
        <v>-8.6883247957648679E-3</v>
      </c>
      <c r="AA1741" s="79">
        <v>1.2361509314354089E-2</v>
      </c>
    </row>
    <row r="1742" spans="1:27" ht="15" x14ac:dyDescent="0.25">
      <c r="A1742" s="4">
        <v>260130</v>
      </c>
      <c r="B1742" s="18">
        <v>9042</v>
      </c>
      <c r="C1742" s="8" t="s">
        <v>67</v>
      </c>
      <c r="D1742" s="35" t="s">
        <v>889</v>
      </c>
      <c r="E1742" s="8" t="s">
        <v>817</v>
      </c>
      <c r="F1742" s="36">
        <v>1.1000000000000001</v>
      </c>
      <c r="G1742" s="52">
        <v>206327</v>
      </c>
      <c r="H1742" s="52">
        <v>229055</v>
      </c>
      <c r="I1742" s="52">
        <v>228993</v>
      </c>
      <c r="J1742" s="52">
        <v>238167</v>
      </c>
      <c r="K1742" s="52">
        <v>249284</v>
      </c>
      <c r="L1742" s="52">
        <v>251856</v>
      </c>
      <c r="M1742" s="52">
        <v>245524</v>
      </c>
      <c r="N1742" s="52">
        <v>240120</v>
      </c>
      <c r="O1742" s="52">
        <v>250743</v>
      </c>
      <c r="P1742" s="52">
        <v>261224</v>
      </c>
      <c r="Q1742" s="52">
        <v>261933</v>
      </c>
      <c r="R1742" s="52">
        <v>272723</v>
      </c>
      <c r="S1742" s="52">
        <v>269724</v>
      </c>
      <c r="T1742" s="52">
        <v>302474</v>
      </c>
      <c r="U1742" s="52">
        <v>309759</v>
      </c>
      <c r="V1742" s="52">
        <v>289074</v>
      </c>
      <c r="W1742" s="53">
        <v>282671</v>
      </c>
      <c r="X1742" s="79">
        <v>3.8710440276125142E-2</v>
      </c>
      <c r="Y1742" s="79">
        <v>4.3208950773995447E-2</v>
      </c>
      <c r="Z1742" s="79">
        <v>1.416063324903871E-2</v>
      </c>
      <c r="AA1742" s="79">
        <v>1.105606939525949E-2</v>
      </c>
    </row>
    <row r="1743" spans="1:27" ht="15" x14ac:dyDescent="0.25">
      <c r="A1743" s="4">
        <v>260130</v>
      </c>
      <c r="B1743" s="18">
        <v>9936</v>
      </c>
      <c r="C1743" s="8" t="s">
        <v>67</v>
      </c>
      <c r="D1743" s="35" t="s">
        <v>890</v>
      </c>
      <c r="E1743" s="8" t="s">
        <v>817</v>
      </c>
      <c r="F1743" s="36">
        <v>1</v>
      </c>
      <c r="G1743" s="52">
        <v>22295</v>
      </c>
      <c r="H1743" s="52">
        <v>22017</v>
      </c>
      <c r="I1743" s="52">
        <v>22617</v>
      </c>
      <c r="J1743" s="52">
        <v>22519</v>
      </c>
      <c r="K1743" s="52">
        <v>23922</v>
      </c>
      <c r="L1743" s="52">
        <v>23964</v>
      </c>
      <c r="M1743" s="52">
        <v>24623</v>
      </c>
      <c r="N1743" s="52">
        <v>25121</v>
      </c>
      <c r="O1743" s="52">
        <v>25785</v>
      </c>
      <c r="P1743" s="52">
        <v>25872</v>
      </c>
      <c r="Q1743" s="52">
        <v>26421</v>
      </c>
      <c r="R1743" s="52">
        <v>27458</v>
      </c>
      <c r="S1743" s="52">
        <v>27566</v>
      </c>
      <c r="T1743" s="52">
        <v>29588</v>
      </c>
      <c r="U1743" s="52">
        <v>29668</v>
      </c>
      <c r="V1743" s="52">
        <v>28835</v>
      </c>
      <c r="W1743" s="53">
        <v>28774</v>
      </c>
      <c r="X1743" s="79">
        <v>3.4626387245264123E-2</v>
      </c>
      <c r="Y1743" s="79">
        <v>2.9243558221429659E-2</v>
      </c>
      <c r="Z1743" s="79">
        <v>1.204935246762329E-2</v>
      </c>
      <c r="AA1743" s="79">
        <v>1.044467693265427E-2</v>
      </c>
    </row>
    <row r="1744" spans="1:27" ht="15" x14ac:dyDescent="0.25">
      <c r="A1744" s="4">
        <v>260130</v>
      </c>
      <c r="B1744" s="18">
        <v>7476</v>
      </c>
      <c r="C1744" s="8" t="s">
        <v>67</v>
      </c>
      <c r="D1744" s="35" t="s">
        <v>891</v>
      </c>
      <c r="E1744" s="8" t="s">
        <v>817</v>
      </c>
      <c r="F1744" s="36">
        <v>1</v>
      </c>
      <c r="G1744" s="52">
        <v>21317</v>
      </c>
      <c r="H1744" s="52">
        <v>25175</v>
      </c>
      <c r="I1744" s="52">
        <v>20471</v>
      </c>
      <c r="J1744" s="52">
        <v>22126</v>
      </c>
      <c r="K1744" s="52">
        <v>23322</v>
      </c>
      <c r="L1744" s="52">
        <v>25502</v>
      </c>
      <c r="M1744" s="52">
        <v>21735</v>
      </c>
      <c r="N1744" s="52">
        <v>22378</v>
      </c>
      <c r="O1744" s="52">
        <v>24538</v>
      </c>
      <c r="P1744" s="52">
        <v>26885</v>
      </c>
      <c r="Q1744" s="52">
        <v>24168</v>
      </c>
      <c r="R1744" s="52">
        <v>24458</v>
      </c>
      <c r="S1744" s="52">
        <v>26744</v>
      </c>
      <c r="T1744" s="52">
        <v>28380</v>
      </c>
      <c r="U1744" s="52">
        <v>25637</v>
      </c>
      <c r="V1744" s="52">
        <v>25775</v>
      </c>
      <c r="W1744" s="53">
        <v>27792</v>
      </c>
      <c r="X1744" s="79">
        <v>1.4620311965185101E-2</v>
      </c>
      <c r="Y1744" s="79">
        <v>1.415903614457825E-2</v>
      </c>
      <c r="Z1744" s="79">
        <v>1.2516750776951019E-2</v>
      </c>
      <c r="AA1744" s="79">
        <v>9.837050386723778E-3</v>
      </c>
    </row>
    <row r="1745" spans="1:27" ht="15" x14ac:dyDescent="0.25">
      <c r="A1745" s="4">
        <v>260130</v>
      </c>
      <c r="B1745" s="18">
        <v>5703</v>
      </c>
      <c r="C1745" s="8" t="s">
        <v>67</v>
      </c>
      <c r="D1745" s="35" t="s">
        <v>892</v>
      </c>
      <c r="E1745" s="8" t="s">
        <v>817</v>
      </c>
      <c r="F1745" s="36">
        <v>1</v>
      </c>
      <c r="G1745" s="52">
        <v>124467</v>
      </c>
      <c r="H1745" s="52">
        <v>126064</v>
      </c>
      <c r="I1745" s="52">
        <v>123241</v>
      </c>
      <c r="J1745" s="52">
        <v>129853</v>
      </c>
      <c r="K1745" s="52">
        <v>131956</v>
      </c>
      <c r="L1745" s="52">
        <v>131904</v>
      </c>
      <c r="M1745" s="52">
        <v>122471</v>
      </c>
      <c r="N1745" s="52">
        <v>127981</v>
      </c>
      <c r="O1745" s="52">
        <v>137261</v>
      </c>
      <c r="P1745" s="52">
        <v>136002</v>
      </c>
      <c r="Q1745" s="52">
        <v>130570</v>
      </c>
      <c r="R1745" s="52">
        <v>132518</v>
      </c>
      <c r="S1745" s="52">
        <v>142816</v>
      </c>
      <c r="T1745" s="52">
        <v>146224</v>
      </c>
      <c r="U1745" s="52">
        <v>139337</v>
      </c>
      <c r="V1745" s="52">
        <v>141580</v>
      </c>
      <c r="W1745" s="53">
        <v>148392</v>
      </c>
      <c r="X1745" s="79">
        <v>1.886305004927058E-2</v>
      </c>
      <c r="Y1745" s="79">
        <v>1.5878564390865879E-2</v>
      </c>
      <c r="Z1745" s="79">
        <v>1.6156321593168151E-2</v>
      </c>
      <c r="AA1745" s="79">
        <v>9.783194170788212E-3</v>
      </c>
    </row>
    <row r="1746" spans="1:27" ht="15" x14ac:dyDescent="0.25">
      <c r="A1746" s="4">
        <v>260130</v>
      </c>
      <c r="B1746" s="18">
        <v>6301</v>
      </c>
      <c r="C1746" s="8" t="s">
        <v>67</v>
      </c>
      <c r="D1746" s="35" t="s">
        <v>893</v>
      </c>
      <c r="E1746" s="8" t="s">
        <v>817</v>
      </c>
      <c r="F1746" s="36">
        <v>0.9</v>
      </c>
      <c r="G1746" s="52">
        <v>723277</v>
      </c>
      <c r="H1746" s="52">
        <v>787646</v>
      </c>
      <c r="I1746" s="52">
        <v>763808</v>
      </c>
      <c r="J1746" s="52">
        <v>854927</v>
      </c>
      <c r="K1746" s="52">
        <v>920497</v>
      </c>
      <c r="L1746" s="52">
        <v>1004243</v>
      </c>
      <c r="M1746" s="52">
        <v>899551</v>
      </c>
      <c r="N1746" s="52">
        <v>923443</v>
      </c>
      <c r="O1746" s="52">
        <v>971996</v>
      </c>
      <c r="P1746" s="52">
        <v>1070132</v>
      </c>
      <c r="Q1746" s="52">
        <v>959837</v>
      </c>
      <c r="R1746" s="52">
        <v>1008229</v>
      </c>
      <c r="S1746" s="52">
        <v>989196</v>
      </c>
      <c r="T1746" s="52">
        <v>1147133</v>
      </c>
      <c r="U1746" s="52">
        <v>909524</v>
      </c>
      <c r="V1746" s="52">
        <v>982063</v>
      </c>
      <c r="W1746" s="53">
        <v>1023897</v>
      </c>
      <c r="X1746" s="79">
        <v>1.911931139590517E-2</v>
      </c>
      <c r="Y1746" s="79">
        <v>-1.225832309024844E-2</v>
      </c>
      <c r="Z1746" s="79">
        <v>-6.4542355088031966E-3</v>
      </c>
      <c r="AA1746" s="79">
        <v>8.615125042329641E-3</v>
      </c>
    </row>
    <row r="1747" spans="1:27" ht="15" x14ac:dyDescent="0.25">
      <c r="A1747" s="4">
        <v>260130</v>
      </c>
      <c r="B1747" s="18">
        <v>9009</v>
      </c>
      <c r="C1747" s="8" t="s">
        <v>67</v>
      </c>
      <c r="D1747" s="35" t="s">
        <v>894</v>
      </c>
      <c r="E1747" s="8" t="s">
        <v>817</v>
      </c>
      <c r="F1747" s="36">
        <v>0.9</v>
      </c>
      <c r="G1747" s="52">
        <v>56134</v>
      </c>
      <c r="H1747" s="52">
        <v>53867</v>
      </c>
      <c r="I1747" s="52">
        <v>59756</v>
      </c>
      <c r="J1747" s="52">
        <v>59275</v>
      </c>
      <c r="K1747" s="52">
        <v>66687</v>
      </c>
      <c r="L1747" s="52">
        <v>66620</v>
      </c>
      <c r="M1747" s="52">
        <v>72466</v>
      </c>
      <c r="N1747" s="52">
        <v>75483</v>
      </c>
      <c r="O1747" s="52">
        <v>74665</v>
      </c>
      <c r="P1747" s="52">
        <v>73895</v>
      </c>
      <c r="Q1747" s="52">
        <v>80297</v>
      </c>
      <c r="R1747" s="52">
        <v>77736</v>
      </c>
      <c r="S1747" s="52">
        <v>80154</v>
      </c>
      <c r="T1747" s="52">
        <v>81127</v>
      </c>
      <c r="U1747" s="52">
        <v>83334</v>
      </c>
      <c r="V1747" s="52">
        <v>81294</v>
      </c>
      <c r="W1747" s="53">
        <v>82946</v>
      </c>
      <c r="X1747" s="79">
        <v>2.3173396735473469E-2</v>
      </c>
      <c r="Y1747" s="79">
        <v>9.5110142367700323E-3</v>
      </c>
      <c r="Z1747" s="79">
        <v>1.1037657708522721E-2</v>
      </c>
      <c r="AA1747" s="79">
        <v>8.5668085263064242E-3</v>
      </c>
    </row>
    <row r="1748" spans="1:27" ht="15" x14ac:dyDescent="0.25">
      <c r="A1748" s="4">
        <v>260130</v>
      </c>
      <c r="B1748" s="18">
        <v>8585</v>
      </c>
      <c r="C1748" s="8" t="s">
        <v>67</v>
      </c>
      <c r="D1748" s="35" t="s">
        <v>895</v>
      </c>
      <c r="E1748" s="8" t="s">
        <v>817</v>
      </c>
      <c r="F1748" s="36">
        <v>0.8</v>
      </c>
      <c r="G1748" s="52">
        <v>56941</v>
      </c>
      <c r="H1748" s="52">
        <v>58253</v>
      </c>
      <c r="I1748" s="52">
        <v>54332</v>
      </c>
      <c r="J1748" s="52">
        <v>62063</v>
      </c>
      <c r="K1748" s="52">
        <v>51694</v>
      </c>
      <c r="L1748" s="52">
        <v>59604</v>
      </c>
      <c r="M1748" s="52">
        <v>57688</v>
      </c>
      <c r="N1748" s="52">
        <v>54502</v>
      </c>
      <c r="O1748" s="52">
        <v>56447</v>
      </c>
      <c r="P1748" s="52">
        <v>60417</v>
      </c>
      <c r="Q1748" s="52">
        <v>63053</v>
      </c>
      <c r="R1748" s="52">
        <v>60411</v>
      </c>
      <c r="S1748" s="52">
        <v>59032</v>
      </c>
      <c r="T1748" s="52">
        <v>62776</v>
      </c>
      <c r="U1748" s="52">
        <v>62876</v>
      </c>
      <c r="V1748" s="52">
        <v>62001</v>
      </c>
      <c r="W1748" s="53">
        <v>61102</v>
      </c>
      <c r="X1748" s="79">
        <v>9.7112958137275385E-3</v>
      </c>
      <c r="Y1748" s="79">
        <v>-7.2164780325512101E-4</v>
      </c>
      <c r="Z1748" s="79">
        <v>6.4872804422775321E-3</v>
      </c>
      <c r="AA1748" s="79">
        <v>8.3912682165514507E-3</v>
      </c>
    </row>
    <row r="1749" spans="1:27" ht="15" x14ac:dyDescent="0.25">
      <c r="A1749" s="4">
        <v>260130</v>
      </c>
      <c r="B1749" s="18">
        <v>6436</v>
      </c>
      <c r="C1749" s="8" t="s">
        <v>67</v>
      </c>
      <c r="D1749" s="35" t="s">
        <v>896</v>
      </c>
      <c r="E1749" s="8" t="s">
        <v>817</v>
      </c>
      <c r="F1749" s="36">
        <v>0.8</v>
      </c>
      <c r="G1749" s="52">
        <v>27676</v>
      </c>
      <c r="H1749" s="52">
        <v>35426</v>
      </c>
      <c r="I1749" s="52">
        <v>27622</v>
      </c>
      <c r="J1749" s="52">
        <v>32833</v>
      </c>
      <c r="K1749" s="52">
        <v>31812</v>
      </c>
      <c r="L1749" s="52">
        <v>40543</v>
      </c>
      <c r="M1749" s="52">
        <v>31840</v>
      </c>
      <c r="N1749" s="52">
        <v>38323</v>
      </c>
      <c r="O1749" s="52">
        <v>37628</v>
      </c>
      <c r="P1749" s="52">
        <v>45073</v>
      </c>
      <c r="Q1749" s="52">
        <v>39032</v>
      </c>
      <c r="R1749" s="52">
        <v>45196</v>
      </c>
      <c r="S1749" s="52">
        <v>41688</v>
      </c>
      <c r="T1749" s="52">
        <v>49507</v>
      </c>
      <c r="U1749" s="52">
        <v>39056</v>
      </c>
      <c r="V1749" s="52">
        <v>44872</v>
      </c>
      <c r="W1749" s="53">
        <v>43113</v>
      </c>
      <c r="X1749" s="79">
        <v>2.5931492669118979E-2</v>
      </c>
      <c r="Y1749" s="79">
        <v>1.3681216260130749E-4</v>
      </c>
      <c r="Z1749" s="79">
        <v>-1.846711542517143E-3</v>
      </c>
      <c r="AA1749" s="79">
        <v>8.1371378973635888E-3</v>
      </c>
    </row>
    <row r="1750" spans="1:27" ht="15" x14ac:dyDescent="0.25">
      <c r="A1750" s="4">
        <v>260130</v>
      </c>
      <c r="B1750" s="18">
        <v>6508</v>
      </c>
      <c r="C1750" s="8" t="s">
        <v>67</v>
      </c>
      <c r="D1750" s="35" t="s">
        <v>897</v>
      </c>
      <c r="E1750" s="8" t="s">
        <v>817</v>
      </c>
      <c r="F1750" s="36">
        <v>0.6</v>
      </c>
      <c r="G1750" s="52">
        <v>59491</v>
      </c>
      <c r="H1750" s="52">
        <v>96605</v>
      </c>
      <c r="I1750" s="52">
        <v>47525</v>
      </c>
      <c r="J1750" s="52">
        <v>64217</v>
      </c>
      <c r="K1750" s="52">
        <v>58267</v>
      </c>
      <c r="L1750" s="52">
        <v>102569</v>
      </c>
      <c r="M1750" s="52">
        <v>53532</v>
      </c>
      <c r="N1750" s="52">
        <v>65515</v>
      </c>
      <c r="O1750" s="52">
        <v>64871</v>
      </c>
      <c r="P1750" s="52">
        <v>103962</v>
      </c>
      <c r="Q1750" s="52">
        <v>54975</v>
      </c>
      <c r="R1750" s="52">
        <v>65124</v>
      </c>
      <c r="S1750" s="52">
        <v>70984</v>
      </c>
      <c r="T1750" s="52">
        <v>110018</v>
      </c>
      <c r="U1750" s="52">
        <v>58390</v>
      </c>
      <c r="V1750" s="52">
        <v>72752</v>
      </c>
      <c r="W1750" s="53">
        <v>72713</v>
      </c>
      <c r="X1750" s="79">
        <v>2.052568252300491E-2</v>
      </c>
      <c r="Y1750" s="79">
        <v>1.134170926034783E-2</v>
      </c>
      <c r="Z1750" s="79">
        <v>2.504958688541814E-2</v>
      </c>
      <c r="AA1750" s="79">
        <v>5.539110154287874E-3</v>
      </c>
    </row>
    <row r="1751" spans="1:27" ht="15" x14ac:dyDescent="0.25">
      <c r="A1751" s="4">
        <v>260130</v>
      </c>
      <c r="B1751" s="18">
        <v>2002</v>
      </c>
      <c r="C1751" s="8" t="s">
        <v>67</v>
      </c>
      <c r="D1751" s="35" t="s">
        <v>898</v>
      </c>
      <c r="E1751" s="8" t="s">
        <v>817</v>
      </c>
      <c r="F1751" s="36">
        <v>0.6</v>
      </c>
      <c r="G1751" s="52">
        <v>179583</v>
      </c>
      <c r="H1751" s="52">
        <v>174426</v>
      </c>
      <c r="I1751" s="52">
        <v>189296</v>
      </c>
      <c r="J1751" s="52">
        <v>199446</v>
      </c>
      <c r="K1751" s="52">
        <v>211263</v>
      </c>
      <c r="L1751" s="52">
        <v>198676</v>
      </c>
      <c r="M1751" s="52">
        <v>208191</v>
      </c>
      <c r="N1751" s="52">
        <v>218690</v>
      </c>
      <c r="O1751" s="52">
        <v>223800</v>
      </c>
      <c r="P1751" s="52">
        <v>207567</v>
      </c>
      <c r="Q1751" s="52">
        <v>213874</v>
      </c>
      <c r="R1751" s="52">
        <v>215639</v>
      </c>
      <c r="S1751" s="52">
        <v>217928</v>
      </c>
      <c r="T1751" s="52">
        <v>204045</v>
      </c>
      <c r="U1751" s="52">
        <v>215364</v>
      </c>
      <c r="V1751" s="52">
        <v>215946</v>
      </c>
      <c r="W1751" s="53">
        <v>222645</v>
      </c>
      <c r="X1751" s="79">
        <v>-4.1192597028332223E-3</v>
      </c>
      <c r="Y1751" s="79">
        <v>1.749881971048195E-3</v>
      </c>
      <c r="Z1751" s="79">
        <v>3.5991633996745881E-4</v>
      </c>
      <c r="AA1751" s="79">
        <v>5.528060444190297E-3</v>
      </c>
    </row>
    <row r="1752" spans="1:27" ht="15" x14ac:dyDescent="0.25">
      <c r="A1752" s="4">
        <v>260130</v>
      </c>
      <c r="B1752" s="18">
        <v>6770</v>
      </c>
      <c r="C1752" s="8" t="s">
        <v>67</v>
      </c>
      <c r="D1752" s="35" t="s">
        <v>899</v>
      </c>
      <c r="E1752" s="8" t="s">
        <v>817</v>
      </c>
      <c r="F1752" s="36">
        <v>0.5</v>
      </c>
      <c r="G1752" s="52">
        <v>225856</v>
      </c>
      <c r="H1752" s="52">
        <v>209537</v>
      </c>
      <c r="I1752" s="52">
        <v>204978</v>
      </c>
      <c r="J1752" s="52">
        <v>249308</v>
      </c>
      <c r="K1752" s="52">
        <v>246330</v>
      </c>
      <c r="L1752" s="52">
        <v>232498</v>
      </c>
      <c r="M1752" s="52">
        <v>218508</v>
      </c>
      <c r="N1752" s="52">
        <v>256501</v>
      </c>
      <c r="O1752" s="52">
        <v>260350</v>
      </c>
      <c r="P1752" s="52">
        <v>228731</v>
      </c>
      <c r="Q1752" s="52">
        <v>233593</v>
      </c>
      <c r="R1752" s="52">
        <v>256718</v>
      </c>
      <c r="S1752" s="52">
        <v>250305</v>
      </c>
      <c r="T1752" s="52">
        <v>249791</v>
      </c>
      <c r="U1752" s="52">
        <v>238920</v>
      </c>
      <c r="V1752" s="52">
        <v>266791</v>
      </c>
      <c r="W1752" s="53">
        <v>255478</v>
      </c>
      <c r="X1752" s="79">
        <v>2.172596603693E-2</v>
      </c>
      <c r="Y1752" s="79">
        <v>5.3785968798685246E-3</v>
      </c>
      <c r="Z1752" s="79">
        <v>1.0116155519446E-2</v>
      </c>
      <c r="AA1752" s="79">
        <v>5.1431338218963507E-3</v>
      </c>
    </row>
    <row r="1753" spans="1:27" ht="15" x14ac:dyDescent="0.25">
      <c r="A1753" s="4">
        <v>260130</v>
      </c>
      <c r="B1753" s="18">
        <v>7575</v>
      </c>
      <c r="C1753" s="8" t="s">
        <v>67</v>
      </c>
      <c r="D1753" s="35" t="s">
        <v>900</v>
      </c>
      <c r="E1753" s="8" t="s">
        <v>817</v>
      </c>
      <c r="F1753" s="36">
        <v>0.5</v>
      </c>
      <c r="G1753" s="52">
        <v>13879</v>
      </c>
      <c r="H1753" s="52">
        <v>12460</v>
      </c>
      <c r="I1753" s="52">
        <v>12969</v>
      </c>
      <c r="J1753" s="52">
        <v>12520</v>
      </c>
      <c r="K1753" s="52">
        <v>13009</v>
      </c>
      <c r="L1753" s="52">
        <v>13252</v>
      </c>
      <c r="M1753" s="52">
        <v>12954</v>
      </c>
      <c r="N1753" s="52">
        <v>12178</v>
      </c>
      <c r="O1753" s="52">
        <v>13170</v>
      </c>
      <c r="P1753" s="52">
        <v>13082</v>
      </c>
      <c r="Q1753" s="52">
        <v>14010</v>
      </c>
      <c r="R1753" s="52">
        <v>13975</v>
      </c>
      <c r="S1753" s="52">
        <v>14826</v>
      </c>
      <c r="T1753" s="52">
        <v>13799</v>
      </c>
      <c r="U1753" s="52">
        <v>14616</v>
      </c>
      <c r="V1753" s="52">
        <v>14669</v>
      </c>
      <c r="W1753" s="53">
        <v>15120</v>
      </c>
      <c r="X1753" s="79">
        <v>1.282808222854381E-2</v>
      </c>
      <c r="Y1753" s="79">
        <v>1.070482246952831E-2</v>
      </c>
      <c r="Z1753" s="79">
        <v>1.212947427293054E-2</v>
      </c>
      <c r="AA1753" s="79">
        <v>5.0768433776549049E-3</v>
      </c>
    </row>
    <row r="1754" spans="1:27" ht="15" x14ac:dyDescent="0.25">
      <c r="A1754" s="4">
        <v>260130</v>
      </c>
      <c r="B1754" s="18">
        <v>8818</v>
      </c>
      <c r="C1754" s="8" t="s">
        <v>67</v>
      </c>
      <c r="D1754" s="35" t="s">
        <v>901</v>
      </c>
      <c r="E1754" s="8" t="s">
        <v>817</v>
      </c>
      <c r="F1754" s="36">
        <v>0.5</v>
      </c>
      <c r="G1754" s="52">
        <v>4499</v>
      </c>
      <c r="H1754" s="52">
        <v>4492</v>
      </c>
      <c r="I1754" s="52">
        <v>4574</v>
      </c>
      <c r="J1754" s="52">
        <v>4756</v>
      </c>
      <c r="K1754" s="52">
        <v>4743</v>
      </c>
      <c r="L1754" s="52">
        <v>4806</v>
      </c>
      <c r="M1754" s="52">
        <v>4962</v>
      </c>
      <c r="N1754" s="52">
        <v>4899</v>
      </c>
      <c r="O1754" s="52">
        <v>4794</v>
      </c>
      <c r="P1754" s="52">
        <v>4655</v>
      </c>
      <c r="Q1754" s="52">
        <v>4769</v>
      </c>
      <c r="R1754" s="52">
        <v>4932</v>
      </c>
      <c r="S1754" s="52">
        <v>4972</v>
      </c>
      <c r="T1754" s="52">
        <v>4910</v>
      </c>
      <c r="U1754" s="52">
        <v>5015</v>
      </c>
      <c r="V1754" s="52">
        <v>5157</v>
      </c>
      <c r="W1754" s="53">
        <v>5072</v>
      </c>
      <c r="X1754" s="79">
        <v>1.3193294701986821E-2</v>
      </c>
      <c r="Y1754" s="79">
        <v>1.256191594750544E-2</v>
      </c>
      <c r="Z1754" s="79">
        <v>1.134701699530982E-2</v>
      </c>
      <c r="AA1754" s="79">
        <v>4.9865363518499786E-3</v>
      </c>
    </row>
    <row r="1755" spans="1:27" ht="15" x14ac:dyDescent="0.25">
      <c r="A1755" s="4">
        <v>260130</v>
      </c>
      <c r="B1755" s="18">
        <v>1959</v>
      </c>
      <c r="C1755" s="8" t="s">
        <v>67</v>
      </c>
      <c r="D1755" s="35" t="s">
        <v>902</v>
      </c>
      <c r="E1755" s="8" t="s">
        <v>817</v>
      </c>
      <c r="F1755" s="36">
        <v>0.4</v>
      </c>
      <c r="G1755" s="52">
        <v>83089</v>
      </c>
      <c r="H1755" s="52">
        <v>135280</v>
      </c>
      <c r="I1755" s="52">
        <v>69089</v>
      </c>
      <c r="J1755" s="52">
        <v>99433</v>
      </c>
      <c r="K1755" s="52">
        <v>82733</v>
      </c>
      <c r="L1755" s="52">
        <v>144528</v>
      </c>
      <c r="M1755" s="52">
        <v>86242</v>
      </c>
      <c r="N1755" s="52">
        <v>114375</v>
      </c>
      <c r="O1755" s="52">
        <v>114450</v>
      </c>
      <c r="P1755" s="52">
        <v>153990</v>
      </c>
      <c r="Q1755" s="52">
        <v>107205</v>
      </c>
      <c r="R1755" s="52">
        <v>112098</v>
      </c>
      <c r="S1755" s="52">
        <v>109771</v>
      </c>
      <c r="T1755" s="52">
        <v>144880</v>
      </c>
      <c r="U1755" s="52">
        <v>100568</v>
      </c>
      <c r="V1755" s="52">
        <v>107157</v>
      </c>
      <c r="W1755" s="53">
        <v>111528</v>
      </c>
      <c r="X1755" s="79">
        <v>-1.8858784757299189E-2</v>
      </c>
      <c r="Y1755" s="79">
        <v>-1.4003468691054399E-2</v>
      </c>
      <c r="Z1755" s="79">
        <v>-1.0573122741094339E-2</v>
      </c>
      <c r="AA1755" s="79">
        <v>3.799937713029999E-3</v>
      </c>
    </row>
    <row r="1756" spans="1:27" ht="15" x14ac:dyDescent="0.25">
      <c r="A1756" s="4">
        <v>260130</v>
      </c>
      <c r="B1756" s="18">
        <v>8014</v>
      </c>
      <c r="C1756" s="8" t="s">
        <v>67</v>
      </c>
      <c r="D1756" s="35" t="s">
        <v>903</v>
      </c>
      <c r="E1756" s="8" t="s">
        <v>817</v>
      </c>
      <c r="F1756" s="36">
        <v>0.3</v>
      </c>
      <c r="G1756" s="52">
        <v>75809</v>
      </c>
      <c r="H1756" s="52">
        <v>78261</v>
      </c>
      <c r="I1756" s="52">
        <v>81906</v>
      </c>
      <c r="J1756" s="52">
        <v>86566</v>
      </c>
      <c r="K1756" s="52">
        <v>86907</v>
      </c>
      <c r="L1756" s="52">
        <v>74010</v>
      </c>
      <c r="M1756" s="52">
        <v>75780</v>
      </c>
      <c r="N1756" s="52">
        <v>77126</v>
      </c>
      <c r="O1756" s="52">
        <v>80451</v>
      </c>
      <c r="P1756" s="52">
        <v>74342</v>
      </c>
      <c r="Q1756" s="52">
        <v>76974</v>
      </c>
      <c r="R1756" s="52">
        <v>77481</v>
      </c>
      <c r="S1756" s="52">
        <v>75802</v>
      </c>
      <c r="T1756" s="52">
        <v>81289</v>
      </c>
      <c r="U1756" s="52">
        <v>71577</v>
      </c>
      <c r="V1756" s="52">
        <v>73385</v>
      </c>
      <c r="W1756" s="53">
        <v>76649</v>
      </c>
      <c r="X1756" s="79">
        <v>2.2807034822832639E-2</v>
      </c>
      <c r="Y1756" s="79">
        <v>-1.7323284522991811E-2</v>
      </c>
      <c r="Z1756" s="79">
        <v>-1.337910625218441E-2</v>
      </c>
      <c r="AA1756" s="79">
        <v>2.804143643665213E-3</v>
      </c>
    </row>
    <row r="1757" spans="1:27" ht="15" x14ac:dyDescent="0.25">
      <c r="A1757" s="4">
        <v>260130</v>
      </c>
      <c r="B1757" s="18">
        <v>4205</v>
      </c>
      <c r="C1757" s="8" t="s">
        <v>67</v>
      </c>
      <c r="D1757" s="35" t="s">
        <v>904</v>
      </c>
      <c r="E1757" s="8" t="s">
        <v>817</v>
      </c>
      <c r="F1757" s="36">
        <v>0.3</v>
      </c>
      <c r="G1757" s="52">
        <v>89681</v>
      </c>
      <c r="H1757" s="52">
        <v>92974</v>
      </c>
      <c r="I1757" s="52">
        <v>97576</v>
      </c>
      <c r="J1757" s="52">
        <v>99841</v>
      </c>
      <c r="K1757" s="52">
        <v>96788</v>
      </c>
      <c r="L1757" s="52">
        <v>94409</v>
      </c>
      <c r="M1757" s="52">
        <v>91927</v>
      </c>
      <c r="N1757" s="52">
        <v>93515</v>
      </c>
      <c r="O1757" s="52">
        <v>98364</v>
      </c>
      <c r="P1757" s="52">
        <v>98473</v>
      </c>
      <c r="Q1757" s="52">
        <v>106105</v>
      </c>
      <c r="R1757" s="52">
        <v>107245</v>
      </c>
      <c r="S1757" s="52">
        <v>102083</v>
      </c>
      <c r="T1757" s="52">
        <v>105214</v>
      </c>
      <c r="U1757" s="52">
        <v>103083</v>
      </c>
      <c r="V1757" s="52">
        <v>103388</v>
      </c>
      <c r="W1757" s="53">
        <v>103241</v>
      </c>
      <c r="X1757" s="79">
        <v>1.628630655269547E-2</v>
      </c>
      <c r="Y1757" s="79">
        <v>-7.184171050786059E-3</v>
      </c>
      <c r="Z1757" s="79">
        <v>-9.2355582161030014E-3</v>
      </c>
      <c r="AA1757" s="79">
        <v>2.79866978596699E-3</v>
      </c>
    </row>
    <row r="1758" spans="1:27" ht="15" x14ac:dyDescent="0.25">
      <c r="A1758" s="4">
        <v>260130</v>
      </c>
      <c r="B1758" s="18">
        <v>1976</v>
      </c>
      <c r="C1758" s="8" t="s">
        <v>67</v>
      </c>
      <c r="D1758" s="35" t="s">
        <v>905</v>
      </c>
      <c r="E1758" s="8" t="s">
        <v>817</v>
      </c>
      <c r="F1758" s="36">
        <v>0.2</v>
      </c>
      <c r="G1758" s="52">
        <v>12049</v>
      </c>
      <c r="H1758" s="52">
        <v>14017</v>
      </c>
      <c r="I1758" s="52">
        <v>12051</v>
      </c>
      <c r="J1758" s="52">
        <v>13671</v>
      </c>
      <c r="K1758" s="52">
        <v>14169</v>
      </c>
      <c r="L1758" s="52">
        <v>15999</v>
      </c>
      <c r="M1758" s="52">
        <v>12534</v>
      </c>
      <c r="N1758" s="52">
        <v>14044</v>
      </c>
      <c r="O1758" s="52">
        <v>15971</v>
      </c>
      <c r="P1758" s="52">
        <v>17828</v>
      </c>
      <c r="Q1758" s="52">
        <v>14812</v>
      </c>
      <c r="R1758" s="52">
        <v>16764</v>
      </c>
      <c r="S1758" s="52">
        <v>15718</v>
      </c>
      <c r="T1758" s="52">
        <v>18989</v>
      </c>
      <c r="U1758" s="52">
        <v>13840</v>
      </c>
      <c r="V1758" s="52">
        <v>14460</v>
      </c>
      <c r="W1758" s="53">
        <v>15845</v>
      </c>
      <c r="X1758" s="79">
        <v>1.7828076533276119E-2</v>
      </c>
      <c r="Y1758" s="79">
        <v>-1.4664393585082199E-2</v>
      </c>
      <c r="Z1758" s="79">
        <v>-3.527736522178504E-2</v>
      </c>
      <c r="AA1758" s="79">
        <v>2.015649054866842E-3</v>
      </c>
    </row>
    <row r="1759" spans="1:27" ht="15" x14ac:dyDescent="0.25">
      <c r="A1759" s="4">
        <v>260130</v>
      </c>
      <c r="B1759" s="18">
        <v>4549</v>
      </c>
      <c r="C1759" s="8" t="s">
        <v>67</v>
      </c>
      <c r="D1759" s="35" t="s">
        <v>906</v>
      </c>
      <c r="E1759" s="8" t="s">
        <v>817</v>
      </c>
      <c r="F1759" s="36">
        <v>0.1</v>
      </c>
      <c r="G1759" s="52">
        <v>10490</v>
      </c>
      <c r="H1759" s="52">
        <v>11165</v>
      </c>
      <c r="I1759" s="52">
        <v>11097</v>
      </c>
      <c r="J1759" s="52">
        <v>11768</v>
      </c>
      <c r="K1759" s="52">
        <v>10995</v>
      </c>
      <c r="L1759" s="52">
        <v>9411</v>
      </c>
      <c r="M1759" s="52">
        <v>9864</v>
      </c>
      <c r="N1759" s="52">
        <v>10400</v>
      </c>
      <c r="O1759" s="52">
        <v>10229</v>
      </c>
      <c r="P1759" s="52">
        <v>9559</v>
      </c>
      <c r="Q1759" s="52">
        <v>9519</v>
      </c>
      <c r="R1759" s="52">
        <v>10210</v>
      </c>
      <c r="S1759" s="52">
        <v>10911</v>
      </c>
      <c r="T1759" s="52">
        <v>9899</v>
      </c>
      <c r="U1759" s="52">
        <v>10197</v>
      </c>
      <c r="V1759" s="52">
        <v>10233</v>
      </c>
      <c r="W1759" s="53">
        <v>10947</v>
      </c>
      <c r="X1759" s="79">
        <v>8.4579218388516342E-3</v>
      </c>
      <c r="Y1759" s="79">
        <v>1.6724635536150331E-2</v>
      </c>
      <c r="Z1759" s="79">
        <v>5.5802217531608633E-4</v>
      </c>
      <c r="AA1759" s="79">
        <v>8.7293889427741966E-4</v>
      </c>
    </row>
    <row r="1760" spans="1:27" ht="15" x14ac:dyDescent="0.25">
      <c r="A1760" s="4">
        <v>260130</v>
      </c>
      <c r="B1760" s="18">
        <v>9065</v>
      </c>
      <c r="C1760" s="8" t="s">
        <v>67</v>
      </c>
      <c r="D1760" s="35" t="s">
        <v>907</v>
      </c>
      <c r="E1760" s="8" t="s">
        <v>817</v>
      </c>
      <c r="F1760" s="36">
        <v>0</v>
      </c>
      <c r="G1760" s="52">
        <v>137808</v>
      </c>
      <c r="H1760" s="52">
        <v>142367</v>
      </c>
      <c r="I1760" s="52">
        <v>141717</v>
      </c>
      <c r="J1760" s="52">
        <v>147576</v>
      </c>
      <c r="K1760" s="52">
        <v>147261</v>
      </c>
      <c r="L1760" s="52">
        <v>142672</v>
      </c>
      <c r="M1760" s="52">
        <v>137515</v>
      </c>
      <c r="N1760" s="52">
        <v>139660</v>
      </c>
      <c r="O1760" s="52">
        <v>144742</v>
      </c>
      <c r="P1760" s="52">
        <v>141630</v>
      </c>
      <c r="Q1760" s="52">
        <v>143020</v>
      </c>
      <c r="R1760" s="52">
        <v>156078</v>
      </c>
      <c r="S1760" s="52">
        <v>156581</v>
      </c>
      <c r="T1760" s="52">
        <v>151112</v>
      </c>
      <c r="U1760" s="52">
        <v>153954</v>
      </c>
      <c r="V1760" s="52">
        <v>161585</v>
      </c>
      <c r="W1760" s="53">
        <v>156837</v>
      </c>
      <c r="X1760" s="79">
        <v>1.5874530603088081E-2</v>
      </c>
      <c r="Y1760" s="79">
        <v>1.8019383939445351E-2</v>
      </c>
      <c r="Z1760" s="79">
        <v>8.9149702537536513E-3</v>
      </c>
      <c r="AA1760" s="79">
        <v>4.1076196344214111E-4</v>
      </c>
    </row>
    <row r="1761" spans="1:27" ht="15" x14ac:dyDescent="0.25">
      <c r="A1761" s="4">
        <v>260130</v>
      </c>
      <c r="B1761" s="18">
        <v>6727</v>
      </c>
      <c r="C1761" s="8" t="s">
        <v>67</v>
      </c>
      <c r="D1761" s="35" t="s">
        <v>908</v>
      </c>
      <c r="E1761" s="8" t="s">
        <v>817</v>
      </c>
      <c r="F1761" s="36">
        <v>0</v>
      </c>
      <c r="G1761" s="52">
        <v>30921</v>
      </c>
      <c r="H1761" s="52">
        <v>27610</v>
      </c>
      <c r="I1761" s="52">
        <v>28472</v>
      </c>
      <c r="J1761" s="52">
        <v>25665</v>
      </c>
      <c r="K1761" s="52">
        <v>29883</v>
      </c>
      <c r="L1761" s="52">
        <v>28709</v>
      </c>
      <c r="M1761" s="52">
        <v>24139</v>
      </c>
      <c r="N1761" s="52">
        <v>31452</v>
      </c>
      <c r="O1761" s="52">
        <v>33560</v>
      </c>
      <c r="P1761" s="52">
        <v>29643</v>
      </c>
      <c r="Q1761" s="52">
        <v>29175</v>
      </c>
      <c r="R1761" s="52">
        <v>28140</v>
      </c>
      <c r="S1761" s="52">
        <v>30203</v>
      </c>
      <c r="T1761" s="52">
        <v>28162</v>
      </c>
      <c r="U1761" s="52">
        <v>24505</v>
      </c>
      <c r="V1761" s="52">
        <v>26889</v>
      </c>
      <c r="W1761" s="53">
        <v>30244</v>
      </c>
      <c r="X1761" s="79">
        <v>-1.264072515598191E-2</v>
      </c>
      <c r="Y1761" s="79">
        <v>-4.0369986168741323E-2</v>
      </c>
      <c r="Z1761" s="79">
        <v>-1.12692550220701E-2</v>
      </c>
      <c r="AA1761" s="79">
        <v>3.735456773477086E-4</v>
      </c>
    </row>
    <row r="1762" spans="1:27" ht="15" x14ac:dyDescent="0.25">
      <c r="A1762" s="4">
        <v>260130</v>
      </c>
      <c r="B1762" s="18">
        <v>4043</v>
      </c>
      <c r="C1762" s="8" t="s">
        <v>67</v>
      </c>
      <c r="D1762" s="35" t="s">
        <v>909</v>
      </c>
      <c r="E1762" s="8" t="s">
        <v>817</v>
      </c>
      <c r="F1762" s="36">
        <v>0</v>
      </c>
      <c r="G1762" s="52">
        <v>78949</v>
      </c>
      <c r="H1762" s="52">
        <v>82221</v>
      </c>
      <c r="I1762" s="52">
        <v>84017</v>
      </c>
      <c r="J1762" s="52">
        <v>82353</v>
      </c>
      <c r="K1762" s="52">
        <v>92640</v>
      </c>
      <c r="L1762" s="52">
        <v>92780</v>
      </c>
      <c r="M1762" s="52">
        <v>84886</v>
      </c>
      <c r="N1762" s="52">
        <v>81219</v>
      </c>
      <c r="O1762" s="52">
        <v>84150</v>
      </c>
      <c r="P1762" s="52">
        <v>91735</v>
      </c>
      <c r="Q1762" s="52">
        <v>82524</v>
      </c>
      <c r="R1762" s="52">
        <v>83014</v>
      </c>
      <c r="S1762" s="52">
        <v>87849</v>
      </c>
      <c r="T1762" s="52">
        <v>89686</v>
      </c>
      <c r="U1762" s="52">
        <v>81828</v>
      </c>
      <c r="V1762" s="52">
        <v>81928</v>
      </c>
      <c r="W1762" s="53">
        <v>87768</v>
      </c>
      <c r="X1762" s="79">
        <v>-5.9370309629638296E-3</v>
      </c>
      <c r="Y1762" s="79">
        <v>-2.0287227499686811E-3</v>
      </c>
      <c r="Z1762" s="79">
        <v>-3.1719420404991978E-3</v>
      </c>
      <c r="AA1762" s="79">
        <v>-2.373341224937153E-4</v>
      </c>
    </row>
    <row r="1763" spans="1:27" ht="15" x14ac:dyDescent="0.25">
      <c r="A1763" s="4">
        <v>260130</v>
      </c>
      <c r="B1763" s="18">
        <v>2109</v>
      </c>
      <c r="C1763" s="8" t="s">
        <v>67</v>
      </c>
      <c r="D1763" s="35" t="s">
        <v>910</v>
      </c>
      <c r="E1763" s="8" t="s">
        <v>817</v>
      </c>
      <c r="F1763" s="36">
        <v>-0.2</v>
      </c>
      <c r="G1763" s="52">
        <v>40062</v>
      </c>
      <c r="H1763" s="52">
        <v>35620</v>
      </c>
      <c r="I1763" s="52">
        <v>39194</v>
      </c>
      <c r="J1763" s="52">
        <v>39767</v>
      </c>
      <c r="K1763" s="52">
        <v>44802</v>
      </c>
      <c r="L1763" s="52">
        <v>39547</v>
      </c>
      <c r="M1763" s="52">
        <v>42358</v>
      </c>
      <c r="N1763" s="52">
        <v>41859</v>
      </c>
      <c r="O1763" s="52">
        <v>45181</v>
      </c>
      <c r="P1763" s="52">
        <v>41376</v>
      </c>
      <c r="Q1763" s="52">
        <v>44871</v>
      </c>
      <c r="R1763" s="52">
        <v>43200</v>
      </c>
      <c r="S1763" s="52">
        <v>48915</v>
      </c>
      <c r="T1763" s="52">
        <v>41799</v>
      </c>
      <c r="U1763" s="52">
        <v>46874</v>
      </c>
      <c r="V1763" s="52">
        <v>43489</v>
      </c>
      <c r="W1763" s="53">
        <v>48503</v>
      </c>
      <c r="X1763" s="79">
        <v>2.3715813906548529E-3</v>
      </c>
      <c r="Y1763" s="79">
        <v>1.120340073272375E-2</v>
      </c>
      <c r="Z1763" s="79">
        <v>1.598557426377933E-3</v>
      </c>
      <c r="AA1763" s="79">
        <v>-2.2752751591864628E-3</v>
      </c>
    </row>
    <row r="1764" spans="1:27" ht="15" x14ac:dyDescent="0.25">
      <c r="A1764" s="4">
        <v>260130</v>
      </c>
      <c r="B1764" s="18">
        <v>7173</v>
      </c>
      <c r="C1764" s="8" t="s">
        <v>67</v>
      </c>
      <c r="D1764" s="35" t="s">
        <v>911</v>
      </c>
      <c r="E1764" s="8" t="s">
        <v>817</v>
      </c>
      <c r="F1764" s="36">
        <v>-0.3</v>
      </c>
      <c r="G1764" s="52">
        <v>23528</v>
      </c>
      <c r="H1764" s="52">
        <v>25452</v>
      </c>
      <c r="I1764" s="52">
        <v>30080</v>
      </c>
      <c r="J1764" s="52">
        <v>28774</v>
      </c>
      <c r="K1764" s="52">
        <v>27558</v>
      </c>
      <c r="L1764" s="52">
        <v>32689</v>
      </c>
      <c r="M1764" s="52">
        <v>32884</v>
      </c>
      <c r="N1764" s="52">
        <v>33871</v>
      </c>
      <c r="O1764" s="52">
        <v>31473</v>
      </c>
      <c r="P1764" s="52">
        <v>31339</v>
      </c>
      <c r="Q1764" s="52">
        <v>37280</v>
      </c>
      <c r="R1764" s="52">
        <v>34115</v>
      </c>
      <c r="S1764" s="52">
        <v>39041</v>
      </c>
      <c r="T1764" s="52">
        <v>40183</v>
      </c>
      <c r="U1764" s="52">
        <v>32983</v>
      </c>
      <c r="V1764" s="52">
        <v>42267</v>
      </c>
      <c r="W1764" s="53">
        <v>38566</v>
      </c>
      <c r="X1764" s="79">
        <v>6.2380532533944599E-2</v>
      </c>
      <c r="Y1764" s="79">
        <v>-2.8528937252272239E-2</v>
      </c>
      <c r="Z1764" s="79">
        <v>5.5712743128169429E-2</v>
      </c>
      <c r="AA1764" s="79">
        <v>-3.074951124461101E-3</v>
      </c>
    </row>
    <row r="1765" spans="1:27" ht="15" x14ac:dyDescent="0.25">
      <c r="A1765" s="4">
        <v>260130</v>
      </c>
      <c r="B1765" s="18">
        <v>5352</v>
      </c>
      <c r="C1765" s="8" t="s">
        <v>67</v>
      </c>
      <c r="D1765" s="35" t="s">
        <v>912</v>
      </c>
      <c r="E1765" s="8" t="s">
        <v>817</v>
      </c>
      <c r="F1765" s="36">
        <v>-0.4</v>
      </c>
      <c r="G1765" s="52">
        <v>33798</v>
      </c>
      <c r="H1765" s="52">
        <v>34868</v>
      </c>
      <c r="I1765" s="52">
        <v>40292</v>
      </c>
      <c r="J1765" s="52">
        <v>40299</v>
      </c>
      <c r="K1765" s="52">
        <v>41890</v>
      </c>
      <c r="L1765" s="52">
        <v>42721</v>
      </c>
      <c r="M1765" s="52">
        <v>45357</v>
      </c>
      <c r="N1765" s="52">
        <v>44042</v>
      </c>
      <c r="O1765" s="52">
        <v>44950</v>
      </c>
      <c r="P1765" s="52">
        <v>42680</v>
      </c>
      <c r="Q1765" s="52">
        <v>43939</v>
      </c>
      <c r="R1765" s="52">
        <v>44151</v>
      </c>
      <c r="S1765" s="52">
        <v>45198</v>
      </c>
      <c r="T1765" s="52">
        <v>44633</v>
      </c>
      <c r="U1765" s="52">
        <v>44015</v>
      </c>
      <c r="V1765" s="52">
        <v>44390</v>
      </c>
      <c r="W1765" s="53">
        <v>44573</v>
      </c>
      <c r="X1765" s="79">
        <v>1.109860883797054E-2</v>
      </c>
      <c r="Y1765" s="79">
        <v>4.2715587255015558E-4</v>
      </c>
      <c r="Z1765" s="79">
        <v>1.3427192593133961E-3</v>
      </c>
      <c r="AA1765" s="79">
        <v>-3.5065867725936339E-3</v>
      </c>
    </row>
    <row r="1766" spans="1:27" ht="15" x14ac:dyDescent="0.25">
      <c r="A1766" s="4">
        <v>260130</v>
      </c>
      <c r="B1766" s="18">
        <v>9110</v>
      </c>
      <c r="C1766" s="8" t="s">
        <v>67</v>
      </c>
      <c r="D1766" s="35" t="s">
        <v>913</v>
      </c>
      <c r="E1766" s="8" t="s">
        <v>817</v>
      </c>
      <c r="F1766" s="36">
        <v>-0.4</v>
      </c>
      <c r="G1766" s="52">
        <v>54718</v>
      </c>
      <c r="H1766" s="52">
        <v>51525</v>
      </c>
      <c r="I1766" s="52">
        <v>62312</v>
      </c>
      <c r="J1766" s="52">
        <v>68524</v>
      </c>
      <c r="K1766" s="52">
        <v>66027</v>
      </c>
      <c r="L1766" s="52">
        <v>53962</v>
      </c>
      <c r="M1766" s="52">
        <v>55404</v>
      </c>
      <c r="N1766" s="52">
        <v>56950</v>
      </c>
      <c r="O1766" s="52">
        <v>60166</v>
      </c>
      <c r="P1766" s="52">
        <v>60580</v>
      </c>
      <c r="Q1766" s="52">
        <v>62344</v>
      </c>
      <c r="R1766" s="52">
        <v>66379</v>
      </c>
      <c r="S1766" s="52">
        <v>60668</v>
      </c>
      <c r="T1766" s="52">
        <v>58017</v>
      </c>
      <c r="U1766" s="52">
        <v>54833</v>
      </c>
      <c r="V1766" s="52">
        <v>56696</v>
      </c>
      <c r="W1766" s="53">
        <v>59735</v>
      </c>
      <c r="X1766" s="79">
        <v>-1.025318936996689E-2</v>
      </c>
      <c r="Y1766" s="79">
        <v>-3.0358759619737441E-2</v>
      </c>
      <c r="Z1766" s="79">
        <v>-4.0363155854387538E-2</v>
      </c>
      <c r="AA1766" s="79">
        <v>-4.0527509187103794E-3</v>
      </c>
    </row>
    <row r="1767" spans="1:27" ht="15" x14ac:dyDescent="0.25">
      <c r="A1767" s="4">
        <v>260130</v>
      </c>
      <c r="B1767" s="18">
        <v>6737</v>
      </c>
      <c r="C1767" s="8" t="s">
        <v>67</v>
      </c>
      <c r="D1767" s="35" t="s">
        <v>914</v>
      </c>
      <c r="E1767" s="8" t="s">
        <v>817</v>
      </c>
      <c r="F1767" s="36">
        <v>-0.5</v>
      </c>
      <c r="G1767" s="52">
        <v>19973</v>
      </c>
      <c r="H1767" s="52">
        <v>23073</v>
      </c>
      <c r="I1767" s="52">
        <v>17847</v>
      </c>
      <c r="J1767" s="52">
        <v>18719</v>
      </c>
      <c r="K1767" s="52">
        <v>20571</v>
      </c>
      <c r="L1767" s="52">
        <v>23712</v>
      </c>
      <c r="M1767" s="52">
        <v>18548</v>
      </c>
      <c r="N1767" s="52">
        <v>18637</v>
      </c>
      <c r="O1767" s="52">
        <v>20976</v>
      </c>
      <c r="P1767" s="52">
        <v>22310</v>
      </c>
      <c r="Q1767" s="52">
        <v>18197</v>
      </c>
      <c r="R1767" s="52">
        <v>18620</v>
      </c>
      <c r="S1767" s="52">
        <v>21310</v>
      </c>
      <c r="T1767" s="52">
        <v>22366</v>
      </c>
      <c r="U1767" s="52">
        <v>17338</v>
      </c>
      <c r="V1767" s="52">
        <v>20536</v>
      </c>
      <c r="W1767" s="53">
        <v>20935</v>
      </c>
      <c r="X1767" s="79">
        <v>6.9619702375778303E-4</v>
      </c>
      <c r="Y1767" s="79">
        <v>-1.067173543041011E-2</v>
      </c>
      <c r="Z1767" s="79">
        <v>2.4060074842404019E-2</v>
      </c>
      <c r="AA1767" s="79">
        <v>-4.5984058859595001E-3</v>
      </c>
    </row>
    <row r="1768" spans="1:27" ht="15" x14ac:dyDescent="0.25">
      <c r="A1768" s="4">
        <v>260130</v>
      </c>
      <c r="B1768" s="18">
        <v>1941</v>
      </c>
      <c r="C1768" s="8" t="s">
        <v>67</v>
      </c>
      <c r="D1768" s="35" t="s">
        <v>915</v>
      </c>
      <c r="E1768" s="8" t="s">
        <v>817</v>
      </c>
      <c r="F1768" s="36">
        <v>-0.6</v>
      </c>
      <c r="G1768" s="52">
        <v>45692</v>
      </c>
      <c r="H1768" s="52">
        <v>67841</v>
      </c>
      <c r="I1768" s="52">
        <v>35526</v>
      </c>
      <c r="J1768" s="52">
        <v>43989</v>
      </c>
      <c r="K1768" s="52">
        <v>44848</v>
      </c>
      <c r="L1768" s="52">
        <v>64669</v>
      </c>
      <c r="M1768" s="52">
        <v>37677</v>
      </c>
      <c r="N1768" s="52">
        <v>45022</v>
      </c>
      <c r="O1768" s="52">
        <v>48601</v>
      </c>
      <c r="P1768" s="52">
        <v>69725</v>
      </c>
      <c r="Q1768" s="52">
        <v>45650</v>
      </c>
      <c r="R1768" s="52">
        <v>52589</v>
      </c>
      <c r="S1768" s="52">
        <v>55157</v>
      </c>
      <c r="T1768" s="52">
        <v>68489</v>
      </c>
      <c r="U1768" s="52">
        <v>44422</v>
      </c>
      <c r="V1768" s="52">
        <v>51332</v>
      </c>
      <c r="W1768" s="53">
        <v>53814</v>
      </c>
      <c r="X1768" s="79">
        <v>-5.5395951075873917E-3</v>
      </c>
      <c r="Y1768" s="79">
        <v>-5.5343984496473153E-3</v>
      </c>
      <c r="Z1768" s="79">
        <v>-5.6966241723580557E-3</v>
      </c>
      <c r="AA1768" s="79">
        <v>-6.1212397447584221E-3</v>
      </c>
    </row>
    <row r="1769" spans="1:27" ht="15" x14ac:dyDescent="0.25">
      <c r="A1769" s="4">
        <v>260130</v>
      </c>
      <c r="B1769" s="18">
        <v>6810</v>
      </c>
      <c r="C1769" s="8" t="s">
        <v>67</v>
      </c>
      <c r="D1769" s="35" t="s">
        <v>916</v>
      </c>
      <c r="E1769" s="8" t="s">
        <v>817</v>
      </c>
      <c r="F1769" s="36">
        <v>-0.6</v>
      </c>
      <c r="G1769" s="52">
        <v>35292</v>
      </c>
      <c r="H1769" s="52">
        <v>33662</v>
      </c>
      <c r="I1769" s="52">
        <v>32227</v>
      </c>
      <c r="J1769" s="52">
        <v>32978</v>
      </c>
      <c r="K1769" s="52">
        <v>34030</v>
      </c>
      <c r="L1769" s="52">
        <v>33541</v>
      </c>
      <c r="M1769" s="52">
        <v>32225</v>
      </c>
      <c r="N1769" s="52">
        <v>33395</v>
      </c>
      <c r="O1769" s="52">
        <v>31684</v>
      </c>
      <c r="P1769" s="52">
        <v>31835</v>
      </c>
      <c r="Q1769" s="52">
        <v>31385</v>
      </c>
      <c r="R1769" s="52">
        <v>31737</v>
      </c>
      <c r="S1769" s="52">
        <v>32465</v>
      </c>
      <c r="T1769" s="52">
        <v>34219</v>
      </c>
      <c r="U1769" s="52">
        <v>30270</v>
      </c>
      <c r="V1769" s="52">
        <v>34389</v>
      </c>
      <c r="W1769" s="53">
        <v>31640</v>
      </c>
      <c r="X1769" s="79">
        <v>1.8709485018285621E-2</v>
      </c>
      <c r="Y1769" s="79">
        <v>-8.5897416144091743E-3</v>
      </c>
      <c r="Z1769" s="79">
        <v>2.0607501690094839E-2</v>
      </c>
      <c r="AA1769" s="79">
        <v>-6.2812635618190171E-3</v>
      </c>
    </row>
    <row r="1770" spans="1:27" ht="15" x14ac:dyDescent="0.25">
      <c r="A1770" s="4">
        <v>260130</v>
      </c>
      <c r="B1770" s="18">
        <v>7943</v>
      </c>
      <c r="C1770" s="8" t="s">
        <v>67</v>
      </c>
      <c r="D1770" s="35" t="s">
        <v>917</v>
      </c>
      <c r="E1770" s="8" t="s">
        <v>817</v>
      </c>
      <c r="F1770" s="36">
        <v>-0.6</v>
      </c>
      <c r="G1770" s="52">
        <v>34514</v>
      </c>
      <c r="H1770" s="52">
        <v>31402</v>
      </c>
      <c r="I1770" s="52">
        <v>32100</v>
      </c>
      <c r="J1770" s="52">
        <v>35109</v>
      </c>
      <c r="K1770" s="52">
        <v>36485</v>
      </c>
      <c r="L1770" s="52">
        <v>34369</v>
      </c>
      <c r="M1770" s="52">
        <v>32827</v>
      </c>
      <c r="N1770" s="52">
        <v>35581</v>
      </c>
      <c r="O1770" s="52">
        <v>39416</v>
      </c>
      <c r="P1770" s="52">
        <v>34966</v>
      </c>
      <c r="Q1770" s="52">
        <v>35925</v>
      </c>
      <c r="R1770" s="52">
        <v>37094</v>
      </c>
      <c r="S1770" s="52">
        <v>39136</v>
      </c>
      <c r="T1770" s="52">
        <v>36323</v>
      </c>
      <c r="U1770" s="52">
        <v>34869</v>
      </c>
      <c r="V1770" s="52">
        <v>36214</v>
      </c>
      <c r="W1770" s="53">
        <v>38212</v>
      </c>
      <c r="X1770" s="79">
        <v>9.2237002195472151E-3</v>
      </c>
      <c r="Y1770" s="79">
        <v>-7.1121647651504194E-3</v>
      </c>
      <c r="Z1770" s="79">
        <v>-5.9692583196537807E-3</v>
      </c>
      <c r="AA1770" s="79">
        <v>-6.3053595556222808E-3</v>
      </c>
    </row>
    <row r="1771" spans="1:27" ht="15" x14ac:dyDescent="0.25">
      <c r="A1771" s="4">
        <v>260130</v>
      </c>
      <c r="B1771" s="18">
        <v>7839</v>
      </c>
      <c r="C1771" s="8" t="s">
        <v>67</v>
      </c>
      <c r="D1771" s="35" t="s">
        <v>918</v>
      </c>
      <c r="E1771" s="8" t="s">
        <v>821</v>
      </c>
      <c r="F1771" s="36">
        <v>-1</v>
      </c>
      <c r="G1771" s="52">
        <v>7350</v>
      </c>
      <c r="H1771" s="52">
        <v>6089</v>
      </c>
      <c r="I1771" s="52">
        <v>7694</v>
      </c>
      <c r="J1771" s="52">
        <v>7820</v>
      </c>
      <c r="K1771" s="52">
        <v>8117</v>
      </c>
      <c r="L1771" s="52">
        <v>7099</v>
      </c>
      <c r="M1771" s="52">
        <v>9375</v>
      </c>
      <c r="N1771" s="52">
        <v>9025</v>
      </c>
      <c r="O1771" s="52">
        <v>8145</v>
      </c>
      <c r="P1771" s="52">
        <v>8309</v>
      </c>
      <c r="Q1771" s="52">
        <v>9042</v>
      </c>
      <c r="R1771" s="52">
        <v>10294</v>
      </c>
      <c r="S1771" s="52">
        <v>7838</v>
      </c>
      <c r="T1771" s="52">
        <v>6724</v>
      </c>
      <c r="U1771" s="52">
        <v>8371</v>
      </c>
      <c r="V1771" s="52">
        <v>9430</v>
      </c>
      <c r="W1771" s="53">
        <v>7513</v>
      </c>
      <c r="X1771" s="79">
        <v>-4.4669278245920603E-2</v>
      </c>
      <c r="Y1771" s="79">
        <v>-1.979467815210334E-2</v>
      </c>
      <c r="Z1771" s="79">
        <v>-2.600294940861347E-2</v>
      </c>
      <c r="AA1771" s="79">
        <v>-1.0042332293050739E-2</v>
      </c>
    </row>
    <row r="1772" spans="1:27" ht="15" x14ac:dyDescent="0.25">
      <c r="A1772" s="4">
        <v>260130</v>
      </c>
      <c r="B1772" s="18">
        <v>8309</v>
      </c>
      <c r="C1772" s="8" t="s">
        <v>67</v>
      </c>
      <c r="D1772" s="35" t="s">
        <v>919</v>
      </c>
      <c r="E1772" s="8" t="s">
        <v>817</v>
      </c>
      <c r="F1772" s="36">
        <v>-1.2</v>
      </c>
      <c r="G1772" s="52">
        <v>244443</v>
      </c>
      <c r="H1772" s="52">
        <v>280968</v>
      </c>
      <c r="I1772" s="52">
        <v>300784</v>
      </c>
      <c r="J1772" s="52">
        <v>293634</v>
      </c>
      <c r="K1772" s="52">
        <v>280820</v>
      </c>
      <c r="L1772" s="52">
        <v>301263</v>
      </c>
      <c r="M1772" s="52">
        <v>264537</v>
      </c>
      <c r="N1772" s="52">
        <v>237908</v>
      </c>
      <c r="O1772" s="52">
        <v>224805</v>
      </c>
      <c r="P1772" s="52">
        <v>289379</v>
      </c>
      <c r="Q1772" s="52">
        <v>344202</v>
      </c>
      <c r="R1772" s="52">
        <v>324442</v>
      </c>
      <c r="S1772" s="90">
        <v>422885</v>
      </c>
      <c r="T1772" s="52">
        <v>418095</v>
      </c>
      <c r="U1772" s="52">
        <v>369617</v>
      </c>
      <c r="V1772" s="52">
        <v>377896</v>
      </c>
      <c r="W1772" s="53">
        <v>403855</v>
      </c>
      <c r="X1772" s="79">
        <v>9.3211133544016E-2</v>
      </c>
      <c r="Y1772" s="79">
        <v>1.6835317933472149E-2</v>
      </c>
      <c r="Z1772" s="79">
        <v>3.4822568025958837E-2</v>
      </c>
      <c r="AA1772" s="79">
        <v>-1.197990800085369E-2</v>
      </c>
    </row>
    <row r="1773" spans="1:27" ht="15" x14ac:dyDescent="0.25">
      <c r="A1773" s="4">
        <v>260130</v>
      </c>
      <c r="B1773" s="18">
        <v>4816</v>
      </c>
      <c r="C1773" s="8" t="s">
        <v>67</v>
      </c>
      <c r="D1773" s="35" t="s">
        <v>920</v>
      </c>
      <c r="E1773" s="8" t="s">
        <v>817</v>
      </c>
      <c r="F1773" s="36">
        <v>-1.6</v>
      </c>
      <c r="G1773" s="52">
        <v>12782</v>
      </c>
      <c r="H1773" s="52">
        <v>14498</v>
      </c>
      <c r="I1773" s="52">
        <v>18061</v>
      </c>
      <c r="J1773" s="52">
        <v>24389</v>
      </c>
      <c r="K1773" s="90">
        <v>22614</v>
      </c>
      <c r="L1773" s="52">
        <v>22393</v>
      </c>
      <c r="M1773" s="52">
        <v>19884</v>
      </c>
      <c r="N1773" s="52">
        <v>26300</v>
      </c>
      <c r="O1773" s="52">
        <v>20933</v>
      </c>
      <c r="P1773" s="52">
        <v>21537</v>
      </c>
      <c r="Q1773" s="52">
        <v>23059</v>
      </c>
      <c r="R1773" s="52">
        <v>25905</v>
      </c>
      <c r="S1773" s="52">
        <v>23736</v>
      </c>
      <c r="T1773" s="52">
        <v>28136</v>
      </c>
      <c r="U1773" s="52">
        <v>19488</v>
      </c>
      <c r="V1773" s="52">
        <v>25466</v>
      </c>
      <c r="W1773" s="53">
        <v>22187</v>
      </c>
      <c r="X1773" s="79">
        <v>7.0025573819200604E-2</v>
      </c>
      <c r="Y1773" s="79">
        <v>-3.5413939466063749E-2</v>
      </c>
      <c r="Z1773" s="79">
        <v>-4.5134426566596497E-3</v>
      </c>
      <c r="AA1773" s="79">
        <v>-1.599776919422469E-2</v>
      </c>
    </row>
    <row r="1774" spans="1:27" ht="15" x14ac:dyDescent="0.25">
      <c r="A1774" s="4">
        <v>260130</v>
      </c>
      <c r="B1774" s="18">
        <v>9504</v>
      </c>
      <c r="C1774" s="8" t="s">
        <v>67</v>
      </c>
      <c r="D1774" s="35" t="s">
        <v>921</v>
      </c>
      <c r="E1774" s="8" t="s">
        <v>817</v>
      </c>
      <c r="F1774" s="36">
        <v>-1.6</v>
      </c>
      <c r="G1774" s="52">
        <v>277589</v>
      </c>
      <c r="H1774" s="52">
        <v>373574</v>
      </c>
      <c r="I1774" s="52">
        <v>314753</v>
      </c>
      <c r="J1774" s="52">
        <v>435021</v>
      </c>
      <c r="K1774" s="90">
        <v>430113</v>
      </c>
      <c r="L1774" s="52">
        <v>514715</v>
      </c>
      <c r="M1774" s="52">
        <v>401078</v>
      </c>
      <c r="N1774" s="52">
        <v>440469</v>
      </c>
      <c r="O1774" s="52">
        <v>363281</v>
      </c>
      <c r="P1774" s="52">
        <v>423957</v>
      </c>
      <c r="Q1774" s="52">
        <v>330344</v>
      </c>
      <c r="R1774" s="52">
        <v>411562</v>
      </c>
      <c r="S1774" s="52">
        <v>354505</v>
      </c>
      <c r="T1774" s="52">
        <v>432807</v>
      </c>
      <c r="U1774" s="52">
        <v>329562</v>
      </c>
      <c r="V1774" s="52">
        <v>396702</v>
      </c>
      <c r="W1774" s="53">
        <v>329755</v>
      </c>
      <c r="X1774" s="79">
        <v>5.8209591362090576E-3</v>
      </c>
      <c r="Y1774" s="79">
        <v>-5.1137247926713592E-4</v>
      </c>
      <c r="Z1774" s="79">
        <v>-9.7223567097346475E-3</v>
      </c>
      <c r="AA1774" s="79">
        <v>-1.6352003467285381E-2</v>
      </c>
    </row>
    <row r="1775" spans="1:27" ht="15" x14ac:dyDescent="0.25">
      <c r="A1775" s="4">
        <v>260130</v>
      </c>
      <c r="B1775" s="18">
        <v>9508</v>
      </c>
      <c r="C1775" s="8" t="s">
        <v>67</v>
      </c>
      <c r="D1775" s="35" t="s">
        <v>922</v>
      </c>
      <c r="E1775" s="8" t="s">
        <v>817</v>
      </c>
      <c r="F1775" s="36">
        <v>-1.8</v>
      </c>
      <c r="G1775" s="52">
        <v>425296</v>
      </c>
      <c r="H1775" s="52">
        <v>546513</v>
      </c>
      <c r="I1775" s="52">
        <v>436719</v>
      </c>
      <c r="J1775" s="52">
        <v>573963</v>
      </c>
      <c r="K1775" s="52">
        <v>556828</v>
      </c>
      <c r="L1775" s="52">
        <v>653790</v>
      </c>
      <c r="M1775" s="52">
        <v>496524</v>
      </c>
      <c r="N1775" s="52">
        <v>588792</v>
      </c>
      <c r="O1775" s="52">
        <v>498075</v>
      </c>
      <c r="P1775" s="52">
        <v>556056</v>
      </c>
      <c r="Q1775" s="52">
        <v>501179</v>
      </c>
      <c r="R1775" s="52">
        <v>650013</v>
      </c>
      <c r="S1775" s="52">
        <v>564156</v>
      </c>
      <c r="T1775" s="52">
        <v>641485</v>
      </c>
      <c r="U1775" s="52">
        <v>498334</v>
      </c>
      <c r="V1775" s="52">
        <v>629465</v>
      </c>
      <c r="W1775" s="53">
        <v>521543</v>
      </c>
      <c r="X1775" s="79">
        <v>3.7610658429764188E-2</v>
      </c>
      <c r="Y1775" s="79">
        <v>-1.2071283794821139E-3</v>
      </c>
      <c r="Z1775" s="79">
        <v>-8.7290164605766662E-3</v>
      </c>
      <c r="AA1775" s="79">
        <v>-1.8261879456939131E-2</v>
      </c>
    </row>
    <row r="1776" spans="1:27" ht="15" x14ac:dyDescent="0.25">
      <c r="A1776" s="4">
        <v>260130</v>
      </c>
      <c r="B1776" s="18">
        <v>7595</v>
      </c>
      <c r="C1776" s="8" t="s">
        <v>67</v>
      </c>
      <c r="D1776" s="35" t="s">
        <v>923</v>
      </c>
      <c r="E1776" s="8" t="s">
        <v>817</v>
      </c>
      <c r="F1776" s="36">
        <v>-1.8</v>
      </c>
      <c r="G1776" s="52">
        <v>9909</v>
      </c>
      <c r="H1776" s="52">
        <v>12844</v>
      </c>
      <c r="I1776" s="52">
        <v>14056</v>
      </c>
      <c r="J1776" s="52">
        <v>10978</v>
      </c>
      <c r="K1776" s="52">
        <v>10867</v>
      </c>
      <c r="L1776" s="52">
        <v>17444</v>
      </c>
      <c r="M1776" s="52">
        <v>14461</v>
      </c>
      <c r="N1776" s="52">
        <v>13905</v>
      </c>
      <c r="O1776" s="52">
        <v>13820</v>
      </c>
      <c r="P1776" s="52">
        <v>17325</v>
      </c>
      <c r="Q1776" s="52">
        <v>18007</v>
      </c>
      <c r="R1776" s="52">
        <v>15608</v>
      </c>
      <c r="S1776" s="52">
        <v>16394</v>
      </c>
      <c r="T1776" s="52">
        <v>19532</v>
      </c>
      <c r="U1776" s="52">
        <v>16756</v>
      </c>
      <c r="V1776" s="52">
        <v>17024</v>
      </c>
      <c r="W1776" s="53">
        <v>15113</v>
      </c>
      <c r="X1776" s="79">
        <v>3.2776903198978191E-2</v>
      </c>
      <c r="Y1776" s="79">
        <v>-1.7989387555542798E-2</v>
      </c>
      <c r="Z1776" s="79">
        <v>2.0735100307512019E-2</v>
      </c>
      <c r="AA1776" s="79">
        <v>-1.8377184173528849E-2</v>
      </c>
    </row>
    <row r="1777" spans="1:27" ht="15" x14ac:dyDescent="0.25">
      <c r="A1777" s="4">
        <v>260130</v>
      </c>
      <c r="B1777" s="18">
        <v>4216</v>
      </c>
      <c r="C1777" s="8" t="s">
        <v>67</v>
      </c>
      <c r="D1777" s="35" t="s">
        <v>924</v>
      </c>
      <c r="E1777" s="8" t="s">
        <v>817</v>
      </c>
      <c r="F1777" s="36">
        <v>-1.9</v>
      </c>
      <c r="G1777" s="52">
        <v>17805</v>
      </c>
      <c r="H1777" s="52">
        <v>17495</v>
      </c>
      <c r="I1777" s="52">
        <v>16764</v>
      </c>
      <c r="J1777" s="52">
        <v>19174</v>
      </c>
      <c r="K1777" s="52">
        <v>20441</v>
      </c>
      <c r="L1777" s="52">
        <v>20720</v>
      </c>
      <c r="M1777" s="52">
        <v>21037</v>
      </c>
      <c r="N1777" s="52">
        <v>22807</v>
      </c>
      <c r="O1777" s="52">
        <v>22252</v>
      </c>
      <c r="P1777" s="52">
        <v>21330</v>
      </c>
      <c r="Q1777" s="52">
        <v>20229</v>
      </c>
      <c r="R1777" s="52">
        <v>21501</v>
      </c>
      <c r="S1777" s="52">
        <v>21445</v>
      </c>
      <c r="T1777" s="52">
        <v>21987</v>
      </c>
      <c r="U1777" s="52">
        <v>20009</v>
      </c>
      <c r="V1777" s="52">
        <v>19834</v>
      </c>
      <c r="W1777" s="53">
        <v>19832</v>
      </c>
      <c r="X1777" s="79">
        <v>7.7746878882907211E-3</v>
      </c>
      <c r="Y1777" s="79">
        <v>-2.5833118057348998E-3</v>
      </c>
      <c r="Z1777" s="79">
        <v>-1.9625155988792331E-2</v>
      </c>
      <c r="AA1777" s="79">
        <v>-1.936955869108381E-2</v>
      </c>
    </row>
    <row r="1778" spans="1:27" ht="15" x14ac:dyDescent="0.25">
      <c r="A1778" s="4">
        <v>260130</v>
      </c>
      <c r="B1778" s="18">
        <v>9513</v>
      </c>
      <c r="C1778" s="8" t="s">
        <v>67</v>
      </c>
      <c r="D1778" s="35" t="s">
        <v>925</v>
      </c>
      <c r="E1778" s="8" t="s">
        <v>817</v>
      </c>
      <c r="F1778" s="36">
        <v>-2</v>
      </c>
      <c r="G1778" s="52">
        <v>277702</v>
      </c>
      <c r="H1778" s="52">
        <v>375108</v>
      </c>
      <c r="I1778" s="52">
        <v>323319</v>
      </c>
      <c r="J1778" s="52">
        <v>516479</v>
      </c>
      <c r="K1778" s="90">
        <v>561756</v>
      </c>
      <c r="L1778" s="52">
        <v>440368</v>
      </c>
      <c r="M1778" s="52">
        <v>281381</v>
      </c>
      <c r="N1778" s="52">
        <v>350212</v>
      </c>
      <c r="O1778" s="52">
        <v>329248</v>
      </c>
      <c r="P1778" s="52">
        <v>297156</v>
      </c>
      <c r="Q1778" s="52">
        <v>259055</v>
      </c>
      <c r="R1778" s="52">
        <v>381670</v>
      </c>
      <c r="S1778" s="52">
        <v>318234</v>
      </c>
      <c r="T1778" s="52">
        <v>357715</v>
      </c>
      <c r="U1778" s="52">
        <v>250295</v>
      </c>
      <c r="V1778" s="52">
        <v>321119</v>
      </c>
      <c r="W1778" s="53">
        <v>293145</v>
      </c>
      <c r="X1778" s="79">
        <v>4.8211350075431092E-2</v>
      </c>
      <c r="Y1778" s="79">
        <v>-6.6531275015683233E-3</v>
      </c>
      <c r="Z1778" s="79">
        <v>-4.629585737288533E-2</v>
      </c>
      <c r="AA1778" s="79">
        <v>-2.0113631717471159E-2</v>
      </c>
    </row>
    <row r="1779" spans="1:27" ht="15" x14ac:dyDescent="0.25">
      <c r="A1779" s="4">
        <v>260130</v>
      </c>
      <c r="B1779" s="18">
        <v>9506</v>
      </c>
      <c r="C1779" s="8" t="s">
        <v>67</v>
      </c>
      <c r="D1779" s="35" t="s">
        <v>926</v>
      </c>
      <c r="E1779" s="8" t="s">
        <v>817</v>
      </c>
      <c r="F1779" s="36">
        <v>-2</v>
      </c>
      <c r="G1779" s="52">
        <v>525824</v>
      </c>
      <c r="H1779" s="52">
        <v>705493</v>
      </c>
      <c r="I1779" s="52">
        <v>558290</v>
      </c>
      <c r="J1779" s="52">
        <v>781425</v>
      </c>
      <c r="K1779" s="90">
        <v>792725</v>
      </c>
      <c r="L1779" s="52">
        <v>874764</v>
      </c>
      <c r="M1779" s="52">
        <v>633576</v>
      </c>
      <c r="N1779" s="52">
        <v>754259</v>
      </c>
      <c r="O1779" s="52">
        <v>668480</v>
      </c>
      <c r="P1779" s="52">
        <v>761498</v>
      </c>
      <c r="Q1779" s="52">
        <v>614563</v>
      </c>
      <c r="R1779" s="52">
        <v>697010</v>
      </c>
      <c r="S1779" s="52">
        <v>608863</v>
      </c>
      <c r="T1779" s="52">
        <v>724476</v>
      </c>
      <c r="U1779" s="52">
        <v>535380</v>
      </c>
      <c r="V1779" s="52">
        <v>633576</v>
      </c>
      <c r="W1779" s="53">
        <v>558272</v>
      </c>
      <c r="X1779" s="79">
        <v>-1.3804217404306041E-2</v>
      </c>
      <c r="Y1779" s="79">
        <v>-2.993785804593874E-2</v>
      </c>
      <c r="Z1779" s="79">
        <v>-2.472357758750043E-2</v>
      </c>
      <c r="AA1779" s="79">
        <v>-2.0217840022858979E-2</v>
      </c>
    </row>
    <row r="1780" spans="1:27" ht="15" x14ac:dyDescent="0.25">
      <c r="A1780" s="4">
        <v>260130</v>
      </c>
      <c r="B1780" s="18">
        <v>9509</v>
      </c>
      <c r="C1780" s="8" t="s">
        <v>67</v>
      </c>
      <c r="D1780" s="35" t="s">
        <v>927</v>
      </c>
      <c r="E1780" s="8" t="s">
        <v>817</v>
      </c>
      <c r="F1780" s="36">
        <v>-2.7</v>
      </c>
      <c r="G1780" s="52">
        <v>167735</v>
      </c>
      <c r="H1780" s="52">
        <v>222210</v>
      </c>
      <c r="I1780" s="52">
        <v>176029</v>
      </c>
      <c r="J1780" s="52">
        <v>210824</v>
      </c>
      <c r="K1780" s="52">
        <v>236994</v>
      </c>
      <c r="L1780" s="52">
        <v>265027</v>
      </c>
      <c r="M1780" s="52">
        <v>227791</v>
      </c>
      <c r="N1780" s="52">
        <v>230788</v>
      </c>
      <c r="O1780" s="52">
        <v>227002</v>
      </c>
      <c r="P1780" s="52">
        <v>268203</v>
      </c>
      <c r="Q1780" s="52">
        <v>202569</v>
      </c>
      <c r="R1780" s="52">
        <v>214141</v>
      </c>
      <c r="S1780" s="52">
        <v>229693</v>
      </c>
      <c r="T1780" s="52">
        <v>255650</v>
      </c>
      <c r="U1780" s="52">
        <v>202497</v>
      </c>
      <c r="V1780" s="52">
        <v>209454</v>
      </c>
      <c r="W1780" s="53">
        <v>205752</v>
      </c>
      <c r="X1780" s="79">
        <v>-1.3725035698431859E-2</v>
      </c>
      <c r="Y1780" s="79">
        <v>-7.9817926441183573E-5</v>
      </c>
      <c r="Z1780" s="79">
        <v>-5.1963400559434936E-3</v>
      </c>
      <c r="AA1780" s="79">
        <v>-2.668133298562125E-2</v>
      </c>
    </row>
    <row r="1781" spans="1:27" ht="15" x14ac:dyDescent="0.25">
      <c r="A1781" s="4">
        <v>260130</v>
      </c>
      <c r="B1781" s="18">
        <v>9507</v>
      </c>
      <c r="C1781" s="8" t="s">
        <v>67</v>
      </c>
      <c r="D1781" s="35" t="s">
        <v>928</v>
      </c>
      <c r="E1781" s="8" t="s">
        <v>817</v>
      </c>
      <c r="F1781" s="36">
        <v>-2.8</v>
      </c>
      <c r="G1781" s="52">
        <v>162778</v>
      </c>
      <c r="H1781" s="52">
        <v>208929</v>
      </c>
      <c r="I1781" s="52">
        <v>166678</v>
      </c>
      <c r="J1781" s="52">
        <v>235444</v>
      </c>
      <c r="K1781" s="52">
        <v>202540</v>
      </c>
      <c r="L1781" s="52">
        <v>228541</v>
      </c>
      <c r="M1781" s="52">
        <v>181086</v>
      </c>
      <c r="N1781" s="52">
        <v>219771</v>
      </c>
      <c r="O1781" s="52">
        <v>177269</v>
      </c>
      <c r="P1781" s="52">
        <v>209277</v>
      </c>
      <c r="Q1781" s="52">
        <v>186854</v>
      </c>
      <c r="R1781" s="52">
        <v>231526</v>
      </c>
      <c r="S1781" s="52">
        <v>199610</v>
      </c>
      <c r="T1781" s="52">
        <v>233409</v>
      </c>
      <c r="U1781" s="52">
        <v>192435</v>
      </c>
      <c r="V1781" s="52">
        <v>209226</v>
      </c>
      <c r="W1781" s="53">
        <v>176160</v>
      </c>
      <c r="X1781" s="79">
        <v>2.9170751401905282E-2</v>
      </c>
      <c r="Y1781" s="79">
        <v>6.5550934403257877E-3</v>
      </c>
      <c r="Z1781" s="79">
        <v>-2.6021610772713481E-2</v>
      </c>
      <c r="AA1781" s="79">
        <v>-2.8094599127809431E-2</v>
      </c>
    </row>
    <row r="1782" spans="1:27" ht="15" x14ac:dyDescent="0.25">
      <c r="A1782" s="4">
        <v>260130</v>
      </c>
      <c r="B1782" s="18">
        <v>9301</v>
      </c>
      <c r="C1782" s="8" t="s">
        <v>67</v>
      </c>
      <c r="D1782" s="35" t="s">
        <v>929</v>
      </c>
      <c r="E1782" s="8" t="s">
        <v>817</v>
      </c>
      <c r="F1782" s="36">
        <v>-3.6</v>
      </c>
      <c r="G1782" s="52">
        <v>66910</v>
      </c>
      <c r="H1782" s="52">
        <v>72688</v>
      </c>
      <c r="I1782" s="52">
        <v>76187</v>
      </c>
      <c r="J1782" s="52">
        <v>78079</v>
      </c>
      <c r="K1782" s="52">
        <v>77721</v>
      </c>
      <c r="L1782" s="52">
        <v>68607</v>
      </c>
      <c r="M1782" s="52">
        <v>63215</v>
      </c>
      <c r="N1782" s="52">
        <v>62545</v>
      </c>
      <c r="O1782" s="52">
        <v>66692</v>
      </c>
      <c r="P1782" s="52">
        <v>62055</v>
      </c>
      <c r="Q1782" s="52">
        <v>65877</v>
      </c>
      <c r="R1782" s="52">
        <v>69013</v>
      </c>
      <c r="S1782" s="52">
        <v>79355</v>
      </c>
      <c r="T1782" s="52">
        <v>69824</v>
      </c>
      <c r="U1782" s="52">
        <v>68562</v>
      </c>
      <c r="V1782" s="52">
        <v>67554</v>
      </c>
      <c r="W1782" s="53">
        <v>68973</v>
      </c>
      <c r="X1782" s="79">
        <v>2.8117987694534999E-2</v>
      </c>
      <c r="Y1782" s="79">
        <v>9.4519289327592571E-3</v>
      </c>
      <c r="Z1782" s="79">
        <v>-5.0879848232282532E-3</v>
      </c>
      <c r="AA1782" s="79">
        <v>-3.6390402916279603E-2</v>
      </c>
    </row>
    <row r="1783" spans="1:27" ht="15" x14ac:dyDescent="0.25">
      <c r="A1783" s="4">
        <v>260130</v>
      </c>
      <c r="B1783" s="18">
        <v>7735</v>
      </c>
      <c r="C1783" s="8" t="s">
        <v>67</v>
      </c>
      <c r="D1783" s="35" t="s">
        <v>930</v>
      </c>
      <c r="E1783" s="8" t="s">
        <v>817</v>
      </c>
      <c r="F1783" s="36">
        <v>-5.0999999999999996</v>
      </c>
      <c r="G1783" s="52">
        <v>103901</v>
      </c>
      <c r="H1783" s="52">
        <v>120758</v>
      </c>
      <c r="I1783" s="52">
        <v>101826</v>
      </c>
      <c r="J1783" s="52">
        <v>116578</v>
      </c>
      <c r="K1783" s="52">
        <v>116839</v>
      </c>
      <c r="L1783" s="52">
        <v>125591</v>
      </c>
      <c r="M1783" s="52">
        <v>99690</v>
      </c>
      <c r="N1783" s="52">
        <v>123570</v>
      </c>
      <c r="O1783" s="52">
        <v>124571</v>
      </c>
      <c r="P1783" s="52">
        <v>157085</v>
      </c>
      <c r="Q1783" s="52">
        <v>134217</v>
      </c>
      <c r="R1783" s="52">
        <v>143182</v>
      </c>
      <c r="S1783" s="90">
        <v>182565</v>
      </c>
      <c r="T1783" s="52">
        <v>165305</v>
      </c>
      <c r="U1783" s="52">
        <v>135785</v>
      </c>
      <c r="V1783" s="52">
        <v>138514</v>
      </c>
      <c r="W1783" s="53">
        <v>151053</v>
      </c>
      <c r="X1783" s="79">
        <v>1.3321470418070641E-2</v>
      </c>
      <c r="Y1783" s="79">
        <v>2.5077206770205418E-3</v>
      </c>
      <c r="Z1783" s="79">
        <v>-7.4469120361433383E-3</v>
      </c>
      <c r="AA1783" s="79">
        <v>-5.0648617980002197E-2</v>
      </c>
    </row>
    <row r="1784" spans="1:27" ht="15" x14ac:dyDescent="0.25">
      <c r="A1784" s="4">
        <v>260130</v>
      </c>
      <c r="B1784" s="18">
        <v>6080</v>
      </c>
      <c r="C1784" s="8" t="s">
        <v>67</v>
      </c>
      <c r="D1784" s="35" t="s">
        <v>931</v>
      </c>
      <c r="E1784" s="8" t="s">
        <v>821</v>
      </c>
      <c r="F1784" s="36">
        <v>-6.4</v>
      </c>
      <c r="G1784" s="52">
        <v>5105</v>
      </c>
      <c r="H1784" s="52">
        <v>3867</v>
      </c>
      <c r="I1784" s="52">
        <v>5183</v>
      </c>
      <c r="J1784" s="52">
        <v>6551</v>
      </c>
      <c r="K1784" s="52">
        <v>3100</v>
      </c>
      <c r="L1784" s="90">
        <v>9903</v>
      </c>
      <c r="M1784" s="52">
        <v>2985</v>
      </c>
      <c r="N1784" s="52">
        <v>4863</v>
      </c>
      <c r="O1784" s="52">
        <v>3156</v>
      </c>
      <c r="P1784" s="52">
        <v>4091</v>
      </c>
      <c r="Q1784" s="52">
        <v>4269</v>
      </c>
      <c r="R1784" s="90">
        <v>7650</v>
      </c>
      <c r="S1784" s="90">
        <v>7317</v>
      </c>
      <c r="T1784" s="52">
        <v>4149</v>
      </c>
      <c r="U1784" s="52">
        <v>4793</v>
      </c>
      <c r="V1784" s="52">
        <v>6188</v>
      </c>
      <c r="W1784" s="53">
        <v>5876</v>
      </c>
      <c r="X1784" s="79">
        <v>2.486389162772662E-3</v>
      </c>
      <c r="Y1784" s="79">
        <v>2.2407526192003369E-2</v>
      </c>
      <c r="Z1784" s="79">
        <v>-6.1148521477268007E-2</v>
      </c>
      <c r="AA1784" s="79">
        <v>-6.4195660890096651E-2</v>
      </c>
    </row>
    <row r="1785" spans="1:27" ht="15" x14ac:dyDescent="0.25">
      <c r="A1785" s="4">
        <v>260130</v>
      </c>
      <c r="B1785" s="18">
        <v>6920</v>
      </c>
      <c r="C1785" s="8" t="s">
        <v>67</v>
      </c>
      <c r="D1785" s="35" t="s">
        <v>932</v>
      </c>
      <c r="E1785" s="8" t="s">
        <v>811</v>
      </c>
      <c r="F1785" s="36">
        <v>-6.7</v>
      </c>
      <c r="G1785" s="52">
        <v>27819</v>
      </c>
      <c r="H1785" s="52">
        <v>16636</v>
      </c>
      <c r="I1785" s="52">
        <v>36813</v>
      </c>
      <c r="J1785" s="52">
        <v>25723</v>
      </c>
      <c r="K1785" s="52">
        <v>29377</v>
      </c>
      <c r="L1785" s="52">
        <v>24330</v>
      </c>
      <c r="M1785" s="90">
        <v>73402</v>
      </c>
      <c r="N1785" s="90">
        <v>47305</v>
      </c>
      <c r="O1785" s="90">
        <v>47684</v>
      </c>
      <c r="P1785" s="90">
        <v>62213</v>
      </c>
      <c r="Q1785" s="52">
        <v>56304</v>
      </c>
      <c r="R1785" s="52">
        <v>36737</v>
      </c>
      <c r="S1785" s="90">
        <v>92231</v>
      </c>
      <c r="T1785" s="52">
        <v>39867</v>
      </c>
      <c r="U1785" s="90">
        <v>82642</v>
      </c>
      <c r="V1785" s="52">
        <v>54171</v>
      </c>
      <c r="W1785" s="53">
        <v>74087</v>
      </c>
      <c r="X1785" s="79">
        <v>-9.0292340949956529E-2</v>
      </c>
      <c r="Y1785" s="92">
        <v>0.116985506731397</v>
      </c>
      <c r="Z1785" s="79">
        <v>6.9326419513514148E-2</v>
      </c>
      <c r="AA1785" s="79">
        <v>-6.747213762174098E-2</v>
      </c>
    </row>
    <row r="1786" spans="1:27" ht="15" x14ac:dyDescent="0.25">
      <c r="A1786" s="4">
        <v>260130</v>
      </c>
      <c r="B1786" s="18">
        <v>8871</v>
      </c>
      <c r="C1786" s="8" t="s">
        <v>67</v>
      </c>
      <c r="D1786" s="35" t="s">
        <v>933</v>
      </c>
      <c r="E1786" s="8" t="s">
        <v>817</v>
      </c>
      <c r="F1786" s="36">
        <v>-11.5</v>
      </c>
      <c r="G1786" s="52">
        <v>20943</v>
      </c>
      <c r="H1786" s="52">
        <v>4153</v>
      </c>
      <c r="I1786" s="52">
        <v>15029</v>
      </c>
      <c r="J1786" s="52">
        <v>4969</v>
      </c>
      <c r="K1786" s="52">
        <v>3449</v>
      </c>
      <c r="L1786" s="52">
        <v>4006</v>
      </c>
      <c r="M1786" s="52">
        <v>2533</v>
      </c>
      <c r="N1786" s="52">
        <v>3754</v>
      </c>
      <c r="O1786" s="90">
        <v>6496</v>
      </c>
      <c r="P1786" s="90">
        <v>12062</v>
      </c>
      <c r="Q1786" s="90">
        <v>6741</v>
      </c>
      <c r="R1786" s="90">
        <v>6967</v>
      </c>
      <c r="S1786" s="90">
        <v>10544</v>
      </c>
      <c r="T1786" s="52">
        <v>5042</v>
      </c>
      <c r="U1786" s="90">
        <v>10758</v>
      </c>
      <c r="V1786" s="52">
        <v>5238</v>
      </c>
      <c r="W1786" s="53">
        <v>6917</v>
      </c>
      <c r="X1786" s="79">
        <v>-0.1933138734372418</v>
      </c>
      <c r="Y1786" s="92">
        <v>0.1371270567351677</v>
      </c>
      <c r="Z1786" s="79">
        <v>-5.190477620005407E-2</v>
      </c>
      <c r="AA1786" s="79">
        <v>-0.1148438984231525</v>
      </c>
    </row>
    <row r="1787" spans="1:27" ht="15" x14ac:dyDescent="0.25">
      <c r="A1787" s="4">
        <v>260130</v>
      </c>
      <c r="B1787" s="18">
        <v>6104</v>
      </c>
      <c r="C1787" s="8" t="s">
        <v>67</v>
      </c>
      <c r="D1787" s="35" t="s">
        <v>373</v>
      </c>
      <c r="E1787" s="8" t="s">
        <v>817</v>
      </c>
      <c r="F1787" s="36">
        <v>-14.2</v>
      </c>
      <c r="G1787" s="52">
        <v>24500</v>
      </c>
      <c r="H1787" s="52">
        <v>29580</v>
      </c>
      <c r="I1787" s="52">
        <v>26484</v>
      </c>
      <c r="J1787" s="52">
        <v>32468</v>
      </c>
      <c r="K1787" s="52">
        <v>29614</v>
      </c>
      <c r="L1787" s="52">
        <v>34631</v>
      </c>
      <c r="M1787" s="52">
        <v>34754</v>
      </c>
      <c r="N1787" s="90">
        <v>47161</v>
      </c>
      <c r="O1787" s="52">
        <v>27633</v>
      </c>
      <c r="P1787" s="90">
        <v>51105</v>
      </c>
      <c r="Q1787" s="52">
        <v>42374</v>
      </c>
      <c r="R1787" s="52">
        <v>44449</v>
      </c>
      <c r="S1787" s="90">
        <v>46255</v>
      </c>
      <c r="T1787" s="52">
        <v>35113</v>
      </c>
      <c r="U1787" s="52">
        <v>30977</v>
      </c>
      <c r="V1787" s="52">
        <v>36663</v>
      </c>
      <c r="W1787" s="53">
        <v>25079</v>
      </c>
      <c r="X1787" s="79">
        <v>-8.682668867376464E-2</v>
      </c>
      <c r="Y1787" s="79">
        <v>-6.7762246493569767E-2</v>
      </c>
      <c r="Z1787" s="79">
        <v>-4.9657512404811421E-2</v>
      </c>
      <c r="AA1787" s="79">
        <v>-0.14211317513153651</v>
      </c>
    </row>
    <row r="1788" spans="1:27" ht="15" x14ac:dyDescent="0.25">
      <c r="A1788" s="4">
        <v>260130</v>
      </c>
      <c r="B1788" s="18">
        <v>3189</v>
      </c>
      <c r="C1788" s="8" t="s">
        <v>67</v>
      </c>
      <c r="D1788" s="35" t="s">
        <v>934</v>
      </c>
      <c r="E1788" s="8" t="s">
        <v>821</v>
      </c>
      <c r="F1788" s="36">
        <v>-16.8</v>
      </c>
      <c r="G1788" s="52">
        <v>1561</v>
      </c>
      <c r="H1788" s="52">
        <v>1439</v>
      </c>
      <c r="I1788" s="52">
        <v>1193</v>
      </c>
      <c r="J1788" s="52">
        <v>1210</v>
      </c>
      <c r="K1788" s="52">
        <v>1236</v>
      </c>
      <c r="L1788" s="52">
        <v>1283</v>
      </c>
      <c r="M1788" s="52">
        <v>1152</v>
      </c>
      <c r="N1788" s="52">
        <v>1393</v>
      </c>
      <c r="O1788" s="52">
        <v>1231</v>
      </c>
      <c r="P1788" s="52">
        <v>1022</v>
      </c>
      <c r="Q1788" s="52">
        <v>1152</v>
      </c>
      <c r="R1788" s="52">
        <v>991</v>
      </c>
      <c r="S1788" s="52">
        <v>1051</v>
      </c>
      <c r="T1788" s="52">
        <v>852</v>
      </c>
      <c r="U1788" s="52">
        <v>435</v>
      </c>
      <c r="V1788" s="52">
        <v>757</v>
      </c>
      <c r="W1788" s="53">
        <v>531</v>
      </c>
      <c r="X1788" s="79">
        <v>-4.0322580645161248E-2</v>
      </c>
      <c r="Y1788" s="79">
        <v>-0.17721206129510619</v>
      </c>
      <c r="Z1788" s="79">
        <v>-7.0291378792430192E-2</v>
      </c>
      <c r="AA1788" s="79">
        <v>-0.1680129240710824</v>
      </c>
    </row>
    <row r="1789" spans="1:27" ht="15" x14ac:dyDescent="0.25">
      <c r="A1789" s="4">
        <v>260130</v>
      </c>
      <c r="B1789" s="18">
        <v>8892</v>
      </c>
      <c r="C1789" s="8" t="s">
        <v>67</v>
      </c>
      <c r="D1789" s="35" t="s">
        <v>935</v>
      </c>
      <c r="E1789" s="8" t="s">
        <v>817</v>
      </c>
      <c r="F1789" s="36">
        <v>-18.399999999999999</v>
      </c>
      <c r="G1789" s="52">
        <v>18640</v>
      </c>
      <c r="H1789" s="52">
        <v>35397</v>
      </c>
      <c r="I1789" s="52">
        <v>12706</v>
      </c>
      <c r="J1789" s="52">
        <v>28170</v>
      </c>
      <c r="K1789" s="52">
        <v>9706</v>
      </c>
      <c r="L1789" s="90">
        <v>48849</v>
      </c>
      <c r="M1789" s="90">
        <v>28541</v>
      </c>
      <c r="N1789" s="52">
        <v>19398</v>
      </c>
      <c r="O1789" s="52">
        <v>14023</v>
      </c>
      <c r="P1789" s="52">
        <v>41284</v>
      </c>
      <c r="Q1789" s="52">
        <v>19098</v>
      </c>
      <c r="R1789" s="52">
        <v>11938</v>
      </c>
      <c r="S1789" s="90">
        <v>49410</v>
      </c>
      <c r="T1789" s="52">
        <v>33157</v>
      </c>
      <c r="U1789" s="52">
        <v>17581</v>
      </c>
      <c r="V1789" s="52">
        <v>17600</v>
      </c>
      <c r="W1789" s="53">
        <v>27743</v>
      </c>
      <c r="X1789" s="79">
        <v>-6.6762507188039111E-2</v>
      </c>
      <c r="Y1789" s="79">
        <v>-1.3353520593646249E-2</v>
      </c>
      <c r="Z1789" s="79">
        <v>5.0514783291401237E-2</v>
      </c>
      <c r="AA1789" s="79">
        <v>-0.1840116180317288</v>
      </c>
    </row>
    <row r="1790" spans="1:27" ht="15" x14ac:dyDescent="0.25">
      <c r="A1790" s="4">
        <v>260130</v>
      </c>
      <c r="B1790" s="18">
        <v>2782</v>
      </c>
      <c r="C1790" s="8" t="s">
        <v>67</v>
      </c>
      <c r="D1790" s="35" t="s">
        <v>936</v>
      </c>
      <c r="E1790" s="8" t="s">
        <v>817</v>
      </c>
      <c r="F1790" s="36">
        <v>-30.4</v>
      </c>
      <c r="G1790" s="52">
        <v>52506</v>
      </c>
      <c r="H1790" s="52">
        <v>51951</v>
      </c>
      <c r="I1790" s="52">
        <v>56241</v>
      </c>
      <c r="J1790" s="52">
        <v>51661</v>
      </c>
      <c r="K1790" s="52">
        <v>53848</v>
      </c>
      <c r="L1790" s="52">
        <v>53280</v>
      </c>
      <c r="M1790" s="90">
        <v>166469</v>
      </c>
      <c r="N1790" s="90">
        <v>166469</v>
      </c>
      <c r="O1790" s="52">
        <v>56733</v>
      </c>
      <c r="P1790" s="52">
        <v>58115</v>
      </c>
      <c r="Q1790" s="52">
        <v>57784</v>
      </c>
      <c r="R1790" s="52">
        <v>178047</v>
      </c>
      <c r="S1790" s="90">
        <v>178047</v>
      </c>
      <c r="T1790" s="52">
        <v>60214</v>
      </c>
      <c r="U1790" s="52">
        <v>60498</v>
      </c>
      <c r="V1790" s="52">
        <v>60884</v>
      </c>
      <c r="W1790" s="53">
        <v>68716</v>
      </c>
      <c r="X1790" s="79">
        <v>4.4470998510570681E-3</v>
      </c>
      <c r="Y1790" s="79">
        <v>5.7246272875306481E-3</v>
      </c>
      <c r="Z1790" s="79">
        <v>-0.24572467628343611</v>
      </c>
      <c r="AA1790" s="79">
        <v>-0.30399868758741311</v>
      </c>
    </row>
    <row r="1791" spans="1:27" ht="15" x14ac:dyDescent="0.25">
      <c r="A1791" s="4">
        <v>260130</v>
      </c>
      <c r="B1791" s="74" t="s">
        <v>937</v>
      </c>
      <c r="C1791" s="75" t="s">
        <v>31</v>
      </c>
      <c r="D1791" s="93" t="s">
        <v>344</v>
      </c>
      <c r="E1791" s="8" t="s">
        <v>817</v>
      </c>
      <c r="F1791" s="100">
        <v>9.1999999999999993</v>
      </c>
      <c r="G1791" s="8"/>
      <c r="H1791" s="52">
        <v>13974</v>
      </c>
      <c r="I1791" s="52">
        <v>12359</v>
      </c>
      <c r="J1791" s="52">
        <v>13672</v>
      </c>
      <c r="K1791" s="52">
        <v>14795</v>
      </c>
      <c r="L1791" s="95">
        <v>15165</v>
      </c>
      <c r="M1791" s="95">
        <v>15973</v>
      </c>
      <c r="N1791" s="95">
        <v>16097</v>
      </c>
      <c r="O1791" s="95">
        <v>16335</v>
      </c>
      <c r="P1791" s="95">
        <v>17541</v>
      </c>
      <c r="Q1791" s="95">
        <v>18081</v>
      </c>
      <c r="R1791" s="95">
        <v>18101</v>
      </c>
      <c r="S1791" s="95">
        <v>17822</v>
      </c>
      <c r="T1791" s="95">
        <v>22178</v>
      </c>
      <c r="U1791" s="95">
        <v>20586</v>
      </c>
      <c r="V1791" s="95">
        <v>21638</v>
      </c>
      <c r="W1791" s="101">
        <v>25359</v>
      </c>
      <c r="X1791" s="98">
        <v>6.4812355859948267E-2</v>
      </c>
      <c r="Y1791" s="98">
        <v>3.2881783098369637E-2</v>
      </c>
      <c r="Z1791" s="98">
        <v>4.4950245911014493E-2</v>
      </c>
      <c r="AA1791" s="98">
        <v>9.166423428682613E-2</v>
      </c>
    </row>
    <row r="1792" spans="1:27" ht="15" x14ac:dyDescent="0.25">
      <c r="A1792" s="4">
        <v>260130</v>
      </c>
      <c r="B1792" s="18" t="s">
        <v>938</v>
      </c>
      <c r="C1792" s="8" t="s">
        <v>31</v>
      </c>
      <c r="D1792" s="35" t="s">
        <v>939</v>
      </c>
      <c r="E1792" s="8" t="s">
        <v>817</v>
      </c>
      <c r="F1792" s="36">
        <v>5.8</v>
      </c>
      <c r="G1792" s="52">
        <v>14449</v>
      </c>
      <c r="H1792" s="52">
        <v>16563</v>
      </c>
      <c r="I1792" s="52">
        <v>16617</v>
      </c>
      <c r="J1792" s="52">
        <v>18270</v>
      </c>
      <c r="K1792" s="52">
        <v>16766</v>
      </c>
      <c r="L1792" s="52">
        <v>18573</v>
      </c>
      <c r="M1792" s="52">
        <v>18530</v>
      </c>
      <c r="N1792" s="52">
        <v>20970</v>
      </c>
      <c r="O1792" s="52">
        <v>21111</v>
      </c>
      <c r="P1792" s="52">
        <v>22129</v>
      </c>
      <c r="Q1792" s="52">
        <v>21660</v>
      </c>
      <c r="R1792" s="52">
        <v>23230</v>
      </c>
      <c r="S1792" s="52">
        <v>22823</v>
      </c>
      <c r="T1792" s="52">
        <v>25003</v>
      </c>
      <c r="U1792" s="52">
        <v>24808</v>
      </c>
      <c r="V1792" s="52">
        <v>27539</v>
      </c>
      <c r="W1792" s="53">
        <v>28658</v>
      </c>
      <c r="X1792" s="79">
        <v>3.1989492664900698E-2</v>
      </c>
      <c r="Y1792" s="79">
        <v>3.3953147245351367E-2</v>
      </c>
      <c r="Z1792" s="79">
        <v>4.4949094550613473E-2</v>
      </c>
      <c r="AA1792" s="79">
        <v>5.8249228834116977E-2</v>
      </c>
    </row>
    <row r="1793" spans="1:27" ht="15" x14ac:dyDescent="0.25">
      <c r="A1793" s="4">
        <v>260130</v>
      </c>
      <c r="B1793" s="18" t="s">
        <v>56</v>
      </c>
      <c r="C1793" s="8" t="s">
        <v>31</v>
      </c>
      <c r="D1793" s="35" t="s">
        <v>309</v>
      </c>
      <c r="E1793" s="8" t="s">
        <v>817</v>
      </c>
      <c r="F1793" s="36">
        <v>4.5999999999999996</v>
      </c>
      <c r="G1793" s="52">
        <v>8379</v>
      </c>
      <c r="H1793" s="52">
        <v>8703</v>
      </c>
      <c r="I1793" s="52">
        <v>9509</v>
      </c>
      <c r="J1793" s="52">
        <v>9381</v>
      </c>
      <c r="K1793" s="52">
        <v>9718</v>
      </c>
      <c r="L1793" s="52">
        <v>8818</v>
      </c>
      <c r="M1793" s="52">
        <v>10210</v>
      </c>
      <c r="N1793" s="52">
        <v>10284</v>
      </c>
      <c r="O1793" s="52">
        <v>11052</v>
      </c>
      <c r="P1793" s="52">
        <v>10541</v>
      </c>
      <c r="Q1793" s="52">
        <v>11449</v>
      </c>
      <c r="R1793" s="52">
        <v>11866</v>
      </c>
      <c r="S1793" s="52">
        <v>11461</v>
      </c>
      <c r="T1793" s="52">
        <v>11704</v>
      </c>
      <c r="U1793" s="52">
        <v>13027</v>
      </c>
      <c r="V1793" s="52">
        <v>13537</v>
      </c>
      <c r="W1793" s="53">
        <v>13748</v>
      </c>
      <c r="X1793" s="79">
        <v>2.5663658229803321E-2</v>
      </c>
      <c r="Y1793" s="79">
        <v>3.3950086058519791E-2</v>
      </c>
      <c r="Z1793" s="79">
        <v>3.4770485663156991E-2</v>
      </c>
      <c r="AA1793" s="79">
        <v>4.5989261798950347E-2</v>
      </c>
    </row>
    <row r="1794" spans="1:27" ht="15" x14ac:dyDescent="0.25">
      <c r="A1794" s="4">
        <v>260130</v>
      </c>
      <c r="B1794" s="18" t="s">
        <v>940</v>
      </c>
      <c r="C1794" s="8" t="s">
        <v>31</v>
      </c>
      <c r="D1794" s="35" t="s">
        <v>941</v>
      </c>
      <c r="E1794" s="8" t="s">
        <v>817</v>
      </c>
      <c r="F1794" s="36">
        <v>4.4000000000000004</v>
      </c>
      <c r="G1794" s="52">
        <v>5083</v>
      </c>
      <c r="H1794" s="52">
        <v>5094</v>
      </c>
      <c r="I1794" s="52">
        <v>5413</v>
      </c>
      <c r="J1794" s="52">
        <v>5275</v>
      </c>
      <c r="K1794" s="52">
        <v>5469</v>
      </c>
      <c r="L1794" s="52">
        <v>6155</v>
      </c>
      <c r="M1794" s="52">
        <v>6394</v>
      </c>
      <c r="N1794" s="52">
        <v>6190</v>
      </c>
      <c r="O1794" s="52">
        <v>6343</v>
      </c>
      <c r="P1794" s="52">
        <v>6137</v>
      </c>
      <c r="Q1794" s="52">
        <v>6063</v>
      </c>
      <c r="R1794" s="52">
        <v>5581</v>
      </c>
      <c r="S1794" s="52">
        <v>6096</v>
      </c>
      <c r="T1794" s="52">
        <v>7259</v>
      </c>
      <c r="U1794" s="52">
        <v>7017</v>
      </c>
      <c r="V1794" s="52">
        <v>7581</v>
      </c>
      <c r="W1794" s="53">
        <v>7314</v>
      </c>
      <c r="X1794" s="79">
        <v>4.6990827993466537E-2</v>
      </c>
      <c r="Y1794" s="79">
        <v>3.8161526461058408E-2</v>
      </c>
      <c r="Z1794" s="79">
        <v>7.7062381998227458E-2</v>
      </c>
      <c r="AA1794" s="79">
        <v>4.3573140628912821E-2</v>
      </c>
    </row>
    <row r="1795" spans="1:27" ht="15" x14ac:dyDescent="0.25">
      <c r="A1795" s="4">
        <v>260130</v>
      </c>
      <c r="B1795" s="18" t="s">
        <v>942</v>
      </c>
      <c r="C1795" s="8" t="s">
        <v>31</v>
      </c>
      <c r="D1795" s="35" t="s">
        <v>943</v>
      </c>
      <c r="E1795" s="8" t="s">
        <v>811</v>
      </c>
      <c r="F1795" s="36">
        <v>4</v>
      </c>
      <c r="G1795" s="52">
        <v>9019</v>
      </c>
      <c r="H1795" s="52">
        <v>14014</v>
      </c>
      <c r="I1795" s="52">
        <v>14062</v>
      </c>
      <c r="J1795" s="52">
        <v>18204</v>
      </c>
      <c r="K1795" s="52">
        <v>13854</v>
      </c>
      <c r="L1795" s="52">
        <v>12011</v>
      </c>
      <c r="M1795" s="52">
        <v>13799</v>
      </c>
      <c r="N1795" s="52">
        <v>17078</v>
      </c>
      <c r="O1795" s="52">
        <v>13498</v>
      </c>
      <c r="P1795" s="90">
        <v>21903</v>
      </c>
      <c r="Q1795" s="52">
        <v>15148</v>
      </c>
      <c r="R1795" s="52">
        <v>17547</v>
      </c>
      <c r="S1795" s="52">
        <v>12264</v>
      </c>
      <c r="T1795" s="52">
        <v>11402</v>
      </c>
      <c r="U1795" s="52">
        <v>13409</v>
      </c>
      <c r="V1795" s="52">
        <v>15832</v>
      </c>
      <c r="W1795" s="53">
        <v>14383</v>
      </c>
      <c r="X1795" s="79">
        <v>-0.1570548293500045</v>
      </c>
      <c r="Y1795" s="79">
        <v>-3.0854669008711699E-2</v>
      </c>
      <c r="Z1795" s="79">
        <v>-3.1397605360477421E-2</v>
      </c>
      <c r="AA1795" s="79">
        <v>4.0051410966412737E-2</v>
      </c>
    </row>
    <row r="1796" spans="1:27" ht="15" x14ac:dyDescent="0.25">
      <c r="A1796" s="4">
        <v>260130</v>
      </c>
      <c r="B1796" s="18" t="s">
        <v>944</v>
      </c>
      <c r="C1796" s="8" t="s">
        <v>31</v>
      </c>
      <c r="D1796" s="35" t="s">
        <v>945</v>
      </c>
      <c r="E1796" s="8" t="s">
        <v>811</v>
      </c>
      <c r="F1796" s="36">
        <v>4</v>
      </c>
      <c r="G1796" s="52">
        <v>1642</v>
      </c>
      <c r="H1796" s="52">
        <v>2111</v>
      </c>
      <c r="I1796" s="52">
        <v>2613</v>
      </c>
      <c r="J1796" s="52">
        <v>2658</v>
      </c>
      <c r="K1796" s="90">
        <v>2658</v>
      </c>
      <c r="L1796" s="90">
        <v>3395</v>
      </c>
      <c r="M1796" s="52">
        <v>3395</v>
      </c>
      <c r="N1796" s="52">
        <v>3263</v>
      </c>
      <c r="O1796" s="52">
        <v>3739</v>
      </c>
      <c r="P1796" s="52">
        <v>4102</v>
      </c>
      <c r="Q1796" s="52">
        <v>4493</v>
      </c>
      <c r="R1796" s="52">
        <v>4175</v>
      </c>
      <c r="S1796" s="52">
        <v>4658</v>
      </c>
      <c r="T1796" s="52">
        <v>4821</v>
      </c>
      <c r="U1796" s="52">
        <v>5284</v>
      </c>
      <c r="V1796" s="52">
        <v>4927</v>
      </c>
      <c r="W1796" s="53">
        <v>5445</v>
      </c>
      <c r="X1796" s="79">
        <v>4.1255450998393339E-2</v>
      </c>
      <c r="Y1796" s="79">
        <v>4.3588471923734051E-2</v>
      </c>
      <c r="Z1796" s="79">
        <v>3.9708522547259539E-2</v>
      </c>
      <c r="AA1796" s="79">
        <v>3.9969527679024841E-2</v>
      </c>
    </row>
    <row r="1797" spans="1:27" ht="15" x14ac:dyDescent="0.25">
      <c r="A1797" s="4">
        <v>260130</v>
      </c>
      <c r="B1797" s="18" t="s">
        <v>946</v>
      </c>
      <c r="C1797" s="8" t="s">
        <v>31</v>
      </c>
      <c r="D1797" s="35" t="s">
        <v>947</v>
      </c>
      <c r="E1797" s="8" t="s">
        <v>817</v>
      </c>
      <c r="F1797" s="36">
        <v>3.9</v>
      </c>
      <c r="G1797" s="52">
        <v>9335</v>
      </c>
      <c r="H1797" s="52">
        <v>9659</v>
      </c>
      <c r="I1797" s="52">
        <v>9937</v>
      </c>
      <c r="J1797" s="52">
        <v>11206</v>
      </c>
      <c r="K1797" s="52">
        <v>11903</v>
      </c>
      <c r="L1797" s="52">
        <v>12530</v>
      </c>
      <c r="M1797" s="52">
        <v>12843</v>
      </c>
      <c r="N1797" s="52">
        <v>14086</v>
      </c>
      <c r="O1797" s="52">
        <v>14415</v>
      </c>
      <c r="P1797" s="52">
        <v>14905</v>
      </c>
      <c r="Q1797" s="52">
        <v>14888</v>
      </c>
      <c r="R1797" s="52">
        <v>15762</v>
      </c>
      <c r="S1797" s="52">
        <v>15614</v>
      </c>
      <c r="T1797" s="52">
        <v>15096</v>
      </c>
      <c r="U1797" s="52">
        <v>15426</v>
      </c>
      <c r="V1797" s="52">
        <v>16793</v>
      </c>
      <c r="W1797" s="53">
        <v>18061</v>
      </c>
      <c r="X1797" s="79">
        <v>3.1224966894995991E-3</v>
      </c>
      <c r="Y1797" s="79">
        <v>8.767926988265895E-3</v>
      </c>
      <c r="Z1797" s="79">
        <v>1.665643477979906E-2</v>
      </c>
      <c r="AA1797" s="79">
        <v>3.8885092723545567E-2</v>
      </c>
    </row>
    <row r="1798" spans="1:27" ht="15" x14ac:dyDescent="0.25">
      <c r="A1798" s="4">
        <v>260130</v>
      </c>
      <c r="B1798" s="18" t="s">
        <v>948</v>
      </c>
      <c r="C1798" s="8" t="s">
        <v>31</v>
      </c>
      <c r="D1798" s="35" t="s">
        <v>949</v>
      </c>
      <c r="E1798" s="8" t="s">
        <v>817</v>
      </c>
      <c r="F1798" s="36">
        <v>3.4</v>
      </c>
      <c r="G1798" s="52">
        <v>98631</v>
      </c>
      <c r="H1798" s="52">
        <v>94468</v>
      </c>
      <c r="I1798" s="52">
        <v>107618</v>
      </c>
      <c r="J1798" s="52">
        <v>109523</v>
      </c>
      <c r="K1798" s="52">
        <v>112410</v>
      </c>
      <c r="L1798" s="52">
        <v>109307</v>
      </c>
      <c r="M1798" s="52">
        <v>119408</v>
      </c>
      <c r="N1798" s="52">
        <v>121924</v>
      </c>
      <c r="O1798" s="52">
        <v>123807</v>
      </c>
      <c r="P1798" s="52">
        <v>119829</v>
      </c>
      <c r="Q1798" s="52">
        <v>126528</v>
      </c>
      <c r="R1798" s="52">
        <v>132914</v>
      </c>
      <c r="S1798" s="52">
        <v>136755</v>
      </c>
      <c r="T1798" s="52">
        <v>129588</v>
      </c>
      <c r="U1798" s="52">
        <v>138514</v>
      </c>
      <c r="V1798" s="52">
        <v>144783</v>
      </c>
      <c r="W1798" s="53">
        <v>155205</v>
      </c>
      <c r="X1798" s="79">
        <v>1.8911837775615888E-2</v>
      </c>
      <c r="Y1798" s="79">
        <v>2.279639015947588E-2</v>
      </c>
      <c r="Z1798" s="79">
        <v>2.2070732709647881E-2</v>
      </c>
      <c r="AA1798" s="79">
        <v>3.3567425951531948E-2</v>
      </c>
    </row>
    <row r="1799" spans="1:27" ht="15" x14ac:dyDescent="0.25">
      <c r="A1799" s="4">
        <v>260130</v>
      </c>
      <c r="B1799" s="18" t="s">
        <v>950</v>
      </c>
      <c r="C1799" s="8" t="s">
        <v>31</v>
      </c>
      <c r="D1799" s="35" t="s">
        <v>951</v>
      </c>
      <c r="E1799" s="8" t="s">
        <v>817</v>
      </c>
      <c r="F1799" s="36">
        <v>3.1</v>
      </c>
      <c r="G1799" s="52">
        <v>26496</v>
      </c>
      <c r="H1799" s="52">
        <v>27278</v>
      </c>
      <c r="I1799" s="52">
        <v>26621</v>
      </c>
      <c r="J1799" s="52">
        <v>28163</v>
      </c>
      <c r="K1799" s="52">
        <v>31921</v>
      </c>
      <c r="L1799" s="52">
        <v>0</v>
      </c>
      <c r="M1799" s="52">
        <v>32154</v>
      </c>
      <c r="N1799" s="52">
        <v>33166</v>
      </c>
      <c r="O1799" s="52">
        <v>37106</v>
      </c>
      <c r="P1799" s="52">
        <v>0</v>
      </c>
      <c r="Q1799" s="52">
        <v>10019</v>
      </c>
      <c r="R1799" s="52">
        <v>10864</v>
      </c>
      <c r="S1799" s="52">
        <v>10498</v>
      </c>
      <c r="T1799" s="90">
        <v>10003</v>
      </c>
      <c r="U1799" s="52">
        <v>10779</v>
      </c>
      <c r="V1799" s="52">
        <v>11972</v>
      </c>
      <c r="W1799" s="53">
        <v>11858</v>
      </c>
      <c r="X1799" s="92">
        <v>0.31875975908989518</v>
      </c>
      <c r="Y1799" s="79">
        <v>1.836458534699403E-2</v>
      </c>
      <c r="Z1799" s="79">
        <v>2.629081245254361E-2</v>
      </c>
      <c r="AA1799" s="79">
        <v>3.1443632664385428E-2</v>
      </c>
    </row>
    <row r="1800" spans="1:27" ht="15" x14ac:dyDescent="0.25">
      <c r="A1800" s="4">
        <v>260130</v>
      </c>
      <c r="B1800" s="18" t="s">
        <v>952</v>
      </c>
      <c r="C1800" s="8" t="s">
        <v>31</v>
      </c>
      <c r="D1800" s="35" t="s">
        <v>953</v>
      </c>
      <c r="E1800" s="8" t="s">
        <v>817</v>
      </c>
      <c r="F1800" s="36">
        <v>2.9</v>
      </c>
      <c r="G1800" s="52">
        <v>94626</v>
      </c>
      <c r="H1800" s="52">
        <v>85666</v>
      </c>
      <c r="I1800" s="52">
        <v>85774</v>
      </c>
      <c r="J1800" s="52">
        <v>115793</v>
      </c>
      <c r="K1800" s="52">
        <v>105488</v>
      </c>
      <c r="L1800" s="52">
        <v>102627</v>
      </c>
      <c r="M1800" s="52">
        <v>98889</v>
      </c>
      <c r="N1800" s="52">
        <v>105568</v>
      </c>
      <c r="O1800" s="52">
        <v>113564</v>
      </c>
      <c r="P1800" s="52">
        <v>113262</v>
      </c>
      <c r="Q1800" s="52">
        <v>104179</v>
      </c>
      <c r="R1800" s="52">
        <v>107770</v>
      </c>
      <c r="S1800" s="52">
        <v>107058</v>
      </c>
      <c r="T1800" s="52">
        <v>110260</v>
      </c>
      <c r="U1800" s="52">
        <v>117190</v>
      </c>
      <c r="V1800" s="52">
        <v>134433</v>
      </c>
      <c r="W1800" s="53">
        <v>120629</v>
      </c>
      <c r="X1800" s="79">
        <v>-6.9447496813327403E-3</v>
      </c>
      <c r="Y1800" s="79">
        <v>3.030980718294218E-2</v>
      </c>
      <c r="Z1800" s="79">
        <v>6.028561221675055E-2</v>
      </c>
      <c r="AA1800" s="79">
        <v>2.8939674713876599E-2</v>
      </c>
    </row>
    <row r="1801" spans="1:27" ht="15" x14ac:dyDescent="0.25">
      <c r="A1801" s="4">
        <v>260130</v>
      </c>
      <c r="B1801" s="18" t="s">
        <v>954</v>
      </c>
      <c r="C1801" s="8" t="s">
        <v>31</v>
      </c>
      <c r="D1801" s="35" t="s">
        <v>955</v>
      </c>
      <c r="E1801" s="8" t="s">
        <v>817</v>
      </c>
      <c r="F1801" s="36">
        <v>2.6</v>
      </c>
      <c r="G1801" s="52">
        <v>125249</v>
      </c>
      <c r="H1801" s="52">
        <v>143395</v>
      </c>
      <c r="I1801" s="52">
        <v>130454</v>
      </c>
      <c r="J1801" s="52">
        <v>135214</v>
      </c>
      <c r="K1801" s="52">
        <v>124524</v>
      </c>
      <c r="L1801" s="52">
        <v>136919</v>
      </c>
      <c r="M1801" s="52">
        <v>125883</v>
      </c>
      <c r="N1801" s="52">
        <v>122502</v>
      </c>
      <c r="O1801" s="52">
        <v>117013</v>
      </c>
      <c r="P1801" s="52">
        <v>134870</v>
      </c>
      <c r="Q1801" s="52">
        <v>136178</v>
      </c>
      <c r="R1801" s="52">
        <v>112133</v>
      </c>
      <c r="S1801" s="52">
        <v>117507</v>
      </c>
      <c r="T1801" s="52">
        <v>131832</v>
      </c>
      <c r="U1801" s="52">
        <v>122945</v>
      </c>
      <c r="V1801" s="52">
        <v>116859</v>
      </c>
      <c r="W1801" s="53">
        <v>130266</v>
      </c>
      <c r="X1801" s="79">
        <v>-6.0676509123446243E-3</v>
      </c>
      <c r="Y1801" s="79">
        <v>-2.659097759469509E-2</v>
      </c>
      <c r="Z1801" s="79">
        <v>9.7560572812267488E-3</v>
      </c>
      <c r="AA1801" s="79">
        <v>2.6084396587501061E-2</v>
      </c>
    </row>
    <row r="1802" spans="1:27" ht="15" x14ac:dyDescent="0.25">
      <c r="A1802" s="4">
        <v>260130</v>
      </c>
      <c r="B1802" s="18" t="s">
        <v>956</v>
      </c>
      <c r="C1802" s="8" t="s">
        <v>31</v>
      </c>
      <c r="D1802" s="35" t="s">
        <v>957</v>
      </c>
      <c r="E1802" s="8" t="s">
        <v>817</v>
      </c>
      <c r="F1802" s="36">
        <v>2.5</v>
      </c>
      <c r="G1802" s="52">
        <v>104469</v>
      </c>
      <c r="H1802" s="52">
        <v>106913</v>
      </c>
      <c r="I1802" s="52">
        <v>109052</v>
      </c>
      <c r="J1802" s="52">
        <v>111506</v>
      </c>
      <c r="K1802" s="52">
        <v>112618</v>
      </c>
      <c r="L1802" s="52">
        <v>122856</v>
      </c>
      <c r="M1802" s="52">
        <v>110481</v>
      </c>
      <c r="N1802" s="52">
        <v>112671</v>
      </c>
      <c r="O1802" s="52">
        <v>115498</v>
      </c>
      <c r="P1802" s="52">
        <v>119781</v>
      </c>
      <c r="Q1802" s="52">
        <v>110062</v>
      </c>
      <c r="R1802" s="52">
        <v>112778</v>
      </c>
      <c r="S1802" s="52">
        <v>112330</v>
      </c>
      <c r="T1802" s="52">
        <v>122754</v>
      </c>
      <c r="U1802" s="52">
        <v>111962</v>
      </c>
      <c r="V1802" s="52">
        <v>114760</v>
      </c>
      <c r="W1802" s="53">
        <v>123951</v>
      </c>
      <c r="X1802" s="79">
        <v>6.5347696784927578E-3</v>
      </c>
      <c r="Y1802" s="79">
        <v>4.1491601226404384E-3</v>
      </c>
      <c r="Z1802" s="79">
        <v>4.3103448275862988E-3</v>
      </c>
      <c r="AA1802" s="79">
        <v>2.51642464584696E-2</v>
      </c>
    </row>
    <row r="1803" spans="1:27" ht="15" x14ac:dyDescent="0.25">
      <c r="A1803" s="4">
        <v>260130</v>
      </c>
      <c r="B1803" s="18" t="s">
        <v>958</v>
      </c>
      <c r="C1803" s="8" t="s">
        <v>31</v>
      </c>
      <c r="D1803" s="35" t="s">
        <v>959</v>
      </c>
      <c r="E1803" s="8" t="s">
        <v>817</v>
      </c>
      <c r="F1803" s="36">
        <v>2.4</v>
      </c>
      <c r="G1803" s="52">
        <v>4969</v>
      </c>
      <c r="H1803" s="52">
        <v>4855</v>
      </c>
      <c r="I1803" s="52">
        <v>5027</v>
      </c>
      <c r="J1803" s="52">
        <v>5338</v>
      </c>
      <c r="K1803" s="52">
        <v>4894</v>
      </c>
      <c r="L1803" s="52">
        <v>4910</v>
      </c>
      <c r="M1803" s="52">
        <v>5410</v>
      </c>
      <c r="N1803" s="52">
        <v>6013</v>
      </c>
      <c r="O1803" s="52">
        <v>5389</v>
      </c>
      <c r="P1803" s="52">
        <v>5454</v>
      </c>
      <c r="Q1803" s="52">
        <v>6019</v>
      </c>
      <c r="R1803" s="52">
        <v>6602</v>
      </c>
      <c r="S1803" s="52">
        <v>5967</v>
      </c>
      <c r="T1803" s="52">
        <v>6026</v>
      </c>
      <c r="U1803" s="52">
        <v>6698</v>
      </c>
      <c r="V1803" s="52">
        <v>7306</v>
      </c>
      <c r="W1803" s="53">
        <v>6598</v>
      </c>
      <c r="X1803" s="79">
        <v>2.379169786207469E-2</v>
      </c>
      <c r="Y1803" s="79">
        <v>2.758592670837734E-2</v>
      </c>
      <c r="Z1803" s="79">
        <v>2.783378800458625E-2</v>
      </c>
      <c r="AA1803" s="79">
        <v>2.4272031388237188E-2</v>
      </c>
    </row>
    <row r="1804" spans="1:27" ht="15" x14ac:dyDescent="0.25">
      <c r="A1804" s="4">
        <v>260130</v>
      </c>
      <c r="B1804" s="18" t="s">
        <v>960</v>
      </c>
      <c r="C1804" s="8" t="s">
        <v>31</v>
      </c>
      <c r="D1804" s="35" t="s">
        <v>961</v>
      </c>
      <c r="E1804" s="8" t="s">
        <v>817</v>
      </c>
      <c r="F1804" s="36">
        <v>1.1000000000000001</v>
      </c>
      <c r="G1804" s="52">
        <v>95847</v>
      </c>
      <c r="H1804" s="52">
        <v>81998</v>
      </c>
      <c r="I1804" s="52">
        <v>96699</v>
      </c>
      <c r="J1804" s="52">
        <v>123088</v>
      </c>
      <c r="K1804" s="90">
        <v>136511</v>
      </c>
      <c r="L1804" s="90">
        <v>155792</v>
      </c>
      <c r="M1804" s="52">
        <v>139794</v>
      </c>
      <c r="N1804" s="52">
        <v>144532</v>
      </c>
      <c r="O1804" s="52">
        <v>151794</v>
      </c>
      <c r="P1804" s="52">
        <v>165242</v>
      </c>
      <c r="Q1804" s="52">
        <v>147767</v>
      </c>
      <c r="R1804" s="52">
        <v>164162</v>
      </c>
      <c r="S1804" s="52">
        <v>160924</v>
      </c>
      <c r="T1804" s="52">
        <v>170545</v>
      </c>
      <c r="U1804" s="52">
        <v>146817</v>
      </c>
      <c r="V1804" s="52">
        <v>164449</v>
      </c>
      <c r="W1804" s="53">
        <v>167851</v>
      </c>
      <c r="X1804" s="79">
        <v>8.3106747427890149E-3</v>
      </c>
      <c r="Y1804" s="79">
        <v>-1.4765355192275511E-3</v>
      </c>
      <c r="Z1804" s="79">
        <v>4.4672876248341709E-4</v>
      </c>
      <c r="AA1804" s="79">
        <v>1.0777381035730119E-2</v>
      </c>
    </row>
    <row r="1805" spans="1:27" ht="15" x14ac:dyDescent="0.25">
      <c r="A1805" s="4">
        <v>260130</v>
      </c>
      <c r="B1805" s="18" t="s">
        <v>962</v>
      </c>
      <c r="C1805" s="8" t="s">
        <v>31</v>
      </c>
      <c r="D1805" s="35" t="s">
        <v>963</v>
      </c>
      <c r="E1805" s="8" t="s">
        <v>817</v>
      </c>
      <c r="F1805" s="36">
        <v>0.4</v>
      </c>
      <c r="G1805" s="52">
        <v>37733</v>
      </c>
      <c r="H1805" s="52">
        <v>43746</v>
      </c>
      <c r="I1805" s="52">
        <v>37833</v>
      </c>
      <c r="J1805" s="52">
        <v>34896</v>
      </c>
      <c r="K1805" s="52">
        <v>32900</v>
      </c>
      <c r="L1805" s="52">
        <v>36940</v>
      </c>
      <c r="M1805" s="52">
        <v>31784</v>
      </c>
      <c r="N1805" s="52">
        <v>30434</v>
      </c>
      <c r="O1805" s="52">
        <v>33469</v>
      </c>
      <c r="P1805" s="52">
        <v>35805</v>
      </c>
      <c r="Q1805" s="52">
        <v>28561</v>
      </c>
      <c r="R1805" s="52">
        <v>40015</v>
      </c>
      <c r="S1805" s="52">
        <v>46622</v>
      </c>
      <c r="T1805" s="90">
        <v>52678</v>
      </c>
      <c r="U1805" s="52">
        <v>38069</v>
      </c>
      <c r="V1805" s="52">
        <v>42923</v>
      </c>
      <c r="W1805" s="53">
        <v>47310</v>
      </c>
      <c r="X1805" s="92">
        <v>0.1117395018642013</v>
      </c>
      <c r="Y1805" s="79">
        <v>5.6637041625962059E-2</v>
      </c>
      <c r="Z1805" s="79">
        <v>1.6393812294231761E-2</v>
      </c>
      <c r="AA1805" s="79">
        <v>3.8160317706830149E-3</v>
      </c>
    </row>
    <row r="1806" spans="1:27" ht="15" x14ac:dyDescent="0.25">
      <c r="A1806" s="4">
        <v>260130</v>
      </c>
      <c r="B1806" s="18" t="s">
        <v>964</v>
      </c>
      <c r="C1806" s="8" t="s">
        <v>31</v>
      </c>
      <c r="D1806" s="35" t="s">
        <v>965</v>
      </c>
      <c r="E1806" s="8" t="s">
        <v>817</v>
      </c>
      <c r="F1806" s="36">
        <v>0.2</v>
      </c>
      <c r="G1806" s="52">
        <v>12141</v>
      </c>
      <c r="H1806" s="52">
        <v>21036</v>
      </c>
      <c r="I1806" s="52">
        <v>22355</v>
      </c>
      <c r="J1806" s="52">
        <v>21505</v>
      </c>
      <c r="K1806" s="90">
        <v>20867</v>
      </c>
      <c r="L1806" s="52">
        <v>21545</v>
      </c>
      <c r="M1806" s="52">
        <v>21005</v>
      </c>
      <c r="N1806" s="52">
        <v>12349</v>
      </c>
      <c r="O1806" s="52">
        <v>18734</v>
      </c>
      <c r="P1806" s="52">
        <v>18372</v>
      </c>
      <c r="Q1806" s="52">
        <v>16013</v>
      </c>
      <c r="R1806" s="52">
        <v>17504</v>
      </c>
      <c r="S1806" s="52">
        <v>17070</v>
      </c>
      <c r="T1806" s="52">
        <v>17050</v>
      </c>
      <c r="U1806" s="52">
        <v>17194</v>
      </c>
      <c r="V1806" s="52">
        <v>22940</v>
      </c>
      <c r="W1806" s="53">
        <v>17254</v>
      </c>
      <c r="X1806" s="79">
        <v>-1.9170811641700088E-2</v>
      </c>
      <c r="Y1806" s="79">
        <v>1.7460857223117628E-2</v>
      </c>
      <c r="Z1806" s="79">
        <v>7.8990961667005699E-2</v>
      </c>
      <c r="AA1806" s="79">
        <v>2.477980984189498E-3</v>
      </c>
    </row>
    <row r="1807" spans="1:27" ht="15" x14ac:dyDescent="0.25">
      <c r="A1807" s="4">
        <v>260130</v>
      </c>
      <c r="B1807" s="18" t="s">
        <v>966</v>
      </c>
      <c r="C1807" s="8" t="s">
        <v>31</v>
      </c>
      <c r="D1807" s="35" t="s">
        <v>967</v>
      </c>
      <c r="E1807" s="8" t="s">
        <v>817</v>
      </c>
      <c r="F1807" s="36">
        <v>0</v>
      </c>
      <c r="G1807" s="52">
        <v>8481</v>
      </c>
      <c r="H1807" s="52">
        <v>10933</v>
      </c>
      <c r="I1807" s="52">
        <v>10797</v>
      </c>
      <c r="J1807" s="52">
        <v>13287</v>
      </c>
      <c r="K1807" s="52">
        <v>12269</v>
      </c>
      <c r="L1807" s="52">
        <v>12736</v>
      </c>
      <c r="M1807" s="52">
        <v>12396</v>
      </c>
      <c r="N1807" s="52">
        <v>12948</v>
      </c>
      <c r="O1807" s="52">
        <v>11692</v>
      </c>
      <c r="P1807" s="52">
        <v>11502</v>
      </c>
      <c r="Q1807" s="52">
        <v>10200</v>
      </c>
      <c r="R1807" s="52">
        <v>10442</v>
      </c>
      <c r="S1807" s="52">
        <v>10662</v>
      </c>
      <c r="T1807" s="52">
        <v>11570</v>
      </c>
      <c r="U1807" s="52">
        <v>10389</v>
      </c>
      <c r="V1807" s="52">
        <v>10478</v>
      </c>
      <c r="W1807" s="53">
        <v>10669</v>
      </c>
      <c r="X1807" s="79">
        <v>1.5885623510722979E-3</v>
      </c>
      <c r="Y1807" s="79">
        <v>4.408266082007728E-3</v>
      </c>
      <c r="Z1807" s="79">
        <v>8.3598448784338864E-4</v>
      </c>
      <c r="AA1807" s="79">
        <v>1.6241676140982259E-4</v>
      </c>
    </row>
    <row r="1808" spans="1:27" ht="15" x14ac:dyDescent="0.25">
      <c r="A1808" s="4">
        <v>260130</v>
      </c>
      <c r="B1808" s="18" t="s">
        <v>968</v>
      </c>
      <c r="C1808" s="8" t="s">
        <v>31</v>
      </c>
      <c r="D1808" s="35" t="s">
        <v>969</v>
      </c>
      <c r="E1808" s="8" t="s">
        <v>817</v>
      </c>
      <c r="F1808" s="36">
        <v>-0.5</v>
      </c>
      <c r="G1808" s="52">
        <v>15186</v>
      </c>
      <c r="H1808" s="52">
        <v>-1824</v>
      </c>
      <c r="I1808" s="52">
        <v>16569</v>
      </c>
      <c r="J1808" s="52">
        <v>12105</v>
      </c>
      <c r="K1808" s="52">
        <v>16581</v>
      </c>
      <c r="L1808" s="52">
        <v>1207</v>
      </c>
      <c r="M1808" s="52">
        <v>19052</v>
      </c>
      <c r="N1808" s="90">
        <v>17463</v>
      </c>
      <c r="O1808" s="52">
        <v>17224</v>
      </c>
      <c r="P1808" s="90">
        <v>18927</v>
      </c>
      <c r="Q1808" s="52">
        <v>19044</v>
      </c>
      <c r="R1808" s="52">
        <v>19824</v>
      </c>
      <c r="S1808" s="52">
        <v>21636</v>
      </c>
      <c r="T1808" s="52">
        <v>22714</v>
      </c>
      <c r="U1808" s="52">
        <v>20113</v>
      </c>
      <c r="V1808" s="52">
        <v>20175</v>
      </c>
      <c r="W1808" s="53">
        <v>21198</v>
      </c>
      <c r="X1808" s="79">
        <v>4.7676599816192773E-2</v>
      </c>
      <c r="Y1808" s="79">
        <v>1.2845778557523561E-2</v>
      </c>
      <c r="Z1808" s="79">
        <v>4.1643432557807447E-3</v>
      </c>
      <c r="AA1808" s="79">
        <v>-5.1749805052104803E-3</v>
      </c>
    </row>
    <row r="1809" spans="1:27" ht="15" x14ac:dyDescent="0.25">
      <c r="A1809" s="4">
        <v>260130</v>
      </c>
      <c r="B1809" s="18" t="s">
        <v>970</v>
      </c>
      <c r="C1809" s="8" t="s">
        <v>31</v>
      </c>
      <c r="D1809" s="35" t="s">
        <v>971</v>
      </c>
      <c r="E1809" s="8" t="s">
        <v>817</v>
      </c>
      <c r="F1809" s="36">
        <v>-1.1000000000000001</v>
      </c>
      <c r="G1809" s="52">
        <v>1808</v>
      </c>
      <c r="H1809" s="52">
        <v>2046</v>
      </c>
      <c r="I1809" s="52">
        <v>2341</v>
      </c>
      <c r="J1809" s="52">
        <v>2475</v>
      </c>
      <c r="K1809" s="52">
        <v>2374</v>
      </c>
      <c r="L1809" s="52">
        <v>2169</v>
      </c>
      <c r="M1809" s="52">
        <v>1881</v>
      </c>
      <c r="N1809" s="52">
        <v>1811</v>
      </c>
      <c r="O1809" s="52">
        <v>1947</v>
      </c>
      <c r="P1809" s="52">
        <v>2275</v>
      </c>
      <c r="Q1809" s="52">
        <v>2240</v>
      </c>
      <c r="R1809" s="52">
        <v>2381</v>
      </c>
      <c r="S1809" s="52">
        <v>2408</v>
      </c>
      <c r="T1809" s="52">
        <v>2637</v>
      </c>
      <c r="U1809" s="52">
        <v>2429</v>
      </c>
      <c r="V1809" s="52">
        <v>2446</v>
      </c>
      <c r="W1809" s="53">
        <v>2295</v>
      </c>
      <c r="X1809" s="79">
        <v>3.8907996560619162E-2</v>
      </c>
      <c r="Y1809" s="79">
        <v>1.9553072625698279E-2</v>
      </c>
      <c r="Z1809" s="79">
        <v>6.5956367326229781E-3</v>
      </c>
      <c r="AA1809" s="79">
        <v>-1.1391129032258029E-2</v>
      </c>
    </row>
    <row r="1810" spans="1:27" ht="15" x14ac:dyDescent="0.25">
      <c r="A1810" s="4">
        <v>260130</v>
      </c>
      <c r="B1810" s="18" t="s">
        <v>972</v>
      </c>
      <c r="C1810" s="8" t="s">
        <v>31</v>
      </c>
      <c r="D1810" s="35" t="s">
        <v>973</v>
      </c>
      <c r="E1810" s="8" t="s">
        <v>817</v>
      </c>
      <c r="F1810" s="36">
        <v>-2.5</v>
      </c>
      <c r="G1810" s="52">
        <v>10053</v>
      </c>
      <c r="H1810" s="52">
        <v>15934</v>
      </c>
      <c r="I1810" s="52">
        <v>11898</v>
      </c>
      <c r="J1810" s="52">
        <v>9411</v>
      </c>
      <c r="K1810" s="52">
        <v>11248</v>
      </c>
      <c r="L1810" s="52">
        <v>11411</v>
      </c>
      <c r="M1810" s="52">
        <v>11792</v>
      </c>
      <c r="N1810" s="52">
        <v>8832</v>
      </c>
      <c r="O1810" s="52">
        <v>10197</v>
      </c>
      <c r="P1810" s="52">
        <v>12354</v>
      </c>
      <c r="Q1810" s="52">
        <v>11405</v>
      </c>
      <c r="R1810" s="52">
        <v>8284</v>
      </c>
      <c r="S1810" s="52">
        <v>10012</v>
      </c>
      <c r="T1810" s="52">
        <v>11718</v>
      </c>
      <c r="U1810" s="52">
        <v>10432</v>
      </c>
      <c r="V1810" s="52">
        <v>8587</v>
      </c>
      <c r="W1810" s="53">
        <v>8977</v>
      </c>
      <c r="X1810" s="79">
        <v>-1.5123053144691419E-2</v>
      </c>
      <c r="Y1810" s="79">
        <v>-2.3491634274125369E-2</v>
      </c>
      <c r="Z1810" s="79">
        <v>7.4914701082924307E-3</v>
      </c>
      <c r="AA1810" s="79">
        <v>-2.539939630420374E-2</v>
      </c>
    </row>
    <row r="1811" spans="1:27" ht="15" x14ac:dyDescent="0.25">
      <c r="A1811" s="80">
        <v>260130</v>
      </c>
      <c r="B1811" s="102" t="s">
        <v>317</v>
      </c>
      <c r="C1811" s="103" t="s">
        <v>974</v>
      </c>
      <c r="D1811" s="104" t="s">
        <v>318</v>
      </c>
      <c r="E1811" s="8" t="s">
        <v>975</v>
      </c>
      <c r="F1811" s="105">
        <v>6.6</v>
      </c>
      <c r="G1811" s="8"/>
      <c r="H1811" s="8"/>
      <c r="I1811" s="8"/>
      <c r="J1811" s="8"/>
      <c r="K1811" s="8"/>
      <c r="L1811" s="103"/>
      <c r="M1811" s="103"/>
      <c r="N1811" s="106">
        <v>168.13</v>
      </c>
      <c r="O1811" s="106">
        <v>311.41000000000003</v>
      </c>
      <c r="P1811" s="106">
        <v>219.1</v>
      </c>
      <c r="Q1811" s="106">
        <v>432.35</v>
      </c>
      <c r="R1811" s="106">
        <v>234.64</v>
      </c>
      <c r="S1811" s="107">
        <v>445.57</v>
      </c>
      <c r="T1811" s="106">
        <v>258.43</v>
      </c>
      <c r="U1811" s="106">
        <v>495.14</v>
      </c>
      <c r="V1811" s="106">
        <v>272.88</v>
      </c>
      <c r="W1811" s="108">
        <v>542.46</v>
      </c>
      <c r="X1811" s="109">
        <v>2.953456588017955E-2</v>
      </c>
      <c r="Y1811" s="109">
        <v>4.5799021145303653E-2</v>
      </c>
      <c r="Z1811" s="109">
        <v>2.6670758414819581E-2</v>
      </c>
      <c r="AA1811" s="109">
        <v>6.5821116560916382E-2</v>
      </c>
    </row>
    <row r="1812" spans="1:27" ht="15" x14ac:dyDescent="0.25">
      <c r="A1812" s="4">
        <v>260129</v>
      </c>
      <c r="B1812" s="18" t="s">
        <v>636</v>
      </c>
      <c r="C1812" s="8" t="s">
        <v>23</v>
      </c>
      <c r="D1812" s="8" t="s">
        <v>29</v>
      </c>
      <c r="E1812" s="8" t="s">
        <v>25</v>
      </c>
      <c r="F1812" s="78">
        <v>99.862943292787378</v>
      </c>
      <c r="G1812" s="46">
        <v>53.73</v>
      </c>
      <c r="H1812" s="46">
        <v>48.56</v>
      </c>
      <c r="I1812" s="46">
        <v>52.39</v>
      </c>
      <c r="J1812" s="46">
        <v>51.41</v>
      </c>
      <c r="K1812" s="46">
        <v>47.97</v>
      </c>
      <c r="L1812" s="46">
        <v>48.53</v>
      </c>
      <c r="M1812" s="46">
        <v>50.57</v>
      </c>
      <c r="N1812" s="46">
        <v>51.2</v>
      </c>
      <c r="O1812" s="46">
        <v>49.98</v>
      </c>
      <c r="P1812" s="46">
        <v>56.44</v>
      </c>
      <c r="Q1812" s="46">
        <v>63.17</v>
      </c>
      <c r="R1812" s="46">
        <v>47.02</v>
      </c>
      <c r="S1812" s="46">
        <v>-55.86</v>
      </c>
      <c r="T1812" s="46">
        <v>54.31</v>
      </c>
      <c r="U1812" s="46">
        <v>57.18</v>
      </c>
      <c r="V1812" s="47">
        <v>61.11</v>
      </c>
      <c r="W1812" s="48">
        <v>60.72</v>
      </c>
      <c r="X1812" s="79">
        <v>-1.9229033131714313E-2</v>
      </c>
      <c r="Y1812" s="79">
        <v>-5.5136229749631727E-2</v>
      </c>
      <c r="Z1812" s="79">
        <v>0.13726254262055537</v>
      </c>
      <c r="AA1812" s="79">
        <v>0.99862943292787398</v>
      </c>
    </row>
    <row r="1813" spans="1:27" ht="15" x14ac:dyDescent="0.25">
      <c r="A1813" s="4">
        <v>260129</v>
      </c>
      <c r="B1813" s="18" t="s">
        <v>637</v>
      </c>
      <c r="C1813" s="8" t="s">
        <v>23</v>
      </c>
      <c r="D1813" s="8" t="s">
        <v>182</v>
      </c>
      <c r="E1813" s="8" t="s">
        <v>25</v>
      </c>
      <c r="F1813" s="78">
        <v>65.753803596127256</v>
      </c>
      <c r="G1813" s="46">
        <v>-57.46</v>
      </c>
      <c r="H1813" s="46">
        <v>-221.12</v>
      </c>
      <c r="I1813" s="46">
        <v>-102.4</v>
      </c>
      <c r="J1813" s="46">
        <v>-95.57</v>
      </c>
      <c r="K1813" s="46">
        <v>41.5</v>
      </c>
      <c r="L1813" s="46">
        <v>26.53</v>
      </c>
      <c r="M1813" s="46">
        <v>9.3800000000000008</v>
      </c>
      <c r="N1813" s="46">
        <v>-63.78</v>
      </c>
      <c r="O1813" s="46">
        <v>32.06</v>
      </c>
      <c r="P1813" s="47">
        <v>33.82</v>
      </c>
      <c r="Q1813" s="46">
        <v>-8.32</v>
      </c>
      <c r="R1813" s="46">
        <v>45.33</v>
      </c>
      <c r="S1813" s="46">
        <v>8.52</v>
      </c>
      <c r="T1813" s="46">
        <v>24.3</v>
      </c>
      <c r="U1813" s="46">
        <v>-18.46</v>
      </c>
      <c r="V1813" s="47">
        <v>57.94</v>
      </c>
      <c r="W1813" s="48">
        <v>56.06</v>
      </c>
      <c r="X1813" s="79">
        <v>-0.11997479521109011</v>
      </c>
      <c r="Y1813" s="79">
        <v>-0.14520979521695554</v>
      </c>
      <c r="Z1813" s="79">
        <v>0.2112581671971856</v>
      </c>
      <c r="AA1813" s="79">
        <v>0.65753803596127258</v>
      </c>
    </row>
    <row r="1814" spans="1:27" ht="15" x14ac:dyDescent="0.25">
      <c r="A1814" s="4">
        <v>260129</v>
      </c>
      <c r="B1814" s="18" t="s">
        <v>638</v>
      </c>
      <c r="C1814" s="8" t="s">
        <v>23</v>
      </c>
      <c r="D1814" s="8" t="s">
        <v>430</v>
      </c>
      <c r="E1814" s="8" t="s">
        <v>798</v>
      </c>
      <c r="F1814" s="78">
        <v>39.095503433976937</v>
      </c>
      <c r="G1814" s="46">
        <v>4833</v>
      </c>
      <c r="H1814" s="46">
        <v>4381</v>
      </c>
      <c r="I1814" s="46">
        <v>4528</v>
      </c>
      <c r="J1814" s="46">
        <v>3736</v>
      </c>
      <c r="K1814" s="46">
        <v>3107</v>
      </c>
      <c r="L1814" s="46">
        <v>2803</v>
      </c>
      <c r="M1814" s="46">
        <v>2672</v>
      </c>
      <c r="N1814" s="46">
        <v>2750</v>
      </c>
      <c r="O1814" s="46">
        <v>0</v>
      </c>
      <c r="P1814" s="46">
        <v>1752</v>
      </c>
      <c r="Q1814" s="46">
        <v>0</v>
      </c>
      <c r="R1814" s="46">
        <v>2212</v>
      </c>
      <c r="S1814" s="46">
        <v>0</v>
      </c>
      <c r="T1814" s="47">
        <v>2294</v>
      </c>
      <c r="U1814" s="47">
        <v>2605</v>
      </c>
      <c r="V1814" s="46">
        <v>2818</v>
      </c>
      <c r="W1814" s="48">
        <v>3017</v>
      </c>
      <c r="X1814" s="79">
        <v>0.13673057517658926</v>
      </c>
      <c r="Y1814" s="79">
        <v>0.57811806480248551</v>
      </c>
      <c r="Z1814" s="79">
        <v>8.5220081563774475E-2</v>
      </c>
      <c r="AA1814" s="79">
        <v>0.39095503433976941</v>
      </c>
    </row>
    <row r="1815" spans="1:27" ht="15" x14ac:dyDescent="0.25">
      <c r="A1815" s="4">
        <v>260129</v>
      </c>
      <c r="B1815" s="18" t="s">
        <v>639</v>
      </c>
      <c r="C1815" s="8" t="s">
        <v>23</v>
      </c>
      <c r="D1815" s="8" t="s">
        <v>640</v>
      </c>
      <c r="E1815" s="8" t="s">
        <v>25</v>
      </c>
      <c r="F1815" s="78">
        <v>24.722392288207811</v>
      </c>
      <c r="G1815" s="46">
        <v>848.95</v>
      </c>
      <c r="H1815" s="46">
        <v>444.05</v>
      </c>
      <c r="I1815" s="46">
        <v>398.6</v>
      </c>
      <c r="J1815" s="46">
        <v>380.35</v>
      </c>
      <c r="K1815" s="46">
        <v>405.49</v>
      </c>
      <c r="L1815" s="46">
        <v>539.16999999999996</v>
      </c>
      <c r="M1815" s="46">
        <v>499.51</v>
      </c>
      <c r="N1815" s="47">
        <v>602.23</v>
      </c>
      <c r="O1815" s="46">
        <v>364.77</v>
      </c>
      <c r="P1815" s="46">
        <v>333.84</v>
      </c>
      <c r="Q1815" s="46">
        <v>507.25</v>
      </c>
      <c r="R1815" s="47">
        <v>1040</v>
      </c>
      <c r="S1815" s="46">
        <v>-79.81</v>
      </c>
      <c r="T1815" s="47">
        <v>862.08</v>
      </c>
      <c r="U1815" s="46">
        <v>690.76</v>
      </c>
      <c r="V1815" s="46">
        <v>1026</v>
      </c>
      <c r="W1815" s="48">
        <v>538.01</v>
      </c>
      <c r="X1815" s="79">
        <v>0.29325812755373959</v>
      </c>
      <c r="Y1815" s="79">
        <v>7.8775885160891512E-2</v>
      </c>
      <c r="Z1815" s="79">
        <v>-5.5709641349287464E-3</v>
      </c>
      <c r="AA1815" s="79">
        <v>0.24722392288207851</v>
      </c>
    </row>
    <row r="1816" spans="1:27" ht="15" x14ac:dyDescent="0.25">
      <c r="A1816" s="4">
        <v>260129</v>
      </c>
      <c r="B1816" s="18" t="s">
        <v>641</v>
      </c>
      <c r="C1816" s="8" t="s">
        <v>23</v>
      </c>
      <c r="D1816" s="8" t="s">
        <v>430</v>
      </c>
      <c r="E1816" s="8" t="s">
        <v>798</v>
      </c>
      <c r="F1816" s="78">
        <v>14.76863753213367</v>
      </c>
      <c r="G1816" s="46">
        <v>1746</v>
      </c>
      <c r="H1816" s="46">
        <v>1735</v>
      </c>
      <c r="I1816" s="46">
        <v>1332</v>
      </c>
      <c r="J1816" s="46">
        <v>1237</v>
      </c>
      <c r="K1816" s="46">
        <v>1452</v>
      </c>
      <c r="L1816" s="46"/>
      <c r="M1816" s="46"/>
      <c r="N1816" s="46">
        <v>1533</v>
      </c>
      <c r="O1816" s="46">
        <v>1665</v>
      </c>
      <c r="P1816" s="46">
        <v>1705</v>
      </c>
      <c r="Q1816" s="46">
        <v>1760</v>
      </c>
      <c r="R1816" s="46">
        <v>1883</v>
      </c>
      <c r="S1816" s="46">
        <v>1876</v>
      </c>
      <c r="T1816" s="46">
        <v>1695</v>
      </c>
      <c r="U1816" s="46">
        <v>1901</v>
      </c>
      <c r="V1816" s="46">
        <v>2308</v>
      </c>
      <c r="W1816" s="48">
        <v>3025</v>
      </c>
      <c r="X1816" s="79">
        <v>-1.3842746400886119E-3</v>
      </c>
      <c r="Y1816" s="79">
        <v>1.9545328527862393E-2</v>
      </c>
      <c r="Z1816" s="79">
        <v>5.778382053025144E-2</v>
      </c>
      <c r="AA1816" s="79">
        <v>0.14768637532133666</v>
      </c>
    </row>
    <row r="1817" spans="1:27" ht="15" x14ac:dyDescent="0.25">
      <c r="A1817" s="4">
        <v>260129</v>
      </c>
      <c r="B1817" s="18" t="s">
        <v>642</v>
      </c>
      <c r="C1817" s="8" t="s">
        <v>23</v>
      </c>
      <c r="D1817" s="8" t="s">
        <v>63</v>
      </c>
      <c r="E1817" s="8" t="s">
        <v>25</v>
      </c>
      <c r="F1817" s="78">
        <v>14.67146668047965</v>
      </c>
      <c r="G1817" s="46">
        <v>908.93</v>
      </c>
      <c r="H1817" s="46">
        <v>812.5</v>
      </c>
      <c r="I1817" s="46">
        <v>1072</v>
      </c>
      <c r="J1817" s="46">
        <v>1179</v>
      </c>
      <c r="K1817" s="46">
        <v>860.84</v>
      </c>
      <c r="L1817" s="46">
        <v>513.70000000000005</v>
      </c>
      <c r="M1817" s="46">
        <v>295.89</v>
      </c>
      <c r="N1817" s="46">
        <v>302.45999999999998</v>
      </c>
      <c r="O1817" s="46">
        <v>350.62</v>
      </c>
      <c r="P1817" s="46">
        <v>376.78</v>
      </c>
      <c r="Q1817" s="46">
        <v>307.12</v>
      </c>
      <c r="R1817" s="46">
        <v>334.72</v>
      </c>
      <c r="S1817" s="46">
        <v>327.24</v>
      </c>
      <c r="T1817" s="47">
        <v>610.54999999999995</v>
      </c>
      <c r="U1817" s="47">
        <v>541.91</v>
      </c>
      <c r="V1817" s="46">
        <v>450.85</v>
      </c>
      <c r="W1817" s="48">
        <v>610.48</v>
      </c>
      <c r="X1817" s="79">
        <v>0.17369562956028117</v>
      </c>
      <c r="Y1817" s="79">
        <v>0.14863607300443782</v>
      </c>
      <c r="Z1817" s="79">
        <v>6.400392411900202E-2</v>
      </c>
      <c r="AA1817" s="79">
        <v>0.14671466680479672</v>
      </c>
    </row>
    <row r="1818" spans="1:27" ht="15" x14ac:dyDescent="0.25">
      <c r="A1818" s="4">
        <v>260129</v>
      </c>
      <c r="B1818" s="18" t="s">
        <v>643</v>
      </c>
      <c r="C1818" s="8" t="s">
        <v>23</v>
      </c>
      <c r="D1818" s="8" t="s">
        <v>182</v>
      </c>
      <c r="E1818" s="8" t="s">
        <v>25</v>
      </c>
      <c r="F1818" s="78">
        <v>13.97301030708744</v>
      </c>
      <c r="G1818" s="46">
        <v>221.21</v>
      </c>
      <c r="H1818" s="46">
        <v>-221.88</v>
      </c>
      <c r="I1818" s="46">
        <v>-112.28</v>
      </c>
      <c r="J1818" s="46">
        <v>84.09</v>
      </c>
      <c r="K1818" s="47">
        <v>104.41</v>
      </c>
      <c r="L1818" s="46">
        <v>227.81</v>
      </c>
      <c r="M1818" s="47">
        <v>178.45</v>
      </c>
      <c r="N1818" s="46">
        <v>2.5</v>
      </c>
      <c r="O1818" s="47">
        <v>317.11</v>
      </c>
      <c r="P1818" s="46">
        <v>102.41</v>
      </c>
      <c r="Q1818" s="46">
        <v>121.75</v>
      </c>
      <c r="R1818" s="47">
        <v>265.77999999999997</v>
      </c>
      <c r="S1818" s="46">
        <v>14.66</v>
      </c>
      <c r="T1818" s="47">
        <v>189.06</v>
      </c>
      <c r="U1818" s="46">
        <v>145.33000000000001</v>
      </c>
      <c r="V1818" s="46">
        <v>215.61</v>
      </c>
      <c r="W1818" s="48">
        <v>93.56</v>
      </c>
      <c r="X1818" s="79">
        <v>0.17172017439556098</v>
      </c>
      <c r="Y1818" s="79">
        <v>3.9881606765327815E-2</v>
      </c>
      <c r="Z1818" s="79">
        <v>-8.159979181237087E-2</v>
      </c>
      <c r="AA1818" s="79">
        <v>0.13973010307087419</v>
      </c>
    </row>
    <row r="1819" spans="1:27" ht="15" x14ac:dyDescent="0.25">
      <c r="A1819" s="4">
        <v>260129</v>
      </c>
      <c r="B1819" s="18" t="s">
        <v>644</v>
      </c>
      <c r="C1819" s="8" t="s">
        <v>23</v>
      </c>
      <c r="D1819" s="8" t="s">
        <v>95</v>
      </c>
      <c r="E1819" s="8" t="s">
        <v>25</v>
      </c>
      <c r="F1819" s="78">
        <v>11.10937377843797</v>
      </c>
      <c r="G1819" s="46">
        <v>5655</v>
      </c>
      <c r="H1819" s="46">
        <v>4987</v>
      </c>
      <c r="I1819" s="46">
        <v>404.08</v>
      </c>
      <c r="J1819" s="46">
        <v>778.23</v>
      </c>
      <c r="K1819" s="46">
        <v>1847</v>
      </c>
      <c r="L1819" s="46">
        <v>1292</v>
      </c>
      <c r="M1819" s="47">
        <v>2738</v>
      </c>
      <c r="N1819" s="47">
        <v>2367</v>
      </c>
      <c r="O1819" s="46">
        <v>1287</v>
      </c>
      <c r="P1819" s="47">
        <v>3535</v>
      </c>
      <c r="Q1819" s="46">
        <v>2668</v>
      </c>
      <c r="R1819" s="47">
        <v>3648</v>
      </c>
      <c r="S1819" s="47">
        <v>2811</v>
      </c>
      <c r="T1819" s="46">
        <v>3245</v>
      </c>
      <c r="U1819" s="46">
        <v>3801</v>
      </c>
      <c r="V1819" s="46">
        <v>2934</v>
      </c>
      <c r="W1819" s="48">
        <v>4232</v>
      </c>
      <c r="X1819" s="79">
        <v>-2.2903174853893593E-2</v>
      </c>
      <c r="Y1819" s="79">
        <v>9.1577756223730988E-2</v>
      </c>
      <c r="Z1819" s="79">
        <v>-5.2869307663828247E-2</v>
      </c>
      <c r="AA1819" s="79">
        <v>0.1110937377843797</v>
      </c>
    </row>
    <row r="1820" spans="1:27" ht="15" x14ac:dyDescent="0.25">
      <c r="A1820" s="4">
        <v>260129</v>
      </c>
      <c r="B1820" s="18" t="s">
        <v>645</v>
      </c>
      <c r="C1820" s="8" t="s">
        <v>23</v>
      </c>
      <c r="D1820" s="8" t="s">
        <v>445</v>
      </c>
      <c r="E1820" s="8" t="s">
        <v>25</v>
      </c>
      <c r="F1820" s="78">
        <v>10.45657462739447</v>
      </c>
      <c r="G1820" s="46">
        <v>247.89</v>
      </c>
      <c r="H1820" s="46">
        <v>263.93</v>
      </c>
      <c r="I1820" s="46">
        <v>280.01</v>
      </c>
      <c r="J1820" s="46">
        <v>285.73</v>
      </c>
      <c r="K1820" s="46">
        <v>290.58999999999997</v>
      </c>
      <c r="L1820" s="46">
        <v>248.44</v>
      </c>
      <c r="M1820" s="46">
        <v>183.94</v>
      </c>
      <c r="N1820" s="46">
        <v>135.53</v>
      </c>
      <c r="O1820" s="46">
        <v>125.35</v>
      </c>
      <c r="P1820" s="46">
        <v>95.27</v>
      </c>
      <c r="Q1820" s="46">
        <v>91.99</v>
      </c>
      <c r="R1820" s="46">
        <v>81.099999999999994</v>
      </c>
      <c r="S1820" s="46">
        <v>92.17</v>
      </c>
      <c r="T1820" s="46">
        <v>95.93</v>
      </c>
      <c r="U1820" s="46">
        <v>108.81</v>
      </c>
      <c r="V1820" s="47">
        <v>126.46</v>
      </c>
      <c r="W1820" s="48">
        <v>136.44</v>
      </c>
      <c r="X1820" s="79">
        <v>1.8306382270545374E-3</v>
      </c>
      <c r="Y1820" s="79">
        <v>4.6568288158586935E-2</v>
      </c>
      <c r="Z1820" s="79">
        <v>0.11999682548080748</v>
      </c>
      <c r="AA1820" s="79">
        <v>0.10456574627394466</v>
      </c>
    </row>
    <row r="1821" spans="1:27" ht="15" x14ac:dyDescent="0.25">
      <c r="A1821" s="4">
        <v>260129</v>
      </c>
      <c r="B1821" s="18" t="s">
        <v>646</v>
      </c>
      <c r="C1821" s="8" t="s">
        <v>23</v>
      </c>
      <c r="D1821" s="8" t="s">
        <v>177</v>
      </c>
      <c r="E1821" s="8" t="s">
        <v>25</v>
      </c>
      <c r="F1821" s="36">
        <v>9.3846864077029579</v>
      </c>
      <c r="G1821" s="46">
        <v>2067</v>
      </c>
      <c r="H1821" s="46">
        <v>2038</v>
      </c>
      <c r="I1821" s="46">
        <v>2010</v>
      </c>
      <c r="J1821" s="46">
        <v>2130</v>
      </c>
      <c r="K1821" s="46">
        <v>2296</v>
      </c>
      <c r="L1821" s="46">
        <v>2379</v>
      </c>
      <c r="M1821" s="46">
        <v>2424</v>
      </c>
      <c r="N1821" s="46">
        <v>2474</v>
      </c>
      <c r="O1821" s="46">
        <v>2589</v>
      </c>
      <c r="P1821" s="46">
        <v>2773</v>
      </c>
      <c r="Q1821" s="46">
        <v>2867</v>
      </c>
      <c r="R1821" s="46">
        <v>3041</v>
      </c>
      <c r="S1821" s="46">
        <v>3404</v>
      </c>
      <c r="T1821" s="46">
        <v>3584</v>
      </c>
      <c r="U1821" s="46">
        <v>3729</v>
      </c>
      <c r="V1821" s="47">
        <v>4446</v>
      </c>
      <c r="W1821" s="49">
        <v>4827</v>
      </c>
      <c r="X1821" s="79">
        <v>6.7107985105502754E-2</v>
      </c>
      <c r="Y1821" s="79">
        <v>6.6842431761786614E-2</v>
      </c>
      <c r="Z1821" s="79">
        <v>0.10212240151184759</v>
      </c>
      <c r="AA1821" s="79">
        <v>9.3846864077029579E-2</v>
      </c>
    </row>
    <row r="1822" spans="1:27" ht="15" x14ac:dyDescent="0.25">
      <c r="A1822" s="4">
        <v>260129</v>
      </c>
      <c r="B1822" s="18" t="s">
        <v>647</v>
      </c>
      <c r="C1822" s="8" t="s">
        <v>23</v>
      </c>
      <c r="D1822" s="8" t="s">
        <v>648</v>
      </c>
      <c r="E1822" s="8" t="s">
        <v>25</v>
      </c>
      <c r="F1822" s="36">
        <v>9.0577910250041462</v>
      </c>
      <c r="G1822" s="46">
        <v>1904</v>
      </c>
      <c r="H1822" s="46">
        <v>2385</v>
      </c>
      <c r="I1822" s="46">
        <v>1982</v>
      </c>
      <c r="J1822" s="46">
        <v>1976</v>
      </c>
      <c r="K1822" s="46">
        <v>1927</v>
      </c>
      <c r="L1822" s="46">
        <v>2607</v>
      </c>
      <c r="M1822" s="46">
        <v>2326</v>
      </c>
      <c r="N1822" s="46">
        <v>2352</v>
      </c>
      <c r="O1822" s="46">
        <v>2274</v>
      </c>
      <c r="P1822" s="46">
        <v>3125</v>
      </c>
      <c r="Q1822" s="46">
        <v>2637</v>
      </c>
      <c r="R1822" s="46">
        <v>2631</v>
      </c>
      <c r="S1822" s="46">
        <v>2534</v>
      </c>
      <c r="T1822" s="46">
        <v>3441</v>
      </c>
      <c r="U1822" s="46">
        <v>2945</v>
      </c>
      <c r="V1822" s="46">
        <v>3158</v>
      </c>
      <c r="W1822" s="49">
        <v>3628</v>
      </c>
      <c r="X1822" s="79">
        <v>2.8919190994783461E-2</v>
      </c>
      <c r="Y1822" s="79">
        <v>2.7394823445699545E-2</v>
      </c>
      <c r="Z1822" s="79">
        <v>4.5623755519002662E-2</v>
      </c>
      <c r="AA1822" s="79">
        <v>9.0577910250041471E-2</v>
      </c>
    </row>
    <row r="1823" spans="1:27" ht="15" x14ac:dyDescent="0.25">
      <c r="A1823" s="4">
        <v>260129</v>
      </c>
      <c r="B1823" s="18" t="s">
        <v>649</v>
      </c>
      <c r="C1823" s="8" t="s">
        <v>23</v>
      </c>
      <c r="D1823" s="8" t="s">
        <v>443</v>
      </c>
      <c r="E1823" s="8" t="s">
        <v>25</v>
      </c>
      <c r="F1823" s="36">
        <v>8.537388493085075</v>
      </c>
      <c r="G1823" s="46">
        <v>5086</v>
      </c>
      <c r="H1823" s="46">
        <v>5237</v>
      </c>
      <c r="I1823" s="46">
        <v>5389</v>
      </c>
      <c r="J1823" s="46">
        <v>5402</v>
      </c>
      <c r="K1823" s="46">
        <v>5133</v>
      </c>
      <c r="L1823" s="46">
        <v>5020</v>
      </c>
      <c r="M1823" s="46">
        <v>4682</v>
      </c>
      <c r="N1823" s="46">
        <v>4613</v>
      </c>
      <c r="O1823" s="46">
        <v>4601</v>
      </c>
      <c r="P1823" s="46">
        <v>4619</v>
      </c>
      <c r="Q1823" s="46">
        <v>0</v>
      </c>
      <c r="R1823" s="46">
        <v>3979</v>
      </c>
      <c r="S1823" s="46">
        <v>4580</v>
      </c>
      <c r="T1823" s="46">
        <v>5901</v>
      </c>
      <c r="U1823" s="46">
        <v>0</v>
      </c>
      <c r="V1823" s="47">
        <v>6222</v>
      </c>
      <c r="W1823" s="49">
        <v>6006</v>
      </c>
      <c r="X1823" s="79">
        <v>9.7283351039611388E-2</v>
      </c>
      <c r="Y1823" s="79">
        <v>0</v>
      </c>
      <c r="Z1823" s="79">
        <v>0.15511756569847845</v>
      </c>
      <c r="AA1823" s="79">
        <v>8.5373884930850741E-2</v>
      </c>
    </row>
    <row r="1824" spans="1:27" ht="15" x14ac:dyDescent="0.25">
      <c r="A1824" s="4">
        <v>260129</v>
      </c>
      <c r="B1824" s="18" t="s">
        <v>650</v>
      </c>
      <c r="C1824" s="8" t="s">
        <v>23</v>
      </c>
      <c r="D1824" s="8" t="s">
        <v>29</v>
      </c>
      <c r="E1824" s="8" t="s">
        <v>25</v>
      </c>
      <c r="F1824" s="36">
        <v>8.2156332333835902</v>
      </c>
      <c r="G1824" s="46">
        <v>339.71</v>
      </c>
      <c r="H1824" s="46">
        <v>350.49</v>
      </c>
      <c r="I1824" s="46">
        <v>429.5</v>
      </c>
      <c r="J1824" s="46">
        <v>505.06</v>
      </c>
      <c r="K1824" s="47">
        <v>508.16</v>
      </c>
      <c r="L1824" s="46">
        <v>468.93</v>
      </c>
      <c r="M1824" s="46">
        <v>471.47</v>
      </c>
      <c r="N1824" s="46">
        <v>457.77</v>
      </c>
      <c r="O1824" s="46">
        <v>424.84</v>
      </c>
      <c r="P1824" s="46">
        <v>404.2</v>
      </c>
      <c r="Q1824" s="46">
        <v>365.04</v>
      </c>
      <c r="R1824" s="46">
        <v>382.96</v>
      </c>
      <c r="S1824" s="46">
        <v>365.9</v>
      </c>
      <c r="T1824" s="46">
        <v>406.42</v>
      </c>
      <c r="U1824" s="46">
        <v>448.08</v>
      </c>
      <c r="V1824" s="46">
        <v>483.79</v>
      </c>
      <c r="W1824" s="49">
        <v>505.91</v>
      </c>
      <c r="X1824" s="79">
        <v>1.4623542586129634E-3</v>
      </c>
      <c r="Y1824" s="79">
        <v>5.4620079983161318E-2</v>
      </c>
      <c r="Z1824" s="79">
        <v>6.2886687955293841E-2</v>
      </c>
      <c r="AA1824" s="79">
        <v>8.2156332333836124E-2</v>
      </c>
    </row>
    <row r="1825" spans="1:27" ht="15" x14ac:dyDescent="0.25">
      <c r="A1825" s="4">
        <v>260129</v>
      </c>
      <c r="B1825" s="18" t="s">
        <v>651</v>
      </c>
      <c r="C1825" s="8" t="s">
        <v>23</v>
      </c>
      <c r="D1825" s="8" t="s">
        <v>29</v>
      </c>
      <c r="E1825" s="8" t="s">
        <v>25</v>
      </c>
      <c r="F1825" s="36">
        <v>8.0549815829664908</v>
      </c>
      <c r="G1825" s="46">
        <v>94.94</v>
      </c>
      <c r="H1825" s="46">
        <v>85.34</v>
      </c>
      <c r="I1825" s="46">
        <v>97.79</v>
      </c>
      <c r="J1825" s="46">
        <v>99.71</v>
      </c>
      <c r="K1825" s="46">
        <v>123.23</v>
      </c>
      <c r="L1825" s="46">
        <v>119.88</v>
      </c>
      <c r="M1825" s="47">
        <v>149.30000000000001</v>
      </c>
      <c r="N1825" s="46">
        <v>134.41</v>
      </c>
      <c r="O1825" s="46">
        <v>124.17</v>
      </c>
      <c r="P1825" s="46">
        <v>124.21</v>
      </c>
      <c r="Q1825" s="46">
        <v>121.69</v>
      </c>
      <c r="R1825" s="46">
        <v>124.07</v>
      </c>
      <c r="S1825" s="46">
        <v>129.16999999999999</v>
      </c>
      <c r="T1825" s="46">
        <v>134.44999999999999</v>
      </c>
      <c r="U1825" s="46">
        <v>144.01</v>
      </c>
      <c r="V1825" s="46">
        <v>148.91999999999999</v>
      </c>
      <c r="W1825" s="49">
        <v>174</v>
      </c>
      <c r="X1825" s="79">
        <v>2.0515286292422941E-2</v>
      </c>
      <c r="Y1825" s="79">
        <v>4.3817974792885517E-2</v>
      </c>
      <c r="Z1825" s="79">
        <v>4.6736881700206956E-2</v>
      </c>
      <c r="AA1825" s="79">
        <v>8.0549815829664917E-2</v>
      </c>
    </row>
    <row r="1826" spans="1:27" ht="15" x14ac:dyDescent="0.25">
      <c r="A1826" s="4">
        <v>260129</v>
      </c>
      <c r="B1826" s="18" t="s">
        <v>652</v>
      </c>
      <c r="C1826" s="8" t="s">
        <v>23</v>
      </c>
      <c r="D1826" s="8" t="s">
        <v>29</v>
      </c>
      <c r="E1826" s="8" t="s">
        <v>25</v>
      </c>
      <c r="F1826" s="36">
        <v>6.7978196854833639</v>
      </c>
      <c r="G1826" s="46">
        <v>71.91</v>
      </c>
      <c r="H1826" s="46">
        <v>90.71</v>
      </c>
      <c r="I1826" s="46">
        <v>95.03</v>
      </c>
      <c r="J1826" s="46">
        <v>99.88</v>
      </c>
      <c r="K1826" s="46">
        <v>80.77</v>
      </c>
      <c r="L1826" s="46">
        <v>70.040000000000006</v>
      </c>
      <c r="M1826" s="46">
        <v>60.18</v>
      </c>
      <c r="N1826" s="46">
        <v>65.790000000000006</v>
      </c>
      <c r="O1826" s="46">
        <v>56.14</v>
      </c>
      <c r="P1826" s="46">
        <v>50.49</v>
      </c>
      <c r="Q1826" s="46">
        <v>58.29</v>
      </c>
      <c r="R1826" s="46">
        <v>-56.74</v>
      </c>
      <c r="S1826" s="46">
        <v>44.03</v>
      </c>
      <c r="T1826" s="47">
        <v>67.98</v>
      </c>
      <c r="U1826" s="46">
        <v>49.05</v>
      </c>
      <c r="V1826" s="47">
        <v>-1.45</v>
      </c>
      <c r="W1826" s="49">
        <v>54.88</v>
      </c>
      <c r="X1826" s="79">
        <v>0.18205475174352048</v>
      </c>
      <c r="Y1826" s="79">
        <v>-8.1366678407890136E-2</v>
      </c>
      <c r="Z1826" s="79">
        <v>0.53000383435582843</v>
      </c>
      <c r="AA1826" s="79">
        <v>6.7978196854833639E-2</v>
      </c>
    </row>
    <row r="1827" spans="1:27" ht="15" x14ac:dyDescent="0.25">
      <c r="A1827" s="4">
        <v>260129</v>
      </c>
      <c r="B1827" s="18" t="s">
        <v>653</v>
      </c>
      <c r="C1827" s="8" t="s">
        <v>23</v>
      </c>
      <c r="D1827" s="8" t="s">
        <v>445</v>
      </c>
      <c r="E1827" s="8" t="s">
        <v>799</v>
      </c>
      <c r="F1827" s="36">
        <v>6.5120054795215543</v>
      </c>
      <c r="G1827" s="46">
        <v>186.63</v>
      </c>
      <c r="H1827" s="46">
        <v>200.29</v>
      </c>
      <c r="I1827" s="46">
        <v>217.75</v>
      </c>
      <c r="J1827" s="46">
        <v>237.67</v>
      </c>
      <c r="K1827" s="46">
        <v>248.79</v>
      </c>
      <c r="L1827" s="46">
        <v>269.45</v>
      </c>
      <c r="M1827" s="46">
        <v>278.29000000000002</v>
      </c>
      <c r="N1827" s="46">
        <v>275.51</v>
      </c>
      <c r="O1827" s="46">
        <v>254.98</v>
      </c>
      <c r="P1827" s="46">
        <v>240.58</v>
      </c>
      <c r="Q1827" s="46">
        <v>166.92</v>
      </c>
      <c r="R1827" s="46">
        <v>187.39</v>
      </c>
      <c r="S1827" s="46">
        <v>177.87</v>
      </c>
      <c r="T1827" s="46">
        <v>192.82</v>
      </c>
      <c r="U1827" s="46">
        <v>203.41</v>
      </c>
      <c r="V1827" s="46">
        <v>214.29</v>
      </c>
      <c r="W1827" s="49">
        <v>229.21</v>
      </c>
      <c r="X1827" s="79">
        <v>-6.1804441223665796E-2</v>
      </c>
      <c r="Y1827" s="79">
        <v>5.0331034482758552E-2</v>
      </c>
      <c r="Z1827" s="79">
        <v>3.5325480308342927E-2</v>
      </c>
      <c r="AA1827" s="79">
        <v>6.5120054795215543E-2</v>
      </c>
    </row>
    <row r="1828" spans="1:27" ht="15" x14ac:dyDescent="0.25">
      <c r="A1828" s="4">
        <v>260129</v>
      </c>
      <c r="B1828" s="18" t="s">
        <v>654</v>
      </c>
      <c r="C1828" s="8" t="s">
        <v>23</v>
      </c>
      <c r="D1828" s="8" t="s">
        <v>52</v>
      </c>
      <c r="E1828" s="8" t="s">
        <v>170</v>
      </c>
      <c r="F1828" s="36">
        <v>6.1710339836565042</v>
      </c>
      <c r="G1828" s="46">
        <v>1021</v>
      </c>
      <c r="H1828" s="46">
        <v>541.15</v>
      </c>
      <c r="I1828" s="46">
        <v>224.05</v>
      </c>
      <c r="J1828" s="46">
        <v>294.06</v>
      </c>
      <c r="K1828" s="46">
        <v>232.68</v>
      </c>
      <c r="L1828" s="46">
        <v>268.99</v>
      </c>
      <c r="M1828" s="46">
        <v>275.44</v>
      </c>
      <c r="N1828" s="47">
        <v>411.93</v>
      </c>
      <c r="O1828" s="47">
        <v>373.51</v>
      </c>
      <c r="P1828" s="47">
        <v>429.56</v>
      </c>
      <c r="Q1828" s="46">
        <v>414.19</v>
      </c>
      <c r="R1828" s="47">
        <v>619.36</v>
      </c>
      <c r="S1828" s="47">
        <v>606.45000000000005</v>
      </c>
      <c r="T1828" s="46">
        <v>610.24</v>
      </c>
      <c r="U1828" s="46">
        <v>575</v>
      </c>
      <c r="V1828" s="47">
        <v>861.35</v>
      </c>
      <c r="W1828" s="49">
        <v>770.17</v>
      </c>
      <c r="X1828" s="79">
        <v>8.7303581437599975E-2</v>
      </c>
      <c r="Y1828" s="79">
        <v>7.1463488339021719E-2</v>
      </c>
      <c r="Z1828" s="79">
        <v>0.10036705999460804</v>
      </c>
      <c r="AA1828" s="79">
        <v>6.1710339836565042E-2</v>
      </c>
    </row>
    <row r="1829" spans="1:27" ht="15" x14ac:dyDescent="0.25">
      <c r="A1829" s="4">
        <v>260129</v>
      </c>
      <c r="B1829" s="18" t="s">
        <v>655</v>
      </c>
      <c r="C1829" s="8" t="s">
        <v>23</v>
      </c>
      <c r="D1829" s="8" t="s">
        <v>29</v>
      </c>
      <c r="E1829" s="8" t="s">
        <v>25</v>
      </c>
      <c r="F1829" s="36">
        <v>5.3584792695704264</v>
      </c>
      <c r="G1829" s="46">
        <v>172.36</v>
      </c>
      <c r="H1829" s="46">
        <v>173.81</v>
      </c>
      <c r="I1829" s="46">
        <v>186.51</v>
      </c>
      <c r="J1829" s="46">
        <v>198.93</v>
      </c>
      <c r="K1829" s="46">
        <v>225.24</v>
      </c>
      <c r="L1829" s="46">
        <v>225.73</v>
      </c>
      <c r="M1829" s="46">
        <v>229.46</v>
      </c>
      <c r="N1829" s="46">
        <v>238.66</v>
      </c>
      <c r="O1829" s="46">
        <v>246.84</v>
      </c>
      <c r="P1829" s="46">
        <v>288.77</v>
      </c>
      <c r="Q1829" s="46">
        <v>284.92</v>
      </c>
      <c r="R1829" s="46">
        <v>306.66000000000003</v>
      </c>
      <c r="S1829" s="46">
        <v>295.64999999999998</v>
      </c>
      <c r="T1829" s="46">
        <v>294.33999999999997</v>
      </c>
      <c r="U1829" s="46">
        <v>306.45</v>
      </c>
      <c r="V1829" s="46">
        <v>306.14</v>
      </c>
      <c r="W1829" s="49">
        <v>360.09</v>
      </c>
      <c r="X1829" s="79">
        <v>4.7363945578231537E-3</v>
      </c>
      <c r="Y1829" s="79">
        <v>1.822151882664591E-2</v>
      </c>
      <c r="Z1829" s="79">
        <v>-4.3221677333549202E-4</v>
      </c>
      <c r="AA1829" s="79">
        <v>5.3584792695704264E-2</v>
      </c>
    </row>
    <row r="1830" spans="1:27" ht="15" x14ac:dyDescent="0.25">
      <c r="A1830" s="4">
        <v>260129</v>
      </c>
      <c r="B1830" s="18" t="s">
        <v>656</v>
      </c>
      <c r="C1830" s="8" t="s">
        <v>23</v>
      </c>
      <c r="D1830" s="8" t="s">
        <v>115</v>
      </c>
      <c r="E1830" s="8" t="s">
        <v>25</v>
      </c>
      <c r="F1830" s="36">
        <v>4.9134383034128204</v>
      </c>
      <c r="G1830" s="46">
        <v>95.6</v>
      </c>
      <c r="H1830" s="46">
        <v>105.3</v>
      </c>
      <c r="I1830" s="46">
        <v>117.45</v>
      </c>
      <c r="J1830" s="46">
        <v>125.08</v>
      </c>
      <c r="K1830" s="46">
        <v>124.06</v>
      </c>
      <c r="L1830" s="46">
        <v>136.1</v>
      </c>
      <c r="M1830" s="46">
        <v>147.08000000000001</v>
      </c>
      <c r="N1830" s="46">
        <v>165.44</v>
      </c>
      <c r="O1830" s="46">
        <v>171.83</v>
      </c>
      <c r="P1830" s="46">
        <v>187.43</v>
      </c>
      <c r="Q1830" s="46">
        <v>197.38</v>
      </c>
      <c r="R1830" s="46">
        <v>205.73</v>
      </c>
      <c r="S1830" s="46">
        <v>203.66</v>
      </c>
      <c r="T1830" s="46">
        <v>217.7</v>
      </c>
      <c r="U1830" s="46">
        <v>235.58</v>
      </c>
      <c r="V1830" s="46">
        <v>249.35</v>
      </c>
      <c r="W1830" s="49">
        <v>248.19</v>
      </c>
      <c r="X1830" s="79">
        <v>3.8113825232938936E-2</v>
      </c>
      <c r="Y1830" s="79">
        <v>4.6332795614151934E-2</v>
      </c>
      <c r="Z1830" s="79">
        <v>5.0563946816279737E-2</v>
      </c>
      <c r="AA1830" s="79">
        <v>4.9134383034127982E-2</v>
      </c>
    </row>
    <row r="1831" spans="1:27" ht="15" x14ac:dyDescent="0.25">
      <c r="A1831" s="4">
        <v>260129</v>
      </c>
      <c r="B1831" s="18" t="s">
        <v>657</v>
      </c>
      <c r="C1831" s="8" t="s">
        <v>23</v>
      </c>
      <c r="D1831" s="8" t="s">
        <v>658</v>
      </c>
      <c r="E1831" s="8" t="s">
        <v>59</v>
      </c>
      <c r="F1831" s="36">
        <v>4.6751137180081734</v>
      </c>
      <c r="G1831" s="46">
        <v>123945</v>
      </c>
      <c r="H1831" s="46">
        <v>97278</v>
      </c>
      <c r="I1831" s="46">
        <v>82959</v>
      </c>
      <c r="J1831" s="46">
        <v>90146</v>
      </c>
      <c r="K1831" s="46">
        <v>117154</v>
      </c>
      <c r="L1831" s="46">
        <v>94836</v>
      </c>
      <c r="M1831" s="46">
        <v>81797</v>
      </c>
      <c r="N1831" s="46">
        <v>89498</v>
      </c>
      <c r="O1831" s="46">
        <v>119575</v>
      </c>
      <c r="P1831" s="46">
        <v>90753</v>
      </c>
      <c r="Q1831" s="46">
        <v>85777</v>
      </c>
      <c r="R1831" s="46">
        <v>94930</v>
      </c>
      <c r="S1831" s="46">
        <v>124300</v>
      </c>
      <c r="T1831" s="46">
        <v>95359</v>
      </c>
      <c r="U1831" s="46">
        <v>94036</v>
      </c>
      <c r="V1831" s="46">
        <v>102466</v>
      </c>
      <c r="W1831" s="49">
        <v>143756</v>
      </c>
      <c r="X1831" s="79">
        <v>1.1638366686880897E-2</v>
      </c>
      <c r="Y1831" s="79">
        <v>2.06286248083003E-2</v>
      </c>
      <c r="Z1831" s="79">
        <v>1.8442337106148621E-2</v>
      </c>
      <c r="AA1831" s="79">
        <v>4.6751137180081725E-2</v>
      </c>
    </row>
    <row r="1832" spans="1:27" ht="15" x14ac:dyDescent="0.25">
      <c r="A1832" s="4">
        <v>260129</v>
      </c>
      <c r="B1832" s="18" t="s">
        <v>659</v>
      </c>
      <c r="C1832" s="8" t="s">
        <v>23</v>
      </c>
      <c r="D1832" s="8" t="s">
        <v>177</v>
      </c>
      <c r="E1832" s="8" t="s">
        <v>25</v>
      </c>
      <c r="F1832" s="36">
        <v>4.5555101889313656</v>
      </c>
      <c r="G1832" s="46">
        <v>618.89</v>
      </c>
      <c r="H1832" s="46">
        <v>609.80999999999995</v>
      </c>
      <c r="I1832" s="46">
        <v>529.5</v>
      </c>
      <c r="J1832" s="46">
        <v>472.57</v>
      </c>
      <c r="K1832" s="46">
        <v>395.94</v>
      </c>
      <c r="L1832" s="46">
        <v>496.02</v>
      </c>
      <c r="M1832" s="46">
        <v>365.64</v>
      </c>
      <c r="N1832" s="46">
        <v>469.41</v>
      </c>
      <c r="O1832" s="46">
        <v>352.44</v>
      </c>
      <c r="P1832" s="46">
        <v>490.19</v>
      </c>
      <c r="Q1832" s="46">
        <v>520.17999999999995</v>
      </c>
      <c r="R1832" s="46">
        <v>547.11</v>
      </c>
      <c r="S1832" s="47">
        <v>660.31</v>
      </c>
      <c r="T1832" s="46">
        <v>675.97</v>
      </c>
      <c r="U1832" s="46">
        <v>734.14</v>
      </c>
      <c r="V1832" s="46">
        <v>623.67999999999995</v>
      </c>
      <c r="W1832" s="49">
        <v>783.04</v>
      </c>
      <c r="X1832" s="79">
        <v>8.3768075426437827E-2</v>
      </c>
      <c r="Y1832" s="79">
        <v>8.9017586340319088E-2</v>
      </c>
      <c r="Z1832" s="79">
        <v>2.9252768831684817E-2</v>
      </c>
      <c r="AA1832" s="79">
        <v>4.5555101889313665E-2</v>
      </c>
    </row>
    <row r="1833" spans="1:27" ht="15" x14ac:dyDescent="0.25">
      <c r="A1833" s="4">
        <v>260129</v>
      </c>
      <c r="B1833" s="18" t="s">
        <v>660</v>
      </c>
      <c r="C1833" s="8" t="s">
        <v>23</v>
      </c>
      <c r="D1833" s="8" t="s">
        <v>474</v>
      </c>
      <c r="E1833" s="8" t="s">
        <v>25</v>
      </c>
      <c r="F1833" s="36">
        <v>4.5120687788962499</v>
      </c>
      <c r="G1833" s="46">
        <v>13798</v>
      </c>
      <c r="H1833" s="46">
        <v>13589</v>
      </c>
      <c r="I1833" s="46">
        <v>14247</v>
      </c>
      <c r="J1833" s="46">
        <v>14994</v>
      </c>
      <c r="K1833" s="46">
        <v>16597</v>
      </c>
      <c r="L1833" s="46">
        <v>15862</v>
      </c>
      <c r="M1833" s="46">
        <v>17318</v>
      </c>
      <c r="N1833" s="46">
        <v>16810</v>
      </c>
      <c r="O1833" s="46">
        <v>17070</v>
      </c>
      <c r="P1833" s="46">
        <v>15799</v>
      </c>
      <c r="Q1833" s="46">
        <v>16689</v>
      </c>
      <c r="R1833" s="46">
        <v>16106</v>
      </c>
      <c r="S1833" s="46">
        <v>16215</v>
      </c>
      <c r="T1833" s="46">
        <v>14249</v>
      </c>
      <c r="U1833" s="46">
        <v>16569</v>
      </c>
      <c r="V1833" s="46">
        <v>17638</v>
      </c>
      <c r="W1833" s="49">
        <v>19133</v>
      </c>
      <c r="X1833" s="79">
        <v>-2.3916431359842005E-2</v>
      </c>
      <c r="Y1833" s="79">
        <v>-1.8969632779525236E-3</v>
      </c>
      <c r="Z1833" s="79">
        <v>2.4263925624415927E-2</v>
      </c>
      <c r="AA1833" s="79">
        <v>4.5120687788962499E-2</v>
      </c>
    </row>
    <row r="1834" spans="1:27" ht="15" x14ac:dyDescent="0.25">
      <c r="A1834" s="4">
        <v>260129</v>
      </c>
      <c r="B1834" s="18" t="s">
        <v>661</v>
      </c>
      <c r="C1834" s="8" t="s">
        <v>23</v>
      </c>
      <c r="D1834" s="8" t="s">
        <v>99</v>
      </c>
      <c r="E1834" s="8" t="s">
        <v>25</v>
      </c>
      <c r="F1834" s="36">
        <v>4.1844061765266671</v>
      </c>
      <c r="G1834" s="46">
        <v>5216</v>
      </c>
      <c r="H1834" s="46">
        <v>5167</v>
      </c>
      <c r="I1834" s="46">
        <v>5497</v>
      </c>
      <c r="J1834" s="46">
        <v>5756</v>
      </c>
      <c r="K1834" s="46">
        <v>5817</v>
      </c>
      <c r="L1834" s="46">
        <v>5748</v>
      </c>
      <c r="M1834" s="46">
        <v>6269</v>
      </c>
      <c r="N1834" s="46">
        <v>6533</v>
      </c>
      <c r="O1834" s="46">
        <v>6548</v>
      </c>
      <c r="P1834" s="46">
        <v>6348</v>
      </c>
      <c r="Q1834" s="46">
        <v>6961</v>
      </c>
      <c r="R1834" s="46">
        <v>7369</v>
      </c>
      <c r="S1834" s="46">
        <v>7489</v>
      </c>
      <c r="T1834" s="46">
        <v>7250</v>
      </c>
      <c r="U1834" s="46">
        <v>8133</v>
      </c>
      <c r="V1834" s="46">
        <v>8602</v>
      </c>
      <c r="W1834" s="49">
        <v>8806</v>
      </c>
      <c r="X1834" s="79">
        <v>3.2023289665211063E-2</v>
      </c>
      <c r="Y1834" s="79">
        <v>4.0317864391619995E-2</v>
      </c>
      <c r="Z1834" s="79">
        <v>4.0772461228133938E-2</v>
      </c>
      <c r="AA1834" s="79">
        <v>4.1844061765266671E-2</v>
      </c>
    </row>
    <row r="1835" spans="1:27" ht="15" x14ac:dyDescent="0.25">
      <c r="A1835" s="4">
        <v>260129</v>
      </c>
      <c r="B1835" s="18" t="s">
        <v>662</v>
      </c>
      <c r="C1835" s="8" t="s">
        <v>23</v>
      </c>
      <c r="D1835" s="8" t="s">
        <v>153</v>
      </c>
      <c r="E1835" s="8" t="s">
        <v>25</v>
      </c>
      <c r="F1835" s="36">
        <v>4.0775290215588678</v>
      </c>
      <c r="G1835" s="46">
        <v>136.29</v>
      </c>
      <c r="H1835" s="46">
        <v>173.3</v>
      </c>
      <c r="I1835" s="46">
        <v>199.93</v>
      </c>
      <c r="J1835" s="46">
        <v>191.19</v>
      </c>
      <c r="K1835" s="46">
        <v>171.09</v>
      </c>
      <c r="L1835" s="46">
        <v>195.69</v>
      </c>
      <c r="M1835" s="46">
        <v>203.36</v>
      </c>
      <c r="N1835" s="46">
        <v>203.65</v>
      </c>
      <c r="O1835" s="46">
        <v>174.97</v>
      </c>
      <c r="P1835" s="46">
        <v>210.86</v>
      </c>
      <c r="Q1835" s="46">
        <v>226.18</v>
      </c>
      <c r="R1835" s="46">
        <v>227.93</v>
      </c>
      <c r="S1835" s="46">
        <v>193.65</v>
      </c>
      <c r="T1835" s="46">
        <v>230.55</v>
      </c>
      <c r="U1835" s="46">
        <v>263.64999999999998</v>
      </c>
      <c r="V1835" s="46">
        <v>276.95</v>
      </c>
      <c r="W1835" s="49">
        <v>232.99</v>
      </c>
      <c r="X1835" s="79">
        <v>2.2932146933451358E-2</v>
      </c>
      <c r="Y1835" s="79">
        <v>4.2661474877890626E-2</v>
      </c>
      <c r="Z1835" s="79">
        <v>5.3528139946275255E-2</v>
      </c>
      <c r="AA1835" s="79">
        <v>4.0775290215588678E-2</v>
      </c>
    </row>
    <row r="1836" spans="1:27" ht="15" x14ac:dyDescent="0.25">
      <c r="A1836" s="4">
        <v>260129</v>
      </c>
      <c r="B1836" s="18" t="s">
        <v>663</v>
      </c>
      <c r="C1836" s="8" t="s">
        <v>23</v>
      </c>
      <c r="D1836" s="8" t="s">
        <v>153</v>
      </c>
      <c r="E1836" s="8" t="s">
        <v>25</v>
      </c>
      <c r="F1836" s="36">
        <v>3.7643207855973859</v>
      </c>
      <c r="G1836" s="46">
        <v>185.71</v>
      </c>
      <c r="H1836" s="46">
        <v>189.28</v>
      </c>
      <c r="I1836" s="46">
        <v>184.74</v>
      </c>
      <c r="J1836" s="46">
        <v>180.6</v>
      </c>
      <c r="K1836" s="46">
        <v>187.79</v>
      </c>
      <c r="L1836" s="46">
        <v>184.33</v>
      </c>
      <c r="M1836" s="46">
        <v>188.33</v>
      </c>
      <c r="N1836" s="46">
        <v>184.77</v>
      </c>
      <c r="O1836" s="46">
        <v>178.4</v>
      </c>
      <c r="P1836" s="46">
        <v>177.27</v>
      </c>
      <c r="Q1836" s="46">
        <v>180.19</v>
      </c>
      <c r="R1836" s="46">
        <v>170.46</v>
      </c>
      <c r="S1836" s="46">
        <v>189.81</v>
      </c>
      <c r="T1836" s="46">
        <v>207.78</v>
      </c>
      <c r="U1836" s="46">
        <v>222.05</v>
      </c>
      <c r="V1836" s="46">
        <v>217.43</v>
      </c>
      <c r="W1836" s="49">
        <v>221.32</v>
      </c>
      <c r="X1836" s="79">
        <v>4.250902149833502E-2</v>
      </c>
      <c r="Y1836" s="79">
        <v>5.5944616700523753E-2</v>
      </c>
      <c r="Z1836" s="79">
        <v>5.9448171117580273E-2</v>
      </c>
      <c r="AA1836" s="79">
        <v>3.7643207855973415E-2</v>
      </c>
    </row>
    <row r="1837" spans="1:27" ht="15" x14ac:dyDescent="0.25">
      <c r="A1837" s="4">
        <v>260129</v>
      </c>
      <c r="B1837" s="18" t="s">
        <v>664</v>
      </c>
      <c r="C1837" s="8" t="s">
        <v>23</v>
      </c>
      <c r="D1837" s="8" t="s">
        <v>99</v>
      </c>
      <c r="E1837" s="8" t="s">
        <v>25</v>
      </c>
      <c r="F1837" s="36">
        <v>3.7465125548027172</v>
      </c>
      <c r="G1837" s="46">
        <v>0</v>
      </c>
      <c r="H1837" s="46">
        <v>728</v>
      </c>
      <c r="I1837" s="46">
        <v>489</v>
      </c>
      <c r="J1837" s="46">
        <v>675</v>
      </c>
      <c r="K1837" s="47">
        <v>341</v>
      </c>
      <c r="L1837" s="47">
        <v>1182</v>
      </c>
      <c r="M1837" s="46">
        <v>616</v>
      </c>
      <c r="N1837" s="46">
        <v>727</v>
      </c>
      <c r="O1837" s="46">
        <v>534</v>
      </c>
      <c r="P1837" s="46">
        <v>670</v>
      </c>
      <c r="Q1837" s="46">
        <v>649</v>
      </c>
      <c r="R1837" s="46">
        <v>614</v>
      </c>
      <c r="S1837" s="46">
        <v>508</v>
      </c>
      <c r="T1837" s="46">
        <v>674</v>
      </c>
      <c r="U1837" s="46">
        <v>655</v>
      </c>
      <c r="V1837" s="46">
        <v>672</v>
      </c>
      <c r="W1837" s="49">
        <v>602</v>
      </c>
      <c r="X1837" s="79">
        <v>1.6386726751331793E-3</v>
      </c>
      <c r="Y1837" s="79">
        <v>2.4539877300613355E-3</v>
      </c>
      <c r="Z1837" s="79">
        <v>2.3663810689514397E-2</v>
      </c>
      <c r="AA1837" s="79">
        <v>3.7465125548027167E-2</v>
      </c>
    </row>
    <row r="1838" spans="1:27" ht="15" x14ac:dyDescent="0.25">
      <c r="A1838" s="4">
        <v>260129</v>
      </c>
      <c r="B1838" s="18" t="s">
        <v>554</v>
      </c>
      <c r="C1838" s="8" t="s">
        <v>23</v>
      </c>
      <c r="D1838" s="8" t="s">
        <v>29</v>
      </c>
      <c r="E1838" s="8" t="s">
        <v>25</v>
      </c>
      <c r="F1838" s="36">
        <v>3.6874753840094638</v>
      </c>
      <c r="G1838" s="46">
        <v>85.01</v>
      </c>
      <c r="H1838" s="46">
        <v>80.53</v>
      </c>
      <c r="I1838" s="46">
        <v>83.79</v>
      </c>
      <c r="J1838" s="46">
        <v>87.77</v>
      </c>
      <c r="K1838" s="46">
        <v>89.39</v>
      </c>
      <c r="L1838" s="46">
        <v>89.84</v>
      </c>
      <c r="M1838" s="46">
        <v>91.24</v>
      </c>
      <c r="N1838" s="46">
        <v>92.83</v>
      </c>
      <c r="O1838" s="46">
        <v>89.5</v>
      </c>
      <c r="P1838" s="46">
        <v>86.59</v>
      </c>
      <c r="Q1838" s="46">
        <v>97.59</v>
      </c>
      <c r="R1838" s="46">
        <v>96.21</v>
      </c>
      <c r="S1838" s="46">
        <v>95.14</v>
      </c>
      <c r="T1838" s="46">
        <v>100.78</v>
      </c>
      <c r="U1838" s="46">
        <v>100.56</v>
      </c>
      <c r="V1838" s="46">
        <v>109.76</v>
      </c>
      <c r="W1838" s="49">
        <v>110.12</v>
      </c>
      <c r="X1838" s="79">
        <v>3.7786594945810048E-2</v>
      </c>
      <c r="Y1838" s="79">
        <v>7.6208559991788327E-3</v>
      </c>
      <c r="Z1838" s="79">
        <v>3.4505589650869695E-2</v>
      </c>
      <c r="AA1838" s="79">
        <v>3.6874753840094643E-2</v>
      </c>
    </row>
    <row r="1839" spans="1:27" ht="15" x14ac:dyDescent="0.25">
      <c r="A1839" s="4">
        <v>260129</v>
      </c>
      <c r="B1839" s="18" t="s">
        <v>665</v>
      </c>
      <c r="C1839" s="8" t="s">
        <v>23</v>
      </c>
      <c r="D1839" s="8" t="s">
        <v>666</v>
      </c>
      <c r="E1839" s="8" t="s">
        <v>25</v>
      </c>
      <c r="F1839" s="36">
        <v>3.6695427948031378</v>
      </c>
      <c r="G1839" s="46">
        <v>5086</v>
      </c>
      <c r="H1839" s="46">
        <v>4819</v>
      </c>
      <c r="I1839" s="46">
        <v>5374</v>
      </c>
      <c r="J1839" s="46">
        <v>5412</v>
      </c>
      <c r="K1839" s="46">
        <v>5083</v>
      </c>
      <c r="L1839" s="46">
        <v>4763</v>
      </c>
      <c r="M1839" s="46">
        <v>5438</v>
      </c>
      <c r="N1839" s="46">
        <v>5277</v>
      </c>
      <c r="O1839" s="46">
        <v>5024</v>
      </c>
      <c r="P1839" s="46">
        <v>4717</v>
      </c>
      <c r="Q1839" s="46">
        <v>5277</v>
      </c>
      <c r="R1839" s="46">
        <v>5344</v>
      </c>
      <c r="S1839" s="46">
        <v>5106</v>
      </c>
      <c r="T1839" s="46">
        <v>4519</v>
      </c>
      <c r="U1839" s="46">
        <v>5290</v>
      </c>
      <c r="V1839" s="46">
        <v>5251</v>
      </c>
      <c r="W1839" s="49">
        <v>5846</v>
      </c>
      <c r="X1839" s="79">
        <v>-9.6849931520250898E-3</v>
      </c>
      <c r="Y1839" s="79">
        <v>6.4210214363336071E-4</v>
      </c>
      <c r="Z1839" s="79">
        <v>-4.5905523471050369E-3</v>
      </c>
      <c r="AA1839" s="79">
        <v>3.6695427948031378E-2</v>
      </c>
    </row>
    <row r="1840" spans="1:27" ht="15" x14ac:dyDescent="0.25">
      <c r="A1840" s="4">
        <v>260129</v>
      </c>
      <c r="B1840" s="18" t="s">
        <v>667</v>
      </c>
      <c r="C1840" s="8" t="s">
        <v>23</v>
      </c>
      <c r="D1840" s="8" t="s">
        <v>99</v>
      </c>
      <c r="E1840" s="8" t="s">
        <v>25</v>
      </c>
      <c r="F1840" s="36">
        <v>3.4775</v>
      </c>
      <c r="G1840" s="46">
        <v>7059</v>
      </c>
      <c r="H1840" s="46">
        <v>7189</v>
      </c>
      <c r="I1840" s="46">
        <v>7275</v>
      </c>
      <c r="J1840" s="46">
        <v>7787</v>
      </c>
      <c r="K1840" s="46">
        <v>7936</v>
      </c>
      <c r="L1840" s="46">
        <v>7985</v>
      </c>
      <c r="M1840" s="46">
        <v>8123</v>
      </c>
      <c r="N1840" s="46">
        <v>8609</v>
      </c>
      <c r="O1840" s="46">
        <v>8634</v>
      </c>
      <c r="P1840" s="46">
        <v>8775</v>
      </c>
      <c r="Q1840" s="46">
        <v>8900</v>
      </c>
      <c r="R1840" s="46">
        <v>9617</v>
      </c>
      <c r="S1840" s="46">
        <v>9510</v>
      </c>
      <c r="T1840" s="46">
        <v>9594</v>
      </c>
      <c r="U1840" s="46">
        <v>10172</v>
      </c>
      <c r="V1840" s="46">
        <v>10724</v>
      </c>
      <c r="W1840" s="49">
        <v>10901</v>
      </c>
      <c r="X1840" s="79">
        <v>2.225422531384158E-2</v>
      </c>
      <c r="Y1840" s="79">
        <v>3.3810903484755794E-2</v>
      </c>
      <c r="Z1840" s="79">
        <v>2.8462705371146368E-2</v>
      </c>
      <c r="AA1840" s="79">
        <v>3.4775E-2</v>
      </c>
    </row>
    <row r="1841" spans="1:27" ht="15" x14ac:dyDescent="0.25">
      <c r="A1841" s="4">
        <v>260129</v>
      </c>
      <c r="B1841" s="18" t="s">
        <v>668</v>
      </c>
      <c r="C1841" s="8" t="s">
        <v>23</v>
      </c>
      <c r="D1841" s="8" t="s">
        <v>448</v>
      </c>
      <c r="E1841" s="8" t="s">
        <v>25</v>
      </c>
      <c r="F1841" s="36">
        <v>3.4529320987654271</v>
      </c>
      <c r="G1841" s="46">
        <v>1431</v>
      </c>
      <c r="H1841" s="46">
        <v>1696</v>
      </c>
      <c r="I1841" s="46">
        <v>1836</v>
      </c>
      <c r="J1841" s="46">
        <v>1698</v>
      </c>
      <c r="K1841" s="46">
        <v>1583</v>
      </c>
      <c r="L1841" s="46">
        <v>1744</v>
      </c>
      <c r="M1841" s="46">
        <v>1702</v>
      </c>
      <c r="N1841" s="46">
        <v>1594</v>
      </c>
      <c r="O1841" s="46">
        <v>1362</v>
      </c>
      <c r="P1841" s="46">
        <v>1365</v>
      </c>
      <c r="Q1841" s="46">
        <v>1444</v>
      </c>
      <c r="R1841" s="46">
        <v>1273</v>
      </c>
      <c r="S1841" s="46">
        <v>1155</v>
      </c>
      <c r="T1841" s="46">
        <v>1222</v>
      </c>
      <c r="U1841" s="46">
        <v>1447</v>
      </c>
      <c r="V1841" s="46">
        <v>1360</v>
      </c>
      <c r="W1841" s="49">
        <v>1334</v>
      </c>
      <c r="X1841" s="79">
        <v>-2.7305709375596732E-2</v>
      </c>
      <c r="Y1841" s="79">
        <v>5.8892815076561078E-4</v>
      </c>
      <c r="Z1841" s="79">
        <v>1.7068864037669274E-2</v>
      </c>
      <c r="AA1841" s="79">
        <v>3.4529320987654266E-2</v>
      </c>
    </row>
    <row r="1842" spans="1:27" ht="15" x14ac:dyDescent="0.25">
      <c r="A1842" s="4">
        <v>260129</v>
      </c>
      <c r="B1842" s="18" t="s">
        <v>669</v>
      </c>
      <c r="C1842" s="8" t="s">
        <v>23</v>
      </c>
      <c r="D1842" s="8" t="s">
        <v>95</v>
      </c>
      <c r="E1842" s="8" t="s">
        <v>25</v>
      </c>
      <c r="F1842" s="36">
        <v>3.3371401024958169</v>
      </c>
      <c r="G1842" s="46">
        <v>321.64999999999998</v>
      </c>
      <c r="H1842" s="46">
        <v>324.76</v>
      </c>
      <c r="I1842" s="46">
        <v>366.01</v>
      </c>
      <c r="J1842" s="46">
        <v>381.14</v>
      </c>
      <c r="K1842" s="46">
        <v>373.9</v>
      </c>
      <c r="L1842" s="46">
        <v>382.19</v>
      </c>
      <c r="M1842" s="46">
        <v>433.23</v>
      </c>
      <c r="N1842" s="46">
        <v>402.66</v>
      </c>
      <c r="O1842" s="46">
        <v>391.5</v>
      </c>
      <c r="P1842" s="46">
        <v>396.37</v>
      </c>
      <c r="Q1842" s="46">
        <v>402.58</v>
      </c>
      <c r="R1842" s="46">
        <v>408.46</v>
      </c>
      <c r="S1842" s="46">
        <v>424.68</v>
      </c>
      <c r="T1842" s="46">
        <v>423.54</v>
      </c>
      <c r="U1842" s="46">
        <v>424.84</v>
      </c>
      <c r="V1842" s="46">
        <v>469.45</v>
      </c>
      <c r="W1842" s="49">
        <v>482.83</v>
      </c>
      <c r="X1842" s="79">
        <v>1.6647366260438945E-2</v>
      </c>
      <c r="Y1842" s="79">
        <v>1.3415619010884283E-2</v>
      </c>
      <c r="Z1842" s="79">
        <v>3.6270755031162283E-2</v>
      </c>
      <c r="AA1842" s="79">
        <v>3.3371401024958169E-2</v>
      </c>
    </row>
    <row r="1843" spans="1:27" ht="15" x14ac:dyDescent="0.25">
      <c r="A1843" s="4">
        <v>260129</v>
      </c>
      <c r="B1843" s="18" t="s">
        <v>670</v>
      </c>
      <c r="C1843" s="8" t="s">
        <v>23</v>
      </c>
      <c r="D1843" s="8" t="s">
        <v>177</v>
      </c>
      <c r="E1843" s="8" t="s">
        <v>25</v>
      </c>
      <c r="F1843" s="36">
        <v>3.1599079837977269</v>
      </c>
      <c r="G1843" s="46">
        <v>1001</v>
      </c>
      <c r="H1843" s="46">
        <v>692.99</v>
      </c>
      <c r="I1843" s="46">
        <v>635.84</v>
      </c>
      <c r="J1843" s="46">
        <v>724.09</v>
      </c>
      <c r="K1843" s="46">
        <v>720.25</v>
      </c>
      <c r="L1843" s="46">
        <v>542.34</v>
      </c>
      <c r="M1843" s="46">
        <v>643.91</v>
      </c>
      <c r="N1843" s="46">
        <v>524.9</v>
      </c>
      <c r="O1843" s="46">
        <v>809.91</v>
      </c>
      <c r="P1843" s="46">
        <v>763.42</v>
      </c>
      <c r="Q1843" s="46">
        <v>683.46</v>
      </c>
      <c r="R1843" s="46">
        <v>790.73</v>
      </c>
      <c r="S1843" s="46">
        <v>811.39</v>
      </c>
      <c r="T1843" s="46">
        <v>653.45000000000005</v>
      </c>
      <c r="U1843" s="46">
        <v>805.61</v>
      </c>
      <c r="V1843" s="46">
        <v>746.41</v>
      </c>
      <c r="W1843" s="49">
        <v>906.72</v>
      </c>
      <c r="X1843" s="79">
        <v>-3.6067563135454339E-2</v>
      </c>
      <c r="Y1843" s="79">
        <v>4.1561331459699424E-2</v>
      </c>
      <c r="Z1843" s="79">
        <v>-1.447807708138682E-2</v>
      </c>
      <c r="AA1843" s="79">
        <v>3.1599079837977051E-2</v>
      </c>
    </row>
    <row r="1844" spans="1:27" ht="15" x14ac:dyDescent="0.25">
      <c r="A1844" s="4">
        <v>260129</v>
      </c>
      <c r="B1844" s="18" t="s">
        <v>671</v>
      </c>
      <c r="C1844" s="8" t="s">
        <v>23</v>
      </c>
      <c r="D1844" s="8" t="s">
        <v>101</v>
      </c>
      <c r="E1844" s="8" t="s">
        <v>25</v>
      </c>
      <c r="F1844" s="36">
        <v>3.0146425495262812</v>
      </c>
      <c r="G1844" s="46">
        <v>4701</v>
      </c>
      <c r="H1844" s="46">
        <v>4275</v>
      </c>
      <c r="I1844" s="46">
        <v>4493</v>
      </c>
      <c r="J1844" s="46">
        <v>4479</v>
      </c>
      <c r="K1844" s="46">
        <v>5202</v>
      </c>
      <c r="L1844" s="46">
        <v>4778</v>
      </c>
      <c r="M1844" s="46">
        <v>4996</v>
      </c>
      <c r="N1844" s="46">
        <v>4909</v>
      </c>
      <c r="O1844" s="46">
        <v>5815</v>
      </c>
      <c r="P1844" s="46">
        <v>5243</v>
      </c>
      <c r="Q1844" s="46">
        <v>5422</v>
      </c>
      <c r="R1844" s="46">
        <v>5494</v>
      </c>
      <c r="S1844" s="46">
        <v>6436</v>
      </c>
      <c r="T1844" s="46">
        <v>5866</v>
      </c>
      <c r="U1844" s="46">
        <v>6022</v>
      </c>
      <c r="V1844" s="46">
        <v>6057</v>
      </c>
      <c r="W1844" s="49">
        <v>7171</v>
      </c>
      <c r="X1844" s="79">
        <v>2.7572471785793251E-2</v>
      </c>
      <c r="Y1844" s="79">
        <v>2.584201912309414E-2</v>
      </c>
      <c r="Z1844" s="79">
        <v>2.363758501973301E-2</v>
      </c>
      <c r="AA1844" s="79">
        <v>3.0146425495262807E-2</v>
      </c>
    </row>
    <row r="1845" spans="1:27" ht="15" x14ac:dyDescent="0.25">
      <c r="A1845" s="4">
        <v>260129</v>
      </c>
      <c r="B1845" s="18" t="s">
        <v>672</v>
      </c>
      <c r="C1845" s="8" t="s">
        <v>23</v>
      </c>
      <c r="D1845" s="8" t="s">
        <v>673</v>
      </c>
      <c r="E1845" s="8" t="s">
        <v>25</v>
      </c>
      <c r="F1845" s="36">
        <v>2.8559958708493478</v>
      </c>
      <c r="G1845" s="46">
        <v>982.25</v>
      </c>
      <c r="H1845" s="46">
        <v>1059</v>
      </c>
      <c r="I1845" s="46">
        <v>2184</v>
      </c>
      <c r="J1845" s="46">
        <v>2993</v>
      </c>
      <c r="K1845" s="47">
        <v>2603</v>
      </c>
      <c r="L1845" s="47">
        <v>2886</v>
      </c>
      <c r="M1845" s="47">
        <v>3523</v>
      </c>
      <c r="N1845" s="46">
        <v>4160</v>
      </c>
      <c r="O1845" s="46">
        <v>3331</v>
      </c>
      <c r="P1845" s="46">
        <v>3728</v>
      </c>
      <c r="Q1845" s="46">
        <v>4110</v>
      </c>
      <c r="R1845" s="46">
        <v>4886</v>
      </c>
      <c r="S1845" s="46">
        <v>3761</v>
      </c>
      <c r="T1845" s="46">
        <v>3999</v>
      </c>
      <c r="U1845" s="46">
        <v>4538</v>
      </c>
      <c r="V1845" s="46">
        <v>5139</v>
      </c>
      <c r="W1845" s="49">
        <v>4259</v>
      </c>
      <c r="X1845" s="79">
        <v>1.6439187139824174E-2</v>
      </c>
      <c r="Y1845" s="79">
        <v>2.554308904273106E-2</v>
      </c>
      <c r="Z1845" s="79">
        <v>1.4722998137802534E-2</v>
      </c>
      <c r="AA1845" s="79">
        <v>2.8559958708493483E-2</v>
      </c>
    </row>
    <row r="1846" spans="1:27" ht="15" x14ac:dyDescent="0.25">
      <c r="A1846" s="4">
        <v>260129</v>
      </c>
      <c r="B1846" s="18" t="s">
        <v>674</v>
      </c>
      <c r="C1846" s="8" t="s">
        <v>23</v>
      </c>
      <c r="D1846" s="8" t="s">
        <v>54</v>
      </c>
      <c r="E1846" s="8" t="s">
        <v>59</v>
      </c>
      <c r="F1846" s="36">
        <v>2.7498029191292068</v>
      </c>
      <c r="G1846" s="46">
        <v>431.71</v>
      </c>
      <c r="H1846" s="46">
        <v>505.48</v>
      </c>
      <c r="I1846" s="46">
        <v>588.34</v>
      </c>
      <c r="J1846" s="46">
        <v>577.39</v>
      </c>
      <c r="K1846" s="46">
        <v>500.6</v>
      </c>
      <c r="L1846" s="46">
        <v>476.38</v>
      </c>
      <c r="M1846" s="46">
        <v>475.88</v>
      </c>
      <c r="N1846" s="46">
        <v>452.03</v>
      </c>
      <c r="O1846" s="46">
        <v>446.77</v>
      </c>
      <c r="P1846" s="46">
        <v>420.12</v>
      </c>
      <c r="Q1846" s="46">
        <v>477.6</v>
      </c>
      <c r="R1846" s="46">
        <v>507.46</v>
      </c>
      <c r="S1846" s="46">
        <v>522.04</v>
      </c>
      <c r="T1846" s="46">
        <v>508.36</v>
      </c>
      <c r="U1846" s="46">
        <v>556.86</v>
      </c>
      <c r="V1846" s="46">
        <v>556.53</v>
      </c>
      <c r="W1846" s="49">
        <v>580.99</v>
      </c>
      <c r="X1846" s="79">
        <v>4.5786158300557211E-2</v>
      </c>
      <c r="Y1846" s="79">
        <v>3.9326009943139617E-2</v>
      </c>
      <c r="Z1846" s="79">
        <v>2.3425565230675183E-2</v>
      </c>
      <c r="AA1846" s="79">
        <v>2.7498029191292073E-2</v>
      </c>
    </row>
    <row r="1847" spans="1:27" ht="15" x14ac:dyDescent="0.25">
      <c r="A1847" s="4">
        <v>260129</v>
      </c>
      <c r="B1847" s="18" t="s">
        <v>675</v>
      </c>
      <c r="C1847" s="8" t="s">
        <v>23</v>
      </c>
      <c r="D1847" s="8" t="s">
        <v>676</v>
      </c>
      <c r="E1847" s="8" t="s">
        <v>25</v>
      </c>
      <c r="F1847" s="36">
        <v>2.68162799543552</v>
      </c>
      <c r="G1847" s="46">
        <v>894.87</v>
      </c>
      <c r="H1847" s="46">
        <v>864.5</v>
      </c>
      <c r="I1847" s="46">
        <v>914.74</v>
      </c>
      <c r="J1847" s="46">
        <v>950.29</v>
      </c>
      <c r="K1847" s="46">
        <v>1034</v>
      </c>
      <c r="L1847" s="46">
        <v>1117</v>
      </c>
      <c r="M1847" s="46">
        <v>1122</v>
      </c>
      <c r="N1847" s="46">
        <v>1102</v>
      </c>
      <c r="O1847" s="46">
        <v>1163</v>
      </c>
      <c r="P1847" s="46">
        <v>1197</v>
      </c>
      <c r="Q1847" s="46">
        <v>1223</v>
      </c>
      <c r="R1847" s="46">
        <v>1225</v>
      </c>
      <c r="S1847" s="46">
        <v>1282</v>
      </c>
      <c r="T1847" s="46">
        <v>1292</v>
      </c>
      <c r="U1847" s="46">
        <v>1348</v>
      </c>
      <c r="V1847" s="46">
        <v>1336</v>
      </c>
      <c r="W1847" s="49">
        <v>1423</v>
      </c>
      <c r="X1847" s="79">
        <v>1.928151004668166E-2</v>
      </c>
      <c r="Y1847" s="79">
        <v>2.4890481879729087E-2</v>
      </c>
      <c r="Z1847" s="79">
        <v>2.156596075383721E-2</v>
      </c>
      <c r="AA1847" s="79">
        <v>2.6816279954355204E-2</v>
      </c>
    </row>
    <row r="1848" spans="1:27" ht="15" x14ac:dyDescent="0.25">
      <c r="A1848" s="4">
        <v>260129</v>
      </c>
      <c r="B1848" s="18" t="s">
        <v>677</v>
      </c>
      <c r="C1848" s="8" t="s">
        <v>23</v>
      </c>
      <c r="D1848" s="8" t="s">
        <v>29</v>
      </c>
      <c r="E1848" s="8" t="s">
        <v>25</v>
      </c>
      <c r="F1848" s="36">
        <v>2.633476502492393</v>
      </c>
      <c r="G1848" s="46">
        <v>68</v>
      </c>
      <c r="H1848" s="46">
        <v>69.33</v>
      </c>
      <c r="I1848" s="46">
        <v>72.98</v>
      </c>
      <c r="J1848" s="46">
        <v>79.89</v>
      </c>
      <c r="K1848" s="46">
        <v>81.31</v>
      </c>
      <c r="L1848" s="46">
        <v>75.599999999999994</v>
      </c>
      <c r="M1848" s="46">
        <v>74.62</v>
      </c>
      <c r="N1848" s="46">
        <v>74.959999999999994</v>
      </c>
      <c r="O1848" s="46">
        <v>76.41</v>
      </c>
      <c r="P1848" s="46">
        <v>78.099999999999994</v>
      </c>
      <c r="Q1848" s="46">
        <v>76.02</v>
      </c>
      <c r="R1848" s="46">
        <v>74.14</v>
      </c>
      <c r="S1848" s="46">
        <v>76.33</v>
      </c>
      <c r="T1848" s="46">
        <v>77.62</v>
      </c>
      <c r="U1848" s="46">
        <v>80.540000000000006</v>
      </c>
      <c r="V1848" s="46">
        <v>84.48</v>
      </c>
      <c r="W1848" s="49">
        <v>84.73</v>
      </c>
      <c r="X1848" s="79">
        <v>-1.5758888998324005E-3</v>
      </c>
      <c r="Y1848" s="79">
        <v>1.4863042977869778E-2</v>
      </c>
      <c r="Z1848" s="79">
        <v>3.3502899912516648E-2</v>
      </c>
      <c r="AA1848" s="79">
        <v>2.6334765024924156E-2</v>
      </c>
    </row>
    <row r="1849" spans="1:27" ht="15" x14ac:dyDescent="0.25">
      <c r="A1849" s="4">
        <v>260129</v>
      </c>
      <c r="B1849" s="18" t="s">
        <v>678</v>
      </c>
      <c r="C1849" s="8" t="s">
        <v>23</v>
      </c>
      <c r="D1849" s="8" t="s">
        <v>65</v>
      </c>
      <c r="E1849" s="8" t="s">
        <v>25</v>
      </c>
      <c r="F1849" s="36">
        <v>2.5225512892153019</v>
      </c>
      <c r="G1849" s="46">
        <v>276.68</v>
      </c>
      <c r="H1849" s="46">
        <v>290.48</v>
      </c>
      <c r="I1849" s="46">
        <v>336.82</v>
      </c>
      <c r="J1849" s="46">
        <v>268.07</v>
      </c>
      <c r="K1849" s="46">
        <v>295.60000000000002</v>
      </c>
      <c r="L1849" s="46">
        <v>302.89</v>
      </c>
      <c r="M1849" s="46">
        <v>411.87</v>
      </c>
      <c r="N1849" s="46">
        <v>279.20999999999998</v>
      </c>
      <c r="O1849" s="46">
        <v>373.24</v>
      </c>
      <c r="P1849" s="46">
        <v>405.41</v>
      </c>
      <c r="Q1849" s="46">
        <v>480.91</v>
      </c>
      <c r="R1849" s="46">
        <v>344.01</v>
      </c>
      <c r="S1849" s="46">
        <v>419.82</v>
      </c>
      <c r="T1849" s="46">
        <v>444.35</v>
      </c>
      <c r="U1849" s="46">
        <v>504.99</v>
      </c>
      <c r="V1849" s="46">
        <v>384.62</v>
      </c>
      <c r="W1849" s="49">
        <v>464.06</v>
      </c>
      <c r="X1849" s="79">
        <v>2.3597854740478263E-2</v>
      </c>
      <c r="Y1849" s="79">
        <v>1.4256197123895031E-2</v>
      </c>
      <c r="Z1849" s="79">
        <v>2.3704594406859902E-2</v>
      </c>
      <c r="AA1849" s="79">
        <v>2.5225512892152802E-2</v>
      </c>
    </row>
    <row r="1850" spans="1:27" ht="15" x14ac:dyDescent="0.25">
      <c r="A1850" s="4">
        <v>260129</v>
      </c>
      <c r="B1850" s="18" t="s">
        <v>679</v>
      </c>
      <c r="C1850" s="8" t="s">
        <v>23</v>
      </c>
      <c r="D1850" s="8" t="s">
        <v>680</v>
      </c>
      <c r="E1850" s="8" t="s">
        <v>25</v>
      </c>
      <c r="F1850" s="36">
        <v>2.497835844516394</v>
      </c>
      <c r="G1850" s="46">
        <v>1188</v>
      </c>
      <c r="H1850" s="46">
        <v>736.01</v>
      </c>
      <c r="I1850" s="46">
        <v>614.46</v>
      </c>
      <c r="J1850" s="46">
        <v>875.61</v>
      </c>
      <c r="K1850" s="46">
        <v>1346</v>
      </c>
      <c r="L1850" s="46">
        <v>791.57</v>
      </c>
      <c r="M1850" s="46">
        <v>675.79</v>
      </c>
      <c r="N1850" s="46">
        <v>1092</v>
      </c>
      <c r="O1850" s="46">
        <v>1560</v>
      </c>
      <c r="P1850" s="46">
        <v>959.76</v>
      </c>
      <c r="Q1850" s="46">
        <v>825.35</v>
      </c>
      <c r="R1850" s="46">
        <v>1311</v>
      </c>
      <c r="S1850" s="46">
        <v>1827</v>
      </c>
      <c r="T1850" s="46">
        <v>1022</v>
      </c>
      <c r="U1850" s="46">
        <v>964.54</v>
      </c>
      <c r="V1850" s="46">
        <v>1431</v>
      </c>
      <c r="W1850" s="49">
        <v>1958</v>
      </c>
      <c r="X1850" s="79">
        <v>1.2642415058773837E-2</v>
      </c>
      <c r="Y1850" s="79">
        <v>2.7919805028734146E-2</v>
      </c>
      <c r="Z1850" s="79">
        <v>2.3416735941177214E-2</v>
      </c>
      <c r="AA1850" s="79">
        <v>2.497835844516394E-2</v>
      </c>
    </row>
    <row r="1851" spans="1:27" ht="15" x14ac:dyDescent="0.25">
      <c r="A1851" s="4">
        <v>260129</v>
      </c>
      <c r="B1851" s="18" t="s">
        <v>681</v>
      </c>
      <c r="C1851" s="8" t="s">
        <v>23</v>
      </c>
      <c r="D1851" s="8" t="s">
        <v>131</v>
      </c>
      <c r="E1851" s="8" t="s">
        <v>25</v>
      </c>
      <c r="F1851" s="36">
        <v>2.3163233309247522</v>
      </c>
      <c r="G1851" s="46">
        <v>17729</v>
      </c>
      <c r="H1851" s="46">
        <v>14964</v>
      </c>
      <c r="I1851" s="46">
        <v>15446</v>
      </c>
      <c r="J1851" s="46">
        <v>16583</v>
      </c>
      <c r="K1851" s="46">
        <v>18991</v>
      </c>
      <c r="L1851" s="46">
        <v>15126</v>
      </c>
      <c r="M1851" s="46">
        <v>16693</v>
      </c>
      <c r="N1851" s="46">
        <v>16878</v>
      </c>
      <c r="O1851" s="46">
        <v>18874</v>
      </c>
      <c r="P1851" s="46">
        <v>17195</v>
      </c>
      <c r="Q1851" s="46">
        <v>18122</v>
      </c>
      <c r="R1851" s="46">
        <v>17104</v>
      </c>
      <c r="S1851" s="46">
        <v>18622</v>
      </c>
      <c r="T1851" s="46">
        <v>17963</v>
      </c>
      <c r="U1851" s="46">
        <v>18155</v>
      </c>
      <c r="V1851" s="46">
        <v>18609</v>
      </c>
      <c r="W1851" s="49">
        <v>20321</v>
      </c>
      <c r="X1851" s="79">
        <v>1.0810354292470681E-2</v>
      </c>
      <c r="Y1851" s="79">
        <v>4.5953962484857058E-4</v>
      </c>
      <c r="Z1851" s="79">
        <v>2.0948165469628632E-2</v>
      </c>
      <c r="AA1851" s="79">
        <v>2.3163233309247522E-2</v>
      </c>
    </row>
    <row r="1852" spans="1:27" ht="15" x14ac:dyDescent="0.25">
      <c r="A1852" s="4">
        <v>260129</v>
      </c>
      <c r="B1852" s="18" t="s">
        <v>682</v>
      </c>
      <c r="C1852" s="8" t="s">
        <v>23</v>
      </c>
      <c r="D1852" s="8" t="s">
        <v>29</v>
      </c>
      <c r="E1852" s="8" t="s">
        <v>25</v>
      </c>
      <c r="F1852" s="36">
        <v>2.3099767461407068</v>
      </c>
      <c r="G1852" s="46">
        <v>349.76</v>
      </c>
      <c r="H1852" s="46">
        <v>350.46</v>
      </c>
      <c r="I1852" s="46">
        <v>386.14</v>
      </c>
      <c r="J1852" s="46">
        <v>455.37</v>
      </c>
      <c r="K1852" s="46">
        <v>501.14</v>
      </c>
      <c r="L1852" s="46">
        <v>495.98</v>
      </c>
      <c r="M1852" s="46">
        <v>478.89</v>
      </c>
      <c r="N1852" s="46">
        <v>480.24</v>
      </c>
      <c r="O1852" s="46">
        <v>485.92</v>
      </c>
      <c r="P1852" s="46">
        <v>487.78</v>
      </c>
      <c r="Q1852" s="46">
        <v>492.12</v>
      </c>
      <c r="R1852" s="46">
        <v>498.65</v>
      </c>
      <c r="S1852" s="46">
        <v>520.17999999999995</v>
      </c>
      <c r="T1852" s="46">
        <v>527.16</v>
      </c>
      <c r="U1852" s="46">
        <v>533.75</v>
      </c>
      <c r="V1852" s="46">
        <v>560.49</v>
      </c>
      <c r="W1852" s="49">
        <v>569.65</v>
      </c>
      <c r="X1852" s="79">
        <v>1.9702511094544795E-2</v>
      </c>
      <c r="Y1852" s="79">
        <v>2.0425786635657639E-2</v>
      </c>
      <c r="Z1852" s="79">
        <v>2.973448604152451E-2</v>
      </c>
      <c r="AA1852" s="79">
        <v>2.309976746140685E-2</v>
      </c>
    </row>
    <row r="1853" spans="1:27" ht="15" x14ac:dyDescent="0.25">
      <c r="A1853" s="4">
        <v>260129</v>
      </c>
      <c r="B1853" s="18" t="s">
        <v>683</v>
      </c>
      <c r="C1853" s="8" t="s">
        <v>23</v>
      </c>
      <c r="D1853" s="8" t="s">
        <v>153</v>
      </c>
      <c r="E1853" s="8" t="s">
        <v>25</v>
      </c>
      <c r="F1853" s="36">
        <v>2.1517723414877792</v>
      </c>
      <c r="G1853" s="46">
        <v>3825</v>
      </c>
      <c r="H1853" s="46">
        <v>4086</v>
      </c>
      <c r="I1853" s="46">
        <v>4188</v>
      </c>
      <c r="J1853" s="46">
        <v>4233</v>
      </c>
      <c r="K1853" s="46">
        <v>4675</v>
      </c>
      <c r="L1853" s="46">
        <v>5062</v>
      </c>
      <c r="M1853" s="46">
        <v>5096</v>
      </c>
      <c r="N1853" s="46">
        <v>4847</v>
      </c>
      <c r="O1853" s="46">
        <v>4821</v>
      </c>
      <c r="P1853" s="46">
        <v>5074</v>
      </c>
      <c r="Q1853" s="46">
        <v>5187</v>
      </c>
      <c r="R1853" s="46">
        <v>4904</v>
      </c>
      <c r="S1853" s="46">
        <v>4743</v>
      </c>
      <c r="T1853" s="46">
        <v>4960</v>
      </c>
      <c r="U1853" s="46">
        <v>5243</v>
      </c>
      <c r="V1853" s="46">
        <v>5084</v>
      </c>
      <c r="W1853" s="49">
        <v>5174</v>
      </c>
      <c r="X1853" s="79">
        <v>-5.72634116937909E-3</v>
      </c>
      <c r="Y1853" s="79">
        <v>2.829140143477904E-3</v>
      </c>
      <c r="Z1853" s="79">
        <v>9.0680100755666793E-3</v>
      </c>
      <c r="AA1853" s="79">
        <v>2.1517723414877787E-2</v>
      </c>
    </row>
    <row r="1854" spans="1:27" ht="15" x14ac:dyDescent="0.25">
      <c r="A1854" s="4">
        <v>260129</v>
      </c>
      <c r="B1854" s="18" t="s">
        <v>684</v>
      </c>
      <c r="C1854" s="8" t="s">
        <v>23</v>
      </c>
      <c r="D1854" s="8" t="s">
        <v>95</v>
      </c>
      <c r="E1854" s="8" t="s">
        <v>25</v>
      </c>
      <c r="F1854" s="36">
        <v>2.1498406525144449</v>
      </c>
      <c r="G1854" s="46">
        <v>3762</v>
      </c>
      <c r="H1854" s="46">
        <v>3627</v>
      </c>
      <c r="I1854" s="46">
        <v>3489</v>
      </c>
      <c r="J1854" s="46">
        <v>3499</v>
      </c>
      <c r="K1854" s="46">
        <v>3719</v>
      </c>
      <c r="L1854" s="46">
        <v>3845</v>
      </c>
      <c r="M1854" s="46">
        <v>4007</v>
      </c>
      <c r="N1854" s="46">
        <v>4076</v>
      </c>
      <c r="O1854" s="46">
        <v>4168</v>
      </c>
      <c r="P1854" s="46">
        <v>4325</v>
      </c>
      <c r="Q1854" s="46">
        <v>4392</v>
      </c>
      <c r="R1854" s="46">
        <v>4560</v>
      </c>
      <c r="S1854" s="46">
        <v>4649</v>
      </c>
      <c r="T1854" s="46">
        <v>4481</v>
      </c>
      <c r="U1854" s="46">
        <v>4490</v>
      </c>
      <c r="V1854" s="46">
        <v>4893</v>
      </c>
      <c r="W1854" s="49">
        <v>5047</v>
      </c>
      <c r="X1854" s="79">
        <v>8.7024433783331467E-3</v>
      </c>
      <c r="Y1854" s="79">
        <v>5.4197544519412055E-3</v>
      </c>
      <c r="Z1854" s="79">
        <v>1.8316831683168333E-2</v>
      </c>
      <c r="AA1854" s="79">
        <v>2.1498406525144453E-2</v>
      </c>
    </row>
    <row r="1855" spans="1:27" ht="15" x14ac:dyDescent="0.25">
      <c r="A1855" s="4">
        <v>260129</v>
      </c>
      <c r="B1855" s="18" t="s">
        <v>685</v>
      </c>
      <c r="C1855" s="8" t="s">
        <v>23</v>
      </c>
      <c r="D1855" s="8" t="s">
        <v>153</v>
      </c>
      <c r="E1855" s="8" t="s">
        <v>25</v>
      </c>
      <c r="F1855" s="36">
        <v>2.1327612317011631</v>
      </c>
      <c r="G1855" s="46">
        <v>1989</v>
      </c>
      <c r="H1855" s="46">
        <v>2052</v>
      </c>
      <c r="I1855" s="46">
        <v>2159</v>
      </c>
      <c r="J1855" s="46">
        <v>2158</v>
      </c>
      <c r="K1855" s="46">
        <v>2139</v>
      </c>
      <c r="L1855" s="46">
        <v>2079</v>
      </c>
      <c r="M1855" s="46">
        <v>0</v>
      </c>
      <c r="N1855" s="46">
        <v>1958</v>
      </c>
      <c r="O1855" s="46">
        <v>1905</v>
      </c>
      <c r="P1855" s="46">
        <v>1884</v>
      </c>
      <c r="Q1855" s="47">
        <v>1949</v>
      </c>
      <c r="R1855" s="46">
        <v>1984</v>
      </c>
      <c r="S1855" s="46">
        <v>1930</v>
      </c>
      <c r="T1855" s="46">
        <v>1866</v>
      </c>
      <c r="U1855" s="46">
        <v>2050</v>
      </c>
      <c r="V1855" s="46">
        <v>2078</v>
      </c>
      <c r="W1855" s="49">
        <v>2099</v>
      </c>
      <c r="X1855" s="79">
        <v>-2.3234800567961678E-3</v>
      </c>
      <c r="Y1855" s="79">
        <v>1.3067667227325552E-2</v>
      </c>
      <c r="Z1855" s="79">
        <v>1.2005108556832678E-2</v>
      </c>
      <c r="AA1855" s="79">
        <v>2.1327612317011635E-2</v>
      </c>
    </row>
    <row r="1856" spans="1:27" ht="15" x14ac:dyDescent="0.25">
      <c r="A1856" s="4">
        <v>260129</v>
      </c>
      <c r="B1856" s="18" t="s">
        <v>686</v>
      </c>
      <c r="C1856" s="8" t="s">
        <v>23</v>
      </c>
      <c r="D1856" s="8" t="s">
        <v>136</v>
      </c>
      <c r="E1856" s="8" t="s">
        <v>25</v>
      </c>
      <c r="F1856" s="36">
        <v>2.084927314460594</v>
      </c>
      <c r="G1856" s="46">
        <v>869.7</v>
      </c>
      <c r="H1856" s="46">
        <v>846.06</v>
      </c>
      <c r="I1856" s="46">
        <v>864.82</v>
      </c>
      <c r="J1856" s="46">
        <v>895.02</v>
      </c>
      <c r="K1856" s="46">
        <v>952.16</v>
      </c>
      <c r="L1856" s="46">
        <v>999.82</v>
      </c>
      <c r="M1856" s="46">
        <v>1041</v>
      </c>
      <c r="N1856" s="46">
        <v>1081</v>
      </c>
      <c r="O1856" s="46">
        <v>1111</v>
      </c>
      <c r="P1856" s="46">
        <v>1165</v>
      </c>
      <c r="Q1856" s="46">
        <v>1196</v>
      </c>
      <c r="R1856" s="46">
        <v>1244</v>
      </c>
      <c r="S1856" s="46">
        <v>1256</v>
      </c>
      <c r="T1856" s="46">
        <v>1285</v>
      </c>
      <c r="U1856" s="46">
        <v>1327</v>
      </c>
      <c r="V1856" s="46">
        <v>1360</v>
      </c>
      <c r="W1856" s="49">
        <v>1365</v>
      </c>
      <c r="X1856" s="79">
        <v>2.4686278543509577E-2</v>
      </c>
      <c r="Y1856" s="79">
        <v>2.6299939771130321E-2</v>
      </c>
      <c r="Z1856" s="79">
        <v>2.2691705790297334E-2</v>
      </c>
      <c r="AA1856" s="79">
        <v>2.084927314460594E-2</v>
      </c>
    </row>
    <row r="1857" spans="1:27" ht="15" x14ac:dyDescent="0.25">
      <c r="A1857" s="4">
        <v>260129</v>
      </c>
      <c r="B1857" s="18" t="s">
        <v>687</v>
      </c>
      <c r="C1857" s="8" t="s">
        <v>23</v>
      </c>
      <c r="D1857" s="8" t="s">
        <v>189</v>
      </c>
      <c r="E1857" s="8" t="s">
        <v>25</v>
      </c>
      <c r="F1857" s="36">
        <v>2.0010759554132118</v>
      </c>
      <c r="G1857" s="46">
        <v>777.16</v>
      </c>
      <c r="H1857" s="46">
        <v>735.15</v>
      </c>
      <c r="I1857" s="46">
        <v>799.09</v>
      </c>
      <c r="J1857" s="46">
        <v>789.44</v>
      </c>
      <c r="K1857" s="46">
        <v>681.25</v>
      </c>
      <c r="L1857" s="46">
        <v>691.83</v>
      </c>
      <c r="M1857" s="46">
        <v>725.64</v>
      </c>
      <c r="N1857" s="46">
        <v>766.17</v>
      </c>
      <c r="O1857" s="46">
        <v>751.79</v>
      </c>
      <c r="P1857" s="46">
        <v>803.61</v>
      </c>
      <c r="Q1857" s="46">
        <v>867.12</v>
      </c>
      <c r="R1857" s="46">
        <v>912.79</v>
      </c>
      <c r="S1857" s="46">
        <v>944.4</v>
      </c>
      <c r="T1857" s="46">
        <v>948.46</v>
      </c>
      <c r="U1857" s="46">
        <v>1035</v>
      </c>
      <c r="V1857" s="46">
        <v>1050</v>
      </c>
      <c r="W1857" s="49">
        <v>1024</v>
      </c>
      <c r="X1857" s="79">
        <v>4.1058187260482049E-2</v>
      </c>
      <c r="Y1857" s="79">
        <v>4.570936922268487E-2</v>
      </c>
      <c r="Z1857" s="79">
        <v>3.5725723510343199E-2</v>
      </c>
      <c r="AA1857" s="79">
        <v>2.0010759554132118E-2</v>
      </c>
    </row>
    <row r="1858" spans="1:27" ht="15" x14ac:dyDescent="0.25">
      <c r="A1858" s="4">
        <v>260129</v>
      </c>
      <c r="B1858" s="18" t="s">
        <v>688</v>
      </c>
      <c r="C1858" s="8" t="s">
        <v>23</v>
      </c>
      <c r="D1858" s="8" t="s">
        <v>648</v>
      </c>
      <c r="E1858" s="8" t="s">
        <v>25</v>
      </c>
      <c r="F1858" s="36">
        <v>1.995992893055609</v>
      </c>
      <c r="G1858" s="46">
        <v>5137</v>
      </c>
      <c r="H1858" s="46">
        <v>5549</v>
      </c>
      <c r="I1858" s="46">
        <v>5379</v>
      </c>
      <c r="J1858" s="46">
        <v>4770</v>
      </c>
      <c r="K1858" s="46">
        <v>5022</v>
      </c>
      <c r="L1858" s="46">
        <v>5924</v>
      </c>
      <c r="M1858" s="46">
        <v>5876</v>
      </c>
      <c r="N1858" s="46">
        <v>5382</v>
      </c>
      <c r="O1858" s="46">
        <v>5554</v>
      </c>
      <c r="P1858" s="46">
        <v>6473</v>
      </c>
      <c r="Q1858" s="46">
        <v>6221</v>
      </c>
      <c r="R1858" s="46">
        <v>5697</v>
      </c>
      <c r="S1858" s="46">
        <v>6067</v>
      </c>
      <c r="T1858" s="46">
        <v>7061</v>
      </c>
      <c r="U1858" s="46">
        <v>6974</v>
      </c>
      <c r="V1858" s="46">
        <v>6351</v>
      </c>
      <c r="W1858" s="49">
        <v>6595</v>
      </c>
      <c r="X1858" s="79">
        <v>2.4041213508872339E-2</v>
      </c>
      <c r="Y1858" s="79">
        <v>3.0064680986984005E-2</v>
      </c>
      <c r="Z1858" s="79">
        <v>2.5349819760455805E-2</v>
      </c>
      <c r="AA1858" s="79">
        <v>1.9959928930556092E-2</v>
      </c>
    </row>
    <row r="1859" spans="1:27" ht="15" x14ac:dyDescent="0.25">
      <c r="A1859" s="4">
        <v>260129</v>
      </c>
      <c r="B1859" s="18" t="s">
        <v>689</v>
      </c>
      <c r="C1859" s="8" t="s">
        <v>23</v>
      </c>
      <c r="D1859" s="8" t="s">
        <v>139</v>
      </c>
      <c r="E1859" s="8" t="s">
        <v>25</v>
      </c>
      <c r="F1859" s="36">
        <v>1.874885677702576</v>
      </c>
      <c r="G1859" s="46">
        <v>10702</v>
      </c>
      <c r="H1859" s="46">
        <v>11818</v>
      </c>
      <c r="I1859" s="46">
        <v>10970</v>
      </c>
      <c r="J1859" s="46">
        <v>10677</v>
      </c>
      <c r="K1859" s="46">
        <v>11450</v>
      </c>
      <c r="L1859" s="46">
        <v>10710</v>
      </c>
      <c r="M1859" s="46">
        <v>10687</v>
      </c>
      <c r="N1859" s="46">
        <v>10574</v>
      </c>
      <c r="O1859" s="46">
        <v>10886</v>
      </c>
      <c r="P1859" s="46">
        <v>10345</v>
      </c>
      <c r="Q1859" s="46">
        <v>10541</v>
      </c>
      <c r="R1859" s="46">
        <v>10598</v>
      </c>
      <c r="S1859" s="46">
        <v>11395</v>
      </c>
      <c r="T1859" s="46">
        <v>10364</v>
      </c>
      <c r="U1859" s="46">
        <v>10855</v>
      </c>
      <c r="V1859" s="46">
        <v>11122</v>
      </c>
      <c r="W1859" s="49">
        <v>12215</v>
      </c>
      <c r="X1859" s="79">
        <v>4.4310734858554746E-4</v>
      </c>
      <c r="Y1859" s="79">
        <v>7.3196885635693487E-3</v>
      </c>
      <c r="Z1859" s="79">
        <v>1.2126261223734058E-2</v>
      </c>
      <c r="AA1859" s="79">
        <v>1.8748856777025757E-2</v>
      </c>
    </row>
    <row r="1860" spans="1:27" ht="15" x14ac:dyDescent="0.25">
      <c r="A1860" s="4">
        <v>260129</v>
      </c>
      <c r="B1860" s="18" t="s">
        <v>690</v>
      </c>
      <c r="C1860" s="8" t="s">
        <v>23</v>
      </c>
      <c r="D1860" s="8" t="s">
        <v>691</v>
      </c>
      <c r="E1860" s="8" t="s">
        <v>25</v>
      </c>
      <c r="F1860" s="36">
        <v>1.77407470384856</v>
      </c>
      <c r="G1860" s="46">
        <v>5382</v>
      </c>
      <c r="H1860" s="46">
        <v>5143</v>
      </c>
      <c r="I1860" s="46">
        <v>5074</v>
      </c>
      <c r="J1860" s="46">
        <v>4801</v>
      </c>
      <c r="K1860" s="46">
        <v>4809</v>
      </c>
      <c r="L1860" s="46">
        <v>4752</v>
      </c>
      <c r="M1860" s="46">
        <v>4856</v>
      </c>
      <c r="N1860" s="46">
        <v>4676</v>
      </c>
      <c r="O1860" s="46">
        <v>4631</v>
      </c>
      <c r="P1860" s="46">
        <v>4403</v>
      </c>
      <c r="Q1860" s="46">
        <v>4521</v>
      </c>
      <c r="R1860" s="46">
        <v>4530</v>
      </c>
      <c r="S1860" s="46">
        <v>4400</v>
      </c>
      <c r="T1860" s="46">
        <v>4090</v>
      </c>
      <c r="U1860" s="46">
        <v>4519</v>
      </c>
      <c r="V1860" s="46">
        <v>4634</v>
      </c>
      <c r="W1860" s="49">
        <v>4713</v>
      </c>
      <c r="X1860" s="79">
        <v>-1.7531085471042873E-2</v>
      </c>
      <c r="Y1860" s="79">
        <v>-1.140185850293518E-4</v>
      </c>
      <c r="Z1860" s="79">
        <v>5.9296425109756079E-3</v>
      </c>
      <c r="AA1860" s="79">
        <v>1.7740747038485605E-2</v>
      </c>
    </row>
    <row r="1861" spans="1:27" ht="15" x14ac:dyDescent="0.25">
      <c r="A1861" s="4">
        <v>260129</v>
      </c>
      <c r="B1861" s="18" t="s">
        <v>692</v>
      </c>
      <c r="C1861" s="8" t="s">
        <v>23</v>
      </c>
      <c r="D1861" s="8" t="s">
        <v>146</v>
      </c>
      <c r="E1861" s="8" t="s">
        <v>25</v>
      </c>
      <c r="F1861" s="36">
        <v>1.756487025948106</v>
      </c>
      <c r="G1861" s="46">
        <v>2353</v>
      </c>
      <c r="H1861" s="46">
        <v>2289</v>
      </c>
      <c r="I1861" s="46">
        <v>2487</v>
      </c>
      <c r="J1861" s="46">
        <v>2724</v>
      </c>
      <c r="K1861" s="46">
        <v>2984</v>
      </c>
      <c r="L1861" s="46">
        <v>2433</v>
      </c>
      <c r="M1861" s="46">
        <v>2355</v>
      </c>
      <c r="N1861" s="46">
        <v>2397</v>
      </c>
      <c r="O1861" s="46">
        <v>2487</v>
      </c>
      <c r="P1861" s="46">
        <v>2360</v>
      </c>
      <c r="Q1861" s="46">
        <v>2569</v>
      </c>
      <c r="R1861" s="46">
        <v>2842</v>
      </c>
      <c r="S1861" s="46">
        <v>3077</v>
      </c>
      <c r="T1861" s="46">
        <v>3063</v>
      </c>
      <c r="U1861" s="46">
        <v>3175</v>
      </c>
      <c r="V1861" s="46">
        <v>3210</v>
      </c>
      <c r="W1861" s="49">
        <v>3297</v>
      </c>
      <c r="X1861" s="79">
        <v>6.4804572271386363E-2</v>
      </c>
      <c r="Y1861" s="79">
        <v>5.2462990217297278E-2</v>
      </c>
      <c r="Z1861" s="79">
        <v>3.0270625976803522E-2</v>
      </c>
      <c r="AA1861" s="79">
        <v>1.7564870259481058E-2</v>
      </c>
    </row>
    <row r="1862" spans="1:27" ht="15" x14ac:dyDescent="0.25">
      <c r="A1862" s="4">
        <v>260129</v>
      </c>
      <c r="B1862" s="18" t="s">
        <v>693</v>
      </c>
      <c r="C1862" s="8" t="s">
        <v>23</v>
      </c>
      <c r="D1862" s="8" t="s">
        <v>694</v>
      </c>
      <c r="E1862" s="8" t="s">
        <v>25</v>
      </c>
      <c r="F1862" s="36">
        <v>1.6155030984704719</v>
      </c>
      <c r="G1862" s="46">
        <v>5809</v>
      </c>
      <c r="H1862" s="46">
        <v>5382</v>
      </c>
      <c r="I1862" s="46">
        <v>5366</v>
      </c>
      <c r="J1862" s="46">
        <v>5578</v>
      </c>
      <c r="K1862" s="46">
        <v>6030</v>
      </c>
      <c r="L1862" s="46">
        <v>5916</v>
      </c>
      <c r="M1862" s="46">
        <v>6053</v>
      </c>
      <c r="N1862" s="46">
        <v>6171</v>
      </c>
      <c r="O1862" s="46">
        <v>6413</v>
      </c>
      <c r="P1862" s="46">
        <v>6423</v>
      </c>
      <c r="Q1862" s="46">
        <v>6491</v>
      </c>
      <c r="R1862" s="46">
        <v>6757</v>
      </c>
      <c r="S1862" s="46">
        <v>6889</v>
      </c>
      <c r="T1862" s="46">
        <v>6809</v>
      </c>
      <c r="U1862" s="46">
        <v>6987</v>
      </c>
      <c r="V1862" s="46">
        <v>7232</v>
      </c>
      <c r="W1862" s="49">
        <v>7340</v>
      </c>
      <c r="X1862" s="79">
        <v>1.4533132530120563E-2</v>
      </c>
      <c r="Y1862" s="79">
        <v>1.8407184739850146E-2</v>
      </c>
      <c r="Z1862" s="79">
        <v>1.7309234020844055E-2</v>
      </c>
      <c r="AA1862" s="79">
        <v>1.6155030984704721E-2</v>
      </c>
    </row>
    <row r="1863" spans="1:27" ht="15" x14ac:dyDescent="0.25">
      <c r="A1863" s="4">
        <v>260129</v>
      </c>
      <c r="B1863" s="18" t="s">
        <v>695</v>
      </c>
      <c r="C1863" s="8" t="s">
        <v>23</v>
      </c>
      <c r="D1863" s="8" t="s">
        <v>696</v>
      </c>
      <c r="E1863" s="8" t="s">
        <v>25</v>
      </c>
      <c r="F1863" s="36">
        <v>1.5900991213749549</v>
      </c>
      <c r="G1863" s="46">
        <v>472.69</v>
      </c>
      <c r="H1863" s="46">
        <v>610.11</v>
      </c>
      <c r="I1863" s="46">
        <v>688.54</v>
      </c>
      <c r="J1863" s="46">
        <v>536.76</v>
      </c>
      <c r="K1863" s="46">
        <v>507.93</v>
      </c>
      <c r="L1863" s="46">
        <v>570.34</v>
      </c>
      <c r="M1863" s="46">
        <v>721.84</v>
      </c>
      <c r="N1863" s="46">
        <v>594.6</v>
      </c>
      <c r="O1863" s="46">
        <v>527.27</v>
      </c>
      <c r="P1863" s="46">
        <v>582.89</v>
      </c>
      <c r="Q1863" s="46">
        <v>757.72</v>
      </c>
      <c r="R1863" s="46">
        <v>563.12</v>
      </c>
      <c r="S1863" s="46">
        <v>468.46</v>
      </c>
      <c r="T1863" s="46">
        <v>631.52</v>
      </c>
      <c r="U1863" s="46">
        <v>657.16</v>
      </c>
      <c r="V1863" s="46">
        <v>552.15</v>
      </c>
      <c r="W1863" s="49">
        <v>505.18</v>
      </c>
      <c r="X1863" s="79">
        <v>2.0500044262896422E-2</v>
      </c>
      <c r="Y1863" s="79">
        <v>-4.1539643591840925E-2</v>
      </c>
      <c r="Z1863" s="79">
        <v>-4.7279184229352955E-3</v>
      </c>
      <c r="AA1863" s="79">
        <v>1.5900991213749549E-2</v>
      </c>
    </row>
    <row r="1864" spans="1:27" ht="15" x14ac:dyDescent="0.25">
      <c r="A1864" s="4">
        <v>260129</v>
      </c>
      <c r="B1864" s="18" t="s">
        <v>697</v>
      </c>
      <c r="C1864" s="8" t="s">
        <v>23</v>
      </c>
      <c r="D1864" s="8" t="s">
        <v>698</v>
      </c>
      <c r="E1864" s="8" t="s">
        <v>25</v>
      </c>
      <c r="F1864" s="36">
        <v>1.573580593669033</v>
      </c>
      <c r="G1864" s="46">
        <v>294.23</v>
      </c>
      <c r="H1864" s="46">
        <v>291.58999999999997</v>
      </c>
      <c r="I1864" s="46">
        <v>317.38</v>
      </c>
      <c r="J1864" s="46">
        <v>311.83999999999997</v>
      </c>
      <c r="K1864" s="46">
        <v>296.06</v>
      </c>
      <c r="L1864" s="46">
        <v>266.85000000000002</v>
      </c>
      <c r="M1864" s="46">
        <v>274.02</v>
      </c>
      <c r="N1864" s="46">
        <v>288.72000000000003</v>
      </c>
      <c r="O1864" s="46">
        <v>273.99</v>
      </c>
      <c r="P1864" s="46">
        <v>278.76</v>
      </c>
      <c r="Q1864" s="46">
        <v>287.5</v>
      </c>
      <c r="R1864" s="46">
        <v>287.89</v>
      </c>
      <c r="S1864" s="46">
        <v>277.33</v>
      </c>
      <c r="T1864" s="46">
        <v>269.36</v>
      </c>
      <c r="U1864" s="46">
        <v>302.85000000000002</v>
      </c>
      <c r="V1864" s="46">
        <v>296.89</v>
      </c>
      <c r="W1864" s="49">
        <v>295.37</v>
      </c>
      <c r="X1864" s="79">
        <v>-8.3077031852087924E-3</v>
      </c>
      <c r="Y1864" s="79">
        <v>1.3679951518608346E-2</v>
      </c>
      <c r="Z1864" s="79">
        <v>7.9125748397703699E-3</v>
      </c>
      <c r="AA1864" s="79">
        <v>1.5735805936690328E-2</v>
      </c>
    </row>
    <row r="1865" spans="1:27" ht="15" x14ac:dyDescent="0.25">
      <c r="A1865" s="4">
        <v>260129</v>
      </c>
      <c r="B1865" s="18" t="s">
        <v>699</v>
      </c>
      <c r="C1865" s="8" t="s">
        <v>23</v>
      </c>
      <c r="D1865" s="8" t="s">
        <v>700</v>
      </c>
      <c r="E1865" s="8" t="s">
        <v>25</v>
      </c>
      <c r="F1865" s="36">
        <v>1.492186085802216</v>
      </c>
      <c r="G1865" s="46">
        <v>591.27</v>
      </c>
      <c r="H1865" s="46">
        <v>610.78</v>
      </c>
      <c r="I1865" s="46">
        <v>697.96</v>
      </c>
      <c r="J1865" s="46">
        <v>745.84</v>
      </c>
      <c r="K1865" s="46">
        <v>730.17</v>
      </c>
      <c r="L1865" s="46">
        <v>750.44</v>
      </c>
      <c r="M1865" s="46">
        <v>777.25</v>
      </c>
      <c r="N1865" s="46">
        <v>764.77</v>
      </c>
      <c r="O1865" s="46">
        <v>799.18</v>
      </c>
      <c r="P1865" s="46">
        <v>808.02</v>
      </c>
      <c r="Q1865" s="46">
        <v>824.39</v>
      </c>
      <c r="R1865" s="46">
        <v>831.15</v>
      </c>
      <c r="S1865" s="46">
        <v>802.32</v>
      </c>
      <c r="T1865" s="46">
        <v>785.66</v>
      </c>
      <c r="U1865" s="46">
        <v>855.46</v>
      </c>
      <c r="V1865" s="46">
        <v>871.16</v>
      </c>
      <c r="W1865" s="49">
        <v>851.78</v>
      </c>
      <c r="X1865" s="79">
        <v>-6.8465467194140928E-3</v>
      </c>
      <c r="Y1865" s="79">
        <v>9.5790992501973982E-3</v>
      </c>
      <c r="Z1865" s="79">
        <v>1.2218323515310159E-2</v>
      </c>
      <c r="AA1865" s="79">
        <v>1.492186085802194E-2</v>
      </c>
    </row>
    <row r="1866" spans="1:27" ht="15" x14ac:dyDescent="0.25">
      <c r="A1866" s="4">
        <v>260129</v>
      </c>
      <c r="B1866" s="18" t="s">
        <v>701</v>
      </c>
      <c r="C1866" s="8" t="s">
        <v>23</v>
      </c>
      <c r="D1866" s="8" t="s">
        <v>191</v>
      </c>
      <c r="E1866" s="8" t="s">
        <v>25</v>
      </c>
      <c r="F1866" s="36">
        <v>1.2872886186585659</v>
      </c>
      <c r="G1866" s="46">
        <v>3569</v>
      </c>
      <c r="H1866" s="46">
        <v>3356</v>
      </c>
      <c r="I1866" s="46">
        <v>4190</v>
      </c>
      <c r="J1866" s="46">
        <v>4372</v>
      </c>
      <c r="K1866" s="46">
        <v>4074</v>
      </c>
      <c r="L1866" s="46">
        <v>3666</v>
      </c>
      <c r="M1866" s="46">
        <v>4705</v>
      </c>
      <c r="N1866" s="46">
        <v>4883</v>
      </c>
      <c r="O1866" s="46">
        <v>4424</v>
      </c>
      <c r="P1866" s="46">
        <v>4216</v>
      </c>
      <c r="Q1866" s="46">
        <v>5307</v>
      </c>
      <c r="R1866" s="46">
        <v>5441</v>
      </c>
      <c r="S1866" s="46">
        <v>4874</v>
      </c>
      <c r="T1866" s="46">
        <v>4689</v>
      </c>
      <c r="U1866" s="46">
        <v>5746</v>
      </c>
      <c r="V1866" s="46">
        <v>5743</v>
      </c>
      <c r="W1866" s="49">
        <v>5145</v>
      </c>
      <c r="X1866" s="79">
        <v>2.3843129347716596E-2</v>
      </c>
      <c r="Y1866" s="79">
        <v>2.1613903795972611E-2</v>
      </c>
      <c r="Z1866" s="79">
        <v>1.4554216867469938E-2</v>
      </c>
      <c r="AA1866" s="79">
        <v>1.2872886186585664E-2</v>
      </c>
    </row>
    <row r="1867" spans="1:27" ht="15" x14ac:dyDescent="0.25">
      <c r="A1867" s="4">
        <v>260129</v>
      </c>
      <c r="B1867" s="18" t="s">
        <v>702</v>
      </c>
      <c r="C1867" s="8" t="s">
        <v>23</v>
      </c>
      <c r="D1867" s="8" t="s">
        <v>41</v>
      </c>
      <c r="E1867" s="8" t="s">
        <v>25</v>
      </c>
      <c r="F1867" s="36">
        <v>1.2845849802371581</v>
      </c>
      <c r="G1867" s="46">
        <v>4762</v>
      </c>
      <c r="H1867" s="46">
        <v>4999</v>
      </c>
      <c r="I1867" s="46">
        <v>5872</v>
      </c>
      <c r="J1867" s="46">
        <v>6047</v>
      </c>
      <c r="K1867" s="46">
        <v>5231</v>
      </c>
      <c r="L1867" s="46">
        <v>5442</v>
      </c>
      <c r="M1867" s="46">
        <v>6241</v>
      </c>
      <c r="N1867" s="46">
        <v>6117</v>
      </c>
      <c r="O1867" s="46">
        <v>5252</v>
      </c>
      <c r="P1867" s="46">
        <v>5367</v>
      </c>
      <c r="Q1867" s="46">
        <v>6272</v>
      </c>
      <c r="R1867" s="46">
        <v>6163</v>
      </c>
      <c r="S1867" s="46">
        <v>5297</v>
      </c>
      <c r="T1867" s="46">
        <v>5306</v>
      </c>
      <c r="U1867" s="46">
        <v>6315</v>
      </c>
      <c r="V1867" s="46">
        <v>6358</v>
      </c>
      <c r="W1867" s="49">
        <v>5596</v>
      </c>
      <c r="X1867" s="79">
        <v>-2.6408069613402807E-3</v>
      </c>
      <c r="Y1867" s="79">
        <v>1.8664814654050232E-3</v>
      </c>
      <c r="Z1867" s="79">
        <v>8.4485074303539687E-3</v>
      </c>
      <c r="AA1867" s="79">
        <v>1.2845849802371578E-2</v>
      </c>
    </row>
    <row r="1868" spans="1:27" ht="15" x14ac:dyDescent="0.25">
      <c r="A1868" s="4">
        <v>260129</v>
      </c>
      <c r="B1868" s="18" t="s">
        <v>703</v>
      </c>
      <c r="C1868" s="8" t="s">
        <v>23</v>
      </c>
      <c r="D1868" s="8" t="s">
        <v>29</v>
      </c>
      <c r="E1868" s="8" t="s">
        <v>25</v>
      </c>
      <c r="F1868" s="36">
        <v>1.2533572068039289</v>
      </c>
      <c r="G1868" s="46">
        <v>57.65</v>
      </c>
      <c r="H1868" s="46">
        <v>61.66</v>
      </c>
      <c r="I1868" s="46">
        <v>64.48</v>
      </c>
      <c r="J1868" s="46">
        <v>64.91</v>
      </c>
      <c r="K1868" s="46">
        <v>63.07</v>
      </c>
      <c r="L1868" s="46">
        <v>66.489999999999995</v>
      </c>
      <c r="M1868" s="46">
        <v>61.4</v>
      </c>
      <c r="N1868" s="46">
        <v>67.59</v>
      </c>
      <c r="O1868" s="46">
        <v>78.680000000000007</v>
      </c>
      <c r="P1868" s="46">
        <v>80.31</v>
      </c>
      <c r="Q1868" s="46">
        <v>78.099999999999994</v>
      </c>
      <c r="R1868" s="46">
        <v>79.3</v>
      </c>
      <c r="S1868" s="46">
        <v>81.67</v>
      </c>
      <c r="T1868" s="46">
        <v>82.62</v>
      </c>
      <c r="U1868" s="46">
        <v>84.89</v>
      </c>
      <c r="V1868" s="46">
        <v>85.92</v>
      </c>
      <c r="W1868" s="49">
        <v>85.87</v>
      </c>
      <c r="X1868" s="79">
        <v>7.2327634792410667E-3</v>
      </c>
      <c r="Y1868" s="79">
        <v>2.1107277192328189E-2</v>
      </c>
      <c r="Z1868" s="79">
        <v>2.0153433999025916E-2</v>
      </c>
      <c r="AA1868" s="79">
        <v>1.2533572068039289E-2</v>
      </c>
    </row>
    <row r="1869" spans="1:27" ht="15" x14ac:dyDescent="0.25">
      <c r="A1869" s="4">
        <v>260129</v>
      </c>
      <c r="B1869" s="18" t="s">
        <v>704</v>
      </c>
      <c r="C1869" s="8" t="s">
        <v>23</v>
      </c>
      <c r="D1869" s="8" t="s">
        <v>705</v>
      </c>
      <c r="E1869" s="8" t="s">
        <v>800</v>
      </c>
      <c r="F1869" s="36">
        <v>1.2135535609963279</v>
      </c>
      <c r="G1869" s="46">
        <v>253.21</v>
      </c>
      <c r="H1869" s="46">
        <v>218.58</v>
      </c>
      <c r="I1869" s="46">
        <v>257.75</v>
      </c>
      <c r="J1869" s="46">
        <v>252.6</v>
      </c>
      <c r="K1869" s="46">
        <v>274.33</v>
      </c>
      <c r="L1869" s="46">
        <v>238.54</v>
      </c>
      <c r="M1869" s="46">
        <v>234.22</v>
      </c>
      <c r="N1869" s="46">
        <v>234.11</v>
      </c>
      <c r="O1869" s="46">
        <v>291.22000000000003</v>
      </c>
      <c r="P1869" s="46">
        <v>271.88</v>
      </c>
      <c r="Q1869" s="46">
        <v>269.57</v>
      </c>
      <c r="R1869" s="46">
        <v>276.2</v>
      </c>
      <c r="S1869" s="46">
        <v>301.07</v>
      </c>
      <c r="T1869" s="46">
        <v>260.91000000000003</v>
      </c>
      <c r="U1869" s="46">
        <v>269.08</v>
      </c>
      <c r="V1869" s="46">
        <v>298.68</v>
      </c>
      <c r="W1869" s="49">
        <v>314.77999999999997</v>
      </c>
      <c r="X1869" s="79">
        <v>-9.8058495423340997E-3</v>
      </c>
      <c r="Y1869" s="79">
        <v>-4.4233807266980119E-4</v>
      </c>
      <c r="Z1869" s="79">
        <v>2.030236800751406E-2</v>
      </c>
      <c r="AA1869" s="79">
        <v>1.2135535609963277E-2</v>
      </c>
    </row>
    <row r="1870" spans="1:27" ht="15" x14ac:dyDescent="0.25">
      <c r="A1870" s="4">
        <v>260129</v>
      </c>
      <c r="B1870" s="18" t="s">
        <v>706</v>
      </c>
      <c r="C1870" s="8" t="s">
        <v>23</v>
      </c>
      <c r="D1870" s="8" t="s">
        <v>707</v>
      </c>
      <c r="E1870" s="8" t="s">
        <v>25</v>
      </c>
      <c r="F1870" s="36">
        <v>1.201356190597203</v>
      </c>
      <c r="G1870" s="46">
        <v>407.71</v>
      </c>
      <c r="H1870" s="46">
        <v>316.3</v>
      </c>
      <c r="I1870" s="46">
        <v>345.99</v>
      </c>
      <c r="J1870" s="46">
        <v>331.24</v>
      </c>
      <c r="K1870" s="46">
        <v>289.58999999999997</v>
      </c>
      <c r="L1870" s="46">
        <v>281.87</v>
      </c>
      <c r="M1870" s="46">
        <v>294.08</v>
      </c>
      <c r="N1870" s="46">
        <v>312.54000000000002</v>
      </c>
      <c r="O1870" s="46">
        <v>288.94</v>
      </c>
      <c r="P1870" s="46">
        <v>288.11</v>
      </c>
      <c r="Q1870" s="46">
        <v>286.02</v>
      </c>
      <c r="R1870" s="46">
        <v>306.76</v>
      </c>
      <c r="S1870" s="46">
        <v>306.93</v>
      </c>
      <c r="T1870" s="46">
        <v>309.12</v>
      </c>
      <c r="U1870" s="46">
        <v>310.64999999999998</v>
      </c>
      <c r="V1870" s="46">
        <v>332.71</v>
      </c>
      <c r="W1870" s="49">
        <v>322.06</v>
      </c>
      <c r="X1870" s="79">
        <v>1.7687865164755623E-2</v>
      </c>
      <c r="Y1870" s="79">
        <v>2.0375073418098522E-2</v>
      </c>
      <c r="Z1870" s="79">
        <v>2.1038379842070132E-2</v>
      </c>
      <c r="AA1870" s="79">
        <v>1.2013561905972026E-2</v>
      </c>
    </row>
    <row r="1871" spans="1:27" ht="15" x14ac:dyDescent="0.25">
      <c r="A1871" s="4">
        <v>260129</v>
      </c>
      <c r="B1871" s="18" t="s">
        <v>708</v>
      </c>
      <c r="C1871" s="8" t="s">
        <v>23</v>
      </c>
      <c r="D1871" s="8" t="s">
        <v>698</v>
      </c>
      <c r="E1871" s="8" t="s">
        <v>25</v>
      </c>
      <c r="F1871" s="36">
        <v>1.0865692910580591</v>
      </c>
      <c r="G1871" s="46">
        <v>1575</v>
      </c>
      <c r="H1871" s="46">
        <v>1621</v>
      </c>
      <c r="I1871" s="46">
        <v>1747</v>
      </c>
      <c r="J1871" s="46">
        <v>1675</v>
      </c>
      <c r="K1871" s="46">
        <v>1562</v>
      </c>
      <c r="L1871" s="46">
        <v>1429</v>
      </c>
      <c r="M1871" s="46">
        <v>1347</v>
      </c>
      <c r="N1871" s="46">
        <v>1352</v>
      </c>
      <c r="O1871" s="46">
        <v>1372</v>
      </c>
      <c r="P1871" s="46">
        <v>1319</v>
      </c>
      <c r="Q1871" s="46">
        <v>1317</v>
      </c>
      <c r="R1871" s="46">
        <v>1316</v>
      </c>
      <c r="S1871" s="46">
        <v>1339</v>
      </c>
      <c r="T1871" s="46">
        <v>1402</v>
      </c>
      <c r="U1871" s="46">
        <v>1421</v>
      </c>
      <c r="V1871" s="46">
        <v>1452</v>
      </c>
      <c r="W1871" s="49">
        <v>1400</v>
      </c>
      <c r="X1871" s="79">
        <v>1.5687015687015693E-2</v>
      </c>
      <c r="Y1871" s="79">
        <v>1.9352437662820909E-2</v>
      </c>
      <c r="Z1871" s="79">
        <v>2.4826579043446539E-2</v>
      </c>
      <c r="AA1871" s="79">
        <v>1.0865692910580593E-2</v>
      </c>
    </row>
    <row r="1872" spans="1:27" ht="15" x14ac:dyDescent="0.25">
      <c r="A1872" s="4">
        <v>260129</v>
      </c>
      <c r="B1872" s="18" t="s">
        <v>709</v>
      </c>
      <c r="C1872" s="8" t="s">
        <v>23</v>
      </c>
      <c r="D1872" s="8" t="s">
        <v>710</v>
      </c>
      <c r="E1872" s="8" t="s">
        <v>25</v>
      </c>
      <c r="F1872" s="36">
        <v>0.97895378068346695</v>
      </c>
      <c r="G1872" s="46">
        <v>34410</v>
      </c>
      <c r="H1872" s="46">
        <v>37119</v>
      </c>
      <c r="I1872" s="46">
        <v>50387</v>
      </c>
      <c r="J1872" s="46">
        <v>43241</v>
      </c>
      <c r="K1872" s="46">
        <v>40442</v>
      </c>
      <c r="L1872" s="46">
        <v>35017</v>
      </c>
      <c r="M1872" s="46">
        <v>33060</v>
      </c>
      <c r="N1872" s="46">
        <v>36936</v>
      </c>
      <c r="O1872" s="46">
        <v>33988</v>
      </c>
      <c r="P1872" s="46">
        <v>30372</v>
      </c>
      <c r="Q1872" s="46">
        <v>33034</v>
      </c>
      <c r="R1872" s="46">
        <v>31337</v>
      </c>
      <c r="S1872" s="46">
        <v>29231</v>
      </c>
      <c r="T1872" s="46">
        <v>28754</v>
      </c>
      <c r="U1872" s="46">
        <v>28227</v>
      </c>
      <c r="V1872" s="46">
        <v>30341</v>
      </c>
      <c r="W1872" s="49">
        <v>30372</v>
      </c>
      <c r="X1872" s="79">
        <v>-1.3051123622695116E-2</v>
      </c>
      <c r="Y1872" s="79">
        <v>-3.9286998594265876E-2</v>
      </c>
      <c r="Z1872" s="79">
        <v>-8.4730622974249492E-3</v>
      </c>
      <c r="AA1872" s="79">
        <v>9.7895378068346695E-3</v>
      </c>
    </row>
    <row r="1873" spans="1:27" ht="15" x14ac:dyDescent="0.25">
      <c r="A1873" s="4">
        <v>260129</v>
      </c>
      <c r="B1873" s="18" t="s">
        <v>711</v>
      </c>
      <c r="C1873" s="8" t="s">
        <v>23</v>
      </c>
      <c r="D1873" s="8" t="s">
        <v>474</v>
      </c>
      <c r="E1873" s="8" t="s">
        <v>25</v>
      </c>
      <c r="F1873" s="36">
        <v>0.88075880758806679</v>
      </c>
      <c r="G1873" s="46">
        <v>1792</v>
      </c>
      <c r="H1873" s="46">
        <v>1946</v>
      </c>
      <c r="I1873" s="46">
        <v>2066</v>
      </c>
      <c r="J1873" s="46">
        <v>2067</v>
      </c>
      <c r="K1873" s="46">
        <v>2204</v>
      </c>
      <c r="L1873" s="46">
        <v>2268</v>
      </c>
      <c r="M1873" s="46">
        <v>2413</v>
      </c>
      <c r="N1873" s="46">
        <v>2510</v>
      </c>
      <c r="O1873" s="46">
        <v>2467</v>
      </c>
      <c r="P1873" s="46">
        <v>2544</v>
      </c>
      <c r="Q1873" s="46">
        <v>2847</v>
      </c>
      <c r="R1873" s="46">
        <v>2741</v>
      </c>
      <c r="S1873" s="46">
        <v>2598</v>
      </c>
      <c r="T1873" s="46">
        <v>2313</v>
      </c>
      <c r="U1873" s="46">
        <v>2732</v>
      </c>
      <c r="V1873" s="46">
        <v>2689</v>
      </c>
      <c r="W1873" s="49">
        <v>2689</v>
      </c>
      <c r="X1873" s="79">
        <v>-2.1528424976700822E-2</v>
      </c>
      <c r="Y1873" s="79">
        <v>-1.095342413563194E-2</v>
      </c>
      <c r="Z1873" s="79">
        <v>-5.00770416024654E-3</v>
      </c>
      <c r="AA1873" s="79">
        <v>8.8075880758806679E-3</v>
      </c>
    </row>
    <row r="1874" spans="1:27" ht="15" x14ac:dyDescent="0.25">
      <c r="A1874" s="4">
        <v>260129</v>
      </c>
      <c r="B1874" s="18" t="s">
        <v>712</v>
      </c>
      <c r="C1874" s="8" t="s">
        <v>23</v>
      </c>
      <c r="D1874" s="8" t="s">
        <v>115</v>
      </c>
      <c r="E1874" s="8" t="s">
        <v>25</v>
      </c>
      <c r="F1874" s="36">
        <v>0.83849399901354538</v>
      </c>
      <c r="G1874" s="46">
        <v>7981</v>
      </c>
      <c r="H1874" s="46">
        <v>6773</v>
      </c>
      <c r="I1874" s="46">
        <v>7205</v>
      </c>
      <c r="J1874" s="46">
        <v>7478</v>
      </c>
      <c r="K1874" s="46">
        <v>8064</v>
      </c>
      <c r="L1874" s="46">
        <v>7442</v>
      </c>
      <c r="M1874" s="46">
        <v>7552</v>
      </c>
      <c r="N1874" s="46">
        <v>7744</v>
      </c>
      <c r="O1874" s="46">
        <v>8468</v>
      </c>
      <c r="P1874" s="46">
        <v>8041</v>
      </c>
      <c r="Q1874" s="46">
        <v>8288</v>
      </c>
      <c r="R1874" s="46">
        <v>8470</v>
      </c>
      <c r="S1874" s="46">
        <v>9378</v>
      </c>
      <c r="T1874" s="46">
        <v>9013</v>
      </c>
      <c r="U1874" s="46">
        <v>9027</v>
      </c>
      <c r="V1874" s="46">
        <v>9076</v>
      </c>
      <c r="W1874" s="49">
        <v>9684</v>
      </c>
      <c r="X1874" s="79">
        <v>2.8440179067794169E-2</v>
      </c>
      <c r="Y1874" s="79">
        <v>2.1024780221343464E-2</v>
      </c>
      <c r="Z1874" s="79">
        <v>1.688586714222029E-2</v>
      </c>
      <c r="AA1874" s="79">
        <v>8.3849399901354538E-3</v>
      </c>
    </row>
    <row r="1875" spans="1:27" ht="15" x14ac:dyDescent="0.25">
      <c r="A1875" s="4">
        <v>260129</v>
      </c>
      <c r="B1875" s="18" t="s">
        <v>713</v>
      </c>
      <c r="C1875" s="8" t="s">
        <v>23</v>
      </c>
      <c r="D1875" s="8" t="s">
        <v>696</v>
      </c>
      <c r="E1875" s="8" t="s">
        <v>59</v>
      </c>
      <c r="F1875" s="36">
        <v>0.80519480519480879</v>
      </c>
      <c r="G1875" s="46">
        <v>3319</v>
      </c>
      <c r="H1875" s="46">
        <v>3024</v>
      </c>
      <c r="I1875" s="46">
        <v>3903</v>
      </c>
      <c r="J1875" s="46">
        <v>3271</v>
      </c>
      <c r="K1875" s="46">
        <v>4006</v>
      </c>
      <c r="L1875" s="46">
        <v>3299</v>
      </c>
      <c r="M1875" s="46">
        <v>4185</v>
      </c>
      <c r="N1875" s="46">
        <v>3412</v>
      </c>
      <c r="O1875" s="46">
        <v>3660</v>
      </c>
      <c r="P1875" s="46">
        <v>3395</v>
      </c>
      <c r="Q1875" s="46">
        <v>4247</v>
      </c>
      <c r="R1875" s="46">
        <v>3468</v>
      </c>
      <c r="S1875" s="46">
        <v>3774</v>
      </c>
      <c r="T1875" s="46">
        <v>3467</v>
      </c>
      <c r="U1875" s="46">
        <v>4440</v>
      </c>
      <c r="V1875" s="46">
        <v>3719</v>
      </c>
      <c r="W1875" s="49">
        <v>3898</v>
      </c>
      <c r="X1875" s="79">
        <v>4.8374092985756789E-3</v>
      </c>
      <c r="Y1875" s="79">
        <v>1.2904519925113656E-2</v>
      </c>
      <c r="Z1875" s="79">
        <v>1.6568750412568445E-2</v>
      </c>
      <c r="AA1875" s="79">
        <v>8.0519480519480879E-3</v>
      </c>
    </row>
    <row r="1876" spans="1:27" ht="15" x14ac:dyDescent="0.25">
      <c r="A1876" s="4">
        <v>260129</v>
      </c>
      <c r="B1876" s="18" t="s">
        <v>714</v>
      </c>
      <c r="C1876" s="8" t="s">
        <v>23</v>
      </c>
      <c r="D1876" s="8" t="s">
        <v>29</v>
      </c>
      <c r="E1876" s="8" t="s">
        <v>25</v>
      </c>
      <c r="F1876" s="36">
        <v>0.65557816508892142</v>
      </c>
      <c r="G1876" s="46">
        <v>240.8</v>
      </c>
      <c r="H1876" s="46">
        <v>243.57</v>
      </c>
      <c r="I1876" s="46">
        <v>249.44</v>
      </c>
      <c r="J1876" s="46">
        <v>259.32</v>
      </c>
      <c r="K1876" s="46">
        <v>239.64</v>
      </c>
      <c r="L1876" s="46">
        <v>217.97</v>
      </c>
      <c r="M1876" s="46">
        <v>231.37</v>
      </c>
      <c r="N1876" s="46">
        <v>246.47</v>
      </c>
      <c r="O1876" s="46">
        <v>241.3</v>
      </c>
      <c r="P1876" s="46">
        <v>246.16</v>
      </c>
      <c r="Q1876" s="46">
        <v>281.86</v>
      </c>
      <c r="R1876" s="46">
        <v>277.66000000000003</v>
      </c>
      <c r="S1876" s="46">
        <v>276.77</v>
      </c>
      <c r="T1876" s="46">
        <v>263.97000000000003</v>
      </c>
      <c r="U1876" s="46">
        <v>297.95</v>
      </c>
      <c r="V1876" s="46">
        <v>291.61</v>
      </c>
      <c r="W1876" s="49">
        <v>284.18</v>
      </c>
      <c r="X1876" s="79">
        <v>1.6453415862164533E-2</v>
      </c>
      <c r="Y1876" s="79">
        <v>1.4623816188900962E-2</v>
      </c>
      <c r="Z1876" s="79">
        <v>1.2496080978187774E-2</v>
      </c>
      <c r="AA1876" s="79">
        <v>6.5557816508889921E-3</v>
      </c>
    </row>
    <row r="1877" spans="1:27" ht="15" x14ac:dyDescent="0.25">
      <c r="A1877" s="4">
        <v>260129</v>
      </c>
      <c r="B1877" s="18" t="s">
        <v>715</v>
      </c>
      <c r="C1877" s="8" t="s">
        <v>23</v>
      </c>
      <c r="D1877" s="8" t="s">
        <v>676</v>
      </c>
      <c r="E1877" s="8" t="s">
        <v>59</v>
      </c>
      <c r="F1877" s="36">
        <v>0.6339917093391767</v>
      </c>
      <c r="G1877" s="46">
        <v>1471</v>
      </c>
      <c r="H1877" s="46">
        <v>1436</v>
      </c>
      <c r="I1877" s="46">
        <v>1003</v>
      </c>
      <c r="J1877" s="46">
        <v>953.2</v>
      </c>
      <c r="K1877" s="46">
        <v>1074</v>
      </c>
      <c r="L1877" s="46">
        <v>1027</v>
      </c>
      <c r="M1877" s="46">
        <v>984.4</v>
      </c>
      <c r="N1877" s="46">
        <v>945.3</v>
      </c>
      <c r="O1877" s="46">
        <v>1013</v>
      </c>
      <c r="P1877" s="46">
        <v>1018</v>
      </c>
      <c r="Q1877" s="46">
        <v>1011</v>
      </c>
      <c r="R1877" s="46">
        <v>988</v>
      </c>
      <c r="S1877" s="46">
        <v>1022</v>
      </c>
      <c r="T1877" s="46">
        <v>1005</v>
      </c>
      <c r="U1877" s="46">
        <v>1024</v>
      </c>
      <c r="V1877" s="46">
        <v>1050</v>
      </c>
      <c r="W1877" s="49">
        <v>1048</v>
      </c>
      <c r="X1877" s="79">
        <v>-3.2186184699183329E-3</v>
      </c>
      <c r="Y1877" s="79">
        <v>3.2290114257327307E-3</v>
      </c>
      <c r="Z1877" s="79">
        <v>1.5350334241148733E-2</v>
      </c>
      <c r="AA1877" s="79">
        <v>6.339917093391767E-3</v>
      </c>
    </row>
    <row r="1878" spans="1:27" ht="15" x14ac:dyDescent="0.25">
      <c r="A1878" s="4">
        <v>260129</v>
      </c>
      <c r="B1878" s="18" t="s">
        <v>716</v>
      </c>
      <c r="C1878" s="8" t="s">
        <v>23</v>
      </c>
      <c r="D1878" s="8" t="s">
        <v>119</v>
      </c>
      <c r="E1878" s="8" t="s">
        <v>25</v>
      </c>
      <c r="F1878" s="36">
        <v>0.61214495592556428</v>
      </c>
      <c r="G1878" s="46">
        <v>1467</v>
      </c>
      <c r="H1878" s="46">
        <v>1535</v>
      </c>
      <c r="I1878" s="46">
        <v>1552</v>
      </c>
      <c r="J1878" s="46">
        <v>1557</v>
      </c>
      <c r="K1878" s="46">
        <v>1582</v>
      </c>
      <c r="L1878" s="46">
        <v>1533</v>
      </c>
      <c r="M1878" s="46">
        <v>1433</v>
      </c>
      <c r="N1878" s="46">
        <v>1451</v>
      </c>
      <c r="O1878" s="46">
        <v>1647</v>
      </c>
      <c r="P1878" s="46">
        <v>1677</v>
      </c>
      <c r="Q1878" s="46">
        <v>1792</v>
      </c>
      <c r="R1878" s="46">
        <v>1902</v>
      </c>
      <c r="S1878" s="46">
        <v>2030</v>
      </c>
      <c r="T1878" s="46">
        <v>2090</v>
      </c>
      <c r="U1878" s="46">
        <v>2090</v>
      </c>
      <c r="V1878" s="46">
        <v>1958</v>
      </c>
      <c r="W1878" s="49">
        <v>2080</v>
      </c>
      <c r="X1878" s="79">
        <v>5.5803269828401669E-2</v>
      </c>
      <c r="Y1878" s="79">
        <v>3.8136677757870441E-2</v>
      </c>
      <c r="Z1878" s="79">
        <v>6.9033530571991353E-3</v>
      </c>
      <c r="AA1878" s="79">
        <v>6.1214495592556428E-3</v>
      </c>
    </row>
    <row r="1879" spans="1:27" ht="15" x14ac:dyDescent="0.25">
      <c r="A1879" s="4">
        <v>260129</v>
      </c>
      <c r="B1879" s="18" t="s">
        <v>717</v>
      </c>
      <c r="C1879" s="8" t="s">
        <v>23</v>
      </c>
      <c r="D1879" s="8" t="s">
        <v>131</v>
      </c>
      <c r="E1879" s="8" t="s">
        <v>798</v>
      </c>
      <c r="F1879" s="36">
        <v>0.57497700091997395</v>
      </c>
      <c r="G1879" s="46">
        <v>4350</v>
      </c>
      <c r="H1879" s="46">
        <v>4103</v>
      </c>
      <c r="I1879" s="46">
        <v>4135</v>
      </c>
      <c r="J1879" s="46">
        <v>4246</v>
      </c>
      <c r="K1879" s="46">
        <v>4578</v>
      </c>
      <c r="L1879" s="46">
        <v>4471</v>
      </c>
      <c r="M1879" s="46">
        <v>4693</v>
      </c>
      <c r="N1879" s="46">
        <v>4915</v>
      </c>
      <c r="O1879" s="46">
        <v>5340</v>
      </c>
      <c r="P1879" s="46">
        <v>5211</v>
      </c>
      <c r="Q1879" s="46">
        <v>5299</v>
      </c>
      <c r="R1879" s="46">
        <v>5292</v>
      </c>
      <c r="S1879" s="46">
        <v>5523</v>
      </c>
      <c r="T1879" s="46">
        <v>5132</v>
      </c>
      <c r="U1879" s="46">
        <v>5426</v>
      </c>
      <c r="V1879" s="46">
        <v>5659</v>
      </c>
      <c r="W1879" s="49">
        <v>5648</v>
      </c>
      <c r="X1879" s="79">
        <v>-3.7045720984759667E-3</v>
      </c>
      <c r="Y1879" s="79">
        <v>5.9775957827354897E-3</v>
      </c>
      <c r="Z1879" s="79">
        <v>1.7171197305011043E-2</v>
      </c>
      <c r="AA1879" s="79">
        <v>5.7497700091997395E-3</v>
      </c>
    </row>
    <row r="1880" spans="1:27" ht="15" x14ac:dyDescent="0.25">
      <c r="A1880" s="4">
        <v>260129</v>
      </c>
      <c r="B1880" s="18" t="s">
        <v>718</v>
      </c>
      <c r="C1880" s="8" t="s">
        <v>23</v>
      </c>
      <c r="D1880" s="8" t="s">
        <v>29</v>
      </c>
      <c r="E1880" s="8" t="s">
        <v>25</v>
      </c>
      <c r="F1880" s="36">
        <v>0.57152687514336886</v>
      </c>
      <c r="G1880" s="46">
        <v>78.760000000000005</v>
      </c>
      <c r="H1880" s="46">
        <v>76.459999999999994</v>
      </c>
      <c r="I1880" s="46">
        <v>83.97</v>
      </c>
      <c r="J1880" s="46">
        <v>87.26</v>
      </c>
      <c r="K1880" s="46">
        <v>0</v>
      </c>
      <c r="L1880" s="47">
        <v>112.9</v>
      </c>
      <c r="M1880" s="47">
        <v>116.1</v>
      </c>
      <c r="N1880" s="46">
        <v>113.91</v>
      </c>
      <c r="O1880" s="47">
        <v>104.83</v>
      </c>
      <c r="P1880" s="46">
        <v>121.63</v>
      </c>
      <c r="Q1880" s="46">
        <v>123.27</v>
      </c>
      <c r="R1880" s="46">
        <v>122.29</v>
      </c>
      <c r="S1880" s="46">
        <v>128.19999999999999</v>
      </c>
      <c r="T1880" s="46">
        <v>128.53</v>
      </c>
      <c r="U1880" s="46">
        <v>136.87</v>
      </c>
      <c r="V1880" s="46">
        <v>129.56</v>
      </c>
      <c r="W1880" s="49">
        <v>131.19</v>
      </c>
      <c r="X1880" s="79">
        <v>1.392842003270145E-2</v>
      </c>
      <c r="Y1880" s="79">
        <v>2.7075991956837742E-2</v>
      </c>
      <c r="Z1880" s="79">
        <v>1.4092151427630206E-2</v>
      </c>
      <c r="AA1880" s="79">
        <v>5.7152687514334666E-3</v>
      </c>
    </row>
    <row r="1881" spans="1:27" ht="15" x14ac:dyDescent="0.25">
      <c r="A1881" s="4">
        <v>260129</v>
      </c>
      <c r="B1881" s="18" t="s">
        <v>719</v>
      </c>
      <c r="C1881" s="8" t="s">
        <v>23</v>
      </c>
      <c r="D1881" s="8" t="s">
        <v>99</v>
      </c>
      <c r="E1881" s="8" t="s">
        <v>25</v>
      </c>
      <c r="F1881" s="36">
        <v>0.42988076891881111</v>
      </c>
      <c r="G1881" s="46">
        <v>398.7</v>
      </c>
      <c r="H1881" s="46">
        <v>395.9</v>
      </c>
      <c r="I1881" s="46">
        <v>271</v>
      </c>
      <c r="J1881" s="46">
        <v>238.2</v>
      </c>
      <c r="K1881" s="46">
        <v>279.3</v>
      </c>
      <c r="L1881" s="46">
        <v>262</v>
      </c>
      <c r="M1881" s="46">
        <v>164.6</v>
      </c>
      <c r="N1881" s="46">
        <v>223.5</v>
      </c>
      <c r="O1881" s="46">
        <v>249.1</v>
      </c>
      <c r="P1881" s="46">
        <v>229.5</v>
      </c>
      <c r="Q1881" s="46">
        <v>113.1</v>
      </c>
      <c r="R1881" s="46">
        <v>254.4</v>
      </c>
      <c r="S1881" s="46">
        <v>331.2</v>
      </c>
      <c r="T1881" s="46">
        <v>294.5</v>
      </c>
      <c r="U1881" s="47">
        <v>293.10000000000002</v>
      </c>
      <c r="V1881" s="46">
        <v>314.10000000000002</v>
      </c>
      <c r="W1881" s="49">
        <v>336.5</v>
      </c>
      <c r="X1881" s="79">
        <v>7.0028011204481766E-2</v>
      </c>
      <c r="Y1881" s="79">
        <v>0.18123238018525978</v>
      </c>
      <c r="Z1881" s="79">
        <v>5.0886464370951234E-2</v>
      </c>
      <c r="AA1881" s="79">
        <v>4.2988076891881111E-3</v>
      </c>
    </row>
    <row r="1882" spans="1:27" ht="15" x14ac:dyDescent="0.25">
      <c r="A1882" s="4">
        <v>260129</v>
      </c>
      <c r="B1882" s="18" t="s">
        <v>720</v>
      </c>
      <c r="C1882" s="8" t="s">
        <v>23</v>
      </c>
      <c r="D1882" s="8" t="s">
        <v>141</v>
      </c>
      <c r="E1882" s="8" t="s">
        <v>25</v>
      </c>
      <c r="F1882" s="36">
        <v>0.32113662903854312</v>
      </c>
      <c r="G1882" s="46">
        <v>30336</v>
      </c>
      <c r="H1882" s="46">
        <v>31010</v>
      </c>
      <c r="I1882" s="46">
        <v>30016</v>
      </c>
      <c r="J1882" s="46">
        <v>29849</v>
      </c>
      <c r="K1882" s="46">
        <v>30553</v>
      </c>
      <c r="L1882" s="46">
        <v>29691</v>
      </c>
      <c r="M1882" s="46">
        <v>30513</v>
      </c>
      <c r="N1882" s="46">
        <v>30115</v>
      </c>
      <c r="O1882" s="46">
        <v>31253</v>
      </c>
      <c r="P1882" s="46">
        <v>30058</v>
      </c>
      <c r="Q1882" s="46">
        <v>29688</v>
      </c>
      <c r="R1882" s="46">
        <v>32070</v>
      </c>
      <c r="S1882" s="46">
        <v>31914</v>
      </c>
      <c r="T1882" s="46">
        <v>29887</v>
      </c>
      <c r="U1882" s="46">
        <v>30313</v>
      </c>
      <c r="V1882" s="46">
        <v>31198</v>
      </c>
      <c r="W1882" s="49">
        <v>32310</v>
      </c>
      <c r="X1882" s="79">
        <v>-1.382041542067447E-3</v>
      </c>
      <c r="Y1882" s="79">
        <v>5.0583122233103239E-3</v>
      </c>
      <c r="Z1882" s="79">
        <v>-7.0218385621335644E-3</v>
      </c>
      <c r="AA1882" s="79">
        <v>3.2113662903854312E-3</v>
      </c>
    </row>
    <row r="1883" spans="1:27" ht="15" x14ac:dyDescent="0.25">
      <c r="A1883" s="4">
        <v>260129</v>
      </c>
      <c r="B1883" s="18" t="s">
        <v>721</v>
      </c>
      <c r="C1883" s="8" t="s">
        <v>23</v>
      </c>
      <c r="D1883" s="8" t="s">
        <v>722</v>
      </c>
      <c r="E1883" s="8" t="s">
        <v>25</v>
      </c>
      <c r="F1883" s="36">
        <v>0.15085633152898131</v>
      </c>
      <c r="G1883" s="46">
        <v>0</v>
      </c>
      <c r="H1883" s="46">
        <v>3844</v>
      </c>
      <c r="I1883" s="46">
        <v>4145</v>
      </c>
      <c r="J1883" s="46">
        <v>4163</v>
      </c>
      <c r="K1883" s="47">
        <v>4069</v>
      </c>
      <c r="L1883" s="46">
        <v>4130</v>
      </c>
      <c r="M1883" s="46">
        <v>4559</v>
      </c>
      <c r="N1883" s="46">
        <v>4705</v>
      </c>
      <c r="O1883" s="46">
        <v>4480</v>
      </c>
      <c r="P1883" s="46">
        <v>4471</v>
      </c>
      <c r="Q1883" s="46">
        <v>4696</v>
      </c>
      <c r="R1883" s="46">
        <v>5221</v>
      </c>
      <c r="S1883" s="46">
        <v>5546</v>
      </c>
      <c r="T1883" s="46">
        <v>5505</v>
      </c>
      <c r="U1883" s="46">
        <v>5704</v>
      </c>
      <c r="V1883" s="46">
        <v>5783</v>
      </c>
      <c r="W1883" s="49">
        <v>5580</v>
      </c>
      <c r="X1883" s="79">
        <v>5.1871174877094361E-2</v>
      </c>
      <c r="Y1883" s="79">
        <v>4.8073254483021799E-2</v>
      </c>
      <c r="Z1883" s="79">
        <v>2.557335274845296E-2</v>
      </c>
      <c r="AA1883" s="79">
        <v>1.5085633152898126E-3</v>
      </c>
    </row>
    <row r="1884" spans="1:27" ht="15" x14ac:dyDescent="0.25">
      <c r="A1884" s="4">
        <v>260129</v>
      </c>
      <c r="B1884" s="18" t="s">
        <v>723</v>
      </c>
      <c r="C1884" s="8" t="s">
        <v>23</v>
      </c>
      <c r="D1884" s="8" t="s">
        <v>41</v>
      </c>
      <c r="E1884" s="8" t="s">
        <v>25</v>
      </c>
      <c r="F1884" s="36">
        <v>6.7593665507925671E-2</v>
      </c>
      <c r="G1884" s="46">
        <v>476.9</v>
      </c>
      <c r="H1884" s="46">
        <v>519.1</v>
      </c>
      <c r="I1884" s="46">
        <v>557</v>
      </c>
      <c r="J1884" s="46">
        <v>541.9</v>
      </c>
      <c r="K1884" s="46">
        <v>507.6</v>
      </c>
      <c r="L1884" s="46">
        <v>546.1</v>
      </c>
      <c r="M1884" s="46">
        <v>551.5</v>
      </c>
      <c r="N1884" s="46">
        <v>547.79999999999995</v>
      </c>
      <c r="O1884" s="46">
        <v>524.5</v>
      </c>
      <c r="P1884" s="46">
        <v>534.5</v>
      </c>
      <c r="Q1884" s="46">
        <v>541.20000000000005</v>
      </c>
      <c r="R1884" s="46">
        <v>524.70000000000005</v>
      </c>
      <c r="S1884" s="46">
        <v>518.1</v>
      </c>
      <c r="T1884" s="46">
        <v>491.8</v>
      </c>
      <c r="U1884" s="46">
        <v>528.9</v>
      </c>
      <c r="V1884" s="46">
        <v>532.4</v>
      </c>
      <c r="W1884" s="49">
        <v>519.5</v>
      </c>
      <c r="X1884" s="79">
        <v>-2.0155770592400146E-2</v>
      </c>
      <c r="Y1884" s="79">
        <v>-5.9254263416514963E-3</v>
      </c>
      <c r="Z1884" s="79">
        <v>3.7315241095228213E-3</v>
      </c>
      <c r="AA1884" s="79">
        <v>6.7593665507903467E-4</v>
      </c>
    </row>
    <row r="1885" spans="1:27" ht="15" x14ac:dyDescent="0.25">
      <c r="A1885" s="4">
        <v>260129</v>
      </c>
      <c r="B1885" s="18" t="s">
        <v>724</v>
      </c>
      <c r="C1885" s="8" t="s">
        <v>23</v>
      </c>
      <c r="D1885" s="8" t="s">
        <v>153</v>
      </c>
      <c r="E1885" s="8" t="s">
        <v>25</v>
      </c>
      <c r="F1885" s="36">
        <v>2.6111024074237932E-3</v>
      </c>
      <c r="G1885" s="46">
        <v>995.5</v>
      </c>
      <c r="H1885" s="46">
        <v>977.7</v>
      </c>
      <c r="I1885" s="46">
        <v>965.9</v>
      </c>
      <c r="J1885" s="46">
        <v>874.2</v>
      </c>
      <c r="K1885" s="46">
        <v>936.1</v>
      </c>
      <c r="L1885" s="46">
        <v>966.4</v>
      </c>
      <c r="M1885" s="46">
        <v>960.8</v>
      </c>
      <c r="N1885" s="46">
        <v>937.5</v>
      </c>
      <c r="O1885" s="46">
        <v>988.1</v>
      </c>
      <c r="P1885" s="46">
        <v>978.8</v>
      </c>
      <c r="Q1885" s="46">
        <v>1024</v>
      </c>
      <c r="R1885" s="46">
        <v>902.6</v>
      </c>
      <c r="S1885" s="46">
        <v>912.4</v>
      </c>
      <c r="T1885" s="46">
        <v>963.9</v>
      </c>
      <c r="U1885" s="46">
        <v>1011</v>
      </c>
      <c r="V1885" s="46">
        <v>942.5</v>
      </c>
      <c r="W1885" s="49">
        <v>912.5</v>
      </c>
      <c r="X1885" s="79">
        <v>-3.9027712295038874E-3</v>
      </c>
      <c r="Y1885" s="79">
        <v>-3.418443819190653E-3</v>
      </c>
      <c r="Z1885" s="79">
        <v>1.0527982268661473E-2</v>
      </c>
      <c r="AA1885" s="79">
        <v>2.6111024074237932E-5</v>
      </c>
    </row>
    <row r="1886" spans="1:27" ht="15" x14ac:dyDescent="0.25">
      <c r="A1886" s="4">
        <v>260129</v>
      </c>
      <c r="B1886" s="18" t="s">
        <v>725</v>
      </c>
      <c r="C1886" s="8" t="s">
        <v>23</v>
      </c>
      <c r="D1886" s="8" t="s">
        <v>726</v>
      </c>
      <c r="E1886" s="8" t="s">
        <v>25</v>
      </c>
      <c r="F1886" s="36">
        <v>-8.8417329796641742E-2</v>
      </c>
      <c r="G1886" s="46">
        <v>2430</v>
      </c>
      <c r="H1886" s="46">
        <v>2461</v>
      </c>
      <c r="I1886" s="46">
        <v>2616</v>
      </c>
      <c r="J1886" s="46">
        <v>2322</v>
      </c>
      <c r="K1886" s="46">
        <v>1977</v>
      </c>
      <c r="L1886" s="46">
        <v>1844</v>
      </c>
      <c r="M1886" s="46">
        <v>1703</v>
      </c>
      <c r="N1886" s="46">
        <v>1671</v>
      </c>
      <c r="O1886" s="46">
        <v>1615</v>
      </c>
      <c r="P1886" s="46">
        <v>1635</v>
      </c>
      <c r="Q1886" s="46">
        <v>1644</v>
      </c>
      <c r="R1886" s="46">
        <v>1590</v>
      </c>
      <c r="S1886" s="46">
        <v>1671</v>
      </c>
      <c r="T1886" s="46">
        <v>1644</v>
      </c>
      <c r="U1886" s="46">
        <v>1758</v>
      </c>
      <c r="V1886" s="46">
        <v>1713</v>
      </c>
      <c r="W1886" s="49">
        <v>1665</v>
      </c>
      <c r="X1886" s="79">
        <v>1.3761467889907841E-3</v>
      </c>
      <c r="Y1886" s="79">
        <v>1.7407237746220883E-2</v>
      </c>
      <c r="Z1886" s="79">
        <v>1.8460153084196351E-2</v>
      </c>
      <c r="AA1886" s="79">
        <v>-8.8417329796641742E-4</v>
      </c>
    </row>
    <row r="1887" spans="1:27" ht="15" x14ac:dyDescent="0.25">
      <c r="A1887" s="4">
        <v>260129</v>
      </c>
      <c r="B1887" s="18" t="s">
        <v>727</v>
      </c>
      <c r="C1887" s="8" t="s">
        <v>23</v>
      </c>
      <c r="D1887" s="8" t="s">
        <v>728</v>
      </c>
      <c r="E1887" s="8" t="s">
        <v>25</v>
      </c>
      <c r="F1887" s="36">
        <v>-8.9929229606255934E-2</v>
      </c>
      <c r="G1887" s="46">
        <v>462.94</v>
      </c>
      <c r="H1887" s="46">
        <v>413.12</v>
      </c>
      <c r="I1887" s="46">
        <v>561.39</v>
      </c>
      <c r="J1887" s="46">
        <v>605.07000000000005</v>
      </c>
      <c r="K1887" s="46">
        <v>511.49</v>
      </c>
      <c r="L1887" s="46">
        <v>470.13</v>
      </c>
      <c r="M1887" s="46">
        <v>601.52</v>
      </c>
      <c r="N1887" s="46">
        <v>622.24</v>
      </c>
      <c r="O1887" s="46">
        <v>558.83000000000004</v>
      </c>
      <c r="P1887" s="46">
        <v>476.71</v>
      </c>
      <c r="Q1887" s="46">
        <v>608.69000000000005</v>
      </c>
      <c r="R1887" s="46">
        <v>623.62</v>
      </c>
      <c r="S1887" s="46">
        <v>558.03</v>
      </c>
      <c r="T1887" s="46">
        <v>470.18</v>
      </c>
      <c r="U1887" s="46">
        <v>634.69000000000005</v>
      </c>
      <c r="V1887" s="46">
        <v>638.91</v>
      </c>
      <c r="W1887" s="49">
        <v>555.96</v>
      </c>
      <c r="X1887" s="79">
        <v>-2.8803952272777877E-3</v>
      </c>
      <c r="Y1887" s="79">
        <v>1.1501778351883818E-2</v>
      </c>
      <c r="Z1887" s="79">
        <v>6.6870178262159463E-3</v>
      </c>
      <c r="AA1887" s="79">
        <v>-8.9929229606255934E-4</v>
      </c>
    </row>
    <row r="1888" spans="1:27" ht="15" x14ac:dyDescent="0.25">
      <c r="A1888" s="4">
        <v>260129</v>
      </c>
      <c r="B1888" s="18" t="s">
        <v>729</v>
      </c>
      <c r="C1888" s="8" t="s">
        <v>23</v>
      </c>
      <c r="D1888" s="8" t="s">
        <v>144</v>
      </c>
      <c r="E1888" s="8" t="s">
        <v>25</v>
      </c>
      <c r="F1888" s="36">
        <v>-0.24382570394840819</v>
      </c>
      <c r="G1888" s="46">
        <v>4089</v>
      </c>
      <c r="H1888" s="46">
        <v>4008</v>
      </c>
      <c r="I1888" s="46">
        <v>3707</v>
      </c>
      <c r="J1888" s="46">
        <v>3566</v>
      </c>
      <c r="K1888" s="46">
        <v>3566</v>
      </c>
      <c r="L1888" s="46">
        <v>3591</v>
      </c>
      <c r="M1888" s="46">
        <v>3446</v>
      </c>
      <c r="N1888" s="46">
        <v>3436</v>
      </c>
      <c r="O1888" s="46">
        <v>3399</v>
      </c>
      <c r="P1888" s="46">
        <v>3386</v>
      </c>
      <c r="Q1888" s="46">
        <v>3236</v>
      </c>
      <c r="R1888" s="46">
        <v>3241</v>
      </c>
      <c r="S1888" s="46">
        <v>3225</v>
      </c>
      <c r="T1888" s="46">
        <v>3169</v>
      </c>
      <c r="U1888" s="46">
        <v>3159</v>
      </c>
      <c r="V1888" s="46">
        <v>3161</v>
      </c>
      <c r="W1888" s="49">
        <v>3194</v>
      </c>
      <c r="X1888" s="79">
        <v>-1.6580073349633295E-2</v>
      </c>
      <c r="Y1888" s="79">
        <v>-5.9824411467640504E-3</v>
      </c>
      <c r="Z1888" s="79">
        <v>-6.2529310614350964E-3</v>
      </c>
      <c r="AA1888" s="79">
        <v>-2.4382570394840819E-3</v>
      </c>
    </row>
    <row r="1889" spans="1:27" ht="15" x14ac:dyDescent="0.25">
      <c r="A1889" s="4">
        <v>260129</v>
      </c>
      <c r="B1889" s="18" t="s">
        <v>730</v>
      </c>
      <c r="C1889" s="8" t="s">
        <v>23</v>
      </c>
      <c r="D1889" s="8" t="s">
        <v>124</v>
      </c>
      <c r="E1889" s="8" t="s">
        <v>25</v>
      </c>
      <c r="F1889" s="36">
        <v>-0.40883074407195302</v>
      </c>
      <c r="G1889" s="46">
        <v>2852</v>
      </c>
      <c r="H1889" s="46">
        <v>2915</v>
      </c>
      <c r="I1889" s="46">
        <v>3250</v>
      </c>
      <c r="J1889" s="46">
        <v>3343</v>
      </c>
      <c r="K1889" s="46">
        <v>3237</v>
      </c>
      <c r="L1889" s="46">
        <v>3132</v>
      </c>
      <c r="M1889" s="46">
        <v>2980</v>
      </c>
      <c r="N1889" s="46">
        <v>2971</v>
      </c>
      <c r="O1889" s="46">
        <v>3073</v>
      </c>
      <c r="P1889" s="46">
        <v>3004</v>
      </c>
      <c r="Q1889" s="46">
        <v>3044</v>
      </c>
      <c r="R1889" s="46">
        <v>3051</v>
      </c>
      <c r="S1889" s="46">
        <v>3024</v>
      </c>
      <c r="T1889" s="46">
        <v>2993</v>
      </c>
      <c r="U1889" s="46">
        <v>3110</v>
      </c>
      <c r="V1889" s="46">
        <v>3103</v>
      </c>
      <c r="W1889" s="49">
        <v>2974</v>
      </c>
      <c r="X1889" s="79">
        <v>-9.0736616349085253E-4</v>
      </c>
      <c r="Y1889" s="79">
        <v>5.4491413474240247E-3</v>
      </c>
      <c r="Z1889" s="79">
        <v>4.2699950730826775E-3</v>
      </c>
      <c r="AA1889" s="79">
        <v>-4.0883074407195297E-3</v>
      </c>
    </row>
    <row r="1890" spans="1:27" ht="15" x14ac:dyDescent="0.25">
      <c r="A1890" s="4">
        <v>260129</v>
      </c>
      <c r="B1890" s="18" t="s">
        <v>731</v>
      </c>
      <c r="C1890" s="8" t="s">
        <v>23</v>
      </c>
      <c r="D1890" s="8" t="s">
        <v>48</v>
      </c>
      <c r="E1890" s="8" t="s">
        <v>799</v>
      </c>
      <c r="F1890" s="36">
        <v>-0.76271374886038856</v>
      </c>
      <c r="G1890" s="46">
        <v>351.63</v>
      </c>
      <c r="H1890" s="46">
        <v>334.37</v>
      </c>
      <c r="I1890" s="46">
        <v>289.58999999999997</v>
      </c>
      <c r="J1890" s="46">
        <v>278.2</v>
      </c>
      <c r="K1890" s="46">
        <v>334.92</v>
      </c>
      <c r="L1890" s="46">
        <v>375.89</v>
      </c>
      <c r="M1890" s="46">
        <v>298.37</v>
      </c>
      <c r="N1890" s="46">
        <v>290.56</v>
      </c>
      <c r="O1890" s="46">
        <v>315.57</v>
      </c>
      <c r="P1890" s="46">
        <v>364.52</v>
      </c>
      <c r="Q1890" s="46">
        <v>288.82</v>
      </c>
      <c r="R1890" s="46">
        <v>304.81</v>
      </c>
      <c r="S1890" s="46">
        <v>357</v>
      </c>
      <c r="T1890" s="46">
        <v>369.56</v>
      </c>
      <c r="U1890" s="46">
        <v>315.55</v>
      </c>
      <c r="V1890" s="46">
        <v>307.02</v>
      </c>
      <c r="W1890" s="49">
        <v>346.71</v>
      </c>
      <c r="X1890" s="79">
        <v>3.8322624795652516E-3</v>
      </c>
      <c r="Y1890" s="79">
        <v>2.0247085646762697E-2</v>
      </c>
      <c r="Z1890" s="79">
        <v>1.6407804472426957E-3</v>
      </c>
      <c r="AA1890" s="79">
        <v>-7.6271374886037746E-3</v>
      </c>
    </row>
    <row r="1891" spans="1:27" ht="15" x14ac:dyDescent="0.25">
      <c r="A1891" s="4">
        <v>260129</v>
      </c>
      <c r="B1891" s="18" t="s">
        <v>732</v>
      </c>
      <c r="C1891" s="8" t="s">
        <v>23</v>
      </c>
      <c r="D1891" s="8" t="s">
        <v>93</v>
      </c>
      <c r="E1891" s="8" t="s">
        <v>25</v>
      </c>
      <c r="F1891" s="36">
        <v>-0.81140890090976026</v>
      </c>
      <c r="G1891" s="46">
        <v>8657</v>
      </c>
      <c r="H1891" s="46">
        <v>8376</v>
      </c>
      <c r="I1891" s="46">
        <v>8953</v>
      </c>
      <c r="J1891" s="46">
        <v>8951</v>
      </c>
      <c r="K1891" s="46">
        <v>9186</v>
      </c>
      <c r="L1891" s="46">
        <v>8864</v>
      </c>
      <c r="M1891" s="46">
        <v>9146</v>
      </c>
      <c r="N1891" s="46">
        <v>9212</v>
      </c>
      <c r="O1891" s="46">
        <v>9440</v>
      </c>
      <c r="P1891" s="46">
        <v>9105</v>
      </c>
      <c r="Q1891" s="46">
        <v>9577</v>
      </c>
      <c r="R1891" s="46">
        <v>9728</v>
      </c>
      <c r="S1891" s="46">
        <v>10088</v>
      </c>
      <c r="T1891" s="46">
        <v>9822</v>
      </c>
      <c r="U1891" s="46">
        <v>10352</v>
      </c>
      <c r="V1891" s="46">
        <v>10408</v>
      </c>
      <c r="W1891" s="49">
        <v>9758</v>
      </c>
      <c r="X1891" s="79">
        <v>1.8624344121772607E-2</v>
      </c>
      <c r="Y1891" s="79">
        <v>1.9762845849802479E-2</v>
      </c>
      <c r="Z1891" s="79">
        <v>1.7004251062765707E-2</v>
      </c>
      <c r="AA1891" s="79">
        <v>-8.1140890090976026E-3</v>
      </c>
    </row>
    <row r="1892" spans="1:27" ht="15" x14ac:dyDescent="0.25">
      <c r="A1892" s="4">
        <v>260129</v>
      </c>
      <c r="B1892" s="18" t="s">
        <v>733</v>
      </c>
      <c r="C1892" s="8" t="s">
        <v>23</v>
      </c>
      <c r="D1892" s="8" t="s">
        <v>29</v>
      </c>
      <c r="E1892" s="8" t="s">
        <v>25</v>
      </c>
      <c r="F1892" s="36">
        <v>-0.99428813200761468</v>
      </c>
      <c r="G1892" s="46">
        <v>64.83</v>
      </c>
      <c r="H1892" s="46">
        <v>59.34</v>
      </c>
      <c r="I1892" s="46">
        <v>60.81</v>
      </c>
      <c r="J1892" s="46">
        <v>64.290000000000006</v>
      </c>
      <c r="K1892" s="46">
        <v>65.52</v>
      </c>
      <c r="L1892" s="46">
        <v>65.430000000000007</v>
      </c>
      <c r="M1892" s="46">
        <v>64.45</v>
      </c>
      <c r="N1892" s="46">
        <v>57.12</v>
      </c>
      <c r="O1892" s="46">
        <v>54.71</v>
      </c>
      <c r="P1892" s="46">
        <v>63.01</v>
      </c>
      <c r="Q1892" s="46">
        <v>65.650000000000006</v>
      </c>
      <c r="R1892" s="46">
        <v>61.25</v>
      </c>
      <c r="S1892" s="46">
        <v>64.599999999999994</v>
      </c>
      <c r="T1892" s="46">
        <v>63.32</v>
      </c>
      <c r="U1892" s="46">
        <v>65.790000000000006</v>
      </c>
      <c r="V1892" s="46">
        <v>42.64</v>
      </c>
      <c r="W1892" s="49">
        <v>62.25</v>
      </c>
      <c r="X1892" s="79">
        <v>1.2180267965895553E-3</v>
      </c>
      <c r="Y1892" s="79">
        <v>5.4940742484888005E-4</v>
      </c>
      <c r="Z1892" s="79">
        <v>-7.2991841857546369E-2</v>
      </c>
      <c r="AA1892" s="79">
        <v>-9.9428813200760358E-3</v>
      </c>
    </row>
    <row r="1893" spans="1:27" ht="15" x14ac:dyDescent="0.25">
      <c r="A1893" s="4">
        <v>260129</v>
      </c>
      <c r="B1893" s="18" t="s">
        <v>734</v>
      </c>
      <c r="C1893" s="8" t="s">
        <v>23</v>
      </c>
      <c r="D1893" s="8" t="s">
        <v>691</v>
      </c>
      <c r="E1893" s="8" t="s">
        <v>25</v>
      </c>
      <c r="F1893" s="36">
        <v>-1.4657383657017189</v>
      </c>
      <c r="G1893" s="46">
        <v>1770</v>
      </c>
      <c r="H1893" s="46">
        <v>1815</v>
      </c>
      <c r="I1893" s="46">
        <v>1863</v>
      </c>
      <c r="J1893" s="46">
        <v>1833</v>
      </c>
      <c r="K1893" s="46">
        <v>1727</v>
      </c>
      <c r="L1893" s="46">
        <v>1716</v>
      </c>
      <c r="M1893" s="46">
        <v>1639</v>
      </c>
      <c r="N1893" s="46">
        <v>1564</v>
      </c>
      <c r="O1893" s="46">
        <v>1473</v>
      </c>
      <c r="P1893" s="46">
        <v>1476</v>
      </c>
      <c r="Q1893" s="46">
        <v>1473</v>
      </c>
      <c r="R1893" s="46">
        <v>1465</v>
      </c>
      <c r="S1893" s="46">
        <v>1382</v>
      </c>
      <c r="T1893" s="46">
        <v>1352</v>
      </c>
      <c r="U1893" s="46">
        <v>1370</v>
      </c>
      <c r="V1893" s="46">
        <v>1354</v>
      </c>
      <c r="W1893" s="49">
        <v>1302</v>
      </c>
      <c r="X1893" s="79">
        <v>-2.1394064872325758E-2</v>
      </c>
      <c r="Y1893" s="79">
        <v>-1.8159379407616361E-2</v>
      </c>
      <c r="Z1893" s="79">
        <v>-1.9931765128389345E-2</v>
      </c>
      <c r="AA1893" s="79">
        <v>-1.4657383657017187E-2</v>
      </c>
    </row>
    <row r="1894" spans="1:27" ht="15" x14ac:dyDescent="0.25">
      <c r="A1894" s="4">
        <v>260129</v>
      </c>
      <c r="B1894" s="18" t="s">
        <v>735</v>
      </c>
      <c r="C1894" s="8" t="s">
        <v>23</v>
      </c>
      <c r="D1894" s="8" t="s">
        <v>54</v>
      </c>
      <c r="E1894" s="8" t="s">
        <v>25</v>
      </c>
      <c r="F1894" s="36">
        <v>-1.7646391284611871</v>
      </c>
      <c r="G1894" s="46">
        <v>4359</v>
      </c>
      <c r="H1894" s="46">
        <v>3150</v>
      </c>
      <c r="I1894" s="46">
        <v>3880</v>
      </c>
      <c r="J1894" s="46">
        <v>3895</v>
      </c>
      <c r="K1894" s="46">
        <v>5079</v>
      </c>
      <c r="L1894" s="46">
        <v>3576</v>
      </c>
      <c r="M1894" s="46">
        <v>4189</v>
      </c>
      <c r="N1894" s="46">
        <v>4004</v>
      </c>
      <c r="O1894" s="46">
        <v>4294</v>
      </c>
      <c r="P1894" s="46">
        <v>3949</v>
      </c>
      <c r="Q1894" s="46">
        <v>4600</v>
      </c>
      <c r="R1894" s="46">
        <v>4476</v>
      </c>
      <c r="S1894" s="46">
        <v>4922</v>
      </c>
      <c r="T1894" s="46">
        <v>3893</v>
      </c>
      <c r="U1894" s="46">
        <v>4404</v>
      </c>
      <c r="V1894" s="46">
        <v>4405</v>
      </c>
      <c r="W1894" s="49">
        <v>4611</v>
      </c>
      <c r="X1894" s="79">
        <v>-3.1202986571572389E-3</v>
      </c>
      <c r="Y1894" s="79">
        <v>-1.0955228886032065E-2</v>
      </c>
      <c r="Z1894" s="79">
        <v>-4.0124328906471218E-3</v>
      </c>
      <c r="AA1894" s="79">
        <v>-1.7646391284611873E-2</v>
      </c>
    </row>
    <row r="1895" spans="1:27" ht="15" x14ac:dyDescent="0.25">
      <c r="A1895" s="4">
        <v>260129</v>
      </c>
      <c r="B1895" s="18" t="s">
        <v>736</v>
      </c>
      <c r="C1895" s="8" t="s">
        <v>23</v>
      </c>
      <c r="D1895" s="8" t="s">
        <v>726</v>
      </c>
      <c r="E1895" s="8" t="s">
        <v>25</v>
      </c>
      <c r="F1895" s="36">
        <v>-2.3097792877569518</v>
      </c>
      <c r="G1895" s="46">
        <v>14364</v>
      </c>
      <c r="H1895" s="46">
        <v>15264</v>
      </c>
      <c r="I1895" s="46">
        <v>15664</v>
      </c>
      <c r="J1895" s="46">
        <v>14115</v>
      </c>
      <c r="K1895" s="46">
        <v>11859</v>
      </c>
      <c r="L1895" s="46">
        <v>11851</v>
      </c>
      <c r="M1895" s="46">
        <v>11420</v>
      </c>
      <c r="N1895" s="46">
        <v>10730</v>
      </c>
      <c r="O1895" s="46">
        <v>10621</v>
      </c>
      <c r="P1895" s="46">
        <v>10765</v>
      </c>
      <c r="Q1895" s="46">
        <v>10915</v>
      </c>
      <c r="R1895" s="46">
        <v>10879</v>
      </c>
      <c r="S1895" s="46">
        <v>10405</v>
      </c>
      <c r="T1895" s="46">
        <v>10431</v>
      </c>
      <c r="U1895" s="46">
        <v>10104</v>
      </c>
      <c r="V1895" s="46">
        <v>9973</v>
      </c>
      <c r="W1895" s="49">
        <v>9460</v>
      </c>
      <c r="X1895" s="79">
        <v>-7.7739502839586638E-3</v>
      </c>
      <c r="Y1895" s="79">
        <v>-1.902416138869345E-2</v>
      </c>
      <c r="Z1895" s="79">
        <v>-2.1664793514909464E-2</v>
      </c>
      <c r="AA1895" s="79">
        <v>-2.3097792877569523E-2</v>
      </c>
    </row>
    <row r="1896" spans="1:27" ht="15" x14ac:dyDescent="0.25">
      <c r="A1896" s="4">
        <v>260129</v>
      </c>
      <c r="B1896" s="18" t="s">
        <v>737</v>
      </c>
      <c r="C1896" s="8" t="s">
        <v>23</v>
      </c>
      <c r="D1896" s="8" t="s">
        <v>738</v>
      </c>
      <c r="E1896" s="8" t="s">
        <v>25</v>
      </c>
      <c r="F1896" s="36">
        <v>-2.361425339366519</v>
      </c>
      <c r="G1896" s="46">
        <v>2206</v>
      </c>
      <c r="H1896" s="46">
        <v>3112</v>
      </c>
      <c r="I1896" s="46">
        <v>2973</v>
      </c>
      <c r="J1896" s="46">
        <v>2276</v>
      </c>
      <c r="K1896" s="46">
        <v>1823</v>
      </c>
      <c r="L1896" s="46">
        <v>1881</v>
      </c>
      <c r="M1896" s="46">
        <v>1997</v>
      </c>
      <c r="N1896" s="46">
        <v>2022</v>
      </c>
      <c r="O1896" s="46">
        <v>1774</v>
      </c>
      <c r="P1896" s="46">
        <v>1796</v>
      </c>
      <c r="Q1896" s="46">
        <v>1939</v>
      </c>
      <c r="R1896" s="46">
        <v>1681</v>
      </c>
      <c r="S1896" s="46">
        <v>1708</v>
      </c>
      <c r="T1896" s="46">
        <v>1763</v>
      </c>
      <c r="U1896" s="46">
        <v>1884</v>
      </c>
      <c r="V1896" s="46">
        <v>1717</v>
      </c>
      <c r="W1896" s="49">
        <v>1541</v>
      </c>
      <c r="X1896" s="79">
        <v>-4.6322290847837788E-3</v>
      </c>
      <c r="Y1896" s="79">
        <v>-7.7563108165279449E-3</v>
      </c>
      <c r="Z1896" s="79">
        <v>5.1165434906197405E-3</v>
      </c>
      <c r="AA1896" s="79">
        <v>-2.3614253393665185E-2</v>
      </c>
    </row>
    <row r="1897" spans="1:27" ht="15" x14ac:dyDescent="0.25">
      <c r="A1897" s="4">
        <v>260129</v>
      </c>
      <c r="B1897" s="18" t="s">
        <v>739</v>
      </c>
      <c r="C1897" s="8" t="s">
        <v>23</v>
      </c>
      <c r="D1897" s="8" t="s">
        <v>41</v>
      </c>
      <c r="E1897" s="8" t="s">
        <v>25</v>
      </c>
      <c r="F1897" s="36">
        <v>-3.0141843971631221</v>
      </c>
      <c r="G1897" s="46">
        <v>2694</v>
      </c>
      <c r="H1897" s="46">
        <v>2714</v>
      </c>
      <c r="I1897" s="46">
        <v>2784</v>
      </c>
      <c r="J1897" s="46">
        <v>2709</v>
      </c>
      <c r="K1897" s="46">
        <v>2373</v>
      </c>
      <c r="L1897" s="46">
        <v>2412</v>
      </c>
      <c r="M1897" s="46">
        <v>2324</v>
      </c>
      <c r="N1897" s="46">
        <v>2267</v>
      </c>
      <c r="O1897" s="46">
        <v>2207</v>
      </c>
      <c r="P1897" s="46">
        <v>2310</v>
      </c>
      <c r="Q1897" s="46">
        <v>2363</v>
      </c>
      <c r="R1897" s="46">
        <v>2464</v>
      </c>
      <c r="S1897" s="46">
        <v>2245</v>
      </c>
      <c r="T1897" s="46">
        <v>2290</v>
      </c>
      <c r="U1897" s="46">
        <v>2287</v>
      </c>
      <c r="V1897" s="46">
        <v>2202</v>
      </c>
      <c r="W1897" s="49">
        <v>1973</v>
      </c>
      <c r="X1897" s="79">
        <v>-2.1317416329140748E-3</v>
      </c>
      <c r="Y1897" s="79">
        <v>-8.1179235206152445E-3</v>
      </c>
      <c r="Z1897" s="79">
        <v>-2.8214516476416152E-2</v>
      </c>
      <c r="AA1897" s="79">
        <v>-3.0141843971631221E-2</v>
      </c>
    </row>
    <row r="1898" spans="1:27" ht="15" x14ac:dyDescent="0.25">
      <c r="A1898" s="4">
        <v>260129</v>
      </c>
      <c r="B1898" s="18" t="s">
        <v>740</v>
      </c>
      <c r="C1898" s="8" t="s">
        <v>23</v>
      </c>
      <c r="D1898" s="8" t="s">
        <v>54</v>
      </c>
      <c r="E1898" s="8" t="s">
        <v>25</v>
      </c>
      <c r="F1898" s="36">
        <v>-4.4468619811432131</v>
      </c>
      <c r="G1898" s="46">
        <v>454.15</v>
      </c>
      <c r="H1898" s="46">
        <v>508.51</v>
      </c>
      <c r="I1898" s="46">
        <v>526.66999999999996</v>
      </c>
      <c r="J1898" s="46">
        <v>827.67</v>
      </c>
      <c r="K1898" s="46">
        <v>444.93</v>
      </c>
      <c r="L1898" s="46">
        <v>543.91</v>
      </c>
      <c r="M1898" s="46">
        <v>572.54</v>
      </c>
      <c r="N1898" s="46">
        <v>645.41</v>
      </c>
      <c r="O1898" s="46">
        <v>386.82</v>
      </c>
      <c r="P1898" s="46">
        <v>541.54</v>
      </c>
      <c r="Q1898" s="46">
        <v>595.67999999999995</v>
      </c>
      <c r="R1898" s="46">
        <v>806.16</v>
      </c>
      <c r="S1898" s="46">
        <v>468.95</v>
      </c>
      <c r="T1898" s="46">
        <v>565.34</v>
      </c>
      <c r="U1898" s="46">
        <v>545.37</v>
      </c>
      <c r="V1898" s="46">
        <v>791.9</v>
      </c>
      <c r="W1898" s="49">
        <v>363.49</v>
      </c>
      <c r="X1898" s="79">
        <v>9.8659801934233293E-3</v>
      </c>
      <c r="Y1898" s="79">
        <v>-2.065160726233839E-2</v>
      </c>
      <c r="Z1898" s="79">
        <v>-5.9769806607370413E-3</v>
      </c>
      <c r="AA1898" s="79">
        <v>-4.4468619811431909E-2</v>
      </c>
    </row>
    <row r="1899" spans="1:27" ht="15" x14ac:dyDescent="0.25">
      <c r="A1899" s="4">
        <v>260129</v>
      </c>
      <c r="B1899" s="18" t="s">
        <v>741</v>
      </c>
      <c r="C1899" s="8" t="s">
        <v>164</v>
      </c>
      <c r="D1899" s="35" t="s">
        <v>742</v>
      </c>
      <c r="E1899" s="8" t="s">
        <v>25</v>
      </c>
      <c r="F1899" s="36">
        <v>3.7988581466842359</v>
      </c>
      <c r="G1899" s="46">
        <v>4858</v>
      </c>
      <c r="H1899" s="46">
        <v>6080</v>
      </c>
      <c r="I1899" s="46">
        <v>6875</v>
      </c>
      <c r="J1899" s="46">
        <v>6172</v>
      </c>
      <c r="K1899" s="46">
        <v>5366</v>
      </c>
      <c r="L1899" s="46">
        <v>5968</v>
      </c>
      <c r="M1899" s="46">
        <v>6008</v>
      </c>
      <c r="N1899" s="46">
        <v>5575</v>
      </c>
      <c r="O1899" s="46">
        <v>4968</v>
      </c>
      <c r="P1899" s="46">
        <v>5428</v>
      </c>
      <c r="Q1899" s="46">
        <v>6145</v>
      </c>
      <c r="R1899" s="46">
        <v>5750</v>
      </c>
      <c r="S1899" s="46">
        <v>6184</v>
      </c>
      <c r="T1899" s="46">
        <v>7233</v>
      </c>
      <c r="U1899" s="46">
        <v>6974</v>
      </c>
      <c r="V1899" s="46">
        <v>6933</v>
      </c>
      <c r="W1899" s="49">
        <v>7222</v>
      </c>
      <c r="X1899" s="79">
        <v>7.6785638320500338E-2</v>
      </c>
      <c r="Y1899" s="79">
        <v>3.2751264222503185E-2</v>
      </c>
      <c r="Z1899" s="79">
        <v>4.525458092651391E-2</v>
      </c>
      <c r="AA1899" s="79">
        <v>3.7988581466842364E-2</v>
      </c>
    </row>
    <row r="1900" spans="1:27" ht="15" x14ac:dyDescent="0.25">
      <c r="A1900" s="4">
        <v>260129</v>
      </c>
      <c r="B1900" s="18" t="s">
        <v>743</v>
      </c>
      <c r="C1900" s="8" t="s">
        <v>164</v>
      </c>
      <c r="D1900" s="35" t="s">
        <v>744</v>
      </c>
      <c r="E1900" s="8" t="s">
        <v>25</v>
      </c>
      <c r="F1900" s="36">
        <v>1.101144237420759</v>
      </c>
      <c r="G1900" s="46">
        <v>17062</v>
      </c>
      <c r="H1900" s="46">
        <v>16593</v>
      </c>
      <c r="I1900" s="46">
        <v>18468</v>
      </c>
      <c r="J1900" s="46">
        <v>18674</v>
      </c>
      <c r="K1900" s="46">
        <v>19739</v>
      </c>
      <c r="L1900" s="46">
        <v>19252</v>
      </c>
      <c r="M1900" s="46">
        <v>20797</v>
      </c>
      <c r="N1900" s="46">
        <v>20293</v>
      </c>
      <c r="O1900" s="46">
        <v>20769</v>
      </c>
      <c r="P1900" s="46">
        <v>20252</v>
      </c>
      <c r="Q1900" s="46">
        <v>21044</v>
      </c>
      <c r="R1900" s="46">
        <v>20902</v>
      </c>
      <c r="S1900" s="46">
        <v>21860</v>
      </c>
      <c r="T1900" s="46">
        <v>21040</v>
      </c>
      <c r="U1900" s="46">
        <v>22995</v>
      </c>
      <c r="V1900" s="46">
        <v>22286</v>
      </c>
      <c r="W1900" s="49">
        <v>22831</v>
      </c>
      <c r="X1900" s="79">
        <v>9.3744795260415348E-3</v>
      </c>
      <c r="Y1900" s="79">
        <v>2.2994601984772434E-2</v>
      </c>
      <c r="Z1900" s="79">
        <v>1.5945251563994178E-2</v>
      </c>
      <c r="AA1900" s="79">
        <v>1.1011442374207592E-2</v>
      </c>
    </row>
    <row r="1901" spans="1:27" ht="15" x14ac:dyDescent="0.25">
      <c r="A1901" s="4">
        <v>260129</v>
      </c>
      <c r="B1901" s="18" t="s">
        <v>745</v>
      </c>
      <c r="C1901" s="8" t="s">
        <v>164</v>
      </c>
      <c r="D1901" s="35" t="s">
        <v>746</v>
      </c>
      <c r="E1901" s="8" t="s">
        <v>25</v>
      </c>
      <c r="F1901" s="36">
        <v>-0.34014657225022171</v>
      </c>
      <c r="G1901" s="46">
        <v>5726</v>
      </c>
      <c r="H1901" s="46">
        <v>6398</v>
      </c>
      <c r="I1901" s="46">
        <v>6683</v>
      </c>
      <c r="J1901" s="46">
        <v>6707</v>
      </c>
      <c r="K1901" s="46">
        <v>7228</v>
      </c>
      <c r="L1901" s="46">
        <v>8063</v>
      </c>
      <c r="M1901" s="46">
        <v>8100</v>
      </c>
      <c r="N1901" s="46">
        <v>7851</v>
      </c>
      <c r="O1901" s="46">
        <v>7821</v>
      </c>
      <c r="P1901" s="46">
        <v>7744</v>
      </c>
      <c r="Q1901" s="46">
        <v>8491</v>
      </c>
      <c r="R1901" s="46">
        <v>7973</v>
      </c>
      <c r="S1901" s="46">
        <v>8336</v>
      </c>
      <c r="T1901" s="46">
        <v>8036</v>
      </c>
      <c r="U1901" s="46">
        <v>8121</v>
      </c>
      <c r="V1901" s="46">
        <v>7846</v>
      </c>
      <c r="W1901" s="49">
        <v>8226</v>
      </c>
      <c r="X1901" s="79">
        <v>8.9724680432645698E-3</v>
      </c>
      <c r="Y1901" s="79">
        <v>-1.1268120355707123E-2</v>
      </c>
      <c r="Z1901" s="79">
        <v>-3.9117846362348718E-3</v>
      </c>
      <c r="AA1901" s="79">
        <v>-3.4014657225022171E-3</v>
      </c>
    </row>
    <row r="1902" spans="1:27" ht="15" x14ac:dyDescent="0.25">
      <c r="A1902" s="4">
        <v>260129</v>
      </c>
      <c r="B1902" s="18">
        <v>8421</v>
      </c>
      <c r="C1902" s="8" t="s">
        <v>67</v>
      </c>
      <c r="D1902" s="35" t="s">
        <v>747</v>
      </c>
      <c r="E1902" s="8" t="s">
        <v>25</v>
      </c>
      <c r="F1902" s="36">
        <v>6.8295976680226023</v>
      </c>
      <c r="G1902" s="46">
        <v>34923</v>
      </c>
      <c r="H1902" s="46">
        <v>38607</v>
      </c>
      <c r="I1902" s="46">
        <v>70037</v>
      </c>
      <c r="J1902" s="46">
        <v>42358</v>
      </c>
      <c r="K1902" s="47">
        <v>74298</v>
      </c>
      <c r="L1902" s="47">
        <v>80940</v>
      </c>
      <c r="M1902" s="46">
        <v>61334</v>
      </c>
      <c r="N1902" s="46">
        <v>52580</v>
      </c>
      <c r="O1902" s="46">
        <v>71705</v>
      </c>
      <c r="P1902" s="46">
        <v>64359</v>
      </c>
      <c r="Q1902" s="46">
        <v>42965</v>
      </c>
      <c r="R1902" s="46">
        <v>34312</v>
      </c>
      <c r="S1902" s="46">
        <v>41711</v>
      </c>
      <c r="T1902" s="46">
        <v>44628</v>
      </c>
      <c r="U1902" s="46">
        <v>47771</v>
      </c>
      <c r="V1902" s="46">
        <v>48053</v>
      </c>
      <c r="W1902" s="49">
        <v>54152</v>
      </c>
      <c r="X1902" s="79">
        <v>-0.10761561410876641</v>
      </c>
      <c r="Y1902" s="79">
        <v>2.9373655388226005E-2</v>
      </c>
      <c r="Z1902" s="79">
        <v>8.1586728574651657E-2</v>
      </c>
      <c r="AA1902" s="79">
        <v>6.8295976680226023E-2</v>
      </c>
    </row>
    <row r="1903" spans="1:27" ht="15" x14ac:dyDescent="0.25">
      <c r="A1903" s="4">
        <v>260129</v>
      </c>
      <c r="B1903" s="18">
        <v>6952</v>
      </c>
      <c r="C1903" s="8" t="s">
        <v>67</v>
      </c>
      <c r="D1903" s="35" t="s">
        <v>748</v>
      </c>
      <c r="E1903" s="8" t="s">
        <v>25</v>
      </c>
      <c r="F1903" s="36">
        <v>6.4196130676102303</v>
      </c>
      <c r="G1903" s="46">
        <v>68299</v>
      </c>
      <c r="H1903" s="46">
        <v>58111</v>
      </c>
      <c r="I1903" s="46">
        <v>61269</v>
      </c>
      <c r="J1903" s="46">
        <v>72041</v>
      </c>
      <c r="K1903" s="46">
        <v>67883</v>
      </c>
      <c r="L1903" s="46">
        <v>62638</v>
      </c>
      <c r="M1903" s="46">
        <v>62681</v>
      </c>
      <c r="N1903" s="46">
        <v>70862</v>
      </c>
      <c r="O1903" s="46">
        <v>67742</v>
      </c>
      <c r="P1903" s="46">
        <v>67543</v>
      </c>
      <c r="Q1903" s="46">
        <v>65217</v>
      </c>
      <c r="R1903" s="46">
        <v>71730</v>
      </c>
      <c r="S1903" s="46">
        <v>58826</v>
      </c>
      <c r="T1903" s="46">
        <v>65984</v>
      </c>
      <c r="U1903" s="46">
        <v>62191</v>
      </c>
      <c r="V1903" s="46">
        <v>70460</v>
      </c>
      <c r="W1903" s="49">
        <v>75354</v>
      </c>
      <c r="X1903" s="79">
        <v>-5.9206428777590636E-3</v>
      </c>
      <c r="Y1903" s="79">
        <v>-1.1560340315636242E-2</v>
      </c>
      <c r="Z1903" s="79">
        <v>-4.9085729966644731E-3</v>
      </c>
      <c r="AA1903" s="79">
        <v>6.4196130676102303E-2</v>
      </c>
    </row>
    <row r="1904" spans="1:27" ht="15" x14ac:dyDescent="0.25">
      <c r="A1904" s="4">
        <v>260129</v>
      </c>
      <c r="B1904" s="18">
        <v>4373</v>
      </c>
      <c r="C1904" s="8" t="s">
        <v>67</v>
      </c>
      <c r="D1904" s="35" t="s">
        <v>749</v>
      </c>
      <c r="E1904" s="8" t="s">
        <v>25</v>
      </c>
      <c r="F1904" s="36">
        <v>4.6681295598192118</v>
      </c>
      <c r="G1904" s="46">
        <v>7648</v>
      </c>
      <c r="H1904" s="46">
        <v>7317</v>
      </c>
      <c r="I1904" s="46">
        <v>8048</v>
      </c>
      <c r="J1904" s="46">
        <v>8819</v>
      </c>
      <c r="K1904" s="46">
        <v>8941</v>
      </c>
      <c r="L1904" s="46">
        <v>9138</v>
      </c>
      <c r="M1904" s="46">
        <v>9404</v>
      </c>
      <c r="N1904" s="46">
        <v>10139</v>
      </c>
      <c r="O1904" s="46">
        <v>10408</v>
      </c>
      <c r="P1904" s="46">
        <v>10757</v>
      </c>
      <c r="Q1904" s="46">
        <v>10954</v>
      </c>
      <c r="R1904" s="46">
        <v>10922</v>
      </c>
      <c r="S1904" s="46">
        <v>12242</v>
      </c>
      <c r="T1904" s="46">
        <v>13276</v>
      </c>
      <c r="U1904" s="46">
        <v>13464</v>
      </c>
      <c r="V1904" s="46">
        <v>14337</v>
      </c>
      <c r="W1904" s="49">
        <v>14731</v>
      </c>
      <c r="X1904" s="79">
        <v>5.6133704735376044E-2</v>
      </c>
      <c r="Y1904" s="79">
        <v>5.2960290332109583E-2</v>
      </c>
      <c r="Z1904" s="79">
        <v>6.8431388265469684E-2</v>
      </c>
      <c r="AA1904" s="79">
        <v>4.6681295598192118E-2</v>
      </c>
    </row>
    <row r="1905" spans="1:27" ht="15" x14ac:dyDescent="0.25">
      <c r="A1905" s="4">
        <v>260129</v>
      </c>
      <c r="B1905" s="18">
        <v>4519</v>
      </c>
      <c r="C1905" s="8" t="s">
        <v>67</v>
      </c>
      <c r="D1905" s="35" t="s">
        <v>750</v>
      </c>
      <c r="E1905" s="8" t="s">
        <v>25</v>
      </c>
      <c r="F1905" s="36">
        <v>3.6440275782063658</v>
      </c>
      <c r="G1905" s="46">
        <v>322266</v>
      </c>
      <c r="H1905" s="46">
        <v>360554</v>
      </c>
      <c r="I1905" s="46">
        <v>235612</v>
      </c>
      <c r="J1905" s="46">
        <v>225284</v>
      </c>
      <c r="K1905" s="47">
        <v>438496</v>
      </c>
      <c r="L1905" s="46">
        <v>312240</v>
      </c>
      <c r="M1905" s="46">
        <v>267417</v>
      </c>
      <c r="N1905" s="46">
        <v>257897</v>
      </c>
      <c r="O1905" s="46">
        <v>273812</v>
      </c>
      <c r="P1905" s="46">
        <v>236949</v>
      </c>
      <c r="Q1905" s="46">
        <v>315911</v>
      </c>
      <c r="R1905" s="46">
        <v>315678</v>
      </c>
      <c r="S1905" s="46">
        <v>302073</v>
      </c>
      <c r="T1905" s="46">
        <v>288459</v>
      </c>
      <c r="U1905" s="46">
        <v>290004</v>
      </c>
      <c r="V1905" s="46">
        <v>333176</v>
      </c>
      <c r="W1905" s="49">
        <v>346301</v>
      </c>
      <c r="X1905" s="79">
        <v>4.4002661857782011E-2</v>
      </c>
      <c r="Y1905" s="79">
        <v>-2.119839197591733E-2</v>
      </c>
      <c r="Z1905" s="79">
        <v>1.4627817430660439E-2</v>
      </c>
      <c r="AA1905" s="79">
        <v>3.6440275782063658E-2</v>
      </c>
    </row>
    <row r="1906" spans="1:27" ht="15" x14ac:dyDescent="0.25">
      <c r="A1906" s="4">
        <v>260129</v>
      </c>
      <c r="B1906" s="18">
        <v>6861</v>
      </c>
      <c r="C1906" s="8" t="s">
        <v>67</v>
      </c>
      <c r="D1906" s="35" t="s">
        <v>751</v>
      </c>
      <c r="E1906" s="8" t="s">
        <v>801</v>
      </c>
      <c r="F1906" s="36">
        <v>2.7243214451347471</v>
      </c>
      <c r="G1906" s="46">
        <v>199978</v>
      </c>
      <c r="H1906" s="46">
        <v>199978</v>
      </c>
      <c r="I1906" s="46">
        <v>192007</v>
      </c>
      <c r="J1906" s="46">
        <v>251993</v>
      </c>
      <c r="K1906" s="46">
        <v>236618</v>
      </c>
      <c r="L1906" s="46">
        <v>241804</v>
      </c>
      <c r="M1906" s="46">
        <v>222274</v>
      </c>
      <c r="N1906" s="46">
        <v>243806</v>
      </c>
      <c r="O1906" s="46">
        <v>241109</v>
      </c>
      <c r="P1906" s="46">
        <v>260099</v>
      </c>
      <c r="Q1906" s="46">
        <v>247223</v>
      </c>
      <c r="R1906" s="46">
        <v>268327</v>
      </c>
      <c r="S1906" s="46">
        <v>259640</v>
      </c>
      <c r="T1906" s="46">
        <v>283955</v>
      </c>
      <c r="U1906" s="46">
        <v>261076</v>
      </c>
      <c r="V1906" s="46">
        <v>284224</v>
      </c>
      <c r="W1906" s="49">
        <v>289305</v>
      </c>
      <c r="X1906" s="79">
        <v>2.3042841177680851E-2</v>
      </c>
      <c r="Y1906" s="79">
        <v>1.3079417832308149E-2</v>
      </c>
      <c r="Z1906" s="79">
        <v>1.4815498258151427E-2</v>
      </c>
      <c r="AA1906" s="79">
        <v>2.7243214451347475E-2</v>
      </c>
    </row>
    <row r="1907" spans="1:27" ht="15" x14ac:dyDescent="0.25">
      <c r="A1907" s="4">
        <v>260129</v>
      </c>
      <c r="B1907" s="18">
        <v>7380</v>
      </c>
      <c r="C1907" s="8" t="s">
        <v>67</v>
      </c>
      <c r="D1907" s="35" t="s">
        <v>752</v>
      </c>
      <c r="E1907" s="8" t="s">
        <v>25</v>
      </c>
      <c r="F1907" s="36">
        <v>2.1199224022836689</v>
      </c>
      <c r="G1907" s="46">
        <v>26846</v>
      </c>
      <c r="H1907" s="46">
        <v>33713</v>
      </c>
      <c r="I1907" s="46">
        <v>29047</v>
      </c>
      <c r="J1907" s="46">
        <v>28538</v>
      </c>
      <c r="K1907" s="46">
        <v>25509</v>
      </c>
      <c r="L1907" s="46">
        <v>25228</v>
      </c>
      <c r="M1907" s="46">
        <v>29318</v>
      </c>
      <c r="N1907" s="46">
        <v>30091</v>
      </c>
      <c r="O1907" s="46">
        <v>32864</v>
      </c>
      <c r="P1907" s="46">
        <v>29151</v>
      </c>
      <c r="Q1907" s="46">
        <v>29002</v>
      </c>
      <c r="R1907" s="46">
        <v>28920</v>
      </c>
      <c r="S1907" s="46">
        <v>29702</v>
      </c>
      <c r="T1907" s="46">
        <v>37379</v>
      </c>
      <c r="U1907" s="46">
        <v>32161</v>
      </c>
      <c r="V1907" s="46">
        <v>36329</v>
      </c>
      <c r="W1907" s="49">
        <v>32576</v>
      </c>
      <c r="X1907" s="79">
        <v>7.0460286876471878E-2</v>
      </c>
      <c r="Y1907" s="79">
        <v>2.5271393486556271E-2</v>
      </c>
      <c r="Z1907" s="79">
        <v>5.7809647165306455E-2</v>
      </c>
      <c r="AA1907" s="79">
        <v>2.1199224022836693E-2</v>
      </c>
    </row>
    <row r="1908" spans="1:27" ht="15" x14ac:dyDescent="0.25">
      <c r="A1908" s="4">
        <v>260129</v>
      </c>
      <c r="B1908" s="18">
        <v>4290</v>
      </c>
      <c r="C1908" s="8" t="s">
        <v>67</v>
      </c>
      <c r="D1908" s="35" t="s">
        <v>753</v>
      </c>
      <c r="E1908" s="8" t="s">
        <v>25</v>
      </c>
      <c r="F1908" s="36">
        <v>2.0638762268185169</v>
      </c>
      <c r="G1908" s="46">
        <v>11967</v>
      </c>
      <c r="H1908" s="46">
        <v>12484</v>
      </c>
      <c r="I1908" s="46">
        <v>12611</v>
      </c>
      <c r="J1908" s="46">
        <v>13568</v>
      </c>
      <c r="K1908" s="46">
        <v>14273</v>
      </c>
      <c r="L1908" s="46">
        <v>14110</v>
      </c>
      <c r="M1908" s="46">
        <v>13917</v>
      </c>
      <c r="N1908" s="46">
        <v>14846</v>
      </c>
      <c r="O1908" s="46">
        <v>14981</v>
      </c>
      <c r="P1908" s="46">
        <v>14994</v>
      </c>
      <c r="Q1908" s="46">
        <v>15048</v>
      </c>
      <c r="R1908" s="46">
        <v>15722</v>
      </c>
      <c r="S1908" s="46">
        <v>16831</v>
      </c>
      <c r="T1908" s="46">
        <v>16118</v>
      </c>
      <c r="U1908" s="46">
        <v>16724</v>
      </c>
      <c r="V1908" s="46">
        <v>17676</v>
      </c>
      <c r="W1908" s="49">
        <v>18221</v>
      </c>
      <c r="X1908" s="79">
        <v>1.7956705807173012E-2</v>
      </c>
      <c r="Y1908" s="79">
        <v>2.6302986550322593E-2</v>
      </c>
      <c r="Z1908" s="79">
        <v>2.9879960241608661E-2</v>
      </c>
      <c r="AA1908" s="79">
        <v>2.0638762268185173E-2</v>
      </c>
    </row>
    <row r="1909" spans="1:27" ht="15" x14ac:dyDescent="0.25">
      <c r="A1909" s="4">
        <v>260129</v>
      </c>
      <c r="B1909" s="18">
        <v>9044</v>
      </c>
      <c r="C1909" s="8" t="s">
        <v>67</v>
      </c>
      <c r="D1909" s="35" t="s">
        <v>754</v>
      </c>
      <c r="E1909" s="8" t="s">
        <v>25</v>
      </c>
      <c r="F1909" s="36">
        <v>2.025223339551951</v>
      </c>
      <c r="G1909" s="46">
        <v>56743</v>
      </c>
      <c r="H1909" s="46">
        <v>53436</v>
      </c>
      <c r="I1909" s="46">
        <v>51842</v>
      </c>
      <c r="J1909" s="46">
        <v>56398</v>
      </c>
      <c r="K1909" s="46">
        <v>55548</v>
      </c>
      <c r="L1909" s="46">
        <v>57492</v>
      </c>
      <c r="M1909" s="46">
        <v>54845</v>
      </c>
      <c r="N1909" s="46">
        <v>62827</v>
      </c>
      <c r="O1909" s="46">
        <v>66417</v>
      </c>
      <c r="P1909" s="46">
        <v>57505</v>
      </c>
      <c r="Q1909" s="46">
        <v>59722</v>
      </c>
      <c r="R1909" s="46">
        <v>63857</v>
      </c>
      <c r="S1909" s="46">
        <v>63535</v>
      </c>
      <c r="T1909" s="46">
        <v>73673</v>
      </c>
      <c r="U1909" s="46">
        <v>62713</v>
      </c>
      <c r="V1909" s="46">
        <v>63803</v>
      </c>
      <c r="W1909" s="49">
        <v>68876</v>
      </c>
      <c r="X1909" s="79">
        <v>6.6094620614097765E-2</v>
      </c>
      <c r="Y1909" s="79">
        <v>1.1469129979638559E-2</v>
      </c>
      <c r="Z1909" s="79">
        <v>-2.0471760343920842E-4</v>
      </c>
      <c r="AA1909" s="79">
        <v>2.0252233395519514E-2</v>
      </c>
    </row>
    <row r="1910" spans="1:27" ht="15" x14ac:dyDescent="0.25">
      <c r="A1910" s="4">
        <v>260129</v>
      </c>
      <c r="B1910" s="18">
        <v>4307</v>
      </c>
      <c r="C1910" s="8" t="s">
        <v>67</v>
      </c>
      <c r="D1910" s="35" t="s">
        <v>755</v>
      </c>
      <c r="E1910" s="8" t="s">
        <v>25</v>
      </c>
      <c r="F1910" s="36">
        <v>1.7578652400968009</v>
      </c>
      <c r="G1910" s="46">
        <v>155973</v>
      </c>
      <c r="H1910" s="46">
        <v>163687</v>
      </c>
      <c r="I1910" s="46">
        <v>167537</v>
      </c>
      <c r="J1910" s="46">
        <v>171516</v>
      </c>
      <c r="K1910" s="46">
        <v>177005</v>
      </c>
      <c r="L1910" s="46">
        <v>176106</v>
      </c>
      <c r="M1910" s="46">
        <v>176709</v>
      </c>
      <c r="N1910" s="46">
        <v>185355</v>
      </c>
      <c r="O1910" s="46">
        <v>187954</v>
      </c>
      <c r="P1910" s="46">
        <v>186537</v>
      </c>
      <c r="Q1910" s="46">
        <v>188110</v>
      </c>
      <c r="R1910" s="46">
        <v>188668</v>
      </c>
      <c r="S1910" s="46">
        <v>191467</v>
      </c>
      <c r="T1910" s="46">
        <v>196568</v>
      </c>
      <c r="U1910" s="46">
        <v>195770</v>
      </c>
      <c r="V1910" s="46">
        <v>201295</v>
      </c>
      <c r="W1910" s="49">
        <v>205268</v>
      </c>
      <c r="X1910" s="79">
        <v>1.3289930072524214E-2</v>
      </c>
      <c r="Y1910" s="79">
        <v>1.0015520133679789E-2</v>
      </c>
      <c r="Z1910" s="79">
        <v>1.6346202391539943E-2</v>
      </c>
      <c r="AA1910" s="79">
        <v>1.7578652400968009E-2</v>
      </c>
    </row>
    <row r="1911" spans="1:27" ht="15" x14ac:dyDescent="0.25">
      <c r="A1911" s="4">
        <v>260129</v>
      </c>
      <c r="B1911" s="18">
        <v>6754</v>
      </c>
      <c r="C1911" s="8" t="s">
        <v>67</v>
      </c>
      <c r="D1911" s="35" t="s">
        <v>756</v>
      </c>
      <c r="E1911" s="8" t="s">
        <v>25</v>
      </c>
      <c r="F1911" s="36">
        <v>1.65764212530195</v>
      </c>
      <c r="G1911" s="46">
        <v>24632</v>
      </c>
      <c r="H1911" s="46">
        <v>29523</v>
      </c>
      <c r="I1911" s="46">
        <v>26180</v>
      </c>
      <c r="J1911" s="46">
        <v>27783</v>
      </c>
      <c r="K1911" s="46">
        <v>27719</v>
      </c>
      <c r="L1911" s="46">
        <v>29236</v>
      </c>
      <c r="M1911" s="46">
        <v>22742</v>
      </c>
      <c r="N1911" s="46">
        <v>28153</v>
      </c>
      <c r="O1911" s="46">
        <v>26886</v>
      </c>
      <c r="P1911" s="46">
        <v>32171</v>
      </c>
      <c r="Q1911" s="46">
        <v>25229</v>
      </c>
      <c r="R1911" s="46">
        <v>28080</v>
      </c>
      <c r="S1911" s="46">
        <v>27531</v>
      </c>
      <c r="T1911" s="46">
        <v>32139</v>
      </c>
      <c r="U1911" s="46">
        <v>23620</v>
      </c>
      <c r="V1911" s="46">
        <v>28073</v>
      </c>
      <c r="W1911" s="49">
        <v>29377</v>
      </c>
      <c r="X1911" s="79">
        <v>-2.8315827662794835E-4</v>
      </c>
      <c r="Y1911" s="79">
        <v>-1.4241584719284162E-2</v>
      </c>
      <c r="Z1911" s="79">
        <v>-6.2853551225594551E-5</v>
      </c>
      <c r="AA1911" s="79">
        <v>1.6576421253019502E-2</v>
      </c>
    </row>
    <row r="1912" spans="1:27" ht="15" x14ac:dyDescent="0.25">
      <c r="A1912" s="4">
        <v>260129</v>
      </c>
      <c r="B1912" s="18">
        <v>1944</v>
      </c>
      <c r="C1912" s="8" t="s">
        <v>67</v>
      </c>
      <c r="D1912" s="35" t="s">
        <v>757</v>
      </c>
      <c r="E1912" s="8" t="s">
        <v>25</v>
      </c>
      <c r="F1912" s="36">
        <v>1.5573946040340789</v>
      </c>
      <c r="G1912" s="46">
        <v>131054</v>
      </c>
      <c r="H1912" s="46">
        <v>191596</v>
      </c>
      <c r="I1912" s="46">
        <v>115451</v>
      </c>
      <c r="J1912" s="46">
        <v>142657</v>
      </c>
      <c r="K1912" s="46">
        <v>144565</v>
      </c>
      <c r="L1912" s="46">
        <v>206459</v>
      </c>
      <c r="M1912" s="46">
        <v>112798</v>
      </c>
      <c r="N1912" s="46">
        <v>157872</v>
      </c>
      <c r="O1912" s="46">
        <v>156442</v>
      </c>
      <c r="P1912" s="46">
        <v>227404</v>
      </c>
      <c r="Q1912" s="46">
        <v>133244</v>
      </c>
      <c r="R1912" s="46">
        <v>164796</v>
      </c>
      <c r="S1912" s="46">
        <v>166545</v>
      </c>
      <c r="T1912" s="46">
        <v>240473</v>
      </c>
      <c r="U1912" s="46">
        <v>141412</v>
      </c>
      <c r="V1912" s="46">
        <v>179966</v>
      </c>
      <c r="W1912" s="49">
        <v>177889</v>
      </c>
      <c r="X1912" s="79">
        <v>1.8886138363471083E-2</v>
      </c>
      <c r="Y1912" s="79">
        <v>1.1584862521948569E-2</v>
      </c>
      <c r="Z1912" s="79">
        <v>2.126955551255838E-2</v>
      </c>
      <c r="AA1912" s="79">
        <v>1.5573946040340791E-2</v>
      </c>
    </row>
    <row r="1913" spans="1:27" ht="15" x14ac:dyDescent="0.25">
      <c r="A1913" s="4">
        <v>260129</v>
      </c>
      <c r="B1913" s="18">
        <v>6504</v>
      </c>
      <c r="C1913" s="8" t="s">
        <v>67</v>
      </c>
      <c r="D1913" s="35" t="s">
        <v>758</v>
      </c>
      <c r="E1913" s="8" t="s">
        <v>25</v>
      </c>
      <c r="F1913" s="36">
        <v>1.2152002668514019</v>
      </c>
      <c r="G1913" s="46">
        <v>222296</v>
      </c>
      <c r="H1913" s="46">
        <v>290245</v>
      </c>
      <c r="I1913" s="46">
        <v>203940</v>
      </c>
      <c r="J1913" s="46">
        <v>243198</v>
      </c>
      <c r="K1913" s="46">
        <v>243638</v>
      </c>
      <c r="L1913" s="46">
        <v>318671</v>
      </c>
      <c r="M1913" s="46">
        <v>234148</v>
      </c>
      <c r="N1913" s="46">
        <v>257544</v>
      </c>
      <c r="O1913" s="46">
        <v>267969</v>
      </c>
      <c r="P1913" s="46">
        <v>343553</v>
      </c>
      <c r="Q1913" s="46">
        <v>236387</v>
      </c>
      <c r="R1913" s="46">
        <v>260990</v>
      </c>
      <c r="S1913" s="46">
        <v>293687</v>
      </c>
      <c r="T1913" s="46">
        <v>332343</v>
      </c>
      <c r="U1913" s="46">
        <v>247916</v>
      </c>
      <c r="V1913" s="46">
        <v>295244</v>
      </c>
      <c r="W1913" s="49">
        <v>307895</v>
      </c>
      <c r="X1913" s="79">
        <v>-9.879985933579305E-3</v>
      </c>
      <c r="Y1913" s="79">
        <v>1.0262531744950953E-2</v>
      </c>
      <c r="Z1913" s="79">
        <v>3.0181437543614686E-2</v>
      </c>
      <c r="AA1913" s="79">
        <v>1.2152002668514017E-2</v>
      </c>
    </row>
    <row r="1914" spans="1:27" ht="15" x14ac:dyDescent="0.25">
      <c r="A1914" s="4">
        <v>260129</v>
      </c>
      <c r="B1914" s="18">
        <v>9436</v>
      </c>
      <c r="C1914" s="8" t="s">
        <v>67</v>
      </c>
      <c r="D1914" s="35" t="s">
        <v>759</v>
      </c>
      <c r="E1914" s="8" t="s">
        <v>25</v>
      </c>
      <c r="F1914" s="36">
        <v>1.208437947298036</v>
      </c>
      <c r="G1914" s="46">
        <v>18972</v>
      </c>
      <c r="H1914" s="46">
        <v>18503</v>
      </c>
      <c r="I1914" s="46">
        <v>18532</v>
      </c>
      <c r="J1914" s="46">
        <v>19631</v>
      </c>
      <c r="K1914" s="46">
        <v>19687</v>
      </c>
      <c r="L1914" s="46">
        <v>19448</v>
      </c>
      <c r="M1914" s="46">
        <v>18500</v>
      </c>
      <c r="N1914" s="46">
        <v>19542</v>
      </c>
      <c r="O1914" s="46">
        <v>20394</v>
      </c>
      <c r="P1914" s="46">
        <v>19554</v>
      </c>
      <c r="Q1914" s="46">
        <v>19812</v>
      </c>
      <c r="R1914" s="46">
        <v>21335</v>
      </c>
      <c r="S1914" s="46">
        <v>21262</v>
      </c>
      <c r="T1914" s="46">
        <v>21905</v>
      </c>
      <c r="U1914" s="46">
        <v>20612</v>
      </c>
      <c r="V1914" s="46">
        <v>21455</v>
      </c>
      <c r="W1914" s="49">
        <v>22292</v>
      </c>
      <c r="X1914" s="79">
        <v>2.8683674340861165E-2</v>
      </c>
      <c r="Y1914" s="79">
        <v>9.4883412007495949E-3</v>
      </c>
      <c r="Z1914" s="79">
        <v>1.4098738162935387E-3</v>
      </c>
      <c r="AA1914" s="79">
        <v>1.2084379472980356E-2</v>
      </c>
    </row>
    <row r="1915" spans="1:27" ht="15" x14ac:dyDescent="0.25">
      <c r="A1915" s="4">
        <v>260129</v>
      </c>
      <c r="B1915" s="18">
        <v>6586</v>
      </c>
      <c r="C1915" s="8" t="s">
        <v>67</v>
      </c>
      <c r="D1915" s="35" t="s">
        <v>760</v>
      </c>
      <c r="E1915" s="8" t="s">
        <v>25</v>
      </c>
      <c r="F1915" s="36">
        <v>1.106550996634037</v>
      </c>
      <c r="G1915" s="46">
        <v>182601</v>
      </c>
      <c r="H1915" s="46">
        <v>192429</v>
      </c>
      <c r="I1915" s="46">
        <v>195348</v>
      </c>
      <c r="J1915" s="46">
        <v>195970</v>
      </c>
      <c r="K1915" s="46">
        <v>188965</v>
      </c>
      <c r="L1915" s="46">
        <v>184419</v>
      </c>
      <c r="M1915" s="46">
        <v>184455</v>
      </c>
      <c r="N1915" s="46">
        <v>185212</v>
      </c>
      <c r="O1915" s="46">
        <v>180947</v>
      </c>
      <c r="P1915" s="46">
        <v>190777</v>
      </c>
      <c r="Q1915" s="46">
        <v>193932</v>
      </c>
      <c r="R1915" s="46">
        <v>192511</v>
      </c>
      <c r="S1915" s="46">
        <v>182112</v>
      </c>
      <c r="T1915" s="46">
        <v>184575</v>
      </c>
      <c r="U1915" s="46">
        <v>186614</v>
      </c>
      <c r="V1915" s="46">
        <v>191807</v>
      </c>
      <c r="W1915" s="49">
        <v>190357</v>
      </c>
      <c r="X1915" s="79">
        <v>-8.1677052988679E-3</v>
      </c>
      <c r="Y1915" s="79">
        <v>-9.7167819632733021E-3</v>
      </c>
      <c r="Z1915" s="79">
        <v>-9.4393761430489054E-4</v>
      </c>
      <c r="AA1915" s="79">
        <v>1.106550996634037E-2</v>
      </c>
    </row>
    <row r="1916" spans="1:27" ht="15" x14ac:dyDescent="0.25">
      <c r="A1916" s="4">
        <v>260129</v>
      </c>
      <c r="B1916" s="18">
        <v>4502</v>
      </c>
      <c r="C1916" s="8" t="s">
        <v>67</v>
      </c>
      <c r="D1916" s="35" t="s">
        <v>761</v>
      </c>
      <c r="E1916" s="8" t="s">
        <v>25</v>
      </c>
      <c r="F1916" s="36">
        <v>1.07706490643884</v>
      </c>
      <c r="G1916" s="46">
        <v>901294</v>
      </c>
      <c r="H1916" s="46">
        <v>873289</v>
      </c>
      <c r="I1916" s="46">
        <v>972465</v>
      </c>
      <c r="J1916" s="46">
        <v>1002307</v>
      </c>
      <c r="K1916" s="46">
        <v>1096551</v>
      </c>
      <c r="L1916" s="46">
        <v>956156</v>
      </c>
      <c r="M1916" s="46">
        <v>1058618</v>
      </c>
      <c r="N1916" s="46">
        <v>1043089</v>
      </c>
      <c r="O1916" s="46">
        <v>1111186</v>
      </c>
      <c r="P1916" s="46">
        <v>1050869</v>
      </c>
      <c r="Q1916" s="46">
        <v>1207990</v>
      </c>
      <c r="R1916" s="46">
        <v>1176038</v>
      </c>
      <c r="S1916" s="46">
        <v>1144124</v>
      </c>
      <c r="T1916" s="46">
        <v>1053399</v>
      </c>
      <c r="U1916" s="46">
        <v>1106685</v>
      </c>
      <c r="V1916" s="46">
        <v>1112796</v>
      </c>
      <c r="W1916" s="49">
        <v>1191698</v>
      </c>
      <c r="X1916" s="79">
        <v>5.5251985085891242E-4</v>
      </c>
      <c r="Y1916" s="79">
        <v>-2.2111507653194251E-2</v>
      </c>
      <c r="Z1916" s="79">
        <v>-1.4115742751625637E-2</v>
      </c>
      <c r="AA1916" s="79">
        <v>1.0770649064388405E-2</v>
      </c>
    </row>
    <row r="1917" spans="1:27" ht="15" x14ac:dyDescent="0.25">
      <c r="A1917" s="4">
        <v>260129</v>
      </c>
      <c r="B1917" s="18">
        <v>7751</v>
      </c>
      <c r="C1917" s="8" t="s">
        <v>67</v>
      </c>
      <c r="D1917" s="35" t="s">
        <v>762</v>
      </c>
      <c r="E1917" s="8" t="s">
        <v>25</v>
      </c>
      <c r="F1917" s="36">
        <v>1.0515664354397549</v>
      </c>
      <c r="G1917" s="46">
        <v>955449</v>
      </c>
      <c r="H1917" s="46">
        <v>879350</v>
      </c>
      <c r="I1917" s="46">
        <v>998799</v>
      </c>
      <c r="J1917" s="46">
        <v>996090</v>
      </c>
      <c r="K1917" s="46">
        <v>1157175</v>
      </c>
      <c r="L1917" s="46">
        <v>971125</v>
      </c>
      <c r="M1917" s="46">
        <v>1020882</v>
      </c>
      <c r="N1917" s="46">
        <v>1025247</v>
      </c>
      <c r="O1917" s="46">
        <v>1163718</v>
      </c>
      <c r="P1917" s="46">
        <v>988519</v>
      </c>
      <c r="Q1917" s="46">
        <v>1167786</v>
      </c>
      <c r="R1917" s="46">
        <v>1079806</v>
      </c>
      <c r="S1917" s="46">
        <v>1273710</v>
      </c>
      <c r="T1917" s="46">
        <v>1058396</v>
      </c>
      <c r="U1917" s="46">
        <v>1140171</v>
      </c>
      <c r="V1917" s="46">
        <v>1104324</v>
      </c>
      <c r="W1917" s="49">
        <v>1321836</v>
      </c>
      <c r="X1917" s="79">
        <v>1.5494406540747407E-2</v>
      </c>
      <c r="Y1917" s="79">
        <v>-6.029873585550849E-3</v>
      </c>
      <c r="Z1917" s="79">
        <v>5.3861056575637001E-3</v>
      </c>
      <c r="AA1917" s="79">
        <v>1.0515664354397547E-2</v>
      </c>
    </row>
    <row r="1918" spans="1:27" ht="15" x14ac:dyDescent="0.25">
      <c r="A1918" s="4">
        <v>260129</v>
      </c>
      <c r="B1918" s="18">
        <v>4661</v>
      </c>
      <c r="C1918" s="8" t="s">
        <v>67</v>
      </c>
      <c r="D1918" s="35" t="s">
        <v>763</v>
      </c>
      <c r="E1918" s="8" t="s">
        <v>25</v>
      </c>
      <c r="F1918" s="36">
        <v>0.87799443216056705</v>
      </c>
      <c r="G1918" s="46">
        <v>92745</v>
      </c>
      <c r="H1918" s="46">
        <v>85415</v>
      </c>
      <c r="I1918" s="46">
        <v>98166</v>
      </c>
      <c r="J1918" s="46">
        <v>105877</v>
      </c>
      <c r="K1918" s="47">
        <v>146982</v>
      </c>
      <c r="L1918" s="47">
        <v>132098</v>
      </c>
      <c r="M1918" s="46">
        <v>140604</v>
      </c>
      <c r="N1918" s="46">
        <v>143726</v>
      </c>
      <c r="O1918" s="46">
        <v>181946</v>
      </c>
      <c r="P1918" s="46">
        <v>152217</v>
      </c>
      <c r="Q1918" s="46">
        <v>148421</v>
      </c>
      <c r="R1918" s="46">
        <v>148846</v>
      </c>
      <c r="S1918" s="46">
        <v>207906</v>
      </c>
      <c r="T1918" s="46">
        <v>174201</v>
      </c>
      <c r="U1918" s="46">
        <v>163750</v>
      </c>
      <c r="V1918" s="46">
        <v>152439</v>
      </c>
      <c r="W1918" s="49">
        <v>214037</v>
      </c>
      <c r="X1918" s="79">
        <v>3.3441336193127391E-2</v>
      </c>
      <c r="Y1918" s="79">
        <v>2.2563418676605274E-2</v>
      </c>
      <c r="Z1918" s="79">
        <v>5.1719943630588183E-3</v>
      </c>
      <c r="AA1918" s="79">
        <v>8.7799443216056705E-3</v>
      </c>
    </row>
    <row r="1919" spans="1:27" ht="15" x14ac:dyDescent="0.25">
      <c r="A1919" s="4">
        <v>260129</v>
      </c>
      <c r="B1919" s="18">
        <v>5333</v>
      </c>
      <c r="C1919" s="8" t="s">
        <v>67</v>
      </c>
      <c r="D1919" s="35" t="s">
        <v>764</v>
      </c>
      <c r="E1919" s="8" t="s">
        <v>25</v>
      </c>
      <c r="F1919" s="36">
        <v>0.71134522255604793</v>
      </c>
      <c r="G1919" s="46">
        <v>121723</v>
      </c>
      <c r="H1919" s="46">
        <v>138557</v>
      </c>
      <c r="I1919" s="46">
        <v>131000</v>
      </c>
      <c r="J1919" s="46">
        <v>143688</v>
      </c>
      <c r="K1919" s="46">
        <v>140393</v>
      </c>
      <c r="L1919" s="46">
        <v>144159</v>
      </c>
      <c r="M1919" s="46">
        <v>141331</v>
      </c>
      <c r="N1919" s="46">
        <v>141553</v>
      </c>
      <c r="O1919" s="46">
        <v>139643</v>
      </c>
      <c r="P1919" s="46">
        <v>156386</v>
      </c>
      <c r="Q1919" s="46">
        <v>152521</v>
      </c>
      <c r="R1919" s="46">
        <v>145831</v>
      </c>
      <c r="S1919" s="46">
        <v>157099</v>
      </c>
      <c r="T1919" s="46">
        <v>164062</v>
      </c>
      <c r="U1919" s="46">
        <v>166458</v>
      </c>
      <c r="V1919" s="46">
        <v>159746</v>
      </c>
      <c r="W1919" s="49">
        <v>161704</v>
      </c>
      <c r="X1919" s="79">
        <v>1.2545825113551512E-2</v>
      </c>
      <c r="Y1919" s="79">
        <v>2.2496703055464584E-2</v>
      </c>
      <c r="Z1919" s="79">
        <v>2.1967006077827866E-2</v>
      </c>
      <c r="AA1919" s="79">
        <v>7.1134522255604793E-3</v>
      </c>
    </row>
    <row r="1920" spans="1:27" ht="15" x14ac:dyDescent="0.25">
      <c r="A1920" s="4">
        <v>260129</v>
      </c>
      <c r="B1920" s="18">
        <v>6345</v>
      </c>
      <c r="C1920" s="8" t="s">
        <v>67</v>
      </c>
      <c r="D1920" s="35" t="s">
        <v>380</v>
      </c>
      <c r="E1920" s="8" t="s">
        <v>25</v>
      </c>
      <c r="F1920" s="36">
        <v>0.63159405727408746</v>
      </c>
      <c r="G1920" s="46">
        <v>13252</v>
      </c>
      <c r="H1920" s="46">
        <v>17979</v>
      </c>
      <c r="I1920" s="46">
        <v>10681</v>
      </c>
      <c r="J1920" s="46">
        <v>16411</v>
      </c>
      <c r="K1920" s="46">
        <v>12789</v>
      </c>
      <c r="L1920" s="46">
        <v>20797</v>
      </c>
      <c r="M1920" s="46">
        <v>10606</v>
      </c>
      <c r="N1920" s="46">
        <v>15789</v>
      </c>
      <c r="O1920" s="46">
        <v>12333</v>
      </c>
      <c r="P1920" s="46">
        <v>14401</v>
      </c>
      <c r="Q1920" s="46">
        <v>12746</v>
      </c>
      <c r="R1920" s="46">
        <v>15333</v>
      </c>
      <c r="S1920" s="46">
        <v>13296</v>
      </c>
      <c r="T1920" s="46">
        <v>17931</v>
      </c>
      <c r="U1920" s="46">
        <v>9210</v>
      </c>
      <c r="V1920" s="46">
        <v>15295</v>
      </c>
      <c r="W1920" s="49">
        <v>13648</v>
      </c>
      <c r="X1920" s="79">
        <v>6.3288869764773326E-2</v>
      </c>
      <c r="Y1920" s="79">
        <v>-5.9622972380534822E-2</v>
      </c>
      <c r="Z1920" s="79">
        <v>-6.8136991213918474E-4</v>
      </c>
      <c r="AA1920" s="79">
        <v>6.3159405727408746E-3</v>
      </c>
    </row>
    <row r="1921" spans="1:27" ht="15" x14ac:dyDescent="0.25">
      <c r="A1921" s="4">
        <v>260129</v>
      </c>
      <c r="B1921" s="18">
        <v>6701</v>
      </c>
      <c r="C1921" s="8" t="s">
        <v>67</v>
      </c>
      <c r="D1921" s="35" t="s">
        <v>765</v>
      </c>
      <c r="E1921" s="8" t="s">
        <v>25</v>
      </c>
      <c r="F1921" s="36">
        <v>0.49635908278660162</v>
      </c>
      <c r="G1921" s="46">
        <v>713551</v>
      </c>
      <c r="H1921" s="46">
        <v>917739</v>
      </c>
      <c r="I1921" s="46">
        <v>659669</v>
      </c>
      <c r="J1921" s="46">
        <v>795702</v>
      </c>
      <c r="K1921" s="46">
        <v>813888</v>
      </c>
      <c r="L1921" s="46">
        <v>1043759</v>
      </c>
      <c r="M1921" s="46">
        <v>706542</v>
      </c>
      <c r="N1921" s="46">
        <v>842259</v>
      </c>
      <c r="O1921" s="46">
        <v>844475</v>
      </c>
      <c r="P1921" s="46">
        <v>1083986</v>
      </c>
      <c r="Q1921" s="46">
        <v>690296</v>
      </c>
      <c r="R1921" s="46">
        <v>796380</v>
      </c>
      <c r="S1921" s="46">
        <v>835133</v>
      </c>
      <c r="T1921" s="46">
        <v>1101622</v>
      </c>
      <c r="U1921" s="46">
        <v>715658</v>
      </c>
      <c r="V1921" s="46">
        <v>854121</v>
      </c>
      <c r="W1921" s="49">
        <v>852538</v>
      </c>
      <c r="X1921" s="79">
        <v>5.1782329823140127E-3</v>
      </c>
      <c r="Y1921" s="79">
        <v>7.4083572883461013E-3</v>
      </c>
      <c r="Z1921" s="79">
        <v>1.6742379145399555E-2</v>
      </c>
      <c r="AA1921" s="79">
        <v>4.9635908278660157E-3</v>
      </c>
    </row>
    <row r="1922" spans="1:27" ht="15" x14ac:dyDescent="0.25">
      <c r="A1922" s="4">
        <v>260129</v>
      </c>
      <c r="B1922" s="18">
        <v>9766</v>
      </c>
      <c r="C1922" s="8" t="s">
        <v>67</v>
      </c>
      <c r="D1922" s="35" t="s">
        <v>766</v>
      </c>
      <c r="E1922" s="8" t="s">
        <v>25</v>
      </c>
      <c r="F1922" s="36">
        <v>0.31058251524254121</v>
      </c>
      <c r="G1922" s="46">
        <v>75562</v>
      </c>
      <c r="H1922" s="46">
        <v>84474</v>
      </c>
      <c r="I1922" s="46">
        <v>71905</v>
      </c>
      <c r="J1922" s="46">
        <v>76454</v>
      </c>
      <c r="K1922" s="46">
        <v>78519</v>
      </c>
      <c r="L1922" s="46">
        <v>87443</v>
      </c>
      <c r="M1922" s="46">
        <v>72633</v>
      </c>
      <c r="N1922" s="46">
        <v>81218</v>
      </c>
      <c r="O1922" s="46">
        <v>99245</v>
      </c>
      <c r="P1922" s="46">
        <v>107218</v>
      </c>
      <c r="Q1922" s="46">
        <v>90039</v>
      </c>
      <c r="R1922" s="46">
        <v>94045</v>
      </c>
      <c r="S1922" s="46">
        <v>126745</v>
      </c>
      <c r="T1922" s="46">
        <v>110773</v>
      </c>
      <c r="U1922" s="46">
        <v>96964</v>
      </c>
      <c r="V1922" s="46">
        <v>127875</v>
      </c>
      <c r="W1922" s="49">
        <v>128181</v>
      </c>
      <c r="X1922" s="79">
        <v>8.5038285168892447E-3</v>
      </c>
      <c r="Y1922" s="79">
        <v>1.6425443902068793E-2</v>
      </c>
      <c r="Z1922" s="79">
        <v>7.8944850616180506E-2</v>
      </c>
      <c r="AA1922" s="79">
        <v>3.1058251524254121E-3</v>
      </c>
    </row>
    <row r="1923" spans="1:27" ht="15" x14ac:dyDescent="0.25">
      <c r="A1923" s="4">
        <v>260129</v>
      </c>
      <c r="B1923" s="18">
        <v>4204</v>
      </c>
      <c r="C1923" s="8" t="s">
        <v>67</v>
      </c>
      <c r="D1923" s="35" t="s">
        <v>767</v>
      </c>
      <c r="E1923" s="8" t="s">
        <v>25</v>
      </c>
      <c r="F1923" s="36">
        <v>0.29441754152497168</v>
      </c>
      <c r="G1923" s="46">
        <v>290709</v>
      </c>
      <c r="H1923" s="46">
        <v>319294</v>
      </c>
      <c r="I1923" s="46">
        <v>282271</v>
      </c>
      <c r="J1923" s="46">
        <v>325494</v>
      </c>
      <c r="K1923" s="46">
        <v>304466</v>
      </c>
      <c r="L1923" s="46">
        <v>330290</v>
      </c>
      <c r="M1923" s="46">
        <v>285393</v>
      </c>
      <c r="N1923" s="46">
        <v>325901</v>
      </c>
      <c r="O1923" s="46">
        <v>312637</v>
      </c>
      <c r="P1923" s="46">
        <v>332607</v>
      </c>
      <c r="Q1923" s="46">
        <v>298828</v>
      </c>
      <c r="R1923" s="46">
        <v>330226</v>
      </c>
      <c r="S1923" s="46">
        <v>326287</v>
      </c>
      <c r="T1923" s="46">
        <v>342412</v>
      </c>
      <c r="U1923" s="46">
        <v>305147</v>
      </c>
      <c r="V1923" s="46">
        <v>324650</v>
      </c>
      <c r="W1923" s="49">
        <v>330110</v>
      </c>
      <c r="X1923" s="79">
        <v>7.6128849922512121E-3</v>
      </c>
      <c r="Y1923" s="79">
        <v>4.869185430509404E-3</v>
      </c>
      <c r="Z1923" s="79">
        <v>-4.2758375304431384E-3</v>
      </c>
      <c r="AA1923" s="79">
        <v>2.9441754152497168E-3</v>
      </c>
    </row>
    <row r="1924" spans="1:27" ht="15" x14ac:dyDescent="0.25">
      <c r="A1924" s="4">
        <v>260129</v>
      </c>
      <c r="B1924" s="18">
        <v>7947</v>
      </c>
      <c r="C1924" s="8" t="s">
        <v>67</v>
      </c>
      <c r="D1924" s="35" t="s">
        <v>768</v>
      </c>
      <c r="E1924" s="8" t="s">
        <v>25</v>
      </c>
      <c r="F1924" s="36">
        <v>0.11032656663725331</v>
      </c>
      <c r="G1924" s="46">
        <v>53512</v>
      </c>
      <c r="H1924" s="46">
        <v>44821</v>
      </c>
      <c r="I1924" s="46">
        <v>49437</v>
      </c>
      <c r="J1924" s="46">
        <v>53125</v>
      </c>
      <c r="K1924" s="46">
        <v>60249</v>
      </c>
      <c r="L1924" s="46">
        <v>48474</v>
      </c>
      <c r="M1924" s="46">
        <v>53233</v>
      </c>
      <c r="N1924" s="46">
        <v>55493</v>
      </c>
      <c r="O1924" s="46">
        <v>62034</v>
      </c>
      <c r="P1924" s="46">
        <v>51340</v>
      </c>
      <c r="Q1924" s="46">
        <v>55131</v>
      </c>
      <c r="R1924" s="46">
        <v>59761</v>
      </c>
      <c r="S1924" s="46">
        <v>66714</v>
      </c>
      <c r="T1924" s="46">
        <v>54022</v>
      </c>
      <c r="U1924" s="46">
        <v>57813</v>
      </c>
      <c r="V1924" s="46">
        <v>61647</v>
      </c>
      <c r="W1924" s="49">
        <v>66979</v>
      </c>
      <c r="X1924" s="79">
        <v>1.1513397954890925E-2</v>
      </c>
      <c r="Y1924" s="79">
        <v>1.1382348447552815E-2</v>
      </c>
      <c r="Z1924" s="79">
        <v>7.9140615165120831E-3</v>
      </c>
      <c r="AA1924" s="79">
        <v>1.1032656663725326E-3</v>
      </c>
    </row>
    <row r="1925" spans="1:27" ht="15" x14ac:dyDescent="0.25">
      <c r="A1925" s="4">
        <v>260129</v>
      </c>
      <c r="B1925" s="18">
        <v>6305</v>
      </c>
      <c r="C1925" s="8" t="s">
        <v>67</v>
      </c>
      <c r="D1925" s="35" t="s">
        <v>769</v>
      </c>
      <c r="E1925" s="8" t="s">
        <v>25</v>
      </c>
      <c r="F1925" s="36">
        <v>-1.7799365842430252E-2</v>
      </c>
      <c r="G1925" s="46">
        <v>246674</v>
      </c>
      <c r="H1925" s="46">
        <v>304595</v>
      </c>
      <c r="I1925" s="46">
        <v>267539</v>
      </c>
      <c r="J1925" s="46">
        <v>311363</v>
      </c>
      <c r="K1925" s="46">
        <v>323846</v>
      </c>
      <c r="L1925" s="46">
        <v>376720</v>
      </c>
      <c r="M1925" s="46">
        <v>320006</v>
      </c>
      <c r="N1925" s="46">
        <v>354094</v>
      </c>
      <c r="O1925" s="46">
        <v>346269</v>
      </c>
      <c r="P1925" s="46">
        <v>0</v>
      </c>
      <c r="Q1925" s="46">
        <v>328217</v>
      </c>
      <c r="R1925" s="46">
        <v>337520</v>
      </c>
      <c r="S1925" s="46">
        <v>325540</v>
      </c>
      <c r="T1925" s="47">
        <v>380008</v>
      </c>
      <c r="U1925" s="46">
        <v>306152</v>
      </c>
      <c r="V1925" s="46">
        <v>347899</v>
      </c>
      <c r="W1925" s="49">
        <v>325298</v>
      </c>
      <c r="X1925" s="79">
        <v>0.38335197931556975</v>
      </c>
      <c r="Y1925" s="79">
        <v>-1.6090747000076622E-2</v>
      </c>
      <c r="Z1925" s="79">
        <v>7.6925927572968344E-3</v>
      </c>
      <c r="AA1925" s="79">
        <v>-1.7799365842430248E-4</v>
      </c>
    </row>
    <row r="1926" spans="1:27" ht="15" x14ac:dyDescent="0.25">
      <c r="A1926" s="4">
        <v>260129</v>
      </c>
      <c r="B1926" s="18">
        <v>6923</v>
      </c>
      <c r="C1926" s="8" t="s">
        <v>67</v>
      </c>
      <c r="D1926" s="35" t="s">
        <v>770</v>
      </c>
      <c r="E1926" s="8" t="s">
        <v>25</v>
      </c>
      <c r="F1926" s="36">
        <v>-1.8869686335232231E-2</v>
      </c>
      <c r="G1926" s="46">
        <v>100754</v>
      </c>
      <c r="H1926" s="46">
        <v>102698</v>
      </c>
      <c r="I1926" s="46">
        <v>93058</v>
      </c>
      <c r="J1926" s="46">
        <v>120038</v>
      </c>
      <c r="K1926" s="46">
        <v>109555</v>
      </c>
      <c r="L1926" s="46">
        <v>115139</v>
      </c>
      <c r="M1926" s="46">
        <v>111726</v>
      </c>
      <c r="N1926" s="46">
        <v>114437</v>
      </c>
      <c r="O1926" s="46">
        <v>129235</v>
      </c>
      <c r="P1926" s="46">
        <v>116999</v>
      </c>
      <c r="Q1926" s="46">
        <v>121441</v>
      </c>
      <c r="R1926" s="46">
        <v>122546</v>
      </c>
      <c r="S1926" s="46">
        <v>131910</v>
      </c>
      <c r="T1926" s="46">
        <v>133668</v>
      </c>
      <c r="U1926" s="46">
        <v>119838</v>
      </c>
      <c r="V1926" s="46">
        <v>128636</v>
      </c>
      <c r="W1926" s="49">
        <v>131813</v>
      </c>
      <c r="X1926" s="79">
        <v>3.3818493150684859E-2</v>
      </c>
      <c r="Y1926" s="79">
        <v>-3.1458204547015756E-3</v>
      </c>
      <c r="Z1926" s="79">
        <v>1.1989085797756482E-2</v>
      </c>
      <c r="AA1926" s="79">
        <v>-1.8869686335232227E-4</v>
      </c>
    </row>
    <row r="1927" spans="1:27" ht="15" x14ac:dyDescent="0.25">
      <c r="A1927" s="4">
        <v>260129</v>
      </c>
      <c r="B1927" s="18">
        <v>5471</v>
      </c>
      <c r="C1927" s="8" t="s">
        <v>67</v>
      </c>
      <c r="D1927" s="35" t="s">
        <v>771</v>
      </c>
      <c r="E1927" s="8" t="s">
        <v>25</v>
      </c>
      <c r="F1927" s="36">
        <v>-0.83176361316308345</v>
      </c>
      <c r="G1927" s="46">
        <v>135275</v>
      </c>
      <c r="H1927" s="46">
        <v>139168</v>
      </c>
      <c r="I1927" s="46">
        <v>137682</v>
      </c>
      <c r="J1927" s="46">
        <v>144175</v>
      </c>
      <c r="K1927" s="46">
        <v>152869</v>
      </c>
      <c r="L1927" s="46">
        <v>143838</v>
      </c>
      <c r="M1927" s="46">
        <v>141938</v>
      </c>
      <c r="N1927" s="46">
        <v>146656</v>
      </c>
      <c r="O1927" s="46">
        <v>149769</v>
      </c>
      <c r="P1927" s="46">
        <v>140201</v>
      </c>
      <c r="Q1927" s="46">
        <v>142094</v>
      </c>
      <c r="R1927" s="46">
        <v>141345</v>
      </c>
      <c r="S1927" s="46">
        <v>150522</v>
      </c>
      <c r="T1927" s="46">
        <v>140984</v>
      </c>
      <c r="U1927" s="46">
        <v>142352</v>
      </c>
      <c r="V1927" s="46">
        <v>142147</v>
      </c>
      <c r="W1927" s="49">
        <v>145731</v>
      </c>
      <c r="X1927" s="79">
        <v>1.3637266137431769E-3</v>
      </c>
      <c r="Y1927" s="79">
        <v>4.4873857499405645E-4</v>
      </c>
      <c r="Z1927" s="79">
        <v>1.3942903635759674E-3</v>
      </c>
      <c r="AA1927" s="79">
        <v>-8.3176361316308345E-3</v>
      </c>
    </row>
    <row r="1928" spans="1:27" ht="15" x14ac:dyDescent="0.25">
      <c r="A1928" s="4">
        <v>260129</v>
      </c>
      <c r="B1928" s="18">
        <v>4956</v>
      </c>
      <c r="C1928" s="8" t="s">
        <v>67</v>
      </c>
      <c r="D1928" s="35" t="s">
        <v>772</v>
      </c>
      <c r="E1928" s="8" t="s">
        <v>25</v>
      </c>
      <c r="F1928" s="36">
        <v>-1.0815792383971681</v>
      </c>
      <c r="G1928" s="46">
        <v>29822</v>
      </c>
      <c r="H1928" s="46">
        <v>29906</v>
      </c>
      <c r="I1928" s="46">
        <v>27707</v>
      </c>
      <c r="J1928" s="46">
        <v>30441</v>
      </c>
      <c r="K1928" s="46">
        <v>33072</v>
      </c>
      <c r="L1928" s="46">
        <v>32119</v>
      </c>
      <c r="M1928" s="46">
        <v>31844</v>
      </c>
      <c r="N1928" s="46">
        <v>33473</v>
      </c>
      <c r="O1928" s="46">
        <v>35535</v>
      </c>
      <c r="P1928" s="46">
        <v>32117</v>
      </c>
      <c r="Q1928" s="46">
        <v>32267</v>
      </c>
      <c r="R1928" s="46">
        <v>33507</v>
      </c>
      <c r="S1928" s="46">
        <v>36912</v>
      </c>
      <c r="T1928" s="46">
        <v>33190</v>
      </c>
      <c r="U1928" s="46">
        <v>32241</v>
      </c>
      <c r="V1928" s="46">
        <v>33292</v>
      </c>
      <c r="W1928" s="49">
        <v>35445</v>
      </c>
      <c r="X1928" s="79">
        <v>7.9597635067469863E-3</v>
      </c>
      <c r="Y1928" s="79">
        <v>-1.9135093761957211E-4</v>
      </c>
      <c r="Z1928" s="79">
        <v>-1.5826278984173436E-3</v>
      </c>
      <c r="AA1928" s="79">
        <v>-1.0815792383971679E-2</v>
      </c>
    </row>
    <row r="1929" spans="1:27" ht="15" x14ac:dyDescent="0.25">
      <c r="A1929" s="4">
        <v>260129</v>
      </c>
      <c r="B1929" s="18">
        <v>3593</v>
      </c>
      <c r="C1929" s="8" t="s">
        <v>67</v>
      </c>
      <c r="D1929" s="35" t="s">
        <v>773</v>
      </c>
      <c r="E1929" s="8" t="s">
        <v>25</v>
      </c>
      <c r="F1929" s="36">
        <v>-1.394100479466331</v>
      </c>
      <c r="G1929" s="46">
        <v>9882</v>
      </c>
      <c r="H1929" s="46">
        <v>8968</v>
      </c>
      <c r="I1929" s="46">
        <v>9447</v>
      </c>
      <c r="J1929" s="46">
        <v>9754</v>
      </c>
      <c r="K1929" s="46">
        <v>10334</v>
      </c>
      <c r="L1929" s="46">
        <v>9446</v>
      </c>
      <c r="M1929" s="46">
        <v>9679</v>
      </c>
      <c r="N1929" s="46">
        <v>9857</v>
      </c>
      <c r="O1929" s="46">
        <v>10218</v>
      </c>
      <c r="P1929" s="46">
        <v>9346</v>
      </c>
      <c r="Q1929" s="46">
        <v>9725</v>
      </c>
      <c r="R1929" s="46">
        <v>9894</v>
      </c>
      <c r="S1929" s="46">
        <v>10397</v>
      </c>
      <c r="T1929" s="46">
        <v>9122</v>
      </c>
      <c r="U1929" s="46">
        <v>9375</v>
      </c>
      <c r="V1929" s="46">
        <v>9482</v>
      </c>
      <c r="W1929" s="49">
        <v>9862</v>
      </c>
      <c r="X1929" s="79">
        <v>-5.6907677455413364E-3</v>
      </c>
      <c r="Y1929" s="79">
        <v>-8.9427155194440333E-3</v>
      </c>
      <c r="Z1929" s="79">
        <v>-1.0621841806744303E-2</v>
      </c>
      <c r="AA1929" s="79">
        <v>-1.3941004794663314E-2</v>
      </c>
    </row>
    <row r="1930" spans="1:27" ht="15" x14ac:dyDescent="0.25">
      <c r="A1930" s="4">
        <v>260129</v>
      </c>
      <c r="B1930" s="18">
        <v>6702</v>
      </c>
      <c r="C1930" s="8" t="s">
        <v>67</v>
      </c>
      <c r="D1930" s="35" t="s">
        <v>774</v>
      </c>
      <c r="E1930" s="8" t="s">
        <v>25</v>
      </c>
      <c r="F1930" s="36">
        <v>-1.610164661152536</v>
      </c>
      <c r="G1930" s="46">
        <v>880526</v>
      </c>
      <c r="H1930" s="46">
        <v>1043302</v>
      </c>
      <c r="I1930" s="46">
        <v>818862</v>
      </c>
      <c r="J1930" s="46">
        <v>886449</v>
      </c>
      <c r="K1930" s="46">
        <v>931424</v>
      </c>
      <c r="L1930" s="46">
        <v>1077032</v>
      </c>
      <c r="M1930" s="46">
        <v>799640</v>
      </c>
      <c r="N1930" s="46">
        <v>912257</v>
      </c>
      <c r="O1930" s="46">
        <v>930825</v>
      </c>
      <c r="P1930" s="46">
        <v>1113337</v>
      </c>
      <c r="Q1930" s="46">
        <v>830030</v>
      </c>
      <c r="R1930" s="46">
        <v>866646</v>
      </c>
      <c r="S1930" s="46">
        <v>924756</v>
      </c>
      <c r="T1930" s="46">
        <v>0</v>
      </c>
      <c r="U1930" s="46">
        <v>749859</v>
      </c>
      <c r="V1930" s="46">
        <v>816683</v>
      </c>
      <c r="W1930" s="49">
        <v>884642</v>
      </c>
      <c r="X1930" s="79">
        <v>-0.29810063219438743</v>
      </c>
      <c r="Y1930" s="79">
        <v>-3.0582902779854648E-2</v>
      </c>
      <c r="Z1930" s="79">
        <v>-1.9660711749009629E-2</v>
      </c>
      <c r="AA1930" s="79">
        <v>-1.6101646611525355E-2</v>
      </c>
    </row>
    <row r="1931" spans="1:27" ht="15" x14ac:dyDescent="0.25">
      <c r="A1931" s="4">
        <v>260129</v>
      </c>
      <c r="B1931" s="18">
        <v>7205</v>
      </c>
      <c r="C1931" s="8" t="s">
        <v>67</v>
      </c>
      <c r="D1931" s="35" t="s">
        <v>775</v>
      </c>
      <c r="E1931" s="8" t="s">
        <v>25</v>
      </c>
      <c r="F1931" s="36">
        <v>-2.1527218748390919</v>
      </c>
      <c r="G1931" s="46">
        <v>380042</v>
      </c>
      <c r="H1931" s="46">
        <v>390279</v>
      </c>
      <c r="I1931" s="46">
        <v>355856</v>
      </c>
      <c r="J1931" s="46">
        <v>377503</v>
      </c>
      <c r="K1931" s="46">
        <v>377018</v>
      </c>
      <c r="L1931" s="46">
        <v>396959</v>
      </c>
      <c r="M1931" s="46">
        <v>371914</v>
      </c>
      <c r="N1931" s="46">
        <v>383474</v>
      </c>
      <c r="O1931" s="46">
        <v>386124</v>
      </c>
      <c r="P1931" s="46">
        <v>374743</v>
      </c>
      <c r="Q1931" s="46">
        <v>411060</v>
      </c>
      <c r="R1931" s="46">
        <v>436486</v>
      </c>
      <c r="S1931" s="46">
        <v>432661</v>
      </c>
      <c r="T1931" s="46">
        <v>417022</v>
      </c>
      <c r="U1931" s="46">
        <v>364244</v>
      </c>
      <c r="V1931" s="46">
        <v>378615</v>
      </c>
      <c r="W1931" s="49">
        <v>398378</v>
      </c>
      <c r="X1931" s="79">
        <v>2.5546995377503823E-2</v>
      </c>
      <c r="Y1931" s="79">
        <v>-2.7583785099123292E-2</v>
      </c>
      <c r="Z1931" s="79">
        <v>-3.5064556568567995E-2</v>
      </c>
      <c r="AA1931" s="79">
        <v>-2.1527218748390919E-2</v>
      </c>
    </row>
    <row r="1932" spans="1:27" ht="15" x14ac:dyDescent="0.25">
      <c r="A1932" s="4">
        <v>260129</v>
      </c>
      <c r="B1932" s="18">
        <v>9505</v>
      </c>
      <c r="C1932" s="8" t="s">
        <v>67</v>
      </c>
      <c r="D1932" s="35" t="s">
        <v>776</v>
      </c>
      <c r="E1932" s="8" t="s">
        <v>25</v>
      </c>
      <c r="F1932" s="36">
        <v>-3.151667613791731</v>
      </c>
      <c r="G1932" s="46">
        <v>149166</v>
      </c>
      <c r="H1932" s="46">
        <v>192954</v>
      </c>
      <c r="I1932" s="46">
        <v>163560</v>
      </c>
      <c r="J1932" s="46">
        <v>211372</v>
      </c>
      <c r="K1932" s="46">
        <v>205252</v>
      </c>
      <c r="L1932" s="46">
        <v>237417</v>
      </c>
      <c r="M1932" s="46">
        <v>192987</v>
      </c>
      <c r="N1932" s="46">
        <v>214934</v>
      </c>
      <c r="O1932" s="46">
        <v>185783</v>
      </c>
      <c r="P1932" s="46">
        <v>214534</v>
      </c>
      <c r="Q1932" s="46">
        <v>187635</v>
      </c>
      <c r="R1932" s="46">
        <v>232677</v>
      </c>
      <c r="S1932" s="46">
        <v>206445</v>
      </c>
      <c r="T1932" s="46">
        <v>231518</v>
      </c>
      <c r="U1932" s="46">
        <v>186079</v>
      </c>
      <c r="V1932" s="46">
        <v>217100</v>
      </c>
      <c r="W1932" s="49">
        <v>179935</v>
      </c>
      <c r="X1932" s="79">
        <v>2.0188020554124497E-2</v>
      </c>
      <c r="Y1932" s="79">
        <v>-1.8129387434097088E-3</v>
      </c>
      <c r="Z1932" s="79">
        <v>-1.8182157743670935E-2</v>
      </c>
      <c r="AA1932" s="79">
        <v>-3.151667613791731E-2</v>
      </c>
    </row>
    <row r="1933" spans="1:27" ht="15" x14ac:dyDescent="0.25">
      <c r="A1933" s="4">
        <v>260129</v>
      </c>
      <c r="B1933" s="18">
        <v>7148</v>
      </c>
      <c r="C1933" s="8" t="s">
        <v>67</v>
      </c>
      <c r="D1933" s="35" t="s">
        <v>777</v>
      </c>
      <c r="E1933" s="8" t="s">
        <v>25</v>
      </c>
      <c r="F1933" s="36">
        <v>-9.9919854505101551</v>
      </c>
      <c r="G1933" s="46">
        <v>15673</v>
      </c>
      <c r="H1933" s="46">
        <v>15462</v>
      </c>
      <c r="I1933" s="46">
        <v>16346</v>
      </c>
      <c r="J1933" s="46">
        <v>11712</v>
      </c>
      <c r="K1933" s="46">
        <v>17416</v>
      </c>
      <c r="L1933" s="46">
        <v>14944</v>
      </c>
      <c r="M1933" s="46">
        <v>15676</v>
      </c>
      <c r="N1933" s="47">
        <v>23113</v>
      </c>
      <c r="O1933" s="46">
        <v>24393</v>
      </c>
      <c r="P1933" s="47">
        <v>26303</v>
      </c>
      <c r="Q1933" s="47">
        <v>30620</v>
      </c>
      <c r="R1933" s="46">
        <v>26465</v>
      </c>
      <c r="S1933" s="46">
        <v>27963</v>
      </c>
      <c r="T1933" s="46">
        <v>35508</v>
      </c>
      <c r="U1933" s="46">
        <v>27227</v>
      </c>
      <c r="V1933" s="47">
        <v>39066</v>
      </c>
      <c r="W1933" s="49">
        <v>14997</v>
      </c>
      <c r="X1933" s="79">
        <v>8.2666522976892809E-2</v>
      </c>
      <c r="Y1933" s="79">
        <v>-2.8144596701947688E-2</v>
      </c>
      <c r="Z1933" s="79">
        <v>0.10755101866630246</v>
      </c>
      <c r="AA1933" s="79">
        <v>-9.9919854505101546E-2</v>
      </c>
    </row>
    <row r="1934" spans="1:27" ht="15" x14ac:dyDescent="0.25">
      <c r="A1934" s="4">
        <v>260129</v>
      </c>
      <c r="B1934" s="18" t="s">
        <v>778</v>
      </c>
      <c r="C1934" s="8" t="s">
        <v>31</v>
      </c>
      <c r="D1934" s="35" t="s">
        <v>779</v>
      </c>
      <c r="E1934" s="8" t="s">
        <v>25</v>
      </c>
      <c r="F1934" s="78">
        <v>26.065198741778659</v>
      </c>
      <c r="G1934" s="46">
        <v>13776</v>
      </c>
      <c r="H1934" s="46">
        <v>22516</v>
      </c>
      <c r="I1934" s="46">
        <v>19385</v>
      </c>
      <c r="J1934" s="46">
        <v>14277</v>
      </c>
      <c r="K1934" s="47">
        <v>23170</v>
      </c>
      <c r="L1934" s="46">
        <v>26318</v>
      </c>
      <c r="M1934" s="46">
        <v>16809</v>
      </c>
      <c r="N1934" s="47">
        <v>22364</v>
      </c>
      <c r="O1934" s="46">
        <v>17958</v>
      </c>
      <c r="P1934" s="46">
        <v>21640</v>
      </c>
      <c r="Q1934" s="46">
        <v>18621</v>
      </c>
      <c r="R1934" s="46">
        <v>25862</v>
      </c>
      <c r="S1934" s="46">
        <v>16979</v>
      </c>
      <c r="T1934" s="46">
        <v>15284</v>
      </c>
      <c r="U1934" s="46">
        <v>23073</v>
      </c>
      <c r="V1934" s="46">
        <v>28592</v>
      </c>
      <c r="W1934" s="48">
        <v>38855</v>
      </c>
      <c r="X1934" s="79">
        <v>-7.6484320473634848E-2</v>
      </c>
      <c r="Y1934" s="79">
        <v>5.8009537956375645E-2</v>
      </c>
      <c r="Z1934" s="79">
        <v>3.3621517771373677E-2</v>
      </c>
      <c r="AA1934" s="79">
        <v>0.26065198741778661</v>
      </c>
    </row>
    <row r="1935" spans="1:27" ht="15" x14ac:dyDescent="0.25">
      <c r="A1935" s="4">
        <v>260129</v>
      </c>
      <c r="B1935" s="18" t="s">
        <v>780</v>
      </c>
      <c r="C1935" s="8" t="s">
        <v>31</v>
      </c>
      <c r="D1935" s="35" t="s">
        <v>781</v>
      </c>
      <c r="E1935" s="8" t="s">
        <v>25</v>
      </c>
      <c r="F1935" s="36">
        <v>7.4917722667081188</v>
      </c>
      <c r="G1935" s="46">
        <v>14561</v>
      </c>
      <c r="H1935" s="46">
        <v>15409</v>
      </c>
      <c r="I1935" s="46">
        <v>16796</v>
      </c>
      <c r="J1935" s="46">
        <v>19140</v>
      </c>
      <c r="K1935" s="46">
        <v>20622</v>
      </c>
      <c r="L1935" s="47">
        <v>23345</v>
      </c>
      <c r="M1935" s="46">
        <v>23416</v>
      </c>
      <c r="N1935" s="46">
        <v>25186</v>
      </c>
      <c r="O1935" s="46">
        <v>28505</v>
      </c>
      <c r="P1935" s="46">
        <v>22671</v>
      </c>
      <c r="Q1935" s="46">
        <v>15016</v>
      </c>
      <c r="R1935" s="46">
        <v>16595</v>
      </c>
      <c r="S1935" s="46">
        <v>18278</v>
      </c>
      <c r="T1935" s="46">
        <v>19115</v>
      </c>
      <c r="U1935" s="46">
        <v>19175</v>
      </c>
      <c r="V1935" s="46">
        <v>20610</v>
      </c>
      <c r="W1935" s="49">
        <v>24060</v>
      </c>
      <c r="X1935" s="79">
        <v>-4.9007717750826907E-2</v>
      </c>
      <c r="Y1935" s="79">
        <v>6.0271868297490094E-2</v>
      </c>
      <c r="Z1935" s="79">
        <v>5.4877465385509083E-2</v>
      </c>
      <c r="AA1935" s="79">
        <v>7.4917722667081188E-2</v>
      </c>
    </row>
    <row r="1936" spans="1:27" ht="15" x14ac:dyDescent="0.25">
      <c r="A1936" s="4">
        <v>260129</v>
      </c>
      <c r="B1936" s="18" t="s">
        <v>782</v>
      </c>
      <c r="C1936" s="8" t="s">
        <v>31</v>
      </c>
      <c r="D1936" s="35" t="s">
        <v>783</v>
      </c>
      <c r="E1936" s="8" t="s">
        <v>25</v>
      </c>
      <c r="F1936" s="36">
        <v>6.4440950384346607</v>
      </c>
      <c r="G1936" s="46">
        <v>50736</v>
      </c>
      <c r="H1936" s="46">
        <v>42259</v>
      </c>
      <c r="I1936" s="46">
        <v>57291</v>
      </c>
      <c r="J1936" s="46">
        <v>101134</v>
      </c>
      <c r="K1936" s="47">
        <v>83096</v>
      </c>
      <c r="L1936" s="46">
        <v>54758</v>
      </c>
      <c r="M1936" s="46">
        <v>56934</v>
      </c>
      <c r="N1936" s="46">
        <v>69881</v>
      </c>
      <c r="O1936" s="46">
        <v>54642</v>
      </c>
      <c r="P1936" s="46">
        <v>39127</v>
      </c>
      <c r="Q1936" s="46">
        <v>47288</v>
      </c>
      <c r="R1936" s="46">
        <v>74328</v>
      </c>
      <c r="S1936" s="46">
        <v>69352</v>
      </c>
      <c r="T1936" s="46">
        <v>49884</v>
      </c>
      <c r="U1936" s="46">
        <v>70423</v>
      </c>
      <c r="V1936" s="46">
        <v>96541</v>
      </c>
      <c r="W1936" s="49">
        <v>87795</v>
      </c>
      <c r="X1936" s="79">
        <v>4.6750255329320423E-2</v>
      </c>
      <c r="Y1936" s="79">
        <v>9.6054838656104202E-2</v>
      </c>
      <c r="Z1936" s="79">
        <v>8.4144294984222601E-2</v>
      </c>
      <c r="AA1936" s="79">
        <v>6.4440950384346607E-2</v>
      </c>
    </row>
    <row r="1937" spans="1:27" ht="15" x14ac:dyDescent="0.25">
      <c r="A1937" s="4">
        <v>260129</v>
      </c>
      <c r="B1937" s="18" t="s">
        <v>784</v>
      </c>
      <c r="C1937" s="8" t="s">
        <v>31</v>
      </c>
      <c r="D1937" s="35" t="s">
        <v>785</v>
      </c>
      <c r="E1937" s="8" t="s">
        <v>25</v>
      </c>
      <c r="F1937" s="36">
        <v>2.129006463650307</v>
      </c>
      <c r="G1937" s="46">
        <v>19380</v>
      </c>
      <c r="H1937" s="46">
        <v>20786</v>
      </c>
      <c r="I1937" s="46">
        <v>19940</v>
      </c>
      <c r="J1937" s="46">
        <v>19863</v>
      </c>
      <c r="K1937" s="46">
        <v>20045</v>
      </c>
      <c r="L1937" s="46">
        <v>22312</v>
      </c>
      <c r="M1937" s="46">
        <v>19228</v>
      </c>
      <c r="N1937" s="46">
        <v>21949</v>
      </c>
      <c r="O1937" s="46">
        <v>22106</v>
      </c>
      <c r="P1937" s="46">
        <v>23251</v>
      </c>
      <c r="Q1937" s="46">
        <v>21031</v>
      </c>
      <c r="R1937" s="46">
        <v>22878</v>
      </c>
      <c r="S1937" s="46">
        <v>22083</v>
      </c>
      <c r="T1937" s="46">
        <v>22878</v>
      </c>
      <c r="U1937" s="46">
        <v>21536</v>
      </c>
      <c r="V1937" s="46">
        <v>23545</v>
      </c>
      <c r="W1937" s="49">
        <v>24000</v>
      </c>
      <c r="X1937" s="79">
        <v>-4.1795995204105818E-3</v>
      </c>
      <c r="Y1937" s="79">
        <v>5.6824575222234053E-3</v>
      </c>
      <c r="Z1937" s="79">
        <v>7.4629370629371028E-3</v>
      </c>
      <c r="AA1937" s="79">
        <v>2.129006463650307E-2</v>
      </c>
    </row>
    <row r="1938" spans="1:27" ht="15" x14ac:dyDescent="0.25">
      <c r="A1938" s="4">
        <v>260129</v>
      </c>
      <c r="B1938" s="18" t="s">
        <v>786</v>
      </c>
      <c r="C1938" s="8" t="s">
        <v>31</v>
      </c>
      <c r="D1938" s="35" t="s">
        <v>787</v>
      </c>
      <c r="E1938" s="8" t="s">
        <v>25</v>
      </c>
      <c r="F1938" s="36">
        <v>2.0113571292231351</v>
      </c>
      <c r="G1938" s="46">
        <v>6749</v>
      </c>
      <c r="H1938" s="46">
        <v>7009</v>
      </c>
      <c r="I1938" s="46">
        <v>7138</v>
      </c>
      <c r="J1938" s="46">
        <v>7547</v>
      </c>
      <c r="K1938" s="46">
        <v>8001</v>
      </c>
      <c r="L1938" s="46">
        <v>9457</v>
      </c>
      <c r="M1938" s="46">
        <v>9145</v>
      </c>
      <c r="N1938" s="46">
        <v>9470</v>
      </c>
      <c r="O1938" s="46">
        <v>9906</v>
      </c>
      <c r="P1938" s="46">
        <v>10261</v>
      </c>
      <c r="Q1938" s="46">
        <v>10102</v>
      </c>
      <c r="R1938" s="46">
        <v>10412</v>
      </c>
      <c r="S1938" s="46">
        <v>10568</v>
      </c>
      <c r="T1938" s="46">
        <v>10544</v>
      </c>
      <c r="U1938" s="46">
        <v>10774</v>
      </c>
      <c r="V1938" s="46">
        <v>10026</v>
      </c>
      <c r="W1938" s="49">
        <v>11411</v>
      </c>
      <c r="X1938" s="79">
        <v>6.8451733062429021E-3</v>
      </c>
      <c r="Y1938" s="79">
        <v>1.6143756306154833E-2</v>
      </c>
      <c r="Z1938" s="79">
        <v>-9.1257269847273559E-3</v>
      </c>
      <c r="AA1938" s="79">
        <v>2.0113571292231347E-2</v>
      </c>
    </row>
    <row r="1939" spans="1:27" ht="15" x14ac:dyDescent="0.25">
      <c r="A1939" s="4">
        <v>260129</v>
      </c>
      <c r="B1939" s="18" t="s">
        <v>788</v>
      </c>
      <c r="C1939" s="8" t="s">
        <v>31</v>
      </c>
      <c r="D1939" s="35" t="s">
        <v>789</v>
      </c>
      <c r="E1939" s="8" t="s">
        <v>25</v>
      </c>
      <c r="F1939" s="36">
        <v>1.998502863708373</v>
      </c>
      <c r="G1939" s="46">
        <v>169.36</v>
      </c>
      <c r="H1939" s="46">
        <v>191.77</v>
      </c>
      <c r="I1939" s="46">
        <v>188.03</v>
      </c>
      <c r="J1939" s="46">
        <v>3375</v>
      </c>
      <c r="K1939" s="46">
        <v>260.24</v>
      </c>
      <c r="L1939" s="46">
        <v>244.52</v>
      </c>
      <c r="M1939" s="46">
        <v>261.16000000000003</v>
      </c>
      <c r="N1939" s="46">
        <v>891.65</v>
      </c>
      <c r="O1939" s="46">
        <v>272.93</v>
      </c>
      <c r="P1939" s="46">
        <v>269.87</v>
      </c>
      <c r="Q1939" s="46">
        <v>272.32</v>
      </c>
      <c r="R1939" s="47">
        <v>1622</v>
      </c>
      <c r="S1939" s="46">
        <v>292.19</v>
      </c>
      <c r="T1939" s="46">
        <v>294.63</v>
      </c>
      <c r="U1939" s="46">
        <v>300.75</v>
      </c>
      <c r="V1939" s="46">
        <v>835.72</v>
      </c>
      <c r="W1939" s="49">
        <v>326.63</v>
      </c>
      <c r="X1939" s="79">
        <v>1.0079873635186587E-2</v>
      </c>
      <c r="Y1939" s="79">
        <v>1.1458442490145826E-2</v>
      </c>
      <c r="Z1939" s="79">
        <v>-0.31331263921707708</v>
      </c>
      <c r="AA1939" s="79">
        <v>1.9985028637083735E-2</v>
      </c>
    </row>
    <row r="1940" spans="1:27" ht="15" x14ac:dyDescent="0.25">
      <c r="A1940" s="4">
        <v>260129</v>
      </c>
      <c r="B1940" s="18" t="s">
        <v>790</v>
      </c>
      <c r="C1940" s="8" t="s">
        <v>31</v>
      </c>
      <c r="D1940" s="35" t="s">
        <v>791</v>
      </c>
      <c r="E1940" s="8" t="s">
        <v>25</v>
      </c>
      <c r="F1940" s="36">
        <v>0.7094614906707708</v>
      </c>
      <c r="G1940" s="46">
        <v>8992</v>
      </c>
      <c r="H1940" s="46">
        <v>8693</v>
      </c>
      <c r="I1940" s="46">
        <v>11398</v>
      </c>
      <c r="J1940" s="46">
        <v>11278</v>
      </c>
      <c r="K1940" s="46">
        <v>11871</v>
      </c>
      <c r="L1940" s="46">
        <v>11996</v>
      </c>
      <c r="M1940" s="46">
        <v>12032</v>
      </c>
      <c r="N1940" s="46">
        <v>11463</v>
      </c>
      <c r="O1940" s="46">
        <v>11514</v>
      </c>
      <c r="P1940" s="46">
        <v>12012</v>
      </c>
      <c r="Q1940" s="46">
        <v>11975</v>
      </c>
      <c r="R1940" s="46">
        <v>12241</v>
      </c>
      <c r="S1940" s="46">
        <v>12555</v>
      </c>
      <c r="T1940" s="46">
        <v>12171</v>
      </c>
      <c r="U1940" s="46">
        <v>12190</v>
      </c>
      <c r="V1940" s="46">
        <v>12981</v>
      </c>
      <c r="W1940" s="49">
        <v>12909</v>
      </c>
      <c r="X1940" s="79">
        <v>3.2593321443945555E-3</v>
      </c>
      <c r="Y1940" s="79">
        <v>4.3929549262391454E-3</v>
      </c>
      <c r="Z1940" s="79">
        <v>1.5053807189210122E-2</v>
      </c>
      <c r="AA1940" s="79">
        <v>7.094614906707708E-3</v>
      </c>
    </row>
    <row r="1941" spans="1:27" ht="15" x14ac:dyDescent="0.25">
      <c r="A1941" s="4">
        <v>260129</v>
      </c>
      <c r="B1941" s="18" t="s">
        <v>792</v>
      </c>
      <c r="C1941" s="8" t="s">
        <v>31</v>
      </c>
      <c r="D1941" s="35" t="s">
        <v>793</v>
      </c>
      <c r="E1941" s="8" t="s">
        <v>25</v>
      </c>
      <c r="F1941" s="36">
        <v>0.10241125535011</v>
      </c>
      <c r="G1941" s="46">
        <v>17936</v>
      </c>
      <c r="H1941" s="46">
        <v>26666</v>
      </c>
      <c r="I1941" s="46">
        <v>27680</v>
      </c>
      <c r="J1941" s="46">
        <v>17684</v>
      </c>
      <c r="K1941" s="46">
        <v>20056</v>
      </c>
      <c r="L1941" s="46">
        <v>29568</v>
      </c>
      <c r="M1941" s="46">
        <v>33599</v>
      </c>
      <c r="N1941" s="46">
        <v>22928</v>
      </c>
      <c r="O1941" s="46">
        <v>26257</v>
      </c>
      <c r="P1941" s="47">
        <v>42029</v>
      </c>
      <c r="Q1941" s="47">
        <v>49210</v>
      </c>
      <c r="R1941" s="46">
        <v>26191</v>
      </c>
      <c r="S1941" s="46">
        <v>31051</v>
      </c>
      <c r="T1941" s="46">
        <v>47676</v>
      </c>
      <c r="U1941" s="46">
        <v>39386</v>
      </c>
      <c r="V1941" s="46">
        <v>23473</v>
      </c>
      <c r="W1941" s="49">
        <v>31196</v>
      </c>
      <c r="X1941" s="79">
        <v>3.8031802048746899E-2</v>
      </c>
      <c r="Y1941" s="79">
        <v>-6.3739229731132552E-2</v>
      </c>
      <c r="Z1941" s="79">
        <v>-1.883523672247478E-2</v>
      </c>
      <c r="AA1941" s="79">
        <v>1.0241125535010998E-3</v>
      </c>
    </row>
    <row r="1942" spans="1:27" ht="15" x14ac:dyDescent="0.25">
      <c r="A1942" s="4">
        <v>260129</v>
      </c>
      <c r="B1942" s="18" t="s">
        <v>794</v>
      </c>
      <c r="C1942" s="8" t="s">
        <v>31</v>
      </c>
      <c r="D1942" s="35" t="s">
        <v>795</v>
      </c>
      <c r="E1942" s="8" t="s">
        <v>25</v>
      </c>
      <c r="F1942" s="36">
        <v>-2.1988441557036942</v>
      </c>
      <c r="G1942" s="46">
        <v>53609</v>
      </c>
      <c r="H1942" s="46">
        <v>105978</v>
      </c>
      <c r="I1942" s="46">
        <v>137231</v>
      </c>
      <c r="J1942" s="46">
        <v>70438</v>
      </c>
      <c r="K1942" s="46">
        <v>77644</v>
      </c>
      <c r="L1942" s="46">
        <v>102421</v>
      </c>
      <c r="M1942" s="46">
        <v>110055</v>
      </c>
      <c r="N1942" s="47">
        <v>129906</v>
      </c>
      <c r="O1942" s="47">
        <v>129914</v>
      </c>
      <c r="P1942" s="46">
        <v>133637</v>
      </c>
      <c r="Q1942" s="46">
        <v>149556</v>
      </c>
      <c r="R1942" s="46">
        <v>133389</v>
      </c>
      <c r="S1942" s="46">
        <v>136712</v>
      </c>
      <c r="T1942" s="46">
        <v>142374</v>
      </c>
      <c r="U1942" s="46">
        <v>141092</v>
      </c>
      <c r="V1942" s="46">
        <v>134568</v>
      </c>
      <c r="W1942" s="49">
        <v>124514</v>
      </c>
      <c r="X1942" s="79">
        <v>1.5790881520493683E-2</v>
      </c>
      <c r="Y1942" s="79">
        <v>-1.5059667527236087E-2</v>
      </c>
      <c r="Z1942" s="79">
        <v>2.129823490200744E-3</v>
      </c>
      <c r="AA1942" s="79">
        <v>-2.1988441557036942E-2</v>
      </c>
    </row>
    <row r="1943" spans="1:27" ht="15" x14ac:dyDescent="0.25">
      <c r="A1943" s="80">
        <v>260129</v>
      </c>
      <c r="B1943" s="88" t="s">
        <v>796</v>
      </c>
      <c r="C1943" s="81" t="s">
        <v>31</v>
      </c>
      <c r="D1943" s="82" t="s">
        <v>797</v>
      </c>
      <c r="E1943" s="8" t="s">
        <v>25</v>
      </c>
      <c r="F1943" s="83">
        <v>-9.9423939271984558</v>
      </c>
      <c r="G1943" s="46">
        <v>98361</v>
      </c>
      <c r="H1943" s="46">
        <v>85803</v>
      </c>
      <c r="I1943" s="46">
        <v>86549</v>
      </c>
      <c r="J1943" s="46">
        <v>110396</v>
      </c>
      <c r="K1943" s="46">
        <v>115931</v>
      </c>
      <c r="L1943" s="84">
        <v>133846</v>
      </c>
      <c r="M1943" s="84">
        <v>132028</v>
      </c>
      <c r="N1943" s="85">
        <v>133484</v>
      </c>
      <c r="O1943" s="85">
        <v>151109</v>
      </c>
      <c r="P1943" s="85">
        <v>104572</v>
      </c>
      <c r="Q1943" s="85">
        <v>151495</v>
      </c>
      <c r="R1943" s="85">
        <v>153269</v>
      </c>
      <c r="S1943" s="85">
        <v>138677</v>
      </c>
      <c r="T1943" s="85">
        <v>111805</v>
      </c>
      <c r="U1943" s="85">
        <v>170904</v>
      </c>
      <c r="V1943" s="85">
        <v>172475</v>
      </c>
      <c r="W1943" s="86">
        <v>79633</v>
      </c>
      <c r="X1943" s="87">
        <v>1.3198592004204368E-2</v>
      </c>
      <c r="Y1943" s="87">
        <v>3.495567730339344E-2</v>
      </c>
      <c r="Z1943" s="87">
        <v>3.3421792205758249E-2</v>
      </c>
      <c r="AA1943" s="87">
        <v>-9.9423939271984563E-2</v>
      </c>
    </row>
    <row r="1944" spans="1:27" ht="15" x14ac:dyDescent="0.25">
      <c r="A1944" s="4">
        <v>260128</v>
      </c>
      <c r="B1944" s="18" t="s">
        <v>76</v>
      </c>
      <c r="C1944" s="8" t="s">
        <v>23</v>
      </c>
      <c r="D1944" s="8" t="s">
        <v>29</v>
      </c>
      <c r="E1944" s="8" t="s">
        <v>25</v>
      </c>
      <c r="F1944" s="36">
        <v>90.775772301284292</v>
      </c>
      <c r="G1944" s="46">
        <v>60.87</v>
      </c>
      <c r="H1944" s="46">
        <v>52.15</v>
      </c>
      <c r="I1944" s="46">
        <v>56.37</v>
      </c>
      <c r="J1944" s="46">
        <v>57.05</v>
      </c>
      <c r="K1944" s="46">
        <v>54.33</v>
      </c>
      <c r="L1944" s="46">
        <v>49.68</v>
      </c>
      <c r="M1944" s="46">
        <v>47.13</v>
      </c>
      <c r="N1944" s="46">
        <v>48.48</v>
      </c>
      <c r="O1944" s="46">
        <v>44.76</v>
      </c>
      <c r="P1944" s="46">
        <v>46.03</v>
      </c>
      <c r="Q1944" s="46">
        <v>47.75</v>
      </c>
      <c r="R1944" s="46">
        <v>48.33</v>
      </c>
      <c r="S1944" s="46">
        <v>-45.96</v>
      </c>
      <c r="T1944" s="47">
        <v>57.87</v>
      </c>
      <c r="U1944" s="46">
        <v>53.66</v>
      </c>
      <c r="V1944" s="46">
        <v>49.67</v>
      </c>
      <c r="W1944" s="48">
        <v>58.65</v>
      </c>
      <c r="X1944" s="11">
        <f>SUM(Q1944:T1944)/SUM(P1944:S1944)-1</f>
        <v>0.12314092563702528</v>
      </c>
      <c r="Y1944" s="11">
        <f t="shared" ref="Y1944:AA1944" si="0">SUM(R1944:U1944)/SUM(Q1944:T1944)-1</f>
        <v>5.4727289563848425E-2</v>
      </c>
      <c r="Z1944" s="11">
        <f t="shared" si="0"/>
        <v>1.1764705882352899E-2</v>
      </c>
      <c r="AA1944" s="11">
        <f t="shared" si="0"/>
        <v>0.90775772301284285</v>
      </c>
    </row>
    <row r="1945" spans="1:27" ht="15" x14ac:dyDescent="0.25">
      <c r="A1945" s="4">
        <v>260128</v>
      </c>
      <c r="B1945" s="18" t="s">
        <v>49</v>
      </c>
      <c r="C1945" s="8" t="s">
        <v>23</v>
      </c>
      <c r="D1945" s="8" t="s">
        <v>50</v>
      </c>
      <c r="E1945" s="8" t="s">
        <v>25</v>
      </c>
      <c r="F1945" s="36">
        <v>46.891904143120477</v>
      </c>
      <c r="G1945" s="46">
        <v>147.9</v>
      </c>
      <c r="H1945" s="46">
        <v>183.25</v>
      </c>
      <c r="I1945" s="46">
        <v>196.9</v>
      </c>
      <c r="J1945" s="46">
        <v>190.46</v>
      </c>
      <c r="K1945" s="47">
        <v>290.89</v>
      </c>
      <c r="L1945" s="46">
        <v>238.35</v>
      </c>
      <c r="M1945" s="46">
        <v>224.1</v>
      </c>
      <c r="N1945" s="46">
        <v>195.06</v>
      </c>
      <c r="O1945" s="46">
        <v>179.69</v>
      </c>
      <c r="P1945" s="46">
        <v>299.04000000000002</v>
      </c>
      <c r="Q1945" s="46">
        <v>227.15</v>
      </c>
      <c r="R1945" s="46">
        <v>214.26</v>
      </c>
      <c r="S1945" s="46">
        <v>-33.869999999999997</v>
      </c>
      <c r="T1945" s="46">
        <v>241.02</v>
      </c>
      <c r="U1945" s="46">
        <v>219.14</v>
      </c>
      <c r="V1945" s="46">
        <v>235.53</v>
      </c>
      <c r="W1945" s="48">
        <v>276.47000000000003</v>
      </c>
      <c r="X1945" s="11">
        <f t="shared" ref="X1945:X1968" si="1">SUM(Q1945:T1945)/SUM(P1945:S1945)-1</f>
        <v>-8.211384415069789E-2</v>
      </c>
      <c r="Y1945" s="11">
        <f t="shared" ref="Y1945:Y1968" si="2">SUM(R1945:U1945)/SUM(Q1945:T1945)-1</f>
        <v>-1.235043789317869E-2</v>
      </c>
      <c r="Z1945" s="11">
        <f t="shared" ref="Z1945:Z1968" si="3">SUM(S1945:V1945)/SUM(R1945:U1945)-1</f>
        <v>3.3205838732339288E-2</v>
      </c>
      <c r="AA1945" s="11">
        <f t="shared" ref="AA1945:AA1968" si="4">SUM(T1945:W1945)/SUM(S1945:V1945)-1</f>
        <v>0.468919041431205</v>
      </c>
    </row>
    <row r="1946" spans="1:27" ht="15" x14ac:dyDescent="0.25">
      <c r="A1946" s="4">
        <v>260128</v>
      </c>
      <c r="B1946" s="18" t="s">
        <v>28</v>
      </c>
      <c r="C1946" s="8" t="s">
        <v>23</v>
      </c>
      <c r="D1946" s="8" t="s">
        <v>29</v>
      </c>
      <c r="E1946" s="8" t="s">
        <v>25</v>
      </c>
      <c r="F1946" s="36">
        <v>40.868225826732044</v>
      </c>
      <c r="G1946" s="46">
        <v>81.41</v>
      </c>
      <c r="H1946" s="46">
        <v>75.540000000000006</v>
      </c>
      <c r="I1946" s="46">
        <v>78.569999999999993</v>
      </c>
      <c r="J1946" s="46">
        <v>82.03</v>
      </c>
      <c r="K1946" s="46">
        <v>83.36</v>
      </c>
      <c r="L1946" s="46">
        <v>73.44</v>
      </c>
      <c r="M1946" s="46">
        <v>85.64</v>
      </c>
      <c r="N1946" s="46">
        <v>86.55</v>
      </c>
      <c r="O1946" s="46">
        <v>87.81</v>
      </c>
      <c r="P1946" s="46">
        <v>80.489999999999995</v>
      </c>
      <c r="Q1946" s="46">
        <v>80.83</v>
      </c>
      <c r="R1946" s="46">
        <v>84.7</v>
      </c>
      <c r="S1946" s="46">
        <v>87.54</v>
      </c>
      <c r="T1946" s="46">
        <v>85.5</v>
      </c>
      <c r="U1946" s="46">
        <v>87.66</v>
      </c>
      <c r="V1946" s="46">
        <v>57.42</v>
      </c>
      <c r="W1946" s="48">
        <v>217.55</v>
      </c>
      <c r="X1946" s="11">
        <f t="shared" si="1"/>
        <v>1.501978654514935E-2</v>
      </c>
      <c r="Y1946" s="11">
        <f t="shared" si="2"/>
        <v>2.0173080899075435E-2</v>
      </c>
      <c r="Z1946" s="11">
        <f t="shared" si="3"/>
        <v>-7.8980891719744983E-2</v>
      </c>
      <c r="AA1946" s="11">
        <f t="shared" si="4"/>
        <v>0.40868225826732019</v>
      </c>
    </row>
    <row r="1947" spans="1:27" ht="15" x14ac:dyDescent="0.25">
      <c r="A1947" s="4">
        <v>260128</v>
      </c>
      <c r="B1947" s="18" t="s">
        <v>142</v>
      </c>
      <c r="C1947" s="8" t="s">
        <v>23</v>
      </c>
      <c r="D1947" s="8" t="s">
        <v>65</v>
      </c>
      <c r="E1947" s="8" t="s">
        <v>25</v>
      </c>
      <c r="F1947" s="36">
        <v>10.1130024316979</v>
      </c>
      <c r="G1947" s="46">
        <v>3027</v>
      </c>
      <c r="H1947" s="46">
        <v>2952</v>
      </c>
      <c r="I1947" s="46">
        <v>3137</v>
      </c>
      <c r="J1947" s="46">
        <v>3295</v>
      </c>
      <c r="K1947" s="46">
        <v>3239</v>
      </c>
      <c r="L1947" s="46">
        <v>2974</v>
      </c>
      <c r="M1947" s="46">
        <v>3054</v>
      </c>
      <c r="N1947" s="46">
        <v>3199</v>
      </c>
      <c r="O1947" s="46">
        <v>3328</v>
      </c>
      <c r="P1947" s="46">
        <v>3256</v>
      </c>
      <c r="Q1947" s="46">
        <v>3610</v>
      </c>
      <c r="R1947" s="46">
        <v>4039</v>
      </c>
      <c r="S1947" s="46">
        <v>4318</v>
      </c>
      <c r="T1947" s="47">
        <v>4811</v>
      </c>
      <c r="U1947" s="47">
        <v>5650</v>
      </c>
      <c r="V1947" s="47">
        <v>6194</v>
      </c>
      <c r="W1947" s="48">
        <v>6439</v>
      </c>
      <c r="X1947" s="11">
        <f t="shared" si="1"/>
        <v>0.10214806542731392</v>
      </c>
      <c r="Y1947" s="11">
        <f t="shared" si="2"/>
        <v>0.1215877935391585</v>
      </c>
      <c r="Z1947" s="11">
        <f t="shared" si="3"/>
        <v>0.11451801466680833</v>
      </c>
      <c r="AA1947" s="11">
        <f t="shared" si="4"/>
        <v>0.10113002431697904</v>
      </c>
    </row>
    <row r="1948" spans="1:27" customFormat="1" hidden="1" x14ac:dyDescent="0.3">
      <c r="B1948" s="8" t="s">
        <v>33</v>
      </c>
      <c r="C1948" s="8" t="s">
        <v>23</v>
      </c>
      <c r="D1948" s="8" t="s">
        <v>34</v>
      </c>
      <c r="E1948" s="8" t="s">
        <v>35</v>
      </c>
      <c r="F1948" s="8">
        <v>0.43913149548671088</v>
      </c>
      <c r="G1948" s="8">
        <v>61.58</v>
      </c>
      <c r="H1948" s="8">
        <v>69.92</v>
      </c>
      <c r="I1948" s="8">
        <v>55.36</v>
      </c>
      <c r="J1948" s="8">
        <v>53.73</v>
      </c>
      <c r="K1948" s="8">
        <v>56.18</v>
      </c>
      <c r="L1948" s="8">
        <v>67.260000000000005</v>
      </c>
      <c r="M1948" s="8">
        <v>55.91</v>
      </c>
      <c r="N1948" s="8">
        <v>58.53</v>
      </c>
      <c r="O1948" s="8">
        <v>59.39</v>
      </c>
      <c r="P1948" s="8">
        <v>66.849999999999994</v>
      </c>
      <c r="Q1948" s="8">
        <v>57.71</v>
      </c>
      <c r="R1948" s="8">
        <v>62.08</v>
      </c>
      <c r="S1948" s="8">
        <v>61.73</v>
      </c>
      <c r="T1948" s="8">
        <v>63.47</v>
      </c>
      <c r="U1948" s="8">
        <v>55.65</v>
      </c>
      <c r="V1948" s="8">
        <v>65.09</v>
      </c>
      <c r="W1948" s="14">
        <v>62.81</v>
      </c>
      <c r="X1948" s="11">
        <f t="shared" si="1"/>
        <v>-1.3608728912509527E-2</v>
      </c>
      <c r="Y1948" s="11">
        <f t="shared" si="2"/>
        <v>-8.4085064696517442E-3</v>
      </c>
      <c r="Z1948" s="11">
        <f t="shared" si="3"/>
        <v>1.2390400526900658E-2</v>
      </c>
      <c r="AA1948" s="11">
        <f t="shared" si="4"/>
        <v>4.3913149548671093E-3</v>
      </c>
    </row>
    <row r="1949" spans="1:27" ht="15" x14ac:dyDescent="0.25">
      <c r="A1949" s="4">
        <v>260128</v>
      </c>
      <c r="B1949" s="18" t="s">
        <v>132</v>
      </c>
      <c r="C1949" s="8" t="s">
        <v>23</v>
      </c>
      <c r="D1949" s="8" t="s">
        <v>65</v>
      </c>
      <c r="E1949" s="8" t="s">
        <v>25</v>
      </c>
      <c r="F1949" s="36">
        <v>9.8298174082609435</v>
      </c>
      <c r="G1949" s="46">
        <v>1512</v>
      </c>
      <c r="H1949" s="46">
        <v>1567</v>
      </c>
      <c r="I1949" s="46">
        <v>1717</v>
      </c>
      <c r="J1949" s="46">
        <v>1923</v>
      </c>
      <c r="K1949" s="46">
        <v>2043</v>
      </c>
      <c r="L1949" s="46">
        <v>1838</v>
      </c>
      <c r="M1949" s="46">
        <v>1939</v>
      </c>
      <c r="N1949" s="46">
        <v>2043</v>
      </c>
      <c r="O1949" s="46">
        <v>2141</v>
      </c>
      <c r="P1949" s="46">
        <v>2209</v>
      </c>
      <c r="Q1949" s="46">
        <v>2392</v>
      </c>
      <c r="R1949" s="46">
        <v>2500</v>
      </c>
      <c r="S1949" s="46">
        <v>2546</v>
      </c>
      <c r="T1949" s="46">
        <v>2649</v>
      </c>
      <c r="U1949" s="46">
        <v>2893</v>
      </c>
      <c r="V1949" s="46">
        <v>3194</v>
      </c>
      <c r="W1949" s="49">
        <v>3655</v>
      </c>
      <c r="X1949" s="11">
        <f t="shared" si="1"/>
        <v>4.5610034207525629E-2</v>
      </c>
      <c r="Y1949" s="11">
        <f t="shared" si="2"/>
        <v>4.9667889362545958E-2</v>
      </c>
      <c r="Z1949" s="11">
        <f t="shared" si="3"/>
        <v>6.5545901020022557E-2</v>
      </c>
      <c r="AA1949" s="11">
        <f t="shared" si="4"/>
        <v>9.8298174082609435E-2</v>
      </c>
    </row>
    <row r="1950" spans="1:27" ht="15" x14ac:dyDescent="0.25">
      <c r="A1950" s="4">
        <v>260128</v>
      </c>
      <c r="B1950" s="18" t="s">
        <v>58</v>
      </c>
      <c r="C1950" s="8" t="s">
        <v>23</v>
      </c>
      <c r="D1950" s="8" t="s">
        <v>37</v>
      </c>
      <c r="E1950" s="8" t="s">
        <v>59</v>
      </c>
      <c r="F1950" s="36">
        <v>8.6011177086971813</v>
      </c>
      <c r="G1950" s="46">
        <v>314.8</v>
      </c>
      <c r="H1950" s="46">
        <v>315.5</v>
      </c>
      <c r="I1950" s="46">
        <v>335.3</v>
      </c>
      <c r="J1950" s="46">
        <v>310.2</v>
      </c>
      <c r="K1950" s="46">
        <v>284.5</v>
      </c>
      <c r="L1950" s="46">
        <v>247.8</v>
      </c>
      <c r="M1950" s="46">
        <v>263.60000000000002</v>
      </c>
      <c r="N1950" s="46">
        <v>247.9</v>
      </c>
      <c r="O1950" s="46">
        <v>254.5</v>
      </c>
      <c r="P1950" s="46">
        <v>246</v>
      </c>
      <c r="Q1950" s="46">
        <v>252</v>
      </c>
      <c r="R1950" s="46">
        <v>238.2</v>
      </c>
      <c r="S1950" s="46">
        <v>270.8</v>
      </c>
      <c r="T1950" s="46">
        <v>284.8</v>
      </c>
      <c r="U1950" s="46">
        <v>290.5</v>
      </c>
      <c r="V1950" s="46">
        <v>299.10000000000002</v>
      </c>
      <c r="W1950" s="49">
        <v>369.3</v>
      </c>
      <c r="X1950" s="11">
        <f t="shared" si="1"/>
        <v>3.8530287984111178E-2</v>
      </c>
      <c r="Y1950" s="11">
        <f t="shared" si="2"/>
        <v>3.6813922356091044E-2</v>
      </c>
      <c r="Z1950" s="11">
        <f t="shared" si="3"/>
        <v>5.6165267914783712E-2</v>
      </c>
      <c r="AA1950" s="11">
        <f t="shared" si="4"/>
        <v>8.6011177086971813E-2</v>
      </c>
    </row>
    <row r="1951" spans="1:27" customFormat="1" hidden="1" x14ac:dyDescent="0.3">
      <c r="B1951" s="8" t="s">
        <v>39</v>
      </c>
      <c r="C1951" s="8" t="s">
        <v>23</v>
      </c>
      <c r="D1951" s="8" t="s">
        <v>29</v>
      </c>
      <c r="E1951" s="8" t="s">
        <v>35</v>
      </c>
      <c r="F1951" s="8">
        <v>4.3778064912303183</v>
      </c>
      <c r="G1951" s="8">
        <v>160.78</v>
      </c>
      <c r="H1951" s="8">
        <v>158.07</v>
      </c>
      <c r="I1951" s="8">
        <v>153.44999999999999</v>
      </c>
      <c r="J1951" s="8">
        <v>167.57</v>
      </c>
      <c r="K1951" s="8">
        <v>154.93</v>
      </c>
      <c r="L1951" s="8">
        <v>197.49</v>
      </c>
      <c r="M1951" s="8">
        <v>204.38</v>
      </c>
      <c r="N1951" s="8">
        <v>201.77</v>
      </c>
      <c r="O1951" s="8">
        <v>200.31</v>
      </c>
      <c r="P1951" s="8">
        <v>189.13</v>
      </c>
      <c r="Q1951" s="8">
        <v>184.06</v>
      </c>
      <c r="R1951" s="8">
        <v>198.34</v>
      </c>
      <c r="S1951" s="8">
        <v>190.61</v>
      </c>
      <c r="T1951" s="8">
        <v>183.07</v>
      </c>
      <c r="U1951" s="8">
        <v>191.57</v>
      </c>
      <c r="V1951" s="8">
        <v>216.42</v>
      </c>
      <c r="W1951" s="14">
        <v>224.83</v>
      </c>
      <c r="X1951" s="11">
        <f t="shared" si="1"/>
        <v>-7.9512950376572356E-3</v>
      </c>
      <c r="Y1951" s="11">
        <f t="shared" si="2"/>
        <v>9.9328113427150644E-3</v>
      </c>
      <c r="Z1951" s="11">
        <f t="shared" si="3"/>
        <v>2.3677628046464783E-2</v>
      </c>
      <c r="AA1951" s="11">
        <f t="shared" si="4"/>
        <v>4.3778064912303183E-2</v>
      </c>
    </row>
    <row r="1952" spans="1:27" ht="15" x14ac:dyDescent="0.25">
      <c r="A1952" s="4">
        <v>260128</v>
      </c>
      <c r="B1952" s="18" t="s">
        <v>55</v>
      </c>
      <c r="C1952" s="8" t="s">
        <v>23</v>
      </c>
      <c r="D1952" s="8" t="s">
        <v>29</v>
      </c>
      <c r="E1952" s="8" t="s">
        <v>25</v>
      </c>
      <c r="F1952" s="36">
        <v>8.2101289713746297</v>
      </c>
      <c r="G1952" s="46">
        <v>167.7</v>
      </c>
      <c r="H1952" s="46">
        <v>162.5</v>
      </c>
      <c r="I1952" s="46">
        <v>290.60000000000002</v>
      </c>
      <c r="J1952" s="46">
        <v>281.3</v>
      </c>
      <c r="K1952" s="47">
        <v>285.3</v>
      </c>
      <c r="L1952" s="46">
        <v>240.1</v>
      </c>
      <c r="M1952" s="46">
        <v>250.8</v>
      </c>
      <c r="N1952" s="46">
        <v>255.8</v>
      </c>
      <c r="O1952" s="46">
        <v>246.9</v>
      </c>
      <c r="P1952" s="46">
        <v>236.9</v>
      </c>
      <c r="Q1952" s="46">
        <v>235.3</v>
      </c>
      <c r="R1952" s="46">
        <v>232.1</v>
      </c>
      <c r="S1952" s="46">
        <v>227.6</v>
      </c>
      <c r="T1952" s="46">
        <v>227</v>
      </c>
      <c r="U1952" s="46">
        <v>248.6</v>
      </c>
      <c r="V1952" s="46">
        <v>250.5</v>
      </c>
      <c r="W1952" s="49">
        <v>305.89999999999998</v>
      </c>
      <c r="X1952" s="11">
        <f t="shared" si="1"/>
        <v>-1.0623457452516472E-2</v>
      </c>
      <c r="Y1952" s="11">
        <f t="shared" si="2"/>
        <v>1.4425162689804871E-2</v>
      </c>
      <c r="Z1952" s="11">
        <f t="shared" si="3"/>
        <v>1.9672832246337979E-2</v>
      </c>
      <c r="AA1952" s="11">
        <f t="shared" si="4"/>
        <v>8.2101289713746306E-2</v>
      </c>
    </row>
    <row r="1953" spans="1:27" ht="15" x14ac:dyDescent="0.25">
      <c r="A1953" s="4">
        <v>260128</v>
      </c>
      <c r="B1953" s="18" t="s">
        <v>57</v>
      </c>
      <c r="C1953" s="8" t="s">
        <v>23</v>
      </c>
      <c r="D1953" s="8" t="s">
        <v>24</v>
      </c>
      <c r="E1953" s="8" t="s">
        <v>25</v>
      </c>
      <c r="F1953" s="36">
        <v>7.1041470311027144</v>
      </c>
      <c r="G1953" s="46">
        <v>176.42</v>
      </c>
      <c r="H1953" s="46">
        <v>184.95</v>
      </c>
      <c r="I1953" s="46">
        <v>202.04</v>
      </c>
      <c r="J1953" s="46">
        <v>236.33</v>
      </c>
      <c r="K1953" s="46">
        <v>244.5</v>
      </c>
      <c r="L1953" s="46">
        <v>250.01</v>
      </c>
      <c r="M1953" s="46">
        <v>261.02</v>
      </c>
      <c r="N1953" s="46">
        <v>263.83999999999997</v>
      </c>
      <c r="O1953" s="46">
        <v>264.73</v>
      </c>
      <c r="P1953" s="46">
        <v>226.31</v>
      </c>
      <c r="Q1953" s="46">
        <v>198.14</v>
      </c>
      <c r="R1953" s="46">
        <v>200.95</v>
      </c>
      <c r="S1953" s="46">
        <v>206.12</v>
      </c>
      <c r="T1953" s="46">
        <v>220.24</v>
      </c>
      <c r="U1953" s="46">
        <v>241.88</v>
      </c>
      <c r="V1953" s="46">
        <v>265.44</v>
      </c>
      <c r="W1953" s="49">
        <v>272.45</v>
      </c>
      <c r="X1953" s="11">
        <f t="shared" si="1"/>
        <v>-7.2998845487780573E-3</v>
      </c>
      <c r="Y1953" s="11">
        <f t="shared" si="2"/>
        <v>5.2989278575322318E-2</v>
      </c>
      <c r="Z1953" s="11">
        <f t="shared" si="3"/>
        <v>7.4195515364880116E-2</v>
      </c>
      <c r="AA1953" s="11">
        <f t="shared" si="4"/>
        <v>7.1041470311027144E-2</v>
      </c>
    </row>
    <row r="1954" spans="1:27" customFormat="1" hidden="1" x14ac:dyDescent="0.3">
      <c r="B1954" s="8" t="s">
        <v>44</v>
      </c>
      <c r="C1954" s="8" t="s">
        <v>31</v>
      </c>
      <c r="D1954" s="8" t="s">
        <v>32</v>
      </c>
      <c r="E1954" s="8" t="s">
        <v>35</v>
      </c>
      <c r="F1954" s="8">
        <v>-0.75271149674620563</v>
      </c>
      <c r="G1954" s="8">
        <v>27005</v>
      </c>
      <c r="H1954" s="8">
        <v>27110</v>
      </c>
      <c r="I1954" s="8">
        <v>28022</v>
      </c>
      <c r="J1954" s="8">
        <v>28919</v>
      </c>
      <c r="K1954" s="8">
        <v>30035</v>
      </c>
      <c r="L1954" s="8">
        <v>30744</v>
      </c>
      <c r="M1954" s="8">
        <v>31302</v>
      </c>
      <c r="N1954" s="8">
        <v>32934</v>
      </c>
      <c r="O1954" s="8">
        <v>34628</v>
      </c>
      <c r="P1954" s="8">
        <v>35786</v>
      </c>
      <c r="Q1954" s="8">
        <v>36897</v>
      </c>
      <c r="R1954" s="8">
        <v>4367</v>
      </c>
      <c r="S1954" s="8">
        <v>1601</v>
      </c>
      <c r="T1954" s="8">
        <v>41466</v>
      </c>
      <c r="U1954" s="8">
        <v>40861</v>
      </c>
      <c r="V1954" s="8">
        <v>3662</v>
      </c>
      <c r="W1954" s="14">
        <v>941.7</v>
      </c>
      <c r="X1954" s="11">
        <f t="shared" si="1"/>
        <v>7.2217772183443385E-2</v>
      </c>
      <c r="Y1954" s="11">
        <f t="shared" si="2"/>
        <v>4.7005253109769773E-2</v>
      </c>
      <c r="Z1954" s="11">
        <f t="shared" si="3"/>
        <v>-7.9845970893028806E-3</v>
      </c>
      <c r="AA1954" s="11">
        <f t="shared" si="4"/>
        <v>-7.5271149674620563E-3</v>
      </c>
    </row>
    <row r="1955" spans="1:27" ht="15" x14ac:dyDescent="0.25">
      <c r="A1955" s="4">
        <v>260128</v>
      </c>
      <c r="B1955" s="18" t="s">
        <v>88</v>
      </c>
      <c r="C1955" s="8" t="s">
        <v>23</v>
      </c>
      <c r="D1955" s="8" t="s">
        <v>29</v>
      </c>
      <c r="E1955" s="8" t="s">
        <v>25</v>
      </c>
      <c r="F1955" s="36">
        <v>6.2569532358921256</v>
      </c>
      <c r="G1955" s="46">
        <v>72.290000000000006</v>
      </c>
      <c r="H1955" s="46">
        <v>63.68</v>
      </c>
      <c r="I1955" s="46">
        <v>69.13</v>
      </c>
      <c r="J1955" s="46">
        <v>64.63</v>
      </c>
      <c r="K1955" s="46">
        <v>67.31</v>
      </c>
      <c r="L1955" s="46">
        <v>63.35</v>
      </c>
      <c r="M1955" s="46">
        <v>58.85</v>
      </c>
      <c r="N1955" s="46">
        <v>57.11</v>
      </c>
      <c r="O1955" s="46">
        <v>61.65</v>
      </c>
      <c r="P1955" s="46">
        <v>57.49</v>
      </c>
      <c r="Q1955" s="46">
        <v>61.79</v>
      </c>
      <c r="R1955" s="46">
        <v>63.71</v>
      </c>
      <c r="S1955" s="46">
        <v>57.58</v>
      </c>
      <c r="T1955" s="46">
        <v>64.62</v>
      </c>
      <c r="U1955" s="46">
        <v>67.819999999999993</v>
      </c>
      <c r="V1955" s="46">
        <v>70.650000000000006</v>
      </c>
      <c r="W1955" s="49">
        <v>73.89</v>
      </c>
      <c r="X1955" s="11">
        <f t="shared" si="1"/>
        <v>2.9637943218190133E-2</v>
      </c>
      <c r="Y1955" s="11">
        <f t="shared" si="2"/>
        <v>2.4343964473153124E-2</v>
      </c>
      <c r="Z1955" s="11">
        <f t="shared" si="3"/>
        <v>2.7351909510109129E-2</v>
      </c>
      <c r="AA1955" s="11">
        <f t="shared" si="4"/>
        <v>6.2569532358921487E-2</v>
      </c>
    </row>
    <row r="1956" spans="1:27" customFormat="1" hidden="1" x14ac:dyDescent="0.3">
      <c r="B1956" s="8" t="s">
        <v>47</v>
      </c>
      <c r="C1956" s="8" t="s">
        <v>23</v>
      </c>
      <c r="D1956" s="8" t="s">
        <v>48</v>
      </c>
      <c r="E1956" s="8" t="s">
        <v>35</v>
      </c>
      <c r="F1956" s="8">
        <v>1.713447817859115</v>
      </c>
      <c r="G1956" s="8">
        <v>657.6</v>
      </c>
      <c r="H1956" s="8">
        <v>849.72</v>
      </c>
      <c r="I1956" s="8">
        <v>657.41</v>
      </c>
      <c r="J1956" s="8">
        <v>722.83</v>
      </c>
      <c r="K1956" s="8">
        <v>703.42</v>
      </c>
      <c r="L1956" s="8">
        <v>845.2</v>
      </c>
      <c r="M1956" s="8">
        <v>742.16</v>
      </c>
      <c r="N1956" s="8">
        <v>788.85</v>
      </c>
      <c r="O1956" s="8">
        <v>757.29</v>
      </c>
      <c r="P1956" s="8">
        <v>921.36</v>
      </c>
      <c r="Q1956" s="8">
        <v>780.59</v>
      </c>
      <c r="R1956" s="8">
        <v>832.61</v>
      </c>
      <c r="S1956" s="8">
        <v>804.97</v>
      </c>
      <c r="T1956" s="8">
        <v>939.16</v>
      </c>
      <c r="U1956" s="8">
        <v>789.47</v>
      </c>
      <c r="V1956" s="8">
        <v>869.48</v>
      </c>
      <c r="W1956" s="14">
        <v>863.28</v>
      </c>
      <c r="X1956" s="11">
        <f t="shared" si="1"/>
        <v>5.330091360161493E-3</v>
      </c>
      <c r="Y1956" s="11">
        <f t="shared" si="2"/>
        <v>2.6449589405868057E-3</v>
      </c>
      <c r="Z1956" s="11">
        <f t="shared" si="3"/>
        <v>1.0952970848521204E-2</v>
      </c>
      <c r="AA1956" s="11">
        <f t="shared" si="4"/>
        <v>1.713447817859115E-2</v>
      </c>
    </row>
    <row r="1957" spans="1:27" ht="15" x14ac:dyDescent="0.25">
      <c r="A1957" s="4">
        <v>260128</v>
      </c>
      <c r="B1957" s="18" t="s">
        <v>116</v>
      </c>
      <c r="C1957" s="8" t="s">
        <v>23</v>
      </c>
      <c r="D1957" s="8" t="s">
        <v>117</v>
      </c>
      <c r="E1957" s="8" t="s">
        <v>25</v>
      </c>
      <c r="F1957" s="36">
        <v>6.1399217221135061</v>
      </c>
      <c r="G1957" s="46">
        <v>1008</v>
      </c>
      <c r="H1957" s="46">
        <v>943</v>
      </c>
      <c r="I1957" s="46">
        <v>1045</v>
      </c>
      <c r="J1957" s="46">
        <v>1005</v>
      </c>
      <c r="K1957" s="46">
        <v>1117</v>
      </c>
      <c r="L1957" s="47">
        <v>2120</v>
      </c>
      <c r="M1957" s="47">
        <v>2542</v>
      </c>
      <c r="N1957" s="47">
        <v>2795</v>
      </c>
      <c r="O1957" s="47">
        <v>2915</v>
      </c>
      <c r="P1957" s="46">
        <v>2959</v>
      </c>
      <c r="Q1957" s="46">
        <v>2761</v>
      </c>
      <c r="R1957" s="46">
        <v>2682</v>
      </c>
      <c r="S1957" s="46">
        <v>2896</v>
      </c>
      <c r="T1957" s="46">
        <v>2862</v>
      </c>
      <c r="U1957" s="46">
        <v>3175</v>
      </c>
      <c r="V1957" s="46">
        <v>3331</v>
      </c>
      <c r="W1957" s="49">
        <v>3649</v>
      </c>
      <c r="X1957" s="11">
        <f t="shared" si="1"/>
        <v>-8.5855903699769698E-3</v>
      </c>
      <c r="Y1957" s="11">
        <f t="shared" si="2"/>
        <v>3.696098562628336E-2</v>
      </c>
      <c r="Z1957" s="11">
        <f t="shared" si="3"/>
        <v>5.5876022384847124E-2</v>
      </c>
      <c r="AA1957" s="11">
        <f t="shared" si="4"/>
        <v>6.1399217221135061E-2</v>
      </c>
    </row>
    <row r="1958" spans="1:27" ht="15" x14ac:dyDescent="0.25">
      <c r="A1958" s="4">
        <v>260128</v>
      </c>
      <c r="B1958" s="18" t="s">
        <v>150</v>
      </c>
      <c r="C1958" s="8" t="s">
        <v>23</v>
      </c>
      <c r="D1958" s="8" t="s">
        <v>151</v>
      </c>
      <c r="E1958" s="8" t="s">
        <v>25</v>
      </c>
      <c r="F1958" s="36">
        <v>6.074201533857293</v>
      </c>
      <c r="G1958" s="46">
        <v>33671</v>
      </c>
      <c r="H1958" s="46">
        <v>27908</v>
      </c>
      <c r="I1958" s="46">
        <v>28822</v>
      </c>
      <c r="J1958" s="46">
        <v>27714</v>
      </c>
      <c r="K1958" s="46">
        <v>32165</v>
      </c>
      <c r="L1958" s="46">
        <v>28645</v>
      </c>
      <c r="M1958" s="46">
        <v>31999</v>
      </c>
      <c r="N1958" s="46">
        <v>34146</v>
      </c>
      <c r="O1958" s="46">
        <v>40111</v>
      </c>
      <c r="P1958" s="46">
        <v>36455</v>
      </c>
      <c r="Q1958" s="46">
        <v>39071</v>
      </c>
      <c r="R1958" s="46">
        <v>40589</v>
      </c>
      <c r="S1958" s="46">
        <v>48385</v>
      </c>
      <c r="T1958" s="46">
        <v>42314</v>
      </c>
      <c r="U1958" s="46">
        <v>47516</v>
      </c>
      <c r="V1958" s="46">
        <v>51242</v>
      </c>
      <c r="W1958" s="49">
        <v>59893</v>
      </c>
      <c r="X1958" s="11">
        <f t="shared" si="1"/>
        <v>3.5617021276595828E-2</v>
      </c>
      <c r="Y1958" s="11">
        <f t="shared" si="2"/>
        <v>4.9571786638803905E-2</v>
      </c>
      <c r="Z1958" s="11">
        <f t="shared" si="3"/>
        <v>5.9579204044652334E-2</v>
      </c>
      <c r="AA1958" s="11">
        <f t="shared" si="4"/>
        <v>6.074201533857293E-2</v>
      </c>
    </row>
    <row r="1959" spans="1:27" ht="15" x14ac:dyDescent="0.25">
      <c r="A1959" s="4">
        <v>260128</v>
      </c>
      <c r="B1959" s="18" t="s">
        <v>97</v>
      </c>
      <c r="C1959" s="8" t="s">
        <v>23</v>
      </c>
      <c r="D1959" s="8" t="s">
        <v>29</v>
      </c>
      <c r="E1959" s="8" t="s">
        <v>25</v>
      </c>
      <c r="F1959" s="36">
        <v>5.175220369175948</v>
      </c>
      <c r="G1959" s="46">
        <v>73.53</v>
      </c>
      <c r="H1959" s="46">
        <v>68.739999999999995</v>
      </c>
      <c r="I1959" s="46">
        <v>70.27</v>
      </c>
      <c r="J1959" s="46">
        <v>75.3</v>
      </c>
      <c r="K1959" s="46">
        <v>93.55</v>
      </c>
      <c r="L1959" s="46">
        <v>87.33</v>
      </c>
      <c r="M1959" s="46">
        <v>86.62</v>
      </c>
      <c r="N1959" s="46">
        <v>88.73</v>
      </c>
      <c r="O1959" s="46">
        <v>78.45</v>
      </c>
      <c r="P1959" s="46">
        <v>87.57</v>
      </c>
      <c r="Q1959" s="46">
        <v>91.12</v>
      </c>
      <c r="R1959" s="46">
        <v>86.19</v>
      </c>
      <c r="S1959" s="46">
        <v>83.42</v>
      </c>
      <c r="T1959" s="46">
        <v>90.62</v>
      </c>
      <c r="U1959" s="46">
        <v>80.64</v>
      </c>
      <c r="V1959" s="46">
        <v>70.91</v>
      </c>
      <c r="W1959" s="49">
        <v>100.27</v>
      </c>
      <c r="X1959" s="11">
        <f t="shared" si="1"/>
        <v>8.7568188343383202E-3</v>
      </c>
      <c r="Y1959" s="11">
        <f t="shared" si="2"/>
        <v>-2.9827807030027076E-2</v>
      </c>
      <c r="Z1959" s="11">
        <f t="shared" si="3"/>
        <v>-4.4826473435620517E-2</v>
      </c>
      <c r="AA1959" s="11">
        <f t="shared" si="4"/>
        <v>5.175220369175948E-2</v>
      </c>
    </row>
    <row r="1960" spans="1:27" ht="15" x14ac:dyDescent="0.25">
      <c r="A1960" s="4">
        <v>260128</v>
      </c>
      <c r="B1960" s="18" t="s">
        <v>145</v>
      </c>
      <c r="C1960" s="8" t="s">
        <v>23</v>
      </c>
      <c r="D1960" s="8" t="s">
        <v>146</v>
      </c>
      <c r="E1960" s="8" t="s">
        <v>42</v>
      </c>
      <c r="F1960" s="36">
        <v>4.9461487417691741</v>
      </c>
      <c r="G1960" s="46">
        <v>4227</v>
      </c>
      <c r="H1960" s="46">
        <v>4060</v>
      </c>
      <c r="I1960" s="46">
        <v>4636</v>
      </c>
      <c r="J1960" s="46">
        <v>5074</v>
      </c>
      <c r="K1960" s="46">
        <v>5278</v>
      </c>
      <c r="L1960" s="46">
        <v>3870</v>
      </c>
      <c r="M1960" s="46">
        <v>3207</v>
      </c>
      <c r="N1960" s="46">
        <v>3482</v>
      </c>
      <c r="O1960" s="46">
        <v>3758</v>
      </c>
      <c r="P1960" s="46">
        <v>3794</v>
      </c>
      <c r="Q1960" s="46">
        <v>3872</v>
      </c>
      <c r="R1960" s="46">
        <v>4168</v>
      </c>
      <c r="S1960" s="46">
        <v>4376</v>
      </c>
      <c r="T1960" s="46">
        <v>4720</v>
      </c>
      <c r="U1960" s="46">
        <v>5171</v>
      </c>
      <c r="V1960" s="46">
        <v>5324</v>
      </c>
      <c r="W1960" s="49">
        <v>5345</v>
      </c>
      <c r="X1960" s="11">
        <f t="shared" si="1"/>
        <v>5.712523133867986E-2</v>
      </c>
      <c r="Y1960" s="11">
        <f t="shared" si="2"/>
        <v>7.5805322128851493E-2</v>
      </c>
      <c r="Z1960" s="11">
        <f t="shared" si="3"/>
        <v>6.2706807702739287E-2</v>
      </c>
      <c r="AA1960" s="11">
        <f t="shared" si="4"/>
        <v>4.9461487417691741E-2</v>
      </c>
    </row>
    <row r="1961" spans="1:27" customFormat="1" hidden="1" x14ac:dyDescent="0.3">
      <c r="B1961" s="8" t="s">
        <v>56</v>
      </c>
      <c r="C1961" s="8" t="s">
        <v>31</v>
      </c>
      <c r="D1961" s="8" t="s">
        <v>32</v>
      </c>
      <c r="E1961" s="8" t="s">
        <v>35</v>
      </c>
      <c r="F1961" s="8">
        <v>3.4770485663156991</v>
      </c>
      <c r="G1961" s="8">
        <v>8848</v>
      </c>
      <c r="H1961" s="8">
        <v>8379</v>
      </c>
      <c r="I1961" s="8">
        <v>8703</v>
      </c>
      <c r="J1961" s="8">
        <v>9509</v>
      </c>
      <c r="K1961" s="8">
        <v>9381</v>
      </c>
      <c r="L1961" s="8">
        <v>9718</v>
      </c>
      <c r="M1961" s="8">
        <v>8818</v>
      </c>
      <c r="N1961" s="8">
        <v>10210</v>
      </c>
      <c r="O1961" s="8">
        <v>10284</v>
      </c>
      <c r="P1961" s="8">
        <v>11052</v>
      </c>
      <c r="Q1961" s="8">
        <v>10541</v>
      </c>
      <c r="R1961" s="8">
        <v>11449</v>
      </c>
      <c r="S1961" s="8">
        <v>11866</v>
      </c>
      <c r="T1961" s="8">
        <v>11461</v>
      </c>
      <c r="U1961" s="8">
        <v>11704</v>
      </c>
      <c r="V1961" s="8">
        <v>13027</v>
      </c>
      <c r="W1961" s="14">
        <v>13537</v>
      </c>
      <c r="X1961" s="11">
        <f t="shared" si="1"/>
        <v>9.1075086844214503E-3</v>
      </c>
      <c r="Y1961" s="11">
        <f t="shared" si="2"/>
        <v>2.5663658229803321E-2</v>
      </c>
      <c r="Z1961" s="11">
        <f t="shared" si="3"/>
        <v>3.3950086058519791E-2</v>
      </c>
      <c r="AA1961" s="11">
        <f t="shared" si="4"/>
        <v>3.4770485663156991E-2</v>
      </c>
    </row>
    <row r="1962" spans="1:27" ht="15" x14ac:dyDescent="0.25">
      <c r="A1962" s="4">
        <v>260128</v>
      </c>
      <c r="B1962" s="18" t="s">
        <v>137</v>
      </c>
      <c r="C1962" s="8" t="s">
        <v>23</v>
      </c>
      <c r="D1962" s="8" t="s">
        <v>115</v>
      </c>
      <c r="E1962" s="8" t="s">
        <v>25</v>
      </c>
      <c r="F1962" s="36">
        <v>4.8235572748085653</v>
      </c>
      <c r="G1962" s="46">
        <v>1614</v>
      </c>
      <c r="H1962" s="46">
        <v>1722</v>
      </c>
      <c r="I1962" s="46">
        <v>1752</v>
      </c>
      <c r="J1962" s="46">
        <v>1831</v>
      </c>
      <c r="K1962" s="46">
        <v>1940</v>
      </c>
      <c r="L1962" s="46">
        <v>2096</v>
      </c>
      <c r="M1962" s="46">
        <v>2150</v>
      </c>
      <c r="N1962" s="46">
        <v>2288</v>
      </c>
      <c r="O1962" s="46">
        <v>2437</v>
      </c>
      <c r="P1962" s="46">
        <v>2603</v>
      </c>
      <c r="Q1962" s="46">
        <v>2627</v>
      </c>
      <c r="R1962" s="46">
        <v>2797</v>
      </c>
      <c r="S1962" s="46">
        <v>2957</v>
      </c>
      <c r="T1962" s="46">
        <v>3088</v>
      </c>
      <c r="U1962" s="46">
        <v>3215</v>
      </c>
      <c r="V1962" s="46">
        <v>3407</v>
      </c>
      <c r="W1962" s="49">
        <v>3568</v>
      </c>
      <c r="X1962" s="11">
        <f t="shared" si="1"/>
        <v>4.415513474144217E-2</v>
      </c>
      <c r="Y1962" s="11">
        <f t="shared" si="2"/>
        <v>5.1268637195919453E-2</v>
      </c>
      <c r="Z1962" s="11">
        <f t="shared" si="3"/>
        <v>5.0593016504934862E-2</v>
      </c>
      <c r="AA1962" s="11">
        <f t="shared" si="4"/>
        <v>4.8235572748085653E-2</v>
      </c>
    </row>
    <row r="1963" spans="1:27" ht="15" x14ac:dyDescent="0.25">
      <c r="A1963" s="4">
        <v>260128</v>
      </c>
      <c r="B1963" s="18" t="s">
        <v>125</v>
      </c>
      <c r="C1963" s="8" t="s">
        <v>23</v>
      </c>
      <c r="D1963" s="8" t="s">
        <v>65</v>
      </c>
      <c r="E1963" s="8" t="s">
        <v>25</v>
      </c>
      <c r="F1963" s="36">
        <v>4.7871270533020427</v>
      </c>
      <c r="G1963" s="46">
        <v>3676</v>
      </c>
      <c r="H1963" s="46">
        <v>3680</v>
      </c>
      <c r="I1963" s="46">
        <v>3615</v>
      </c>
      <c r="J1963" s="46">
        <v>3488</v>
      </c>
      <c r="K1963" s="46">
        <v>3406</v>
      </c>
      <c r="L1963" s="46">
        <v>3178</v>
      </c>
      <c r="M1963" s="46">
        <v>3243</v>
      </c>
      <c r="N1963" s="46">
        <v>3173</v>
      </c>
      <c r="O1963" s="46">
        <v>2994</v>
      </c>
      <c r="P1963" s="46">
        <v>2975</v>
      </c>
      <c r="Q1963" s="46">
        <v>3251</v>
      </c>
      <c r="R1963" s="46">
        <v>3391</v>
      </c>
      <c r="S1963" s="46">
        <v>3501</v>
      </c>
      <c r="T1963" s="46">
        <v>3452</v>
      </c>
      <c r="U1963" s="46">
        <v>3862</v>
      </c>
      <c r="V1963" s="46">
        <v>4100</v>
      </c>
      <c r="W1963" s="49">
        <v>4215</v>
      </c>
      <c r="X1963" s="11">
        <f t="shared" si="1"/>
        <v>3.6362250343040081E-2</v>
      </c>
      <c r="Y1963" s="11">
        <f t="shared" si="2"/>
        <v>4.4942993747701276E-2</v>
      </c>
      <c r="Z1963" s="11">
        <f t="shared" si="3"/>
        <v>4.990848937068848E-2</v>
      </c>
      <c r="AA1963" s="11">
        <f t="shared" si="4"/>
        <v>4.7871270533020427E-2</v>
      </c>
    </row>
    <row r="1964" spans="1:27" ht="15" x14ac:dyDescent="0.25">
      <c r="A1964" s="4">
        <v>260128</v>
      </c>
      <c r="B1964" s="18" t="s">
        <v>104</v>
      </c>
      <c r="C1964" s="8" t="s">
        <v>23</v>
      </c>
      <c r="D1964" s="8" t="s">
        <v>29</v>
      </c>
      <c r="E1964" s="8" t="s">
        <v>25</v>
      </c>
      <c r="F1964" s="36">
        <v>4.7129306040938568</v>
      </c>
      <c r="G1964" s="46">
        <v>54.56</v>
      </c>
      <c r="H1964" s="46">
        <v>55.71</v>
      </c>
      <c r="I1964" s="46">
        <v>55.16</v>
      </c>
      <c r="J1964" s="46">
        <v>54.63</v>
      </c>
      <c r="K1964" s="46">
        <v>47.52</v>
      </c>
      <c r="L1964" s="46">
        <v>46.15</v>
      </c>
      <c r="M1964" s="46">
        <v>39.24</v>
      </c>
      <c r="N1964" s="46">
        <v>-157.93</v>
      </c>
      <c r="O1964" s="47">
        <v>30.58</v>
      </c>
      <c r="P1964" s="46">
        <v>45.66</v>
      </c>
      <c r="Q1964" s="46">
        <v>43.56</v>
      </c>
      <c r="R1964" s="46">
        <v>46.25</v>
      </c>
      <c r="S1964" s="46">
        <v>46.25</v>
      </c>
      <c r="T1964" s="46">
        <v>48.79</v>
      </c>
      <c r="U1964" s="46">
        <v>51.2</v>
      </c>
      <c r="V1964" s="46">
        <v>54.06</v>
      </c>
      <c r="W1964" s="49">
        <v>55.69</v>
      </c>
      <c r="X1964" s="11">
        <f t="shared" si="1"/>
        <v>1.7224301122606089E-2</v>
      </c>
      <c r="Y1964" s="11">
        <f t="shared" si="2"/>
        <v>4.1330808763862636E-2</v>
      </c>
      <c r="Z1964" s="11">
        <f t="shared" si="3"/>
        <v>4.057353628759941E-2</v>
      </c>
      <c r="AA1964" s="11">
        <f t="shared" si="4"/>
        <v>4.7129306040938568E-2</v>
      </c>
    </row>
    <row r="1965" spans="1:27" customFormat="1" hidden="1" x14ac:dyDescent="0.3">
      <c r="B1965" s="8" t="s">
        <v>62</v>
      </c>
      <c r="C1965" s="8" t="s">
        <v>23</v>
      </c>
      <c r="D1965" s="8" t="s">
        <v>63</v>
      </c>
      <c r="E1965" s="8" t="s">
        <v>35</v>
      </c>
      <c r="F1965" s="8">
        <v>-1.158886173624174</v>
      </c>
      <c r="G1965" s="8">
        <v>687.55</v>
      </c>
      <c r="H1965" s="8">
        <v>0</v>
      </c>
      <c r="I1965" s="8">
        <v>871.37</v>
      </c>
      <c r="J1965" s="8">
        <v>1196</v>
      </c>
      <c r="K1965" s="9">
        <v>1166</v>
      </c>
      <c r="L1965" s="9">
        <v>986.12</v>
      </c>
      <c r="M1965" s="8">
        <v>839.97</v>
      </c>
      <c r="N1965" s="8">
        <v>812.85</v>
      </c>
      <c r="O1965" s="8">
        <v>953.77</v>
      </c>
      <c r="P1965" s="8">
        <v>842.27</v>
      </c>
      <c r="Q1965" s="8">
        <v>794.85</v>
      </c>
      <c r="R1965" s="8">
        <v>801.01</v>
      </c>
      <c r="S1965" s="8">
        <v>753.17</v>
      </c>
      <c r="T1965" s="8">
        <v>669.57</v>
      </c>
      <c r="U1965" s="8">
        <v>663.27</v>
      </c>
      <c r="V1965" s="8">
        <v>692.52</v>
      </c>
      <c r="W1965" s="14">
        <v>720.97</v>
      </c>
      <c r="X1965" s="11">
        <f t="shared" si="1"/>
        <v>-5.4115877542067481E-2</v>
      </c>
      <c r="Y1965" s="11">
        <f t="shared" si="2"/>
        <v>-4.3589743589743657E-2</v>
      </c>
      <c r="Z1965" s="11">
        <f t="shared" si="3"/>
        <v>-3.75785411947267E-2</v>
      </c>
      <c r="AA1965" s="11">
        <f t="shared" si="4"/>
        <v>-1.1588861736241962E-2</v>
      </c>
    </row>
    <row r="1966" spans="1:27" customFormat="1" hidden="1" x14ac:dyDescent="0.3">
      <c r="B1966" s="8" t="s">
        <v>64</v>
      </c>
      <c r="C1966" s="8" t="s">
        <v>23</v>
      </c>
      <c r="D1966" s="8" t="s">
        <v>65</v>
      </c>
      <c r="E1966" s="8" t="s">
        <v>66</v>
      </c>
      <c r="F1966" s="8">
        <v>0.1739005140002359</v>
      </c>
      <c r="G1966" s="8">
        <v>843.24</v>
      </c>
      <c r="H1966" s="8">
        <v>817.46</v>
      </c>
      <c r="I1966" s="8">
        <v>888.72</v>
      </c>
      <c r="J1966" s="8">
        <v>981.34</v>
      </c>
      <c r="K1966" s="8">
        <v>1124</v>
      </c>
      <c r="L1966" s="8">
        <v>1094</v>
      </c>
      <c r="M1966" s="8">
        <v>1071</v>
      </c>
      <c r="N1966" s="8">
        <v>1022</v>
      </c>
      <c r="O1966" s="8">
        <v>1024</v>
      </c>
      <c r="P1966" s="8">
        <v>982.61</v>
      </c>
      <c r="Q1966" s="8">
        <v>966.9</v>
      </c>
      <c r="R1966" s="8">
        <v>960.75</v>
      </c>
      <c r="S1966" s="8">
        <v>1051</v>
      </c>
      <c r="T1966" s="8">
        <v>976.12</v>
      </c>
      <c r="U1966" s="8">
        <v>980.17</v>
      </c>
      <c r="V1966" s="8">
        <v>1018</v>
      </c>
      <c r="W1966" s="14">
        <v>1058</v>
      </c>
      <c r="X1966" s="11">
        <f t="shared" si="1"/>
        <v>-1.6383675901102679E-3</v>
      </c>
      <c r="Y1966" s="11">
        <f t="shared" si="2"/>
        <v>3.3554416565311218E-3</v>
      </c>
      <c r="Z1966" s="11">
        <f t="shared" si="3"/>
        <v>1.4427777945786868E-2</v>
      </c>
      <c r="AA1966" s="11">
        <f t="shared" si="4"/>
        <v>1.7390051400023587E-3</v>
      </c>
    </row>
    <row r="1967" spans="1:27" ht="15" x14ac:dyDescent="0.25">
      <c r="A1967" s="4">
        <v>260128</v>
      </c>
      <c r="B1967" s="18" t="s">
        <v>165</v>
      </c>
      <c r="C1967" s="8" t="s">
        <v>23</v>
      </c>
      <c r="D1967" s="8" t="s">
        <v>166</v>
      </c>
      <c r="E1967" s="8" t="s">
        <v>25</v>
      </c>
      <c r="F1967" s="36">
        <v>4.4798335045707294</v>
      </c>
      <c r="G1967" s="46">
        <v>546.55999999999995</v>
      </c>
      <c r="H1967" s="46">
        <v>701.72</v>
      </c>
      <c r="I1967" s="46">
        <v>502.62</v>
      </c>
      <c r="J1967" s="46">
        <v>435.15</v>
      </c>
      <c r="K1967" s="46">
        <v>658.86</v>
      </c>
      <c r="L1967" s="46">
        <v>717.26</v>
      </c>
      <c r="M1967" s="46">
        <v>428.7</v>
      </c>
      <c r="N1967" s="46">
        <v>368.95</v>
      </c>
      <c r="O1967" s="46">
        <v>525.36</v>
      </c>
      <c r="P1967" s="46">
        <v>629.94000000000005</v>
      </c>
      <c r="Q1967" s="46">
        <v>417.44</v>
      </c>
      <c r="R1967" s="46">
        <v>372.07</v>
      </c>
      <c r="S1967" s="46">
        <v>549.48</v>
      </c>
      <c r="T1967" s="46">
        <v>729.95</v>
      </c>
      <c r="U1967" s="46">
        <v>531.83000000000004</v>
      </c>
      <c r="V1967" s="46">
        <v>466.28</v>
      </c>
      <c r="W1967" s="49">
        <v>651.51</v>
      </c>
      <c r="X1967" s="11">
        <f t="shared" si="1"/>
        <v>5.0794086127998517E-2</v>
      </c>
      <c r="Y1967" s="11">
        <f t="shared" si="2"/>
        <v>5.5289181899909945E-2</v>
      </c>
      <c r="Z1967" s="11">
        <f t="shared" si="3"/>
        <v>4.3149684197991256E-2</v>
      </c>
      <c r="AA1967" s="11">
        <f t="shared" si="4"/>
        <v>4.4798335045707294E-2</v>
      </c>
    </row>
    <row r="1968" spans="1:27" ht="15" x14ac:dyDescent="0.25">
      <c r="A1968" s="4">
        <v>260128</v>
      </c>
      <c r="B1968" s="18" t="s">
        <v>22</v>
      </c>
      <c r="C1968" s="8" t="s">
        <v>23</v>
      </c>
      <c r="D1968" s="8" t="s">
        <v>24</v>
      </c>
      <c r="E1968" s="8" t="s">
        <v>25</v>
      </c>
      <c r="F1968" s="36">
        <v>3.9620573700189339</v>
      </c>
      <c r="G1968" s="46">
        <v>51728</v>
      </c>
      <c r="H1968" s="46">
        <v>49360</v>
      </c>
      <c r="I1968" s="46">
        <v>51865</v>
      </c>
      <c r="J1968" s="46">
        <v>50122</v>
      </c>
      <c r="K1968" s="46">
        <v>52747</v>
      </c>
      <c r="L1968" s="46">
        <v>52857</v>
      </c>
      <c r="M1968" s="46">
        <v>56189</v>
      </c>
      <c r="N1968" s="46">
        <v>56517</v>
      </c>
      <c r="O1968" s="46">
        <v>62020</v>
      </c>
      <c r="P1968" s="46">
        <v>61858</v>
      </c>
      <c r="Q1968" s="46">
        <v>64727</v>
      </c>
      <c r="R1968" s="46">
        <v>65585</v>
      </c>
      <c r="S1968" s="46">
        <v>69632</v>
      </c>
      <c r="T1968" s="46">
        <v>70066</v>
      </c>
      <c r="U1968" s="46">
        <v>76441</v>
      </c>
      <c r="V1968" s="46">
        <v>77673</v>
      </c>
      <c r="W1968" s="49">
        <v>81273</v>
      </c>
      <c r="X1968" s="11">
        <f t="shared" si="1"/>
        <v>3.1351937723928858E-2</v>
      </c>
      <c r="Y1968" s="11">
        <f t="shared" si="2"/>
        <v>4.3383578385985722E-2</v>
      </c>
      <c r="Z1968" s="11">
        <f t="shared" si="3"/>
        <v>4.2907242549445446E-2</v>
      </c>
      <c r="AA1968" s="11">
        <f t="shared" si="4"/>
        <v>3.9620573700189343E-2</v>
      </c>
    </row>
    <row r="1969" spans="1:27" ht="15" x14ac:dyDescent="0.25">
      <c r="A1969" s="4">
        <v>260128</v>
      </c>
      <c r="B1969" s="18" t="s">
        <v>184</v>
      </c>
      <c r="C1969" s="8" t="s">
        <v>23</v>
      </c>
      <c r="D1969" s="8" t="s">
        <v>131</v>
      </c>
      <c r="E1969" s="8" t="s">
        <v>185</v>
      </c>
      <c r="F1969" s="36">
        <v>3.947460841469419</v>
      </c>
      <c r="G1969" s="46">
        <v>3322</v>
      </c>
      <c r="H1969" s="46">
        <v>3001</v>
      </c>
      <c r="I1969" s="46">
        <v>3154</v>
      </c>
      <c r="J1969" s="46">
        <v>3078</v>
      </c>
      <c r="K1969" s="46">
        <v>3636</v>
      </c>
      <c r="L1969" s="46">
        <v>3024</v>
      </c>
      <c r="M1969" s="46">
        <v>3424</v>
      </c>
      <c r="N1969" s="46">
        <v>3343</v>
      </c>
      <c r="O1969" s="46">
        <v>0</v>
      </c>
      <c r="P1969" s="46">
        <v>3135</v>
      </c>
      <c r="Q1969" s="46">
        <v>3527</v>
      </c>
      <c r="R1969" s="46">
        <v>3427</v>
      </c>
      <c r="S1969" s="47">
        <v>3613</v>
      </c>
      <c r="T1969" s="46">
        <v>3306</v>
      </c>
      <c r="U1969" s="46">
        <v>3716</v>
      </c>
      <c r="V1969" s="46">
        <v>3602</v>
      </c>
      <c r="W1969" s="49">
        <v>4175</v>
      </c>
      <c r="X1969" s="11">
        <f t="shared" ref="X1969:X2033" si="5">SUM(Q1969:T1969)/SUM(P1969:S1969)-1</f>
        <v>1.2479929937235346E-2</v>
      </c>
      <c r="Y1969" s="11">
        <f t="shared" ref="Y1969:Y2033" si="6">SUM(R1969:U1969)/SUM(Q1969:T1969)-1</f>
        <v>1.3623585381676628E-2</v>
      </c>
      <c r="Z1969" s="11">
        <f t="shared" ref="Z1969:Z2033" si="7">SUM(S1969:V1969)/SUM(R1969:U1969)-1</f>
        <v>1.2444886929313004E-2</v>
      </c>
      <c r="AA1969" s="11">
        <f t="shared" ref="AA1969:AA2033" si="8">SUM(T1969:W1969)/SUM(S1969:V1969)-1</f>
        <v>3.947460841469419E-2</v>
      </c>
    </row>
    <row r="1970" spans="1:27" customFormat="1" hidden="1" x14ac:dyDescent="0.3">
      <c r="B1970" s="8" t="s">
        <v>72</v>
      </c>
      <c r="C1970" s="8" t="s">
        <v>23</v>
      </c>
      <c r="D1970" s="8" t="s">
        <v>54</v>
      </c>
      <c r="E1970" s="8" t="s">
        <v>35</v>
      </c>
      <c r="F1970" s="8">
        <v>-2.7826926170178572</v>
      </c>
      <c r="G1970" s="8">
        <v>1265</v>
      </c>
      <c r="H1970" s="8">
        <v>1504</v>
      </c>
      <c r="I1970" s="8">
        <v>1292</v>
      </c>
      <c r="J1970" s="8">
        <v>1418</v>
      </c>
      <c r="K1970" s="8">
        <v>1584</v>
      </c>
      <c r="L1970" s="8">
        <v>1999</v>
      </c>
      <c r="M1970" s="8">
        <v>1285</v>
      </c>
      <c r="N1970" s="8">
        <v>1574</v>
      </c>
      <c r="O1970" s="8">
        <v>1619</v>
      </c>
      <c r="P1970" s="8">
        <v>1660</v>
      </c>
      <c r="Q1970" s="8">
        <v>1475</v>
      </c>
      <c r="R1970" s="8">
        <v>1702</v>
      </c>
      <c r="S1970" s="8">
        <v>1597</v>
      </c>
      <c r="T1970" s="8">
        <v>1622</v>
      </c>
      <c r="U1970" s="8">
        <v>1365</v>
      </c>
      <c r="V1970" s="8">
        <v>1633</v>
      </c>
      <c r="W1970" s="14">
        <v>1424</v>
      </c>
      <c r="X1970" s="11">
        <f t="shared" si="5"/>
        <v>-5.9061237177494563E-3</v>
      </c>
      <c r="Y1970" s="11">
        <f t="shared" si="6"/>
        <v>-1.7198248905565983E-2</v>
      </c>
      <c r="Z1970" s="11">
        <f t="shared" si="7"/>
        <v>-1.0976773783009874E-2</v>
      </c>
      <c r="AA1970" s="11">
        <f t="shared" si="8"/>
        <v>-2.7826926170178568E-2</v>
      </c>
    </row>
    <row r="1971" spans="1:27" ht="15" x14ac:dyDescent="0.25">
      <c r="A1971" s="4">
        <v>260128</v>
      </c>
      <c r="B1971" s="18" t="s">
        <v>176</v>
      </c>
      <c r="C1971" s="8" t="s">
        <v>23</v>
      </c>
      <c r="D1971" s="8" t="s">
        <v>177</v>
      </c>
      <c r="E1971" s="8" t="s">
        <v>25</v>
      </c>
      <c r="F1971" s="36">
        <v>3.6946277097078322</v>
      </c>
      <c r="G1971" s="46">
        <v>1300</v>
      </c>
      <c r="H1971" s="46">
        <v>1108</v>
      </c>
      <c r="I1971" s="46">
        <v>1095</v>
      </c>
      <c r="J1971" s="46">
        <v>1039</v>
      </c>
      <c r="K1971" s="46">
        <v>1116</v>
      </c>
      <c r="L1971" s="46">
        <v>1102</v>
      </c>
      <c r="M1971" s="46">
        <v>1043</v>
      </c>
      <c r="N1971" s="46">
        <v>1035</v>
      </c>
      <c r="O1971" s="46">
        <v>1144</v>
      </c>
      <c r="P1971" s="46">
        <v>1158</v>
      </c>
      <c r="Q1971" s="46">
        <v>1215</v>
      </c>
      <c r="R1971" s="46">
        <v>1219</v>
      </c>
      <c r="S1971" s="46">
        <v>1365</v>
      </c>
      <c r="T1971" s="46">
        <v>1243</v>
      </c>
      <c r="U1971" s="46">
        <v>1276</v>
      </c>
      <c r="V1971" s="46">
        <v>1421</v>
      </c>
      <c r="W1971" s="49">
        <v>1561</v>
      </c>
      <c r="X1971" s="11">
        <f t="shared" si="5"/>
        <v>1.7147468226750062E-2</v>
      </c>
      <c r="Y1971" s="11">
        <f t="shared" si="6"/>
        <v>1.2098373661245443E-2</v>
      </c>
      <c r="Z1971" s="11">
        <f t="shared" si="7"/>
        <v>3.9584558103076706E-2</v>
      </c>
      <c r="AA1971" s="11">
        <f t="shared" si="8"/>
        <v>3.6946277097078317E-2</v>
      </c>
    </row>
    <row r="1972" spans="1:27" ht="15" x14ac:dyDescent="0.25">
      <c r="A1972" s="4">
        <v>260128</v>
      </c>
      <c r="B1972" s="18" t="s">
        <v>114</v>
      </c>
      <c r="C1972" s="8" t="s">
        <v>23</v>
      </c>
      <c r="D1972" s="8" t="s">
        <v>115</v>
      </c>
      <c r="E1972" s="8" t="s">
        <v>25</v>
      </c>
      <c r="F1972" s="36">
        <v>3.615988909426981</v>
      </c>
      <c r="G1972" s="46">
        <v>322.36</v>
      </c>
      <c r="H1972" s="46">
        <v>357.2</v>
      </c>
      <c r="I1972" s="46">
        <v>348.97</v>
      </c>
      <c r="J1972" s="46">
        <v>348.75</v>
      </c>
      <c r="K1972" s="46">
        <v>344.87</v>
      </c>
      <c r="L1972" s="46">
        <v>380.27</v>
      </c>
      <c r="M1972" s="46">
        <v>398.69</v>
      </c>
      <c r="N1972" s="46">
        <v>389.73</v>
      </c>
      <c r="O1972" s="46">
        <v>382.06</v>
      </c>
      <c r="P1972" s="46">
        <v>433.81</v>
      </c>
      <c r="Q1972" s="46">
        <v>447.85</v>
      </c>
      <c r="R1972" s="46">
        <v>453.81</v>
      </c>
      <c r="S1972" s="46">
        <v>439.97</v>
      </c>
      <c r="T1972" s="46">
        <v>498.74</v>
      </c>
      <c r="U1972" s="46">
        <v>536.41999999999996</v>
      </c>
      <c r="V1972" s="46">
        <v>515.75</v>
      </c>
      <c r="W1972" s="49">
        <v>511.96</v>
      </c>
      <c r="X1972" s="11">
        <f t="shared" si="5"/>
        <v>3.6571216149236196E-2</v>
      </c>
      <c r="Y1972" s="11">
        <f t="shared" si="6"/>
        <v>4.8126192015735869E-2</v>
      </c>
      <c r="Z1972" s="11">
        <f t="shared" si="7"/>
        <v>3.2110900287204425E-2</v>
      </c>
      <c r="AA1972" s="11">
        <f t="shared" si="8"/>
        <v>3.6159889094269815E-2</v>
      </c>
    </row>
    <row r="1973" spans="1:27" customFormat="1" hidden="1" x14ac:dyDescent="0.3">
      <c r="B1973" s="8" t="s">
        <v>74</v>
      </c>
      <c r="C1973" s="8" t="s">
        <v>23</v>
      </c>
      <c r="D1973" s="8" t="s">
        <v>32</v>
      </c>
      <c r="E1973" s="8" t="s">
        <v>75</v>
      </c>
      <c r="F1973" s="8">
        <v>1.25936847278536</v>
      </c>
      <c r="G1973" s="8">
        <v>58.52</v>
      </c>
      <c r="H1973" s="8">
        <v>56.44</v>
      </c>
      <c r="I1973" s="8">
        <v>54.59</v>
      </c>
      <c r="J1973" s="8">
        <v>51.99</v>
      </c>
      <c r="K1973" s="8">
        <v>48.75</v>
      </c>
      <c r="L1973" s="8">
        <v>52.91</v>
      </c>
      <c r="M1973" s="8">
        <v>46.98</v>
      </c>
      <c r="N1973" s="8">
        <v>41.22</v>
      </c>
      <c r="O1973" s="8">
        <v>41.48</v>
      </c>
      <c r="P1973" s="8">
        <v>42.79</v>
      </c>
      <c r="Q1973" s="8">
        <v>37.950000000000003</v>
      </c>
      <c r="R1973" s="8">
        <v>41.49</v>
      </c>
      <c r="S1973" s="8">
        <v>42.65</v>
      </c>
      <c r="T1973" s="8">
        <v>36.56</v>
      </c>
      <c r="U1973" s="8">
        <v>43.59</v>
      </c>
      <c r="V1973" s="8">
        <v>39.979999999999997</v>
      </c>
      <c r="W1973" s="14">
        <v>44.7</v>
      </c>
      <c r="X1973" s="11">
        <f t="shared" si="5"/>
        <v>-3.7785055798156386E-2</v>
      </c>
      <c r="Y1973" s="11">
        <f t="shared" si="6"/>
        <v>3.554995272612671E-2</v>
      </c>
      <c r="Z1973" s="11">
        <f t="shared" si="7"/>
        <v>-9.1910645809241132E-3</v>
      </c>
      <c r="AA1973" s="11">
        <f t="shared" si="8"/>
        <v>1.2593684727853383E-2</v>
      </c>
    </row>
    <row r="1974" spans="1:27" ht="15" x14ac:dyDescent="0.25">
      <c r="A1974" s="4">
        <v>260128</v>
      </c>
      <c r="B1974" s="18" t="s">
        <v>36</v>
      </c>
      <c r="C1974" s="8" t="s">
        <v>23</v>
      </c>
      <c r="D1974" s="8" t="s">
        <v>37</v>
      </c>
      <c r="E1974" s="8" t="s">
        <v>25</v>
      </c>
      <c r="F1974" s="36">
        <v>3.2655445678678059</v>
      </c>
      <c r="G1974" s="46">
        <v>280.93</v>
      </c>
      <c r="H1974" s="46">
        <v>285.51</v>
      </c>
      <c r="I1974" s="46">
        <v>278.2</v>
      </c>
      <c r="J1974" s="46">
        <v>297.69</v>
      </c>
      <c r="K1974" s="46">
        <v>318.35000000000002</v>
      </c>
      <c r="L1974" s="46">
        <v>332.51</v>
      </c>
      <c r="M1974" s="46">
        <v>363.91</v>
      </c>
      <c r="N1974" s="46">
        <v>353.14</v>
      </c>
      <c r="O1974" s="46">
        <v>296.38</v>
      </c>
      <c r="P1974" s="46">
        <v>211.04</v>
      </c>
      <c r="Q1974" s="46">
        <v>256.64999999999998</v>
      </c>
      <c r="R1974" s="46">
        <v>269.2</v>
      </c>
      <c r="S1974" s="46">
        <v>279.36</v>
      </c>
      <c r="T1974" s="46">
        <v>284.51</v>
      </c>
      <c r="U1974" s="46">
        <v>307</v>
      </c>
      <c r="V1974" s="46">
        <v>310.25</v>
      </c>
      <c r="W1974" s="49">
        <v>317.93</v>
      </c>
      <c r="X1974" s="11">
        <f t="shared" si="5"/>
        <v>7.2295202952029403E-2</v>
      </c>
      <c r="Y1974" s="11">
        <f t="shared" si="6"/>
        <v>4.6204529603935063E-2</v>
      </c>
      <c r="Z1974" s="11">
        <f t="shared" si="7"/>
        <v>3.6006561000640369E-2</v>
      </c>
      <c r="AA1974" s="11">
        <f t="shared" si="8"/>
        <v>3.2655445678678063E-2</v>
      </c>
    </row>
    <row r="1975" spans="1:27" customFormat="1" hidden="1" x14ac:dyDescent="0.3">
      <c r="B1975" s="8" t="s">
        <v>77</v>
      </c>
      <c r="C1975" s="8" t="s">
        <v>67</v>
      </c>
      <c r="D1975" s="8" t="s">
        <v>32</v>
      </c>
      <c r="E1975" s="8" t="s">
        <v>35</v>
      </c>
      <c r="F1975" s="8">
        <v>-6.8136991213918474E-2</v>
      </c>
      <c r="G1975" s="8">
        <v>15953</v>
      </c>
      <c r="H1975" s="8">
        <v>13252</v>
      </c>
      <c r="I1975" s="8">
        <v>17979</v>
      </c>
      <c r="J1975" s="8">
        <v>10681</v>
      </c>
      <c r="K1975" s="8">
        <v>16411</v>
      </c>
      <c r="L1975" s="8">
        <v>12789</v>
      </c>
      <c r="M1975" s="8">
        <v>20797</v>
      </c>
      <c r="N1975" s="8">
        <v>10606</v>
      </c>
      <c r="O1975" s="8">
        <v>15789</v>
      </c>
      <c r="P1975" s="8">
        <v>12333</v>
      </c>
      <c r="Q1975" s="8">
        <v>14401</v>
      </c>
      <c r="R1975" s="8">
        <v>12746</v>
      </c>
      <c r="S1975" s="8">
        <v>15333</v>
      </c>
      <c r="T1975" s="8">
        <v>13296</v>
      </c>
      <c r="U1975" s="8">
        <v>17931</v>
      </c>
      <c r="V1975" s="8">
        <v>9210</v>
      </c>
      <c r="W1975" s="14">
        <v>15295</v>
      </c>
      <c r="X1975" s="11">
        <f t="shared" si="5"/>
        <v>1.7568824913797743E-2</v>
      </c>
      <c r="Y1975" s="11">
        <f t="shared" si="6"/>
        <v>6.3288869764773326E-2</v>
      </c>
      <c r="Z1975" s="11">
        <f t="shared" si="7"/>
        <v>-5.9622972380534822E-2</v>
      </c>
      <c r="AA1975" s="11">
        <f t="shared" si="8"/>
        <v>-6.8136991213918474E-4</v>
      </c>
    </row>
    <row r="1976" spans="1:27" ht="15" x14ac:dyDescent="0.25">
      <c r="A1976" s="4">
        <v>260128</v>
      </c>
      <c r="B1976" s="18" t="s">
        <v>143</v>
      </c>
      <c r="C1976" s="8" t="s">
        <v>23</v>
      </c>
      <c r="D1976" s="8" t="s">
        <v>144</v>
      </c>
      <c r="E1976" s="8" t="s">
        <v>25</v>
      </c>
      <c r="F1976" s="36">
        <v>3.2613681538790962</v>
      </c>
      <c r="G1976" s="46">
        <v>16695</v>
      </c>
      <c r="H1976" s="46">
        <v>14197</v>
      </c>
      <c r="I1976" s="46">
        <v>15535</v>
      </c>
      <c r="J1976" s="46">
        <v>14106</v>
      </c>
      <c r="K1976" s="46">
        <v>16691</v>
      </c>
      <c r="L1976" s="46">
        <v>14252</v>
      </c>
      <c r="M1976" s="46">
        <v>15475</v>
      </c>
      <c r="N1976" s="46">
        <v>14752</v>
      </c>
      <c r="O1976" s="46">
        <v>17380</v>
      </c>
      <c r="P1976" s="46">
        <v>14462</v>
      </c>
      <c r="Q1976" s="46">
        <v>15771</v>
      </c>
      <c r="R1976" s="46">
        <v>14967</v>
      </c>
      <c r="S1976" s="46">
        <v>17553</v>
      </c>
      <c r="T1976" s="46">
        <v>14541</v>
      </c>
      <c r="U1976" s="46">
        <v>16977</v>
      </c>
      <c r="V1976" s="46">
        <v>16331</v>
      </c>
      <c r="W1976" s="49">
        <v>19686</v>
      </c>
      <c r="X1976" s="11">
        <f t="shared" si="5"/>
        <v>1.2589039567829641E-3</v>
      </c>
      <c r="Y1976" s="11">
        <f t="shared" si="6"/>
        <v>1.9194041252864835E-2</v>
      </c>
      <c r="Z1976" s="11">
        <f t="shared" si="7"/>
        <v>2.1299853212155329E-2</v>
      </c>
      <c r="AA1976" s="11">
        <f t="shared" si="8"/>
        <v>3.2613681538790962E-2</v>
      </c>
    </row>
    <row r="1977" spans="1:27" ht="15" x14ac:dyDescent="0.25">
      <c r="A1977" s="4">
        <v>260128</v>
      </c>
      <c r="B1977" s="18" t="s">
        <v>183</v>
      </c>
      <c r="C1977" s="8" t="s">
        <v>23</v>
      </c>
      <c r="D1977" s="8" t="s">
        <v>177</v>
      </c>
      <c r="E1977" s="8" t="s">
        <v>25</v>
      </c>
      <c r="F1977" s="36">
        <v>3.22400835724086</v>
      </c>
      <c r="G1977" s="46">
        <v>888.72</v>
      </c>
      <c r="H1977" s="46">
        <v>471.09</v>
      </c>
      <c r="I1977" s="46">
        <v>418.61</v>
      </c>
      <c r="J1977" s="46">
        <v>489.52</v>
      </c>
      <c r="K1977" s="46">
        <v>456.48</v>
      </c>
      <c r="L1977" s="46">
        <v>444.75</v>
      </c>
      <c r="M1977" s="46">
        <v>415.83</v>
      </c>
      <c r="N1977" s="46">
        <v>466.99</v>
      </c>
      <c r="O1977" s="46">
        <v>511.11</v>
      </c>
      <c r="P1977" s="46">
        <v>520.38</v>
      </c>
      <c r="Q1977" s="46">
        <v>513.54</v>
      </c>
      <c r="R1977" s="46">
        <v>574.96</v>
      </c>
      <c r="S1977" s="46">
        <v>634.36</v>
      </c>
      <c r="T1977" s="46">
        <v>666.35</v>
      </c>
      <c r="U1977" s="46">
        <v>605.28</v>
      </c>
      <c r="V1977" s="46">
        <v>659.45</v>
      </c>
      <c r="W1977" s="49">
        <v>717.07</v>
      </c>
      <c r="X1977" s="11">
        <f t="shared" si="5"/>
        <v>6.5071057934059651E-2</v>
      </c>
      <c r="Y1977" s="11">
        <f t="shared" si="6"/>
        <v>3.8397629341916373E-2</v>
      </c>
      <c r="Z1977" s="11">
        <f t="shared" si="7"/>
        <v>3.4055502932344606E-2</v>
      </c>
      <c r="AA1977" s="11">
        <f t="shared" si="8"/>
        <v>3.2240083572408595E-2</v>
      </c>
    </row>
    <row r="1978" spans="1:27" customFormat="1" hidden="1" x14ac:dyDescent="0.3">
      <c r="B1978" s="8" t="s">
        <v>81</v>
      </c>
      <c r="C1978" s="8" t="s">
        <v>23</v>
      </c>
      <c r="D1978" s="8" t="s">
        <v>69</v>
      </c>
      <c r="E1978" s="8" t="s">
        <v>35</v>
      </c>
      <c r="F1978" s="8">
        <v>-1.1974099502163771</v>
      </c>
      <c r="G1978" s="8">
        <v>182.33</v>
      </c>
      <c r="H1978" s="8">
        <v>208.09</v>
      </c>
      <c r="I1978" s="8">
        <v>197.66</v>
      </c>
      <c r="J1978" s="8">
        <v>229.68</v>
      </c>
      <c r="K1978" s="8">
        <v>214.53</v>
      </c>
      <c r="L1978" s="8">
        <v>203.16</v>
      </c>
      <c r="M1978" s="8">
        <v>186.32</v>
      </c>
      <c r="N1978" s="8">
        <v>187.38</v>
      </c>
      <c r="O1978" s="8">
        <v>163.89</v>
      </c>
      <c r="P1978" s="8">
        <v>167.28</v>
      </c>
      <c r="Q1978" s="8">
        <v>146.41999999999999</v>
      </c>
      <c r="R1978" s="8">
        <v>168.63</v>
      </c>
      <c r="S1978" s="8">
        <v>154.34</v>
      </c>
      <c r="T1978" s="8">
        <v>157.26</v>
      </c>
      <c r="U1978" s="8">
        <v>142.69999999999999</v>
      </c>
      <c r="V1978" s="8">
        <v>160.36000000000001</v>
      </c>
      <c r="W1978" s="14">
        <v>146.97999999999999</v>
      </c>
      <c r="X1978" s="11">
        <f t="shared" si="5"/>
        <v>-1.5738137496662308E-2</v>
      </c>
      <c r="Y1978" s="11">
        <f t="shared" si="6"/>
        <v>-5.936328093832155E-3</v>
      </c>
      <c r="Z1978" s="11">
        <f t="shared" si="7"/>
        <v>-1.3275970012681992E-2</v>
      </c>
      <c r="AA1978" s="11">
        <f t="shared" si="8"/>
        <v>-1.1974099502163993E-2</v>
      </c>
    </row>
    <row r="1979" spans="1:27" customFormat="1" hidden="1" x14ac:dyDescent="0.3">
      <c r="B1979" s="8" t="s">
        <v>82</v>
      </c>
      <c r="C1979" s="8" t="s">
        <v>67</v>
      </c>
      <c r="D1979" s="8" t="s">
        <v>32</v>
      </c>
      <c r="E1979" s="8" t="s">
        <v>35</v>
      </c>
      <c r="F1979" s="8">
        <v>-4.9657512404811417</v>
      </c>
      <c r="G1979" s="8">
        <v>28099</v>
      </c>
      <c r="H1979" s="8">
        <v>24500</v>
      </c>
      <c r="I1979" s="8">
        <v>29580</v>
      </c>
      <c r="J1979" s="8">
        <v>26484</v>
      </c>
      <c r="K1979" s="8">
        <v>32468</v>
      </c>
      <c r="L1979" s="8">
        <v>29614</v>
      </c>
      <c r="M1979" s="8">
        <v>34631</v>
      </c>
      <c r="N1979" s="8">
        <v>34754</v>
      </c>
      <c r="O1979" s="9">
        <v>47161</v>
      </c>
      <c r="P1979" s="8">
        <v>27633</v>
      </c>
      <c r="Q1979" s="9">
        <v>51105</v>
      </c>
      <c r="R1979" s="8">
        <v>42374</v>
      </c>
      <c r="S1979" s="8">
        <v>44449</v>
      </c>
      <c r="T1979" s="9">
        <v>46255</v>
      </c>
      <c r="U1979" s="8">
        <v>35113</v>
      </c>
      <c r="V1979" s="8">
        <v>30977</v>
      </c>
      <c r="W1979" s="14">
        <v>36663</v>
      </c>
      <c r="X1979" s="11">
        <f t="shared" si="5"/>
        <v>0.11247818024776368</v>
      </c>
      <c r="Y1979" s="11">
        <f t="shared" si="6"/>
        <v>-8.682668867376464E-2</v>
      </c>
      <c r="Z1979" s="11">
        <f t="shared" si="7"/>
        <v>-6.7762246493569767E-2</v>
      </c>
      <c r="AA1979" s="11">
        <f t="shared" si="8"/>
        <v>-4.9657512404811421E-2</v>
      </c>
    </row>
    <row r="1980" spans="1:27" customFormat="1" hidden="1" x14ac:dyDescent="0.3">
      <c r="B1980" s="8" t="s">
        <v>83</v>
      </c>
      <c r="C1980" s="8" t="s">
        <v>67</v>
      </c>
      <c r="D1980" s="8" t="s">
        <v>32</v>
      </c>
      <c r="E1980" s="8" t="s">
        <v>35</v>
      </c>
      <c r="F1980" s="8">
        <v>-0.69530075836730099</v>
      </c>
      <c r="G1980" s="8">
        <v>77280</v>
      </c>
      <c r="H1980" s="8">
        <v>67815</v>
      </c>
      <c r="I1980" s="8">
        <v>82701</v>
      </c>
      <c r="J1980" s="8">
        <v>91060</v>
      </c>
      <c r="K1980" s="8">
        <v>91778</v>
      </c>
      <c r="L1980" s="8">
        <v>88494</v>
      </c>
      <c r="M1980" s="8">
        <v>84383</v>
      </c>
      <c r="N1980" s="8">
        <v>76625</v>
      </c>
      <c r="O1980" s="8">
        <v>78913</v>
      </c>
      <c r="P1980" s="8">
        <v>81953</v>
      </c>
      <c r="Q1980" s="8">
        <v>83491</v>
      </c>
      <c r="R1980" s="8">
        <v>78290</v>
      </c>
      <c r="S1980" s="8">
        <v>82747</v>
      </c>
      <c r="T1980" s="8">
        <v>79362</v>
      </c>
      <c r="U1980" s="8">
        <v>82450</v>
      </c>
      <c r="V1980" s="8">
        <v>74152</v>
      </c>
      <c r="W1980" s="14">
        <v>80531</v>
      </c>
      <c r="X1980" s="11">
        <f t="shared" si="5"/>
        <v>-7.9361432977722579E-3</v>
      </c>
      <c r="Y1980" s="11">
        <f t="shared" si="6"/>
        <v>-3.214054154188184E-3</v>
      </c>
      <c r="Z1980" s="11">
        <f t="shared" si="7"/>
        <v>-1.2817137423377534E-2</v>
      </c>
      <c r="AA1980" s="11">
        <f t="shared" si="8"/>
        <v>-6.9530075836730099E-3</v>
      </c>
    </row>
    <row r="1981" spans="1:27" customFormat="1" hidden="1" x14ac:dyDescent="0.3">
      <c r="B1981" s="8" t="s">
        <v>84</v>
      </c>
      <c r="C1981" s="8" t="s">
        <v>31</v>
      </c>
      <c r="D1981" s="8" t="s">
        <v>32</v>
      </c>
      <c r="E1981" s="8" t="s">
        <v>35</v>
      </c>
      <c r="F1981" s="8">
        <v>4.8324742268041287</v>
      </c>
      <c r="G1981" s="8">
        <v>4542</v>
      </c>
      <c r="H1981" s="8">
        <v>4497</v>
      </c>
      <c r="I1981" s="8">
        <v>4634</v>
      </c>
      <c r="J1981" s="8">
        <v>4706</v>
      </c>
      <c r="K1981" s="8">
        <v>5180</v>
      </c>
      <c r="L1981" s="8">
        <v>5035</v>
      </c>
      <c r="M1981" s="8">
        <v>5338</v>
      </c>
      <c r="N1981" s="8">
        <v>5152</v>
      </c>
      <c r="O1981" s="8">
        <v>6036</v>
      </c>
      <c r="P1981" s="8">
        <v>5634</v>
      </c>
      <c r="Q1981" s="8">
        <v>6241</v>
      </c>
      <c r="R1981" s="8">
        <v>6047</v>
      </c>
      <c r="S1981" s="8">
        <v>6808</v>
      </c>
      <c r="T1981" s="8">
        <v>6020</v>
      </c>
      <c r="U1981" s="8">
        <v>6818</v>
      </c>
      <c r="V1981" s="8">
        <v>6738</v>
      </c>
      <c r="W1981" s="14">
        <v>8083</v>
      </c>
      <c r="X1981" s="11">
        <f t="shared" si="5"/>
        <v>1.5608572583906133E-2</v>
      </c>
      <c r="Y1981" s="11">
        <f t="shared" si="6"/>
        <v>2.2973403408186099E-2</v>
      </c>
      <c r="Z1981" s="11">
        <f t="shared" si="7"/>
        <v>2.6894484879149916E-2</v>
      </c>
      <c r="AA1981" s="11">
        <f t="shared" si="8"/>
        <v>4.8324742268041287E-2</v>
      </c>
    </row>
    <row r="1982" spans="1:27" customFormat="1" hidden="1" x14ac:dyDescent="0.3">
      <c r="B1982" s="8" t="s">
        <v>85</v>
      </c>
      <c r="C1982" s="8" t="s">
        <v>31</v>
      </c>
      <c r="D1982" s="8" t="s">
        <v>32</v>
      </c>
      <c r="E1982" s="8" t="s">
        <v>35</v>
      </c>
      <c r="F1982" s="8">
        <v>4.3914550250866444</v>
      </c>
      <c r="G1982" s="8">
        <v>2632</v>
      </c>
      <c r="H1982" s="8">
        <v>3150</v>
      </c>
      <c r="I1982" s="8">
        <v>3872</v>
      </c>
      <c r="J1982" s="8">
        <v>2701</v>
      </c>
      <c r="K1982" s="8">
        <v>3176</v>
      </c>
      <c r="L1982" s="8">
        <v>3575</v>
      </c>
      <c r="M1982" s="8">
        <v>4421</v>
      </c>
      <c r="N1982" s="8">
        <v>3222</v>
      </c>
      <c r="O1982" s="8">
        <v>3814</v>
      </c>
      <c r="P1982" s="8">
        <v>4085</v>
      </c>
      <c r="Q1982" s="8">
        <v>5069</v>
      </c>
      <c r="R1982" s="8">
        <v>4282</v>
      </c>
      <c r="S1982" s="8">
        <v>3977</v>
      </c>
      <c r="T1982" s="8">
        <v>4835</v>
      </c>
      <c r="U1982" s="8">
        <v>6285</v>
      </c>
      <c r="V1982" s="8">
        <v>4236</v>
      </c>
      <c r="W1982" s="14">
        <v>4826</v>
      </c>
      <c r="X1982" s="11">
        <f t="shared" si="5"/>
        <v>4.3071268592431045E-2</v>
      </c>
      <c r="Y1982" s="11">
        <f t="shared" si="6"/>
        <v>6.6949292517755943E-2</v>
      </c>
      <c r="Z1982" s="11">
        <f t="shared" si="7"/>
        <v>-2.3737034934723233E-3</v>
      </c>
      <c r="AA1982" s="11">
        <f t="shared" si="8"/>
        <v>4.3914550250866435E-2</v>
      </c>
    </row>
    <row r="1983" spans="1:27" ht="15" x14ac:dyDescent="0.25">
      <c r="A1983" s="4">
        <v>260128</v>
      </c>
      <c r="B1983" s="18" t="s">
        <v>169</v>
      </c>
      <c r="C1983" s="8" t="s">
        <v>23</v>
      </c>
      <c r="D1983" s="8" t="s">
        <v>52</v>
      </c>
      <c r="E1983" s="8" t="s">
        <v>170</v>
      </c>
      <c r="F1983" s="36">
        <v>3.0473135525260542</v>
      </c>
      <c r="G1983" s="46">
        <v>658.32</v>
      </c>
      <c r="H1983" s="46">
        <v>614.09</v>
      </c>
      <c r="I1983" s="46">
        <v>524.02</v>
      </c>
      <c r="J1983" s="46">
        <v>744.82</v>
      </c>
      <c r="K1983" s="46">
        <v>638.21</v>
      </c>
      <c r="L1983" s="46">
        <v>754.15</v>
      </c>
      <c r="M1983" s="47">
        <v>860.57</v>
      </c>
      <c r="N1983" s="47">
        <v>1100</v>
      </c>
      <c r="O1983" s="46">
        <v>869.6</v>
      </c>
      <c r="P1983" s="47">
        <v>1207</v>
      </c>
      <c r="Q1983" s="46">
        <v>1137</v>
      </c>
      <c r="R1983" s="46">
        <v>1435</v>
      </c>
      <c r="S1983" s="46">
        <v>1039</v>
      </c>
      <c r="T1983" s="46">
        <v>1183</v>
      </c>
      <c r="U1983" s="46">
        <v>1243</v>
      </c>
      <c r="V1983" s="46">
        <v>1523</v>
      </c>
      <c r="W1983" s="49">
        <v>1191</v>
      </c>
      <c r="X1983" s="11">
        <f t="shared" si="5"/>
        <v>-4.9813200498132204E-3</v>
      </c>
      <c r="Y1983" s="11">
        <f t="shared" si="6"/>
        <v>2.2110972048393851E-2</v>
      </c>
      <c r="Z1983" s="11">
        <f t="shared" si="7"/>
        <v>1.7959183673469381E-2</v>
      </c>
      <c r="AA1983" s="11">
        <f t="shared" si="8"/>
        <v>3.0473135525260542E-2</v>
      </c>
    </row>
    <row r="1984" spans="1:27" customFormat="1" hidden="1" x14ac:dyDescent="0.3">
      <c r="B1984" s="8" t="s">
        <v>87</v>
      </c>
      <c r="C1984" s="8" t="s">
        <v>31</v>
      </c>
      <c r="D1984" s="8" t="s">
        <v>32</v>
      </c>
      <c r="E1984" s="8" t="s">
        <v>35</v>
      </c>
      <c r="F1984" s="8">
        <v>5.8255312825085559</v>
      </c>
      <c r="G1984" s="8">
        <v>775.68</v>
      </c>
      <c r="H1984" s="8">
        <v>887.76</v>
      </c>
      <c r="I1984" s="8">
        <v>931.41</v>
      </c>
      <c r="J1984" s="8">
        <v>827.8</v>
      </c>
      <c r="K1984" s="8">
        <v>878.87</v>
      </c>
      <c r="L1984" s="8">
        <v>972.08</v>
      </c>
      <c r="M1984" s="8">
        <v>958.65</v>
      </c>
      <c r="N1984" s="8">
        <v>860.7</v>
      </c>
      <c r="O1984" s="9">
        <v>3143</v>
      </c>
      <c r="P1984" s="8">
        <v>1386</v>
      </c>
      <c r="Q1984" s="8">
        <v>1453</v>
      </c>
      <c r="R1984" s="8">
        <v>1412</v>
      </c>
      <c r="S1984" s="8">
        <v>1542</v>
      </c>
      <c r="T1984" s="8">
        <v>1762</v>
      </c>
      <c r="U1984" s="8">
        <v>1695</v>
      </c>
      <c r="V1984" s="8">
        <v>1730</v>
      </c>
      <c r="W1984" s="14">
        <v>1934</v>
      </c>
      <c r="X1984" s="11">
        <f t="shared" si="5"/>
        <v>6.4905920939064332E-2</v>
      </c>
      <c r="Y1984" s="11">
        <f t="shared" si="6"/>
        <v>3.9228400064840407E-2</v>
      </c>
      <c r="Z1984" s="11">
        <f t="shared" si="7"/>
        <v>4.9602246139447859E-2</v>
      </c>
      <c r="AA1984" s="11">
        <f t="shared" si="8"/>
        <v>5.8255312825085559E-2</v>
      </c>
    </row>
    <row r="1985" spans="1:27" ht="15" x14ac:dyDescent="0.25">
      <c r="A1985" s="4">
        <v>260128</v>
      </c>
      <c r="B1985" s="18" t="s">
        <v>51</v>
      </c>
      <c r="C1985" s="8" t="s">
        <v>23</v>
      </c>
      <c r="D1985" s="8" t="s">
        <v>52</v>
      </c>
      <c r="E1985" s="8" t="s">
        <v>25</v>
      </c>
      <c r="F1985" s="36">
        <v>3.03623737855867</v>
      </c>
      <c r="G1985" s="46">
        <v>367.84</v>
      </c>
      <c r="H1985" s="46">
        <v>364.28</v>
      </c>
      <c r="I1985" s="46">
        <v>360.65</v>
      </c>
      <c r="J1985" s="46">
        <v>354.27</v>
      </c>
      <c r="K1985" s="46">
        <v>362.83</v>
      </c>
      <c r="L1985" s="46">
        <v>369.08</v>
      </c>
      <c r="M1985" s="46">
        <v>364.64</v>
      </c>
      <c r="N1985" s="46">
        <v>368.85</v>
      </c>
      <c r="O1985" s="46">
        <v>393.24</v>
      </c>
      <c r="P1985" s="46">
        <v>412.66</v>
      </c>
      <c r="Q1985" s="46">
        <v>409.91</v>
      </c>
      <c r="R1985" s="46">
        <v>417.4</v>
      </c>
      <c r="S1985" s="46">
        <v>447.73</v>
      </c>
      <c r="T1985" s="46">
        <v>466.06</v>
      </c>
      <c r="U1985" s="46">
        <v>457.11</v>
      </c>
      <c r="V1985" s="46">
        <v>462.29</v>
      </c>
      <c r="W1985" s="49">
        <v>503.39</v>
      </c>
      <c r="X1985" s="11">
        <f t="shared" si="5"/>
        <v>3.1640694436214867E-2</v>
      </c>
      <c r="Y1985" s="11">
        <f t="shared" si="6"/>
        <v>2.7109298719200758E-2</v>
      </c>
      <c r="Z1985" s="11">
        <f t="shared" si="7"/>
        <v>2.510205222837314E-2</v>
      </c>
      <c r="AA1985" s="11">
        <f t="shared" si="8"/>
        <v>3.0362373785586705E-2</v>
      </c>
    </row>
    <row r="1986" spans="1:27" ht="15" x14ac:dyDescent="0.25">
      <c r="A1986" s="4">
        <v>260128</v>
      </c>
      <c r="B1986" s="18" t="s">
        <v>38</v>
      </c>
      <c r="C1986" s="8" t="s">
        <v>23</v>
      </c>
      <c r="D1986" s="8" t="s">
        <v>29</v>
      </c>
      <c r="E1986" s="8" t="s">
        <v>25</v>
      </c>
      <c r="F1986" s="36">
        <v>2.9797313458170378</v>
      </c>
      <c r="G1986" s="46">
        <v>281.38</v>
      </c>
      <c r="H1986" s="46">
        <v>299.97000000000003</v>
      </c>
      <c r="I1986" s="46">
        <v>340.99</v>
      </c>
      <c r="J1986" s="46">
        <v>324.45999999999998</v>
      </c>
      <c r="K1986" s="46">
        <v>301.45999999999998</v>
      </c>
      <c r="L1986" s="46">
        <v>301.39999999999998</v>
      </c>
      <c r="M1986" s="46">
        <v>300.3</v>
      </c>
      <c r="N1986" s="46">
        <v>271.26</v>
      </c>
      <c r="O1986" s="46">
        <v>262.45</v>
      </c>
      <c r="P1986" s="46">
        <v>265.14999999999998</v>
      </c>
      <c r="Q1986" s="46">
        <v>278.35000000000002</v>
      </c>
      <c r="R1986" s="46">
        <v>302.02</v>
      </c>
      <c r="S1986" s="46">
        <v>315.41000000000003</v>
      </c>
      <c r="T1986" s="46">
        <v>299.81</v>
      </c>
      <c r="U1986" s="46">
        <v>331.28</v>
      </c>
      <c r="V1986" s="46">
        <v>349.59</v>
      </c>
      <c r="W1986" s="49">
        <v>354.03</v>
      </c>
      <c r="X1986" s="11">
        <f t="shared" si="5"/>
        <v>2.9855374570387339E-2</v>
      </c>
      <c r="Y1986" s="11">
        <f t="shared" si="6"/>
        <v>4.4271029366254266E-2</v>
      </c>
      <c r="Z1986" s="11">
        <f t="shared" si="7"/>
        <v>3.8101111716271951E-2</v>
      </c>
      <c r="AA1986" s="11">
        <f t="shared" si="8"/>
        <v>2.979731345817016E-2</v>
      </c>
    </row>
    <row r="1987" spans="1:27" customFormat="1" hidden="1" x14ac:dyDescent="0.3">
      <c r="B1987" s="8" t="s">
        <v>90</v>
      </c>
      <c r="C1987" s="8" t="s">
        <v>67</v>
      </c>
      <c r="D1987" s="8" t="s">
        <v>32</v>
      </c>
      <c r="E1987" s="8" t="s">
        <v>35</v>
      </c>
      <c r="F1987" s="8">
        <v>4.5010767742728497</v>
      </c>
      <c r="G1987" s="8">
        <v>23548</v>
      </c>
      <c r="H1987" s="8">
        <v>27115</v>
      </c>
      <c r="I1987" s="8">
        <v>68960</v>
      </c>
      <c r="J1987" s="8">
        <v>19918</v>
      </c>
      <c r="K1987" s="8">
        <v>26812</v>
      </c>
      <c r="L1987" s="8">
        <v>31018</v>
      </c>
      <c r="M1987" s="8">
        <v>72968</v>
      </c>
      <c r="N1987" s="8">
        <v>21161</v>
      </c>
      <c r="O1987" s="8">
        <v>31850</v>
      </c>
      <c r="P1987" s="8">
        <v>37719</v>
      </c>
      <c r="Q1987" s="8">
        <v>74831</v>
      </c>
      <c r="R1987" s="8">
        <v>25015</v>
      </c>
      <c r="S1987" s="8">
        <v>34180</v>
      </c>
      <c r="T1987" s="8">
        <v>39261</v>
      </c>
      <c r="U1987" s="8">
        <v>80638</v>
      </c>
      <c r="V1987" s="8">
        <v>33054</v>
      </c>
      <c r="W1987" s="14">
        <v>42603</v>
      </c>
      <c r="X1987" s="11">
        <f t="shared" si="5"/>
        <v>8.9784273195725461E-3</v>
      </c>
      <c r="Y1987" s="11">
        <f t="shared" si="6"/>
        <v>3.3510880793135023E-2</v>
      </c>
      <c r="Z1987" s="11">
        <f t="shared" si="7"/>
        <v>4.4887042558656276E-2</v>
      </c>
      <c r="AA1987" s="11">
        <f t="shared" si="8"/>
        <v>4.5010767742728497E-2</v>
      </c>
    </row>
    <row r="1988" spans="1:27" customFormat="1" hidden="1" x14ac:dyDescent="0.3">
      <c r="B1988" s="8" t="s">
        <v>91</v>
      </c>
      <c r="C1988" s="8" t="s">
        <v>67</v>
      </c>
      <c r="D1988" s="8" t="s">
        <v>32</v>
      </c>
      <c r="E1988" s="8" t="s">
        <v>35</v>
      </c>
      <c r="F1988" s="8">
        <v>2.7610855818703151</v>
      </c>
      <c r="G1988" s="8">
        <v>15968</v>
      </c>
      <c r="H1988" s="8">
        <v>17212</v>
      </c>
      <c r="I1988" s="8">
        <v>16383</v>
      </c>
      <c r="J1988" s="8">
        <v>18697</v>
      </c>
      <c r="K1988" s="8">
        <v>18068</v>
      </c>
      <c r="L1988" s="8">
        <v>20207</v>
      </c>
      <c r="M1988" s="8">
        <v>20172</v>
      </c>
      <c r="N1988" s="8">
        <v>18431</v>
      </c>
      <c r="O1988" s="8">
        <v>19101</v>
      </c>
      <c r="P1988" s="8">
        <v>18967</v>
      </c>
      <c r="Q1988" s="8">
        <v>18750</v>
      </c>
      <c r="R1988" s="8">
        <v>19068</v>
      </c>
      <c r="S1988" s="8">
        <v>18808</v>
      </c>
      <c r="T1988" s="8">
        <v>19306</v>
      </c>
      <c r="U1988" s="8">
        <v>17523</v>
      </c>
      <c r="V1988" s="8">
        <v>20746</v>
      </c>
      <c r="W1988" s="14">
        <v>20917</v>
      </c>
      <c r="X1988" s="11">
        <f t="shared" si="5"/>
        <v>4.4845422195176621E-3</v>
      </c>
      <c r="Y1988" s="11">
        <f t="shared" si="6"/>
        <v>-1.6159195069272547E-2</v>
      </c>
      <c r="Z1988" s="11">
        <f t="shared" si="7"/>
        <v>2.2461682618298617E-2</v>
      </c>
      <c r="AA1988" s="11">
        <f t="shared" si="8"/>
        <v>2.7610855818703151E-2</v>
      </c>
    </row>
    <row r="1989" spans="1:27" ht="15" x14ac:dyDescent="0.25">
      <c r="A1989" s="4">
        <v>260128</v>
      </c>
      <c r="B1989" s="18" t="s">
        <v>60</v>
      </c>
      <c r="C1989" s="8" t="s">
        <v>23</v>
      </c>
      <c r="D1989" s="8" t="s">
        <v>61</v>
      </c>
      <c r="E1989" s="8" t="s">
        <v>59</v>
      </c>
      <c r="F1989" s="36">
        <v>2.9162036008001819</v>
      </c>
      <c r="G1989" s="46">
        <v>5865</v>
      </c>
      <c r="H1989" s="46">
        <v>6488</v>
      </c>
      <c r="I1989" s="46">
        <v>6373</v>
      </c>
      <c r="J1989" s="46">
        <v>6750</v>
      </c>
      <c r="K1989" s="46">
        <v>6718</v>
      </c>
      <c r="L1989" s="46">
        <v>6515</v>
      </c>
      <c r="M1989" s="46">
        <v>6555</v>
      </c>
      <c r="N1989" s="46">
        <v>6336</v>
      </c>
      <c r="O1989" s="46">
        <v>6205</v>
      </c>
      <c r="P1989" s="46">
        <v>5654</v>
      </c>
      <c r="Q1989" s="46">
        <v>5563</v>
      </c>
      <c r="R1989" s="46">
        <v>5604</v>
      </c>
      <c r="S1989" s="46">
        <v>5663</v>
      </c>
      <c r="T1989" s="46">
        <v>5315</v>
      </c>
      <c r="U1989" s="46">
        <v>5618</v>
      </c>
      <c r="V1989" s="46">
        <v>5899</v>
      </c>
      <c r="W1989" s="49">
        <v>6319</v>
      </c>
      <c r="X1989" s="11">
        <f t="shared" si="5"/>
        <v>-1.5077388365059563E-2</v>
      </c>
      <c r="Y1989" s="11">
        <f t="shared" si="6"/>
        <v>2.4836306163920074E-3</v>
      </c>
      <c r="Z1989" s="11">
        <f t="shared" si="7"/>
        <v>1.3288288288288319E-2</v>
      </c>
      <c r="AA1989" s="11">
        <f t="shared" si="8"/>
        <v>2.9162036008001824E-2</v>
      </c>
    </row>
    <row r="1990" spans="1:27" customFormat="1" hidden="1" x14ac:dyDescent="0.3">
      <c r="B1990" s="8" t="s">
        <v>94</v>
      </c>
      <c r="C1990" s="8" t="s">
        <v>23</v>
      </c>
      <c r="D1990" s="8" t="s">
        <v>95</v>
      </c>
      <c r="E1990" s="8" t="s">
        <v>96</v>
      </c>
      <c r="F1990" s="8">
        <v>1.5267175572519109</v>
      </c>
      <c r="G1990" s="8">
        <v>0.27</v>
      </c>
      <c r="H1990" s="8">
        <v>0.81</v>
      </c>
      <c r="I1990" s="8">
        <v>0.34</v>
      </c>
      <c r="J1990" s="8">
        <v>0.89</v>
      </c>
      <c r="K1990" s="8">
        <v>0.4</v>
      </c>
      <c r="L1990" s="8">
        <v>0.93</v>
      </c>
      <c r="M1990" s="8">
        <v>0.51</v>
      </c>
      <c r="N1990" s="8">
        <v>0.56999999999999995</v>
      </c>
      <c r="O1990" s="9">
        <v>0.83</v>
      </c>
      <c r="P1990" s="8">
        <v>0.49</v>
      </c>
      <c r="Q1990" s="8">
        <v>0.56000000000000005</v>
      </c>
      <c r="R1990" s="8">
        <v>0.47</v>
      </c>
      <c r="S1990" s="8">
        <v>0.47</v>
      </c>
      <c r="T1990" s="8">
        <v>0.64</v>
      </c>
      <c r="U1990" s="9">
        <v>1.98</v>
      </c>
      <c r="V1990" s="9">
        <v>0.84</v>
      </c>
      <c r="W1990" s="14">
        <v>0.53</v>
      </c>
      <c r="X1990" s="11">
        <f t="shared" si="5"/>
        <v>7.5376884422110546E-2</v>
      </c>
      <c r="Y1990" s="11">
        <f t="shared" si="6"/>
        <v>0.66355140186915884</v>
      </c>
      <c r="Z1990" s="11">
        <f t="shared" si="7"/>
        <v>0.10393258426966279</v>
      </c>
      <c r="AA1990" s="11">
        <f t="shared" si="8"/>
        <v>1.5267175572519109E-2</v>
      </c>
    </row>
    <row r="1991" spans="1:27" ht="15" x14ac:dyDescent="0.25">
      <c r="A1991" s="4">
        <v>260128</v>
      </c>
      <c r="B1991" s="18" t="s">
        <v>135</v>
      </c>
      <c r="C1991" s="8" t="s">
        <v>23</v>
      </c>
      <c r="D1991" s="8" t="s">
        <v>136</v>
      </c>
      <c r="E1991" s="8" t="s">
        <v>25</v>
      </c>
      <c r="F1991" s="36">
        <v>2.9013925745015712</v>
      </c>
      <c r="G1991" s="46">
        <v>12485</v>
      </c>
      <c r="H1991" s="46">
        <v>11836</v>
      </c>
      <c r="I1991" s="46">
        <v>11513</v>
      </c>
      <c r="J1991" s="46">
        <v>12774</v>
      </c>
      <c r="K1991" s="46">
        <v>13463</v>
      </c>
      <c r="L1991" s="46">
        <v>14298</v>
      </c>
      <c r="M1991" s="46">
        <v>15347</v>
      </c>
      <c r="N1991" s="46">
        <v>15553</v>
      </c>
      <c r="O1991" s="46">
        <v>16885</v>
      </c>
      <c r="P1991" s="46">
        <v>17237</v>
      </c>
      <c r="Q1991" s="46">
        <v>18127</v>
      </c>
      <c r="R1991" s="46">
        <v>19712</v>
      </c>
      <c r="S1991" s="46">
        <v>20267</v>
      </c>
      <c r="T1991" s="46">
        <v>20402</v>
      </c>
      <c r="U1991" s="46">
        <v>21995</v>
      </c>
      <c r="V1991" s="46">
        <v>22502</v>
      </c>
      <c r="W1991" s="49">
        <v>22738</v>
      </c>
      <c r="X1991" s="11">
        <f t="shared" si="5"/>
        <v>4.2007883944095603E-2</v>
      </c>
      <c r="Y1991" s="11">
        <f t="shared" si="6"/>
        <v>4.9268864319559791E-2</v>
      </c>
      <c r="Z1991" s="11">
        <f t="shared" si="7"/>
        <v>3.3869088083907872E-2</v>
      </c>
      <c r="AA1991" s="11">
        <f t="shared" si="8"/>
        <v>2.9013925745015712E-2</v>
      </c>
    </row>
    <row r="1992" spans="1:27" ht="15" x14ac:dyDescent="0.25">
      <c r="A1992" s="4">
        <v>260128</v>
      </c>
      <c r="B1992" s="18" t="s">
        <v>112</v>
      </c>
      <c r="C1992" s="8" t="s">
        <v>23</v>
      </c>
      <c r="D1992" s="8" t="s">
        <v>113</v>
      </c>
      <c r="E1992" s="8" t="s">
        <v>25</v>
      </c>
      <c r="F1992" s="36">
        <v>2.87315212207917</v>
      </c>
      <c r="G1992" s="46">
        <v>4100</v>
      </c>
      <c r="H1992" s="46">
        <v>3661</v>
      </c>
      <c r="I1992" s="46">
        <v>3786</v>
      </c>
      <c r="J1992" s="46">
        <v>3595</v>
      </c>
      <c r="K1992" s="46">
        <v>3884</v>
      </c>
      <c r="L1992" s="46">
        <v>3661</v>
      </c>
      <c r="M1992" s="46">
        <v>3878</v>
      </c>
      <c r="N1992" s="46">
        <v>3850</v>
      </c>
      <c r="O1992" s="46">
        <v>4457</v>
      </c>
      <c r="P1992" s="46">
        <v>3819</v>
      </c>
      <c r="Q1992" s="46">
        <v>4164</v>
      </c>
      <c r="R1992" s="46">
        <v>4332</v>
      </c>
      <c r="S1992" s="46">
        <v>4229</v>
      </c>
      <c r="T1992" s="46">
        <v>3891</v>
      </c>
      <c r="U1992" s="46">
        <v>4176</v>
      </c>
      <c r="V1992" s="46">
        <v>4480</v>
      </c>
      <c r="W1992" s="49">
        <v>4711</v>
      </c>
      <c r="X1992" s="11">
        <f t="shared" si="5"/>
        <v>4.352030947775587E-3</v>
      </c>
      <c r="Y1992" s="11">
        <f t="shared" si="6"/>
        <v>7.2219547424179353E-4</v>
      </c>
      <c r="Z1992" s="11">
        <f t="shared" si="7"/>
        <v>8.9006495068559843E-3</v>
      </c>
      <c r="AA1992" s="11">
        <f t="shared" si="8"/>
        <v>2.87315212207917E-2</v>
      </c>
    </row>
    <row r="1993" spans="1:27" ht="15" x14ac:dyDescent="0.25">
      <c r="A1993" s="4">
        <v>260128</v>
      </c>
      <c r="B1993" s="18" t="s">
        <v>158</v>
      </c>
      <c r="C1993" s="8" t="s">
        <v>23</v>
      </c>
      <c r="D1993" s="8" t="s">
        <v>65</v>
      </c>
      <c r="E1993" s="8" t="s">
        <v>59</v>
      </c>
      <c r="F1993" s="36">
        <v>2.7744878050881332</v>
      </c>
      <c r="G1993" s="46">
        <v>553.07000000000005</v>
      </c>
      <c r="H1993" s="46">
        <v>623.33000000000004</v>
      </c>
      <c r="I1993" s="46">
        <v>618.44000000000005</v>
      </c>
      <c r="J1993" s="46">
        <v>658.88</v>
      </c>
      <c r="K1993" s="46">
        <v>613.25</v>
      </c>
      <c r="L1993" s="46">
        <v>609.78</v>
      </c>
      <c r="M1993" s="46">
        <v>612</v>
      </c>
      <c r="N1993" s="46">
        <v>607.07000000000005</v>
      </c>
      <c r="O1993" s="46">
        <v>533.80999999999995</v>
      </c>
      <c r="P1993" s="46">
        <v>535.39</v>
      </c>
      <c r="Q1993" s="46">
        <v>558.49</v>
      </c>
      <c r="R1993" s="46">
        <v>567.39</v>
      </c>
      <c r="S1993" s="46">
        <v>529.51</v>
      </c>
      <c r="T1993" s="46">
        <v>554.30999999999995</v>
      </c>
      <c r="U1993" s="46">
        <v>613.41</v>
      </c>
      <c r="V1993" s="46">
        <v>624.64</v>
      </c>
      <c r="W1993" s="49">
        <v>593.92999999999995</v>
      </c>
      <c r="X1993" s="11">
        <f t="shared" si="5"/>
        <v>8.6361935018577363E-3</v>
      </c>
      <c r="Y1993" s="11">
        <f t="shared" si="6"/>
        <v>2.4854052586323894E-2</v>
      </c>
      <c r="Z1993" s="11">
        <f t="shared" si="7"/>
        <v>2.5280179456155905E-2</v>
      </c>
      <c r="AA1993" s="11">
        <f t="shared" si="8"/>
        <v>2.7744878050881328E-2</v>
      </c>
    </row>
    <row r="1994" spans="1:27" customFormat="1" hidden="1" x14ac:dyDescent="0.3">
      <c r="B1994" s="8" t="s">
        <v>100</v>
      </c>
      <c r="C1994" s="8" t="s">
        <v>23</v>
      </c>
      <c r="D1994" s="8" t="s">
        <v>101</v>
      </c>
      <c r="E1994" s="8" t="s">
        <v>35</v>
      </c>
      <c r="F1994" s="8">
        <v>1.6007540056550471</v>
      </c>
      <c r="G1994" s="8">
        <v>248.83</v>
      </c>
      <c r="H1994" s="8">
        <v>273.97000000000003</v>
      </c>
      <c r="I1994" s="8">
        <v>242.33</v>
      </c>
      <c r="J1994" s="8">
        <v>277.19</v>
      </c>
      <c r="K1994" s="8">
        <v>275.08999999999997</v>
      </c>
      <c r="L1994" s="8">
        <v>250.87</v>
      </c>
      <c r="M1994" s="8">
        <v>295.47000000000003</v>
      </c>
      <c r="N1994" s="8">
        <v>317.64999999999998</v>
      </c>
      <c r="O1994" s="8">
        <v>304.58</v>
      </c>
      <c r="P1994" s="8">
        <v>327.05</v>
      </c>
      <c r="Q1994" s="8">
        <v>312.27</v>
      </c>
      <c r="R1994" s="8">
        <v>332.1</v>
      </c>
      <c r="S1994" s="8">
        <v>316.7</v>
      </c>
      <c r="T1994" s="8">
        <v>345.94</v>
      </c>
      <c r="U1994" s="8">
        <v>321.26</v>
      </c>
      <c r="V1994" s="8">
        <v>342.35</v>
      </c>
      <c r="W1994" s="14">
        <v>337.93</v>
      </c>
      <c r="X1994" s="11">
        <f t="shared" si="5"/>
        <v>1.4664782784212793E-2</v>
      </c>
      <c r="Y1994" s="11">
        <f t="shared" si="6"/>
        <v>6.8782947337817646E-3</v>
      </c>
      <c r="Z1994" s="11">
        <f t="shared" si="7"/>
        <v>7.7887537993921452E-3</v>
      </c>
      <c r="AA1994" s="11">
        <f t="shared" si="8"/>
        <v>1.6007540056550473E-2</v>
      </c>
    </row>
    <row r="1995" spans="1:27" customFormat="1" hidden="1" x14ac:dyDescent="0.3">
      <c r="B1995" s="8" t="s">
        <v>102</v>
      </c>
      <c r="C1995" s="8" t="s">
        <v>31</v>
      </c>
      <c r="D1995" s="8" t="s">
        <v>32</v>
      </c>
      <c r="E1995" s="8" t="s">
        <v>35</v>
      </c>
      <c r="F1995" s="8">
        <v>-0.32917775598823029</v>
      </c>
      <c r="G1995" s="8">
        <v>1999</v>
      </c>
      <c r="H1995" s="8">
        <v>3847</v>
      </c>
      <c r="I1995" s="8">
        <v>2963</v>
      </c>
      <c r="J1995" s="8">
        <v>3250</v>
      </c>
      <c r="K1995" s="8">
        <v>2469</v>
      </c>
      <c r="L1995" s="8">
        <v>4414</v>
      </c>
      <c r="M1995" s="8">
        <v>3416</v>
      </c>
      <c r="N1995" s="8">
        <v>3116</v>
      </c>
      <c r="O1995" s="8">
        <v>2183</v>
      </c>
      <c r="P1995" s="8">
        <v>4745</v>
      </c>
      <c r="Q1995" s="8">
        <v>3632</v>
      </c>
      <c r="R1995" s="8">
        <v>2398</v>
      </c>
      <c r="S1995" s="8">
        <v>2679</v>
      </c>
      <c r="T1995" s="8">
        <v>5113</v>
      </c>
      <c r="U1995" s="8">
        <v>3674</v>
      </c>
      <c r="V1995" s="8">
        <v>2812</v>
      </c>
      <c r="W1995" s="14">
        <v>2632</v>
      </c>
      <c r="X1995" s="11">
        <f t="shared" si="5"/>
        <v>2.7352460234874476E-2</v>
      </c>
      <c r="Y1995" s="11">
        <f t="shared" si="6"/>
        <v>3.0386340616408436E-3</v>
      </c>
      <c r="Z1995" s="11">
        <f t="shared" si="7"/>
        <v>2.9861511829197829E-2</v>
      </c>
      <c r="AA1995" s="11">
        <f t="shared" si="8"/>
        <v>-3.2917775598823029E-3</v>
      </c>
    </row>
    <row r="1996" spans="1:27" ht="15" x14ac:dyDescent="0.25">
      <c r="A1996" s="4">
        <v>260128</v>
      </c>
      <c r="B1996" s="18" t="s">
        <v>118</v>
      </c>
      <c r="C1996" s="8" t="s">
        <v>23</v>
      </c>
      <c r="D1996" s="8" t="s">
        <v>119</v>
      </c>
      <c r="E1996" s="8" t="s">
        <v>25</v>
      </c>
      <c r="F1996" s="36">
        <v>2.5861984323094722</v>
      </c>
      <c r="G1996" s="46">
        <v>549.84</v>
      </c>
      <c r="H1996" s="46">
        <v>559.95000000000005</v>
      </c>
      <c r="I1996" s="46">
        <v>551.80999999999995</v>
      </c>
      <c r="J1996" s="46">
        <v>560.64</v>
      </c>
      <c r="K1996" s="46">
        <v>576.21</v>
      </c>
      <c r="L1996" s="46">
        <v>592.22</v>
      </c>
      <c r="M1996" s="46">
        <v>621.16</v>
      </c>
      <c r="N1996" s="46">
        <v>625.44000000000005</v>
      </c>
      <c r="O1996" s="46">
        <v>690.11</v>
      </c>
      <c r="P1996" s="46">
        <v>679.97</v>
      </c>
      <c r="Q1996" s="46">
        <v>707.95</v>
      </c>
      <c r="R1996" s="46">
        <v>724.71</v>
      </c>
      <c r="S1996" s="46">
        <v>743.51</v>
      </c>
      <c r="T1996" s="46">
        <v>745.83</v>
      </c>
      <c r="U1996" s="46">
        <v>772.68</v>
      </c>
      <c r="V1996" s="46">
        <v>793.43</v>
      </c>
      <c r="W1996" s="49">
        <v>822.53</v>
      </c>
      <c r="X1996" s="11">
        <f t="shared" si="5"/>
        <v>2.3059093741903292E-2</v>
      </c>
      <c r="Y1996" s="11">
        <f t="shared" si="6"/>
        <v>2.2152635181382552E-2</v>
      </c>
      <c r="Z1996" s="11">
        <f t="shared" si="7"/>
        <v>2.3008440669226804E-2</v>
      </c>
      <c r="AA1996" s="11">
        <f t="shared" si="8"/>
        <v>2.5861984323094944E-2</v>
      </c>
    </row>
    <row r="1997" spans="1:27" ht="15" x14ac:dyDescent="0.25">
      <c r="A1997" s="4">
        <v>260128</v>
      </c>
      <c r="B1997" s="18" t="s">
        <v>45</v>
      </c>
      <c r="C1997" s="8" t="s">
        <v>23</v>
      </c>
      <c r="D1997" s="8" t="s">
        <v>46</v>
      </c>
      <c r="E1997" s="8" t="s">
        <v>25</v>
      </c>
      <c r="F1997" s="36">
        <v>2.4397726662627179</v>
      </c>
      <c r="G1997" s="46">
        <v>683.74</v>
      </c>
      <c r="H1997" s="46">
        <v>792.77</v>
      </c>
      <c r="I1997" s="46">
        <v>942.62</v>
      </c>
      <c r="J1997" s="46">
        <v>1188</v>
      </c>
      <c r="K1997" s="47">
        <v>1226</v>
      </c>
      <c r="L1997" s="47">
        <v>1262</v>
      </c>
      <c r="M1997" s="46">
        <v>1195</v>
      </c>
      <c r="N1997" s="46">
        <v>1216</v>
      </c>
      <c r="O1997" s="46">
        <v>1075</v>
      </c>
      <c r="P1997" s="46">
        <v>1073</v>
      </c>
      <c r="Q1997" s="46">
        <v>1160</v>
      </c>
      <c r="R1997" s="46">
        <v>1139</v>
      </c>
      <c r="S1997" s="46">
        <v>943.57</v>
      </c>
      <c r="T1997" s="46">
        <v>977.46</v>
      </c>
      <c r="U1997" s="46">
        <v>1043</v>
      </c>
      <c r="V1997" s="46">
        <v>947.4</v>
      </c>
      <c r="W1997" s="49">
        <v>1039</v>
      </c>
      <c r="X1997" s="11">
        <f t="shared" si="5"/>
        <v>-2.2138442893985921E-2</v>
      </c>
      <c r="Y1997" s="11">
        <f t="shared" si="6"/>
        <v>-2.7724921386814816E-2</v>
      </c>
      <c r="Z1997" s="11">
        <f t="shared" si="7"/>
        <v>-4.6697196949571529E-2</v>
      </c>
      <c r="AA1997" s="11">
        <f t="shared" si="8"/>
        <v>2.4397726662627184E-2</v>
      </c>
    </row>
    <row r="1998" spans="1:27" ht="15" x14ac:dyDescent="0.25">
      <c r="A1998" s="4">
        <v>260128</v>
      </c>
      <c r="B1998" s="18" t="s">
        <v>89</v>
      </c>
      <c r="C1998" s="8" t="s">
        <v>23</v>
      </c>
      <c r="D1998" s="8" t="s">
        <v>29</v>
      </c>
      <c r="E1998" s="8" t="s">
        <v>25</v>
      </c>
      <c r="F1998" s="36">
        <v>2.2657487313746389</v>
      </c>
      <c r="G1998" s="46">
        <v>64.23</v>
      </c>
      <c r="H1998" s="46">
        <v>70.58</v>
      </c>
      <c r="I1998" s="46">
        <v>63.8</v>
      </c>
      <c r="J1998" s="46">
        <v>72.209999999999994</v>
      </c>
      <c r="K1998" s="46">
        <v>75.98</v>
      </c>
      <c r="L1998" s="46">
        <v>75.61</v>
      </c>
      <c r="M1998" s="46">
        <v>70.739999999999995</v>
      </c>
      <c r="N1998" s="46">
        <v>70.260000000000005</v>
      </c>
      <c r="O1998" s="46">
        <v>69.45</v>
      </c>
      <c r="P1998" s="46">
        <v>75.63</v>
      </c>
      <c r="Q1998" s="46">
        <v>71.3</v>
      </c>
      <c r="R1998" s="46">
        <v>71.94</v>
      </c>
      <c r="S1998" s="46">
        <v>74.42</v>
      </c>
      <c r="T1998" s="46">
        <v>76.89</v>
      </c>
      <c r="U1998" s="46">
        <v>75.349999999999994</v>
      </c>
      <c r="V1998" s="46">
        <v>82.73</v>
      </c>
      <c r="W1998" s="49">
        <v>81.430000000000007</v>
      </c>
      <c r="X1998" s="11">
        <f t="shared" si="5"/>
        <v>4.296089194994579E-3</v>
      </c>
      <c r="Y1998" s="11">
        <f t="shared" si="6"/>
        <v>1.3749787811916603E-2</v>
      </c>
      <c r="Z1998" s="11">
        <f t="shared" si="7"/>
        <v>3.6135298057601961E-2</v>
      </c>
      <c r="AA1998" s="11">
        <f t="shared" si="8"/>
        <v>2.2657487313746616E-2</v>
      </c>
    </row>
    <row r="1999" spans="1:27" ht="15" x14ac:dyDescent="0.25">
      <c r="A1999" s="4">
        <v>260128</v>
      </c>
      <c r="B1999" s="18" t="s">
        <v>126</v>
      </c>
      <c r="C1999" s="8" t="s">
        <v>23</v>
      </c>
      <c r="D1999" s="8" t="s">
        <v>127</v>
      </c>
      <c r="E1999" s="8" t="s">
        <v>25</v>
      </c>
      <c r="F1999" s="36">
        <v>2.2097320603634119</v>
      </c>
      <c r="G1999" s="46">
        <v>36585</v>
      </c>
      <c r="H1999" s="46">
        <v>38095</v>
      </c>
      <c r="I1999" s="46">
        <v>38632</v>
      </c>
      <c r="J1999" s="46">
        <v>39939</v>
      </c>
      <c r="K1999" s="46">
        <v>39933</v>
      </c>
      <c r="L1999" s="46">
        <v>42172</v>
      </c>
      <c r="M1999" s="46">
        <v>43672</v>
      </c>
      <c r="N1999" s="46">
        <v>42849</v>
      </c>
      <c r="O1999" s="46">
        <v>42647</v>
      </c>
      <c r="P1999" s="46">
        <v>42577</v>
      </c>
      <c r="Q1999" s="46">
        <v>43646</v>
      </c>
      <c r="R1999" s="46">
        <v>45145</v>
      </c>
      <c r="S1999" s="46">
        <v>45442</v>
      </c>
      <c r="T1999" s="46">
        <v>48891</v>
      </c>
      <c r="U1999" s="46">
        <v>49776</v>
      </c>
      <c r="V1999" s="46">
        <v>50711</v>
      </c>
      <c r="W1999" s="49">
        <v>49747</v>
      </c>
      <c r="X1999" s="11">
        <f t="shared" si="5"/>
        <v>3.5710649850121623E-2</v>
      </c>
      <c r="Y1999" s="11">
        <f t="shared" si="6"/>
        <v>3.3474585526746869E-2</v>
      </c>
      <c r="Z1999" s="11">
        <f t="shared" si="7"/>
        <v>2.941021061642024E-2</v>
      </c>
      <c r="AA1999" s="11">
        <f t="shared" si="8"/>
        <v>2.2097320603634119E-2</v>
      </c>
    </row>
    <row r="2000" spans="1:27" ht="15" x14ac:dyDescent="0.25">
      <c r="A2000" s="4">
        <v>260128</v>
      </c>
      <c r="B2000" s="18" t="s">
        <v>130</v>
      </c>
      <c r="C2000" s="8" t="s">
        <v>23</v>
      </c>
      <c r="D2000" s="8" t="s">
        <v>131</v>
      </c>
      <c r="E2000" s="8" t="s">
        <v>25</v>
      </c>
      <c r="F2000" s="36">
        <v>2.021006037779816</v>
      </c>
      <c r="G2000" s="46">
        <v>10292</v>
      </c>
      <c r="H2000" s="46">
        <v>9392</v>
      </c>
      <c r="I2000" s="46">
        <v>9189</v>
      </c>
      <c r="J2000" s="46">
        <v>9975</v>
      </c>
      <c r="K2000" s="46">
        <v>10851</v>
      </c>
      <c r="L2000" s="46">
        <v>9881</v>
      </c>
      <c r="M2000" s="46">
        <v>10152</v>
      </c>
      <c r="N2000" s="46">
        <v>10571</v>
      </c>
      <c r="O2000" s="46">
        <v>11668</v>
      </c>
      <c r="P2000" s="46">
        <v>10731</v>
      </c>
      <c r="Q2000" s="46">
        <v>11976</v>
      </c>
      <c r="R2000" s="46">
        <v>11671</v>
      </c>
      <c r="S2000" s="46">
        <v>13338</v>
      </c>
      <c r="T2000" s="46">
        <v>12223</v>
      </c>
      <c r="U2000" s="46">
        <v>13041</v>
      </c>
      <c r="V2000" s="46">
        <v>12907</v>
      </c>
      <c r="W2000" s="49">
        <v>14379</v>
      </c>
      <c r="X2000" s="11">
        <f t="shared" si="5"/>
        <v>3.1268337664515089E-2</v>
      </c>
      <c r="Y2000" s="11">
        <f t="shared" si="6"/>
        <v>2.1642822305316223E-2</v>
      </c>
      <c r="Z2000" s="11">
        <f t="shared" si="7"/>
        <v>2.4585761740894663E-2</v>
      </c>
      <c r="AA2000" s="11">
        <f t="shared" si="8"/>
        <v>2.0210060377798156E-2</v>
      </c>
    </row>
    <row r="2001" spans="1:27" ht="15" x14ac:dyDescent="0.25">
      <c r="A2001" s="4">
        <v>260128</v>
      </c>
      <c r="B2001" s="18" t="s">
        <v>154</v>
      </c>
      <c r="C2001" s="8" t="s">
        <v>23</v>
      </c>
      <c r="D2001" s="8" t="s">
        <v>95</v>
      </c>
      <c r="E2001" s="8" t="s">
        <v>25</v>
      </c>
      <c r="F2001" s="36">
        <v>1.869425615412057</v>
      </c>
      <c r="G2001" s="46">
        <v>2793</v>
      </c>
      <c r="H2001" s="46">
        <v>2651</v>
      </c>
      <c r="I2001" s="46">
        <v>2662</v>
      </c>
      <c r="J2001" s="46">
        <v>2721</v>
      </c>
      <c r="K2001" s="46">
        <v>2802</v>
      </c>
      <c r="L2001" s="46">
        <v>2851</v>
      </c>
      <c r="M2001" s="46">
        <v>2873</v>
      </c>
      <c r="N2001" s="46">
        <v>2984</v>
      </c>
      <c r="O2001" s="46">
        <v>3034</v>
      </c>
      <c r="P2001" s="46">
        <v>3072</v>
      </c>
      <c r="Q2001" s="46">
        <v>3227</v>
      </c>
      <c r="R2001" s="46">
        <v>3464</v>
      </c>
      <c r="S2001" s="46">
        <v>3476</v>
      </c>
      <c r="T2001" s="46">
        <v>3400</v>
      </c>
      <c r="U2001" s="46">
        <v>3431</v>
      </c>
      <c r="V2001" s="46">
        <v>3708</v>
      </c>
      <c r="W2001" s="49">
        <v>3738</v>
      </c>
      <c r="X2001" s="11">
        <f t="shared" si="5"/>
        <v>2.4775285142382364E-2</v>
      </c>
      <c r="Y2001" s="11">
        <f t="shared" si="6"/>
        <v>1.5036485590034676E-2</v>
      </c>
      <c r="Z2001" s="11">
        <f t="shared" si="7"/>
        <v>1.7718393725945747E-2</v>
      </c>
      <c r="AA2001" s="11">
        <f t="shared" si="8"/>
        <v>1.869425615412057E-2</v>
      </c>
    </row>
    <row r="2002" spans="1:27" ht="15" x14ac:dyDescent="0.25">
      <c r="A2002" s="4">
        <v>260128</v>
      </c>
      <c r="B2002" s="18" t="s">
        <v>188</v>
      </c>
      <c r="C2002" s="8" t="s">
        <v>23</v>
      </c>
      <c r="D2002" s="8" t="s">
        <v>189</v>
      </c>
      <c r="E2002" s="8" t="s">
        <v>25</v>
      </c>
      <c r="F2002" s="36">
        <v>1.858371746942034</v>
      </c>
      <c r="G2002" s="46">
        <v>5051</v>
      </c>
      <c r="H2002" s="46">
        <v>4694</v>
      </c>
      <c r="I2002" s="46">
        <v>6728</v>
      </c>
      <c r="J2002" s="46">
        <v>6220</v>
      </c>
      <c r="K2002" s="46">
        <v>6172</v>
      </c>
      <c r="L2002" s="46">
        <v>5706</v>
      </c>
      <c r="M2002" s="46">
        <v>7037</v>
      </c>
      <c r="N2002" s="46">
        <v>6525</v>
      </c>
      <c r="O2002" s="46">
        <v>6823</v>
      </c>
      <c r="P2002" s="46">
        <v>6329</v>
      </c>
      <c r="Q2002" s="46">
        <v>7354</v>
      </c>
      <c r="R2002" s="46">
        <v>6870</v>
      </c>
      <c r="S2002" s="46">
        <v>6930</v>
      </c>
      <c r="T2002" s="46">
        <v>6428</v>
      </c>
      <c r="U2002" s="46">
        <v>7244</v>
      </c>
      <c r="V2002" s="46">
        <v>6949</v>
      </c>
      <c r="W2002" s="49">
        <v>7442</v>
      </c>
      <c r="X2002" s="11">
        <f t="shared" si="5"/>
        <v>3.6022268311319827E-3</v>
      </c>
      <c r="Y2002" s="11">
        <f t="shared" si="6"/>
        <v>-3.988108186498418E-3</v>
      </c>
      <c r="Z2002" s="11">
        <f t="shared" si="7"/>
        <v>2.8756552125801527E-3</v>
      </c>
      <c r="AA2002" s="11">
        <f t="shared" si="8"/>
        <v>1.8583717469420336E-2</v>
      </c>
    </row>
    <row r="2003" spans="1:27" ht="15" x14ac:dyDescent="0.25">
      <c r="A2003" s="4">
        <v>260128</v>
      </c>
      <c r="B2003" s="18" t="s">
        <v>110</v>
      </c>
      <c r="C2003" s="8" t="s">
        <v>23</v>
      </c>
      <c r="D2003" s="8" t="s">
        <v>111</v>
      </c>
      <c r="E2003" s="8" t="s">
        <v>25</v>
      </c>
      <c r="F2003" s="36">
        <v>1.723372616907493</v>
      </c>
      <c r="G2003" s="46">
        <v>135.75</v>
      </c>
      <c r="H2003" s="46">
        <v>132.4</v>
      </c>
      <c r="I2003" s="46">
        <v>137.83000000000001</v>
      </c>
      <c r="J2003" s="46">
        <v>148.01</v>
      </c>
      <c r="K2003" s="46">
        <v>147.32</v>
      </c>
      <c r="L2003" s="46">
        <v>159.1</v>
      </c>
      <c r="M2003" s="46">
        <v>175.86</v>
      </c>
      <c r="N2003" s="46">
        <v>186.19</v>
      </c>
      <c r="O2003" s="46">
        <v>182.44</v>
      </c>
      <c r="P2003" s="46">
        <v>196.28</v>
      </c>
      <c r="Q2003" s="46">
        <v>216.66</v>
      </c>
      <c r="R2003" s="46">
        <v>208.44</v>
      </c>
      <c r="S2003" s="46">
        <v>205.18</v>
      </c>
      <c r="T2003" s="46">
        <v>222.21</v>
      </c>
      <c r="U2003" s="46">
        <v>238.1</v>
      </c>
      <c r="V2003" s="46">
        <v>235.65</v>
      </c>
      <c r="W2003" s="49">
        <v>220.71</v>
      </c>
      <c r="X2003" s="11">
        <f t="shared" si="5"/>
        <v>3.1370983352690729E-2</v>
      </c>
      <c r="Y2003" s="11">
        <f t="shared" si="6"/>
        <v>2.5149855130265575E-2</v>
      </c>
      <c r="Z2003" s="11">
        <f t="shared" si="7"/>
        <v>3.1135216779375918E-2</v>
      </c>
      <c r="AA2003" s="11">
        <f t="shared" si="8"/>
        <v>1.7233726169074925E-2</v>
      </c>
    </row>
    <row r="2004" spans="1:27" ht="15" x14ac:dyDescent="0.25">
      <c r="A2004" s="4">
        <v>260128</v>
      </c>
      <c r="B2004" s="18" t="s">
        <v>40</v>
      </c>
      <c r="C2004" s="8" t="s">
        <v>23</v>
      </c>
      <c r="D2004" s="8" t="s">
        <v>41</v>
      </c>
      <c r="E2004" s="8" t="s">
        <v>42</v>
      </c>
      <c r="F2004" s="36">
        <v>1.7096715555427799</v>
      </c>
      <c r="G2004" s="46">
        <v>187.05</v>
      </c>
      <c r="H2004" s="46">
        <v>222.97</v>
      </c>
      <c r="I2004" s="46">
        <v>246.54</v>
      </c>
      <c r="J2004" s="46">
        <v>241.19</v>
      </c>
      <c r="K2004" s="46">
        <v>219.22</v>
      </c>
      <c r="L2004" s="46">
        <v>228.15</v>
      </c>
      <c r="M2004" s="46">
        <v>251.12</v>
      </c>
      <c r="N2004" s="46">
        <v>236.53</v>
      </c>
      <c r="O2004" s="46">
        <v>208.5</v>
      </c>
      <c r="P2004" s="46">
        <v>223.02</v>
      </c>
      <c r="Q2004" s="46">
        <v>255.88</v>
      </c>
      <c r="R2004" s="46">
        <v>247.03</v>
      </c>
      <c r="S2004" s="46">
        <v>226.21</v>
      </c>
      <c r="T2004" s="46">
        <v>245.32</v>
      </c>
      <c r="U2004" s="46">
        <v>293.27</v>
      </c>
      <c r="V2004" s="46">
        <v>280.43</v>
      </c>
      <c r="W2004" s="49">
        <v>244.08</v>
      </c>
      <c r="X2004" s="11">
        <f t="shared" si="5"/>
        <v>2.3420925494150202E-2</v>
      </c>
      <c r="Y2004" s="11">
        <f t="shared" si="6"/>
        <v>3.837075653708788E-2</v>
      </c>
      <c r="Z2004" s="11">
        <f t="shared" si="7"/>
        <v>3.3009497642884744E-2</v>
      </c>
      <c r="AA2004" s="11">
        <f t="shared" si="8"/>
        <v>1.7096715555427799E-2</v>
      </c>
    </row>
    <row r="2005" spans="1:27" ht="15" x14ac:dyDescent="0.25">
      <c r="A2005" s="4">
        <v>260128</v>
      </c>
      <c r="B2005" s="18" t="s">
        <v>128</v>
      </c>
      <c r="C2005" s="8" t="s">
        <v>23</v>
      </c>
      <c r="D2005" s="8" t="s">
        <v>129</v>
      </c>
      <c r="E2005" s="8" t="s">
        <v>25</v>
      </c>
      <c r="F2005" s="36">
        <v>1.694641704325361</v>
      </c>
      <c r="G2005" s="46">
        <v>4678</v>
      </c>
      <c r="H2005" s="46">
        <v>4661</v>
      </c>
      <c r="I2005" s="46">
        <v>5027</v>
      </c>
      <c r="J2005" s="46">
        <v>5075</v>
      </c>
      <c r="K2005" s="46">
        <v>4935</v>
      </c>
      <c r="L2005" s="46">
        <v>4892</v>
      </c>
      <c r="M2005" s="46">
        <v>5119</v>
      </c>
      <c r="N2005" s="46">
        <v>5198</v>
      </c>
      <c r="O2005" s="46">
        <v>5217</v>
      </c>
      <c r="P2005" s="46">
        <v>5159</v>
      </c>
      <c r="Q2005" s="46">
        <v>5402</v>
      </c>
      <c r="R2005" s="46">
        <v>5609</v>
      </c>
      <c r="S2005" s="46">
        <v>5893</v>
      </c>
      <c r="T2005" s="46">
        <v>6018</v>
      </c>
      <c r="U2005" s="46">
        <v>6430</v>
      </c>
      <c r="V2005" s="46">
        <v>6443</v>
      </c>
      <c r="W2005" s="49">
        <v>6313</v>
      </c>
      <c r="X2005" s="11">
        <f t="shared" si="5"/>
        <v>3.893396183655895E-2</v>
      </c>
      <c r="Y2005" s="11">
        <f t="shared" si="6"/>
        <v>4.4847744524910471E-2</v>
      </c>
      <c r="Z2005" s="11">
        <f t="shared" si="7"/>
        <v>3.4822546972860025E-2</v>
      </c>
      <c r="AA2005" s="11">
        <f t="shared" si="8"/>
        <v>1.6946417043253614E-2</v>
      </c>
    </row>
    <row r="2006" spans="1:27" ht="15" x14ac:dyDescent="0.25">
      <c r="A2006" s="4">
        <v>260128</v>
      </c>
      <c r="B2006" s="18" t="s">
        <v>105</v>
      </c>
      <c r="C2006" s="8" t="s">
        <v>23</v>
      </c>
      <c r="D2006" s="8" t="s">
        <v>106</v>
      </c>
      <c r="E2006" s="8" t="s">
        <v>107</v>
      </c>
      <c r="F2006" s="36">
        <v>1.680371826957461</v>
      </c>
      <c r="G2006" s="46">
        <v>925.8</v>
      </c>
      <c r="H2006" s="46">
        <v>980.4</v>
      </c>
      <c r="I2006" s="46">
        <v>1022</v>
      </c>
      <c r="J2006" s="46">
        <v>955.5</v>
      </c>
      <c r="K2006" s="46">
        <v>1019</v>
      </c>
      <c r="L2006" s="46">
        <v>1083</v>
      </c>
      <c r="M2006" s="46">
        <v>1076</v>
      </c>
      <c r="N2006" s="46">
        <v>1013</v>
      </c>
      <c r="O2006" s="46">
        <v>1074</v>
      </c>
      <c r="P2006" s="46">
        <v>1120</v>
      </c>
      <c r="Q2006" s="46">
        <v>1208</v>
      </c>
      <c r="R2006" s="46">
        <v>1139</v>
      </c>
      <c r="S2006" s="46">
        <v>1358</v>
      </c>
      <c r="T2006" s="46">
        <v>1425</v>
      </c>
      <c r="U2006" s="46">
        <v>1462</v>
      </c>
      <c r="V2006" s="46">
        <v>1349</v>
      </c>
      <c r="W2006" s="49">
        <v>1452</v>
      </c>
      <c r="X2006" s="11">
        <f t="shared" si="5"/>
        <v>6.3212435233160669E-2</v>
      </c>
      <c r="Y2006" s="11">
        <f t="shared" si="6"/>
        <v>4.9512670565302175E-2</v>
      </c>
      <c r="Z2006" s="11">
        <f t="shared" si="7"/>
        <v>3.9004457652303204E-2</v>
      </c>
      <c r="AA2006" s="11">
        <f t="shared" si="8"/>
        <v>1.6803718269574608E-2</v>
      </c>
    </row>
    <row r="2007" spans="1:27" ht="15" x14ac:dyDescent="0.25">
      <c r="A2007" s="4">
        <v>260128</v>
      </c>
      <c r="B2007" s="18" t="s">
        <v>133</v>
      </c>
      <c r="C2007" s="8" t="s">
        <v>23</v>
      </c>
      <c r="D2007" s="8" t="s">
        <v>115</v>
      </c>
      <c r="E2007" s="8" t="s">
        <v>25</v>
      </c>
      <c r="F2007" s="36">
        <v>1.487824714155872</v>
      </c>
      <c r="G2007" s="46">
        <v>4025</v>
      </c>
      <c r="H2007" s="46">
        <v>4513</v>
      </c>
      <c r="I2007" s="46">
        <v>4128</v>
      </c>
      <c r="J2007" s="46">
        <v>4216</v>
      </c>
      <c r="K2007" s="46">
        <v>4391</v>
      </c>
      <c r="L2007" s="46">
        <v>4928</v>
      </c>
      <c r="M2007" s="46">
        <v>4478</v>
      </c>
      <c r="N2007" s="46">
        <v>4512</v>
      </c>
      <c r="O2007" s="46">
        <v>4668</v>
      </c>
      <c r="P2007" s="46">
        <v>5254</v>
      </c>
      <c r="Q2007" s="46">
        <v>4769</v>
      </c>
      <c r="R2007" s="46">
        <v>4833</v>
      </c>
      <c r="S2007" s="46">
        <v>5048</v>
      </c>
      <c r="T2007" s="46">
        <v>5553</v>
      </c>
      <c r="U2007" s="46">
        <v>5127</v>
      </c>
      <c r="V2007" s="46">
        <v>5175</v>
      </c>
      <c r="W2007" s="49">
        <v>5359</v>
      </c>
      <c r="X2007" s="11">
        <f t="shared" si="5"/>
        <v>1.5022106109324751E-2</v>
      </c>
      <c r="Y2007" s="11">
        <f t="shared" si="6"/>
        <v>1.7720140573182164E-2</v>
      </c>
      <c r="Z2007" s="11">
        <f t="shared" si="7"/>
        <v>1.6633432226059064E-2</v>
      </c>
      <c r="AA2007" s="11">
        <f t="shared" si="8"/>
        <v>1.487824714155872E-2</v>
      </c>
    </row>
    <row r="2008" spans="1:27" ht="15" x14ac:dyDescent="0.25">
      <c r="A2008" s="4">
        <v>260128</v>
      </c>
      <c r="B2008" s="18" t="s">
        <v>147</v>
      </c>
      <c r="C2008" s="8" t="s">
        <v>23</v>
      </c>
      <c r="D2008" s="8" t="s">
        <v>146</v>
      </c>
      <c r="E2008" s="8" t="s">
        <v>25</v>
      </c>
      <c r="F2008" s="36">
        <v>1.4124732250954559</v>
      </c>
      <c r="G2008" s="46">
        <v>4986</v>
      </c>
      <c r="H2008" s="46">
        <v>3534</v>
      </c>
      <c r="I2008" s="46">
        <v>5431</v>
      </c>
      <c r="J2008" s="46">
        <v>5778</v>
      </c>
      <c r="K2008" s="46">
        <v>6430</v>
      </c>
      <c r="L2008" s="47">
        <v>6746</v>
      </c>
      <c r="M2008" s="46">
        <v>6902</v>
      </c>
      <c r="N2008" s="46">
        <v>6673</v>
      </c>
      <c r="O2008" s="46">
        <v>7237</v>
      </c>
      <c r="P2008" s="46">
        <v>5290</v>
      </c>
      <c r="Q2008" s="46">
        <v>6243</v>
      </c>
      <c r="R2008" s="46">
        <v>7467</v>
      </c>
      <c r="S2008" s="46">
        <v>9263</v>
      </c>
      <c r="T2008" s="46">
        <v>7742</v>
      </c>
      <c r="U2008" s="46">
        <v>7692</v>
      </c>
      <c r="V2008" s="46">
        <v>7516</v>
      </c>
      <c r="W2008" s="49">
        <v>9718</v>
      </c>
      <c r="X2008" s="11">
        <f t="shared" si="5"/>
        <v>8.6756536814917018E-2</v>
      </c>
      <c r="Y2008" s="11">
        <f t="shared" si="6"/>
        <v>4.7175647077974947E-2</v>
      </c>
      <c r="Z2008" s="11">
        <f t="shared" si="7"/>
        <v>1.523442357915572E-3</v>
      </c>
      <c r="AA2008" s="11">
        <f t="shared" si="8"/>
        <v>1.4124732250954564E-2</v>
      </c>
    </row>
    <row r="2009" spans="1:27" ht="15" x14ac:dyDescent="0.25">
      <c r="A2009" s="4">
        <v>260128</v>
      </c>
      <c r="B2009" s="18" t="s">
        <v>134</v>
      </c>
      <c r="C2009" s="8" t="s">
        <v>23</v>
      </c>
      <c r="D2009" s="8" t="s">
        <v>106</v>
      </c>
      <c r="E2009" s="8" t="s">
        <v>42</v>
      </c>
      <c r="F2009" s="36">
        <v>1.3903455694500579</v>
      </c>
      <c r="G2009" s="46">
        <v>8050</v>
      </c>
      <c r="H2009" s="46">
        <v>7636</v>
      </c>
      <c r="I2009" s="46">
        <v>8150</v>
      </c>
      <c r="J2009" s="46">
        <v>8414</v>
      </c>
      <c r="K2009" s="46">
        <v>8714</v>
      </c>
      <c r="L2009" s="46">
        <v>8720</v>
      </c>
      <c r="M2009" s="46">
        <v>9168</v>
      </c>
      <c r="N2009" s="46">
        <v>9374</v>
      </c>
      <c r="O2009" s="46">
        <v>9425</v>
      </c>
      <c r="P2009" s="46">
        <v>8563</v>
      </c>
      <c r="Q2009" s="46">
        <v>9114</v>
      </c>
      <c r="R2009" s="46">
        <v>9074</v>
      </c>
      <c r="S2009" s="46">
        <v>9398</v>
      </c>
      <c r="T2009" s="46">
        <v>8762</v>
      </c>
      <c r="U2009" s="46">
        <v>9456</v>
      </c>
      <c r="V2009" s="46">
        <v>9569</v>
      </c>
      <c r="W2009" s="49">
        <v>9915</v>
      </c>
      <c r="X2009" s="11">
        <f t="shared" si="5"/>
        <v>5.5049932224957576E-3</v>
      </c>
      <c r="Y2009" s="11">
        <f t="shared" si="6"/>
        <v>9.4090458897326812E-3</v>
      </c>
      <c r="Z2009" s="11">
        <f t="shared" si="7"/>
        <v>1.3491414554374526E-2</v>
      </c>
      <c r="AA2009" s="11">
        <f t="shared" si="8"/>
        <v>1.3903455694500577E-2</v>
      </c>
    </row>
    <row r="2010" spans="1:27" ht="15" x14ac:dyDescent="0.25">
      <c r="A2010" s="4">
        <v>260128</v>
      </c>
      <c r="B2010" s="45" t="s">
        <v>413</v>
      </c>
      <c r="C2010" s="8" t="s">
        <v>414</v>
      </c>
      <c r="D2010" s="43" t="s">
        <v>153</v>
      </c>
      <c r="E2010" s="44">
        <v>1.0565436687018925E-2</v>
      </c>
      <c r="G2010" s="50"/>
      <c r="H2010" s="50"/>
      <c r="I2010" s="50"/>
      <c r="J2010" s="50"/>
      <c r="K2010" s="50"/>
      <c r="L2010" s="51">
        <v>6822</v>
      </c>
      <c r="M2010" s="51">
        <v>8120</v>
      </c>
      <c r="N2010" s="51">
        <v>8252</v>
      </c>
      <c r="O2010" s="51">
        <v>10045</v>
      </c>
      <c r="P2010" s="51">
        <v>7259</v>
      </c>
      <c r="Q2010" s="51">
        <v>8204</v>
      </c>
      <c r="R2010" s="51">
        <v>8913</v>
      </c>
      <c r="S2010" s="51">
        <v>10558</v>
      </c>
      <c r="T2010" s="51">
        <v>8032</v>
      </c>
      <c r="U2010" s="51">
        <v>9111</v>
      </c>
      <c r="V2010" s="51">
        <v>9969</v>
      </c>
      <c r="W2010" s="49">
        <v>10956</v>
      </c>
      <c r="X2010" s="11">
        <v>2.2127440316024538E-2</v>
      </c>
      <c r="Y2010" s="11">
        <v>2.5401181841095521E-2</v>
      </c>
      <c r="Z2010" s="11">
        <v>2.8841426776642809E-2</v>
      </c>
      <c r="AA2010" s="11">
        <v>1.0565436687018925E-2</v>
      </c>
    </row>
    <row r="2011" spans="1:27" ht="15" x14ac:dyDescent="0.25">
      <c r="A2011" s="4">
        <v>260128</v>
      </c>
      <c r="B2011" s="18" t="s">
        <v>140</v>
      </c>
      <c r="C2011" s="8" t="s">
        <v>23</v>
      </c>
      <c r="D2011" s="8" t="s">
        <v>141</v>
      </c>
      <c r="E2011" s="8" t="s">
        <v>25</v>
      </c>
      <c r="F2011" s="36">
        <v>0.93830334190232456</v>
      </c>
      <c r="G2011" s="46">
        <v>31095</v>
      </c>
      <c r="H2011" s="46">
        <v>29712</v>
      </c>
      <c r="I2011" s="46">
        <v>29643</v>
      </c>
      <c r="J2011" s="46">
        <v>30043</v>
      </c>
      <c r="K2011" s="46">
        <v>31343</v>
      </c>
      <c r="L2011" s="46">
        <v>30139</v>
      </c>
      <c r="M2011" s="46">
        <v>29917</v>
      </c>
      <c r="N2011" s="46">
        <v>30350</v>
      </c>
      <c r="O2011" s="46">
        <v>32022</v>
      </c>
      <c r="P2011" s="46">
        <v>30028</v>
      </c>
      <c r="Q2011" s="46">
        <v>29797</v>
      </c>
      <c r="R2011" s="46">
        <v>30213</v>
      </c>
      <c r="S2011" s="46">
        <v>32298</v>
      </c>
      <c r="T2011" s="46">
        <v>30626</v>
      </c>
      <c r="U2011" s="46">
        <v>30847</v>
      </c>
      <c r="V2011" s="46">
        <v>30709</v>
      </c>
      <c r="W2011" s="49">
        <v>33466</v>
      </c>
      <c r="X2011" s="11">
        <f t="shared" si="5"/>
        <v>4.8881768244832813E-3</v>
      </c>
      <c r="Y2011" s="11">
        <f t="shared" si="6"/>
        <v>8.5411684318414949E-3</v>
      </c>
      <c r="Z2011" s="11">
        <f t="shared" si="7"/>
        <v>4.0005161956382373E-3</v>
      </c>
      <c r="AA2011" s="11">
        <f t="shared" si="8"/>
        <v>9.3830334190232456E-3</v>
      </c>
    </row>
    <row r="2012" spans="1:27" ht="15" x14ac:dyDescent="0.25">
      <c r="A2012" s="4">
        <v>260128</v>
      </c>
      <c r="B2012" s="18" t="s">
        <v>157</v>
      </c>
      <c r="C2012" s="8" t="s">
        <v>23</v>
      </c>
      <c r="D2012" s="8" t="s">
        <v>131</v>
      </c>
      <c r="E2012" s="8" t="s">
        <v>25</v>
      </c>
      <c r="F2012" s="36">
        <v>0.93263696439991328</v>
      </c>
      <c r="G2012" s="46">
        <v>360.3</v>
      </c>
      <c r="H2012" s="46">
        <v>390.6</v>
      </c>
      <c r="I2012" s="46">
        <v>393</v>
      </c>
      <c r="J2012" s="46">
        <v>364.7</v>
      </c>
      <c r="K2012" s="46">
        <v>429.4</v>
      </c>
      <c r="L2012" s="46">
        <v>457.7</v>
      </c>
      <c r="M2012" s="46">
        <v>454.3</v>
      </c>
      <c r="N2012" s="46">
        <v>419.5</v>
      </c>
      <c r="O2012" s="46">
        <v>457.5</v>
      </c>
      <c r="P2012" s="46">
        <v>472.3</v>
      </c>
      <c r="Q2012" s="46">
        <v>500.4</v>
      </c>
      <c r="R2012" s="46">
        <v>456.5</v>
      </c>
      <c r="S2012" s="46">
        <v>473.8</v>
      </c>
      <c r="T2012" s="46">
        <v>456.5</v>
      </c>
      <c r="U2012" s="46">
        <v>489.9</v>
      </c>
      <c r="V2012" s="46">
        <v>456.2</v>
      </c>
      <c r="W2012" s="49">
        <v>491.3</v>
      </c>
      <c r="X2012" s="11">
        <f t="shared" si="5"/>
        <v>-8.3026799789804873E-3</v>
      </c>
      <c r="Y2012" s="11">
        <f t="shared" si="6"/>
        <v>-5.5637982195846369E-3</v>
      </c>
      <c r="Z2012" s="11">
        <f t="shared" si="7"/>
        <v>-1.5985506474125444E-4</v>
      </c>
      <c r="AA2012" s="11">
        <f t="shared" si="8"/>
        <v>9.3263696439991328E-3</v>
      </c>
    </row>
    <row r="2013" spans="1:27" ht="15" x14ac:dyDescent="0.25">
      <c r="A2013" s="4">
        <v>260128</v>
      </c>
      <c r="B2013" s="18" t="s">
        <v>152</v>
      </c>
      <c r="C2013" s="8" t="s">
        <v>23</v>
      </c>
      <c r="D2013" s="8" t="s">
        <v>153</v>
      </c>
      <c r="E2013" s="8" t="s">
        <v>25</v>
      </c>
      <c r="F2013" s="36">
        <v>0.84556254367575967</v>
      </c>
      <c r="G2013" s="46">
        <v>3569</v>
      </c>
      <c r="H2013" s="46">
        <v>3414</v>
      </c>
      <c r="I2013" s="46">
        <v>3488</v>
      </c>
      <c r="J2013" s="46">
        <v>3344</v>
      </c>
      <c r="K2013" s="46">
        <v>3439</v>
      </c>
      <c r="L2013" s="46">
        <v>3346</v>
      </c>
      <c r="M2013" s="46">
        <v>3720</v>
      </c>
      <c r="N2013" s="46">
        <v>3523</v>
      </c>
      <c r="O2013" s="46">
        <v>3620</v>
      </c>
      <c r="P2013" s="46">
        <v>3437</v>
      </c>
      <c r="Q2013" s="46">
        <v>3601</v>
      </c>
      <c r="R2013" s="46">
        <v>3548</v>
      </c>
      <c r="S2013" s="46">
        <v>3675</v>
      </c>
      <c r="T2013" s="46">
        <v>3350</v>
      </c>
      <c r="U2013" s="46">
        <v>3595</v>
      </c>
      <c r="V2013" s="46">
        <v>3690</v>
      </c>
      <c r="W2013" s="49">
        <v>3796</v>
      </c>
      <c r="X2013" s="11">
        <f t="shared" si="5"/>
        <v>-6.1005539583479651E-3</v>
      </c>
      <c r="Y2013" s="11">
        <f t="shared" si="6"/>
        <v>-4.233102864399374E-4</v>
      </c>
      <c r="Z2013" s="11">
        <f t="shared" si="7"/>
        <v>1.0022586109542653E-2</v>
      </c>
      <c r="AA2013" s="11">
        <f t="shared" si="8"/>
        <v>8.4556254367575967E-3</v>
      </c>
    </row>
    <row r="2014" spans="1:27" ht="15" x14ac:dyDescent="0.25">
      <c r="A2014" s="4">
        <v>260128</v>
      </c>
      <c r="B2014" s="18" t="s">
        <v>160</v>
      </c>
      <c r="C2014" s="8" t="s">
        <v>23</v>
      </c>
      <c r="D2014" s="8" t="s">
        <v>29</v>
      </c>
      <c r="E2014" s="8" t="s">
        <v>25</v>
      </c>
      <c r="F2014" s="36">
        <v>0.81635287094847797</v>
      </c>
      <c r="G2014" s="46">
        <v>280.52</v>
      </c>
      <c r="H2014" s="46">
        <v>275.07</v>
      </c>
      <c r="I2014" s="46">
        <v>286.07</v>
      </c>
      <c r="J2014" s="46">
        <v>295.37</v>
      </c>
      <c r="K2014" s="46">
        <v>293.86</v>
      </c>
      <c r="L2014" s="46">
        <v>281.73</v>
      </c>
      <c r="M2014" s="46">
        <v>257.61</v>
      </c>
      <c r="N2014" s="46">
        <v>278.27</v>
      </c>
      <c r="O2014" s="46">
        <v>273.55</v>
      </c>
      <c r="P2014" s="46">
        <v>277.11</v>
      </c>
      <c r="Q2014" s="46">
        <v>295.72000000000003</v>
      </c>
      <c r="R2014" s="46">
        <v>302.79000000000002</v>
      </c>
      <c r="S2014" s="46">
        <v>307.61</v>
      </c>
      <c r="T2014" s="46">
        <v>306.68</v>
      </c>
      <c r="U2014" s="46">
        <v>310.7</v>
      </c>
      <c r="V2014" s="46">
        <v>314.67</v>
      </c>
      <c r="W2014" s="49">
        <v>317.73</v>
      </c>
      <c r="X2014" s="11">
        <f t="shared" si="5"/>
        <v>2.4990914699593469E-2</v>
      </c>
      <c r="Y2014" s="11">
        <f t="shared" si="6"/>
        <v>1.2351583113456632E-2</v>
      </c>
      <c r="Z2014" s="11">
        <f t="shared" si="7"/>
        <v>9.6760005864242604E-3</v>
      </c>
      <c r="AA2014" s="11">
        <f t="shared" si="8"/>
        <v>8.1635287094847797E-3</v>
      </c>
    </row>
    <row r="2015" spans="1:27" ht="15" x14ac:dyDescent="0.25">
      <c r="A2015" s="4">
        <v>260128</v>
      </c>
      <c r="B2015" s="18" t="s">
        <v>121</v>
      </c>
      <c r="C2015" s="8" t="s">
        <v>23</v>
      </c>
      <c r="D2015" s="8" t="s">
        <v>122</v>
      </c>
      <c r="E2015" s="8" t="s">
        <v>25</v>
      </c>
      <c r="F2015" s="36">
        <v>0.70686850994621242</v>
      </c>
      <c r="G2015" s="46">
        <v>2776</v>
      </c>
      <c r="H2015" s="46">
        <v>2524</v>
      </c>
      <c r="I2015" s="46">
        <v>2771</v>
      </c>
      <c r="J2015" s="46">
        <v>3051</v>
      </c>
      <c r="K2015" s="46">
        <v>3296</v>
      </c>
      <c r="L2015" s="46">
        <v>3285</v>
      </c>
      <c r="M2015" s="46">
        <v>3554</v>
      </c>
      <c r="N2015" s="46">
        <v>3765</v>
      </c>
      <c r="O2015" s="46">
        <v>3728</v>
      </c>
      <c r="P2015" s="46">
        <v>3485</v>
      </c>
      <c r="Q2015" s="46">
        <v>3773</v>
      </c>
      <c r="R2015" s="46">
        <v>3992</v>
      </c>
      <c r="S2015" s="46">
        <v>4095</v>
      </c>
      <c r="T2015" s="46">
        <v>3719</v>
      </c>
      <c r="U2015" s="46">
        <v>3943</v>
      </c>
      <c r="V2015" s="46">
        <v>4229</v>
      </c>
      <c r="W2015" s="49">
        <v>4208</v>
      </c>
      <c r="X2015" s="11">
        <f t="shared" si="5"/>
        <v>1.5249266862169986E-2</v>
      </c>
      <c r="Y2015" s="11">
        <f t="shared" si="6"/>
        <v>1.091212529687402E-2</v>
      </c>
      <c r="Z2015" s="11">
        <f t="shared" si="7"/>
        <v>1.504857451266739E-2</v>
      </c>
      <c r="AA2015" s="11">
        <f t="shared" si="8"/>
        <v>7.0686850994621242E-3</v>
      </c>
    </row>
    <row r="2016" spans="1:27" ht="15" x14ac:dyDescent="0.25">
      <c r="A2016" s="4">
        <v>260128</v>
      </c>
      <c r="B2016" s="18" t="s">
        <v>92</v>
      </c>
      <c r="C2016" s="8" t="s">
        <v>23</v>
      </c>
      <c r="D2016" s="8" t="s">
        <v>93</v>
      </c>
      <c r="E2016" s="8" t="s">
        <v>25</v>
      </c>
      <c r="F2016" s="36">
        <v>0.69623748542622099</v>
      </c>
      <c r="G2016" s="46">
        <v>570.58000000000004</v>
      </c>
      <c r="H2016" s="46">
        <v>556.02</v>
      </c>
      <c r="I2016" s="46">
        <v>562.95000000000005</v>
      </c>
      <c r="J2016" s="46">
        <v>555.04</v>
      </c>
      <c r="K2016" s="46">
        <v>564</v>
      </c>
      <c r="L2016" s="46">
        <v>545.37</v>
      </c>
      <c r="M2016" s="46">
        <v>571.69000000000005</v>
      </c>
      <c r="N2016" s="46">
        <v>537.84</v>
      </c>
      <c r="O2016" s="46">
        <v>537.36</v>
      </c>
      <c r="P2016" s="46">
        <v>534.96</v>
      </c>
      <c r="Q2016" s="46">
        <v>537.82000000000005</v>
      </c>
      <c r="R2016" s="46">
        <v>528.44000000000005</v>
      </c>
      <c r="S2016" s="46">
        <v>520.54999999999995</v>
      </c>
      <c r="T2016" s="46">
        <v>536.47</v>
      </c>
      <c r="U2016" s="46">
        <v>521.26</v>
      </c>
      <c r="V2016" s="46">
        <v>540.25</v>
      </c>
      <c r="W2016" s="49">
        <v>535.29999999999995</v>
      </c>
      <c r="X2016" s="11">
        <f t="shared" si="5"/>
        <v>7.1166997365401663E-4</v>
      </c>
      <c r="Y2016" s="11">
        <f t="shared" si="6"/>
        <v>-7.7992539844015107E-3</v>
      </c>
      <c r="Z2016" s="11">
        <f t="shared" si="7"/>
        <v>5.6058707374493366E-3</v>
      </c>
      <c r="AA2016" s="11">
        <f t="shared" si="8"/>
        <v>6.9623748542622099E-3</v>
      </c>
    </row>
    <row r="2017" spans="1:27" ht="15" x14ac:dyDescent="0.25">
      <c r="A2017" s="4">
        <v>260128</v>
      </c>
      <c r="B2017" s="18" t="s">
        <v>161</v>
      </c>
      <c r="C2017" s="8" t="s">
        <v>23</v>
      </c>
      <c r="D2017" s="8" t="s">
        <v>162</v>
      </c>
      <c r="E2017" s="8" t="s">
        <v>59</v>
      </c>
      <c r="F2017" s="36">
        <v>0.44015929574512391</v>
      </c>
      <c r="G2017" s="46">
        <v>3624</v>
      </c>
      <c r="H2017" s="46">
        <v>2825</v>
      </c>
      <c r="I2017" s="46">
        <v>2262</v>
      </c>
      <c r="J2017" s="46">
        <v>3081</v>
      </c>
      <c r="K2017" s="46">
        <v>3531</v>
      </c>
      <c r="L2017" s="46">
        <v>2740</v>
      </c>
      <c r="M2017" s="46">
        <v>1968</v>
      </c>
      <c r="N2017" s="46">
        <v>2920</v>
      </c>
      <c r="O2017" s="46">
        <v>2780</v>
      </c>
      <c r="P2017" s="46">
        <v>2247</v>
      </c>
      <c r="Q2017" s="46">
        <v>1769</v>
      </c>
      <c r="R2017" s="46">
        <v>2758</v>
      </c>
      <c r="S2017" s="46">
        <v>2834</v>
      </c>
      <c r="T2017" s="46">
        <v>2144</v>
      </c>
      <c r="U2017" s="46">
        <v>1761</v>
      </c>
      <c r="V2017" s="46">
        <v>2803</v>
      </c>
      <c r="W2017" s="49">
        <v>2876</v>
      </c>
      <c r="X2017" s="11">
        <f t="shared" si="5"/>
        <v>-1.0720233139050794E-2</v>
      </c>
      <c r="Y2017" s="11">
        <f t="shared" si="6"/>
        <v>-8.4166228300897039E-4</v>
      </c>
      <c r="Z2017" s="11">
        <f t="shared" si="7"/>
        <v>4.7383384226598046E-3</v>
      </c>
      <c r="AA2017" s="11">
        <f t="shared" si="8"/>
        <v>4.4015929574512391E-3</v>
      </c>
    </row>
    <row r="2018" spans="1:27" ht="15" x14ac:dyDescent="0.25">
      <c r="A2018" s="4">
        <v>260128</v>
      </c>
      <c r="B2018" s="18" t="s">
        <v>123</v>
      </c>
      <c r="C2018" s="8" t="s">
        <v>23</v>
      </c>
      <c r="D2018" s="8" t="s">
        <v>124</v>
      </c>
      <c r="E2018" s="8" t="s">
        <v>25</v>
      </c>
      <c r="F2018" s="36">
        <v>0.3260363297624691</v>
      </c>
      <c r="G2018" s="46">
        <v>2040</v>
      </c>
      <c r="H2018" s="46">
        <v>1838</v>
      </c>
      <c r="I2018" s="46">
        <v>2202</v>
      </c>
      <c r="J2018" s="46">
        <v>2312</v>
      </c>
      <c r="K2018" s="46">
        <v>2462</v>
      </c>
      <c r="L2018" s="46">
        <v>2266</v>
      </c>
      <c r="M2018" s="47">
        <v>3174</v>
      </c>
      <c r="N2018" s="47">
        <v>3339</v>
      </c>
      <c r="O2018" s="47">
        <v>3776</v>
      </c>
      <c r="P2018" s="46">
        <v>3520</v>
      </c>
      <c r="Q2018" s="46">
        <v>3603</v>
      </c>
      <c r="R2018" s="46">
        <v>3549</v>
      </c>
      <c r="S2018" s="46">
        <v>3874</v>
      </c>
      <c r="T2018" s="46">
        <v>3795</v>
      </c>
      <c r="U2018" s="46">
        <v>3699</v>
      </c>
      <c r="V2018" s="46">
        <v>3661</v>
      </c>
      <c r="W2018" s="49">
        <v>3923</v>
      </c>
      <c r="X2018" s="11">
        <f t="shared" si="5"/>
        <v>1.8905541042210983E-2</v>
      </c>
      <c r="Y2018" s="11">
        <f t="shared" si="6"/>
        <v>6.4772957290331057E-3</v>
      </c>
      <c r="Z2018" s="11">
        <f t="shared" si="7"/>
        <v>7.5082121069920404E-3</v>
      </c>
      <c r="AA2018" s="11">
        <f t="shared" si="8"/>
        <v>3.260363297624691E-3</v>
      </c>
    </row>
    <row r="2019" spans="1:27" ht="15" x14ac:dyDescent="0.25">
      <c r="A2019" s="4">
        <v>260128</v>
      </c>
      <c r="B2019" s="18" t="s">
        <v>178</v>
      </c>
      <c r="C2019" s="8" t="s">
        <v>23</v>
      </c>
      <c r="D2019" s="8" t="s">
        <v>179</v>
      </c>
      <c r="E2019" s="8" t="s">
        <v>25</v>
      </c>
      <c r="F2019" s="36">
        <v>0.13216834210114661</v>
      </c>
      <c r="G2019" s="46">
        <v>336.43</v>
      </c>
      <c r="H2019" s="46">
        <v>360.36</v>
      </c>
      <c r="I2019" s="46">
        <v>366.56</v>
      </c>
      <c r="J2019" s="46">
        <v>382.43</v>
      </c>
      <c r="K2019" s="46">
        <v>341.08</v>
      </c>
      <c r="L2019" s="46">
        <v>370.48</v>
      </c>
      <c r="M2019" s="46">
        <v>370.99</v>
      </c>
      <c r="N2019" s="46">
        <v>389.47</v>
      </c>
      <c r="O2019" s="46">
        <v>361.2</v>
      </c>
      <c r="P2019" s="46">
        <v>386.85</v>
      </c>
      <c r="Q2019" s="46">
        <v>380.6</v>
      </c>
      <c r="R2019" s="46">
        <v>393.13</v>
      </c>
      <c r="S2019" s="46">
        <v>371.84</v>
      </c>
      <c r="T2019" s="46">
        <v>392.24</v>
      </c>
      <c r="U2019" s="46">
        <v>376.82</v>
      </c>
      <c r="V2019" s="46">
        <v>395.02</v>
      </c>
      <c r="W2019" s="49">
        <v>373.87</v>
      </c>
      <c r="X2019" s="11">
        <f t="shared" si="5"/>
        <v>3.5173124861331839E-3</v>
      </c>
      <c r="Y2019" s="11">
        <f t="shared" si="6"/>
        <v>-2.4580409803551806E-3</v>
      </c>
      <c r="Z2019" s="11">
        <f t="shared" si="7"/>
        <v>1.232048916905093E-3</v>
      </c>
      <c r="AA2019" s="11">
        <f t="shared" si="8"/>
        <v>1.3216834210114659E-3</v>
      </c>
    </row>
    <row r="2020" spans="1:27" ht="15" x14ac:dyDescent="0.25">
      <c r="A2020" s="4">
        <v>260128</v>
      </c>
      <c r="B2020" s="18" t="s">
        <v>68</v>
      </c>
      <c r="C2020" s="8" t="s">
        <v>23</v>
      </c>
      <c r="D2020" s="8" t="s">
        <v>69</v>
      </c>
      <c r="E2020" s="8" t="s">
        <v>25</v>
      </c>
      <c r="F2020" s="36">
        <v>-0.2441688620445914</v>
      </c>
      <c r="G2020" s="46">
        <v>5815</v>
      </c>
      <c r="H2020" s="46">
        <v>4920</v>
      </c>
      <c r="I2020" s="46">
        <v>5097</v>
      </c>
      <c r="J2020" s="46">
        <v>4784</v>
      </c>
      <c r="K2020" s="46">
        <v>4923</v>
      </c>
      <c r="L2020" s="46">
        <v>4649</v>
      </c>
      <c r="M2020" s="46">
        <v>4792</v>
      </c>
      <c r="N2020" s="46">
        <v>4926</v>
      </c>
      <c r="O2020" s="46">
        <v>5088</v>
      </c>
      <c r="P2020" s="46">
        <v>4490</v>
      </c>
      <c r="Q2020" s="46">
        <v>3989</v>
      </c>
      <c r="R2020" s="46">
        <v>3993</v>
      </c>
      <c r="S2020" s="46">
        <v>4136</v>
      </c>
      <c r="T2020" s="46">
        <v>3621</v>
      </c>
      <c r="U2020" s="46">
        <v>3773</v>
      </c>
      <c r="V2020" s="46">
        <v>4033</v>
      </c>
      <c r="W2020" s="49">
        <v>4098</v>
      </c>
      <c r="X2020" s="11">
        <f t="shared" si="5"/>
        <v>-5.2324181117533675E-2</v>
      </c>
      <c r="Y2020" s="11">
        <f t="shared" si="6"/>
        <v>-1.3723870639811953E-2</v>
      </c>
      <c r="Z2020" s="11">
        <f t="shared" si="7"/>
        <v>2.5768214906911613E-3</v>
      </c>
      <c r="AA2020" s="11">
        <f t="shared" si="8"/>
        <v>-2.4416886204459143E-3</v>
      </c>
    </row>
    <row r="2021" spans="1:27" ht="15" x14ac:dyDescent="0.25">
      <c r="A2021" s="4">
        <v>260128</v>
      </c>
      <c r="B2021" s="18" t="s">
        <v>108</v>
      </c>
      <c r="C2021" s="8" t="s">
        <v>23</v>
      </c>
      <c r="D2021" s="8" t="s">
        <v>109</v>
      </c>
      <c r="E2021" s="8" t="s">
        <v>59</v>
      </c>
      <c r="F2021" s="36">
        <v>-0.73023158773211083</v>
      </c>
      <c r="G2021" s="46">
        <v>1946</v>
      </c>
      <c r="H2021" s="46">
        <v>1971</v>
      </c>
      <c r="I2021" s="46">
        <v>1976</v>
      </c>
      <c r="J2021" s="46">
        <v>1817</v>
      </c>
      <c r="K2021" s="46">
        <v>1676</v>
      </c>
      <c r="L2021" s="46">
        <v>1437</v>
      </c>
      <c r="M2021" s="46">
        <v>1376</v>
      </c>
      <c r="N2021" s="46">
        <v>1292</v>
      </c>
      <c r="O2021" s="46">
        <v>1208</v>
      </c>
      <c r="P2021" s="46">
        <v>1174</v>
      </c>
      <c r="Q2021" s="46">
        <v>1229</v>
      </c>
      <c r="R2021" s="46">
        <v>1218</v>
      </c>
      <c r="S2021" s="46">
        <v>1213</v>
      </c>
      <c r="T2021" s="46">
        <v>1156</v>
      </c>
      <c r="U2021" s="46">
        <v>1215</v>
      </c>
      <c r="V2021" s="46">
        <v>1209</v>
      </c>
      <c r="W2021" s="49">
        <v>1178</v>
      </c>
      <c r="X2021" s="11">
        <f t="shared" si="5"/>
        <v>-3.7236243276789205E-3</v>
      </c>
      <c r="Y2021" s="11">
        <f t="shared" si="6"/>
        <v>-2.9069767441860517E-3</v>
      </c>
      <c r="Z2021" s="11">
        <f t="shared" si="7"/>
        <v>-1.8742190753852084E-3</v>
      </c>
      <c r="AA2021" s="11">
        <f t="shared" si="8"/>
        <v>-7.3023158773211083E-3</v>
      </c>
    </row>
    <row r="2022" spans="1:27" ht="15" x14ac:dyDescent="0.25">
      <c r="A2022" s="4">
        <v>260128</v>
      </c>
      <c r="B2022" s="18" t="s">
        <v>148</v>
      </c>
      <c r="C2022" s="8" t="s">
        <v>23</v>
      </c>
      <c r="D2022" s="8" t="s">
        <v>149</v>
      </c>
      <c r="E2022" s="8" t="s">
        <v>25</v>
      </c>
      <c r="F2022" s="36">
        <v>-0.84280530779123897</v>
      </c>
      <c r="G2022" s="46">
        <v>17719</v>
      </c>
      <c r="H2022" s="46">
        <v>18756</v>
      </c>
      <c r="I2022" s="46">
        <v>16934</v>
      </c>
      <c r="J2022" s="46">
        <v>21454</v>
      </c>
      <c r="K2022" s="46">
        <v>24318</v>
      </c>
      <c r="L2022" s="46">
        <v>23329</v>
      </c>
      <c r="M2022" s="46">
        <v>24927</v>
      </c>
      <c r="N2022" s="46">
        <v>23350</v>
      </c>
      <c r="O2022" s="46">
        <v>25167</v>
      </c>
      <c r="P2022" s="46">
        <v>21301</v>
      </c>
      <c r="Q2022" s="46">
        <v>25500</v>
      </c>
      <c r="R2022" s="46">
        <v>25182</v>
      </c>
      <c r="S2022" s="46">
        <v>25707</v>
      </c>
      <c r="T2022" s="46">
        <v>19335</v>
      </c>
      <c r="U2022" s="46">
        <v>22496</v>
      </c>
      <c r="V2022" s="46">
        <v>28095</v>
      </c>
      <c r="W2022" s="49">
        <v>24901</v>
      </c>
      <c r="X2022" s="11">
        <f t="shared" si="5"/>
        <v>-2.0124884839799351E-2</v>
      </c>
      <c r="Y2022" s="11">
        <f t="shared" si="6"/>
        <v>-3.1381889599264579E-2</v>
      </c>
      <c r="Z2022" s="11">
        <f t="shared" si="7"/>
        <v>3.14171699741157E-2</v>
      </c>
      <c r="AA2022" s="11">
        <f t="shared" si="8"/>
        <v>-8.4280530779123897E-3</v>
      </c>
    </row>
    <row r="2023" spans="1:27" ht="15" x14ac:dyDescent="0.25">
      <c r="A2023" s="4">
        <v>260128</v>
      </c>
      <c r="B2023" s="18" t="s">
        <v>26</v>
      </c>
      <c r="C2023" s="8" t="s">
        <v>23</v>
      </c>
      <c r="D2023" s="8" t="s">
        <v>27</v>
      </c>
      <c r="E2023" s="8" t="s">
        <v>25</v>
      </c>
      <c r="F2023" s="36">
        <v>-0.93806148391705202</v>
      </c>
      <c r="G2023" s="46">
        <v>1207</v>
      </c>
      <c r="H2023" s="46">
        <v>1016</v>
      </c>
      <c r="I2023" s="46">
        <v>1166</v>
      </c>
      <c r="J2023" s="46">
        <v>1144</v>
      </c>
      <c r="K2023" s="46">
        <v>1179</v>
      </c>
      <c r="L2023" s="46">
        <v>752.99</v>
      </c>
      <c r="M2023" s="46">
        <v>844.19</v>
      </c>
      <c r="N2023" s="46">
        <v>889.42</v>
      </c>
      <c r="O2023" s="46">
        <v>1206</v>
      </c>
      <c r="P2023" s="46">
        <v>948.54</v>
      </c>
      <c r="Q2023" s="46">
        <v>1039</v>
      </c>
      <c r="R2023" s="46">
        <v>1137</v>
      </c>
      <c r="S2023" s="46">
        <v>1273</v>
      </c>
      <c r="T2023" s="46">
        <v>903.23</v>
      </c>
      <c r="U2023" s="46">
        <v>1001</v>
      </c>
      <c r="V2023" s="46">
        <v>980.28</v>
      </c>
      <c r="W2023" s="49">
        <v>1234</v>
      </c>
      <c r="X2023" s="11">
        <f t="shared" si="5"/>
        <v>-1.0303487859121274E-2</v>
      </c>
      <c r="Y2023" s="11">
        <f t="shared" si="6"/>
        <v>-8.7311562118730368E-3</v>
      </c>
      <c r="Z2023" s="11">
        <f t="shared" si="7"/>
        <v>-3.6326296928999913E-2</v>
      </c>
      <c r="AA2023" s="11">
        <f t="shared" si="8"/>
        <v>-9.3806148391705202E-3</v>
      </c>
    </row>
    <row r="2024" spans="1:27" ht="15" x14ac:dyDescent="0.25">
      <c r="A2024" s="4">
        <v>260128</v>
      </c>
      <c r="B2024" s="18" t="s">
        <v>78</v>
      </c>
      <c r="C2024" s="8" t="s">
        <v>23</v>
      </c>
      <c r="D2024" s="8" t="s">
        <v>79</v>
      </c>
      <c r="E2024" s="8" t="s">
        <v>59</v>
      </c>
      <c r="F2024" s="36">
        <v>-1.03971579981692</v>
      </c>
      <c r="G2024" s="46">
        <v>341.78</v>
      </c>
      <c r="H2024" s="46">
        <v>328.03</v>
      </c>
      <c r="I2024" s="46">
        <v>349.54</v>
      </c>
      <c r="J2024" s="46">
        <v>329.82</v>
      </c>
      <c r="K2024" s="46">
        <v>335.19</v>
      </c>
      <c r="L2024" s="46">
        <v>310.83999999999997</v>
      </c>
      <c r="M2024" s="46">
        <v>326.97000000000003</v>
      </c>
      <c r="N2024" s="46">
        <v>322.08999999999997</v>
      </c>
      <c r="O2024" s="46">
        <v>317.64999999999998</v>
      </c>
      <c r="P2024" s="46">
        <v>310.08</v>
      </c>
      <c r="Q2024" s="46">
        <v>293.18</v>
      </c>
      <c r="R2024" s="46">
        <v>301.39</v>
      </c>
      <c r="S2024" s="46">
        <v>305.77</v>
      </c>
      <c r="T2024" s="46">
        <v>294.99</v>
      </c>
      <c r="U2024" s="46">
        <v>301.04000000000002</v>
      </c>
      <c r="V2024" s="46">
        <v>288.91000000000003</v>
      </c>
      <c r="W2024" s="49">
        <v>293.39</v>
      </c>
      <c r="X2024" s="11">
        <f t="shared" si="5"/>
        <v>-1.2466747079526219E-2</v>
      </c>
      <c r="Y2024" s="11">
        <f t="shared" si="6"/>
        <v>6.5755900044339732E-3</v>
      </c>
      <c r="Z2024" s="11">
        <f t="shared" si="7"/>
        <v>-1.0372426632535237E-2</v>
      </c>
      <c r="AA2024" s="11">
        <f t="shared" si="8"/>
        <v>-1.0397157998169204E-2</v>
      </c>
    </row>
    <row r="2025" spans="1:27" ht="15" x14ac:dyDescent="0.25">
      <c r="A2025" s="4">
        <v>260128</v>
      </c>
      <c r="B2025" s="18" t="s">
        <v>53</v>
      </c>
      <c r="C2025" s="8" t="s">
        <v>23</v>
      </c>
      <c r="D2025" s="8" t="s">
        <v>54</v>
      </c>
      <c r="E2025" s="8" t="s">
        <v>25</v>
      </c>
      <c r="F2025" s="36">
        <v>-1.2957737668366831</v>
      </c>
      <c r="G2025" s="46">
        <v>1052</v>
      </c>
      <c r="H2025" s="46">
        <v>860.81</v>
      </c>
      <c r="I2025" s="46">
        <v>1041</v>
      </c>
      <c r="J2025" s="46">
        <v>1013</v>
      </c>
      <c r="K2025" s="46">
        <v>1217</v>
      </c>
      <c r="L2025" s="46">
        <v>1001</v>
      </c>
      <c r="M2025" s="46">
        <v>1014</v>
      </c>
      <c r="N2025" s="46">
        <v>1046</v>
      </c>
      <c r="O2025" s="46">
        <v>972.59</v>
      </c>
      <c r="P2025" s="46">
        <v>1047</v>
      </c>
      <c r="Q2025" s="46">
        <v>1110</v>
      </c>
      <c r="R2025" s="46">
        <v>1143</v>
      </c>
      <c r="S2025" s="46">
        <v>1205</v>
      </c>
      <c r="T2025" s="46">
        <v>976.09</v>
      </c>
      <c r="U2025" s="46">
        <v>1163</v>
      </c>
      <c r="V2025" s="46">
        <v>1132</v>
      </c>
      <c r="W2025" s="49">
        <v>1147</v>
      </c>
      <c r="X2025" s="11">
        <f t="shared" si="5"/>
        <v>-1.5740288568257488E-2</v>
      </c>
      <c r="Y2025" s="11">
        <f t="shared" si="6"/>
        <v>1.1952847145637602E-2</v>
      </c>
      <c r="Z2025" s="11">
        <f t="shared" si="7"/>
        <v>-2.4514774608933587E-3</v>
      </c>
      <c r="AA2025" s="11">
        <f t="shared" si="8"/>
        <v>-1.2957737668366831E-2</v>
      </c>
    </row>
    <row r="2026" spans="1:27" ht="15" x14ac:dyDescent="0.25">
      <c r="A2026" s="4">
        <v>260128</v>
      </c>
      <c r="B2026" s="18" t="s">
        <v>186</v>
      </c>
      <c r="C2026" s="8" t="s">
        <v>23</v>
      </c>
      <c r="D2026" s="8" t="s">
        <v>109</v>
      </c>
      <c r="E2026" s="8" t="s">
        <v>25</v>
      </c>
      <c r="F2026" s="36">
        <v>-1.647885617351263</v>
      </c>
      <c r="G2026" s="46">
        <v>6502</v>
      </c>
      <c r="H2026" s="46">
        <v>6816</v>
      </c>
      <c r="I2026" s="46">
        <v>6798</v>
      </c>
      <c r="J2026" s="46">
        <v>6015</v>
      </c>
      <c r="K2026" s="46">
        <v>5067</v>
      </c>
      <c r="L2026" s="46">
        <v>4612</v>
      </c>
      <c r="M2026" s="46">
        <v>4422</v>
      </c>
      <c r="N2026" s="46">
        <v>4341</v>
      </c>
      <c r="O2026" s="46">
        <v>4222</v>
      </c>
      <c r="P2026" s="46">
        <v>4412</v>
      </c>
      <c r="Q2026" s="46">
        <v>4483</v>
      </c>
      <c r="R2026" s="46">
        <v>4645</v>
      </c>
      <c r="S2026" s="46">
        <v>4185</v>
      </c>
      <c r="T2026" s="46">
        <v>4047</v>
      </c>
      <c r="U2026" s="46">
        <v>4137</v>
      </c>
      <c r="V2026" s="46">
        <v>4137</v>
      </c>
      <c r="W2026" s="49">
        <v>3913</v>
      </c>
      <c r="X2026" s="11">
        <f t="shared" si="5"/>
        <v>-2.0592383638928013E-2</v>
      </c>
      <c r="Y2026" s="11">
        <f t="shared" si="6"/>
        <v>-1.9930875576036899E-2</v>
      </c>
      <c r="Z2026" s="11">
        <f t="shared" si="7"/>
        <v>-2.9857764194193059E-2</v>
      </c>
      <c r="AA2026" s="11">
        <f t="shared" si="8"/>
        <v>-1.6478856173512635E-2</v>
      </c>
    </row>
    <row r="2027" spans="1:27" ht="15" x14ac:dyDescent="0.25">
      <c r="A2027" s="4">
        <v>260128</v>
      </c>
      <c r="B2027" s="18" t="s">
        <v>70</v>
      </c>
      <c r="C2027" s="8" t="s">
        <v>23</v>
      </c>
      <c r="D2027" s="8" t="s">
        <v>71</v>
      </c>
      <c r="E2027" s="8" t="s">
        <v>59</v>
      </c>
      <c r="F2027" s="36">
        <v>-1.8282499780258421</v>
      </c>
      <c r="G2027" s="46">
        <v>566</v>
      </c>
      <c r="H2027" s="46">
        <v>1678</v>
      </c>
      <c r="I2027" s="46">
        <v>1186</v>
      </c>
      <c r="J2027" s="46">
        <v>493.7</v>
      </c>
      <c r="K2027" s="46">
        <v>526.6</v>
      </c>
      <c r="L2027" s="46">
        <v>1532</v>
      </c>
      <c r="M2027" s="46">
        <v>1119</v>
      </c>
      <c r="N2027" s="46">
        <v>374.5</v>
      </c>
      <c r="O2027" s="46">
        <v>410.4</v>
      </c>
      <c r="P2027" s="46">
        <v>1525</v>
      </c>
      <c r="Q2027" s="46">
        <v>1202</v>
      </c>
      <c r="R2027" s="46">
        <v>414.7</v>
      </c>
      <c r="S2027" s="46">
        <v>416.8</v>
      </c>
      <c r="T2027" s="46">
        <v>1421</v>
      </c>
      <c r="U2027" s="46">
        <v>1188</v>
      </c>
      <c r="V2027" s="46">
        <v>387.3</v>
      </c>
      <c r="W2027" s="49">
        <v>354.4</v>
      </c>
      <c r="X2027" s="11">
        <f t="shared" si="5"/>
        <v>-2.9225797386539298E-2</v>
      </c>
      <c r="Y2027" s="11">
        <f t="shared" si="6"/>
        <v>-4.0526849037487711E-3</v>
      </c>
      <c r="Z2027" s="11">
        <f t="shared" si="7"/>
        <v>-7.9639587269291212E-3</v>
      </c>
      <c r="AA2027" s="11">
        <f t="shared" si="8"/>
        <v>-1.8282499780258421E-2</v>
      </c>
    </row>
    <row r="2028" spans="1:27" ht="15" x14ac:dyDescent="0.25">
      <c r="A2028" s="4">
        <v>260128</v>
      </c>
      <c r="B2028" s="18" t="s">
        <v>190</v>
      </c>
      <c r="C2028" s="8" t="s">
        <v>23</v>
      </c>
      <c r="D2028" s="8" t="s">
        <v>191</v>
      </c>
      <c r="E2028" s="8" t="s">
        <v>25</v>
      </c>
      <c r="F2028" s="36">
        <v>-2.8058361391694708</v>
      </c>
      <c r="G2028" s="46">
        <v>964.8</v>
      </c>
      <c r="H2028" s="46">
        <v>1013</v>
      </c>
      <c r="I2028" s="46">
        <v>1366</v>
      </c>
      <c r="J2028" s="46">
        <v>1245</v>
      </c>
      <c r="K2028" s="46">
        <v>1094</v>
      </c>
      <c r="L2028" s="46">
        <v>1049</v>
      </c>
      <c r="M2028" s="46">
        <v>1411</v>
      </c>
      <c r="N2028" s="46">
        <v>1366</v>
      </c>
      <c r="O2028" s="46">
        <v>1155</v>
      </c>
      <c r="P2028" s="46">
        <v>1047</v>
      </c>
      <c r="Q2028" s="46">
        <v>1451</v>
      </c>
      <c r="R2028" s="46">
        <v>1498</v>
      </c>
      <c r="S2028" s="46">
        <v>1345</v>
      </c>
      <c r="T2028" s="46">
        <v>1073</v>
      </c>
      <c r="U2028" s="46">
        <v>1501</v>
      </c>
      <c r="V2028" s="46">
        <v>1427</v>
      </c>
      <c r="W2028" s="49">
        <v>1195</v>
      </c>
      <c r="X2028" s="11">
        <f t="shared" si="5"/>
        <v>4.8680022467701978E-3</v>
      </c>
      <c r="Y2028" s="11">
        <f t="shared" si="6"/>
        <v>9.3161915408981333E-3</v>
      </c>
      <c r="Z2028" s="11">
        <f t="shared" si="7"/>
        <v>-1.3106885730108875E-2</v>
      </c>
      <c r="AA2028" s="11">
        <f t="shared" si="8"/>
        <v>-2.8058361391694708E-2</v>
      </c>
    </row>
    <row r="2029" spans="1:27" ht="15" x14ac:dyDescent="0.25">
      <c r="A2029" s="4">
        <v>260128</v>
      </c>
      <c r="B2029" s="18" t="s">
        <v>171</v>
      </c>
      <c r="C2029" s="8" t="s">
        <v>23</v>
      </c>
      <c r="D2029" s="8" t="s">
        <v>172</v>
      </c>
      <c r="E2029" s="8" t="s">
        <v>42</v>
      </c>
      <c r="F2029" s="36">
        <v>-3.4654537578514222</v>
      </c>
      <c r="G2029" s="46">
        <v>679.33</v>
      </c>
      <c r="H2029" s="46">
        <v>699.64</v>
      </c>
      <c r="I2029" s="46">
        <v>720.49</v>
      </c>
      <c r="J2029" s="46">
        <v>736.12</v>
      </c>
      <c r="K2029" s="46">
        <v>736.56</v>
      </c>
      <c r="L2029" s="46">
        <v>969.57</v>
      </c>
      <c r="M2029" s="46">
        <v>987.56</v>
      </c>
      <c r="N2029" s="46">
        <v>1057</v>
      </c>
      <c r="O2029" s="46">
        <v>1015</v>
      </c>
      <c r="P2029" s="46">
        <v>1053</v>
      </c>
      <c r="Q2029" s="46">
        <v>1110</v>
      </c>
      <c r="R2029" s="46">
        <v>1144</v>
      </c>
      <c r="S2029" s="46">
        <v>1197</v>
      </c>
      <c r="T2029" s="46">
        <v>1104</v>
      </c>
      <c r="U2029" s="46">
        <v>1153</v>
      </c>
      <c r="V2029" s="46">
        <v>1163</v>
      </c>
      <c r="W2029" s="49">
        <v>1037</v>
      </c>
      <c r="X2029" s="11">
        <f t="shared" si="5"/>
        <v>1.1323268206039128E-2</v>
      </c>
      <c r="Y2029" s="11">
        <f t="shared" si="6"/>
        <v>9.4401756311746077E-3</v>
      </c>
      <c r="Z2029" s="11">
        <f t="shared" si="7"/>
        <v>4.1322314049587749E-3</v>
      </c>
      <c r="AA2029" s="11">
        <f t="shared" si="8"/>
        <v>-3.4654537578514222E-2</v>
      </c>
    </row>
    <row r="2030" spans="1:27" customFormat="1" hidden="1" x14ac:dyDescent="0.3">
      <c r="B2030" s="8" t="s">
        <v>156</v>
      </c>
      <c r="C2030" s="8" t="s">
        <v>31</v>
      </c>
      <c r="D2030" s="8" t="s">
        <v>32</v>
      </c>
      <c r="E2030" s="8" t="s">
        <v>35</v>
      </c>
      <c r="F2030" s="8">
        <v>6.6864340636564989</v>
      </c>
      <c r="G2030" s="8">
        <v>28887</v>
      </c>
      <c r="H2030" s="8">
        <v>34354</v>
      </c>
      <c r="I2030" s="8">
        <v>28571</v>
      </c>
      <c r="J2030" s="8">
        <v>33326</v>
      </c>
      <c r="K2030" s="8">
        <v>34729</v>
      </c>
      <c r="L2030" s="8">
        <v>38841</v>
      </c>
      <c r="M2030" s="8">
        <v>33818</v>
      </c>
      <c r="N2030" s="8">
        <v>43757</v>
      </c>
      <c r="O2030" s="8">
        <v>44145</v>
      </c>
      <c r="P2030" s="8">
        <v>52231</v>
      </c>
      <c r="Q2030" s="8">
        <v>45022</v>
      </c>
      <c r="R2030" s="8">
        <v>55355</v>
      </c>
      <c r="S2030" s="8">
        <v>60655</v>
      </c>
      <c r="T2030" s="8">
        <v>72869</v>
      </c>
      <c r="U2030" s="8">
        <v>61572</v>
      </c>
      <c r="V2030" s="8">
        <v>72685</v>
      </c>
      <c r="W2030" s="14">
        <v>78560</v>
      </c>
      <c r="X2030" s="11">
        <f t="shared" si="5"/>
        <v>9.6772529693383236E-2</v>
      </c>
      <c r="Y2030" s="11">
        <f t="shared" si="6"/>
        <v>7.0756431139670228E-2</v>
      </c>
      <c r="Z2030" s="11">
        <f t="shared" si="7"/>
        <v>6.9195171909874675E-2</v>
      </c>
      <c r="AA2030" s="11">
        <f t="shared" si="8"/>
        <v>6.6864340636564989E-2</v>
      </c>
    </row>
    <row r="2031" spans="1:27" ht="15" x14ac:dyDescent="0.25">
      <c r="A2031" s="4">
        <v>260128</v>
      </c>
      <c r="B2031" s="18" t="s">
        <v>73</v>
      </c>
      <c r="C2031" s="8" t="s">
        <v>23</v>
      </c>
      <c r="D2031" s="8" t="s">
        <v>29</v>
      </c>
      <c r="E2031" s="8" t="s">
        <v>25</v>
      </c>
      <c r="F2031" s="36">
        <v>-5.6175071997856758</v>
      </c>
      <c r="G2031" s="46">
        <v>110.43</v>
      </c>
      <c r="H2031" s="46">
        <v>97.87</v>
      </c>
      <c r="I2031" s="46">
        <v>104.99</v>
      </c>
      <c r="J2031" s="46">
        <v>112.35</v>
      </c>
      <c r="K2031" s="46">
        <v>111.99</v>
      </c>
      <c r="L2031" s="46">
        <v>108.09</v>
      </c>
      <c r="M2031" s="46">
        <v>112.9</v>
      </c>
      <c r="N2031" s="46">
        <v>149.49</v>
      </c>
      <c r="O2031" s="46">
        <v>152.03</v>
      </c>
      <c r="P2031" s="47">
        <v>163.19999999999999</v>
      </c>
      <c r="Q2031" s="46">
        <v>149.51</v>
      </c>
      <c r="R2031" s="46">
        <v>142.66999999999999</v>
      </c>
      <c r="S2031" s="46">
        <v>191.08</v>
      </c>
      <c r="T2031" s="46">
        <v>138.16</v>
      </c>
      <c r="U2031" s="46">
        <v>126.17</v>
      </c>
      <c r="V2031" s="46">
        <v>141.83000000000001</v>
      </c>
      <c r="W2031" s="49">
        <v>157.53</v>
      </c>
      <c r="X2031" s="11">
        <f t="shared" si="5"/>
        <v>-3.873402840082929E-2</v>
      </c>
      <c r="Y2031" s="11">
        <f t="shared" si="6"/>
        <v>-3.7559138746741438E-2</v>
      </c>
      <c r="Z2031" s="11">
        <f t="shared" si="7"/>
        <v>-1.4044943820222811E-3</v>
      </c>
      <c r="AA2031" s="11">
        <f t="shared" si="8"/>
        <v>-5.6175071997856874E-2</v>
      </c>
    </row>
    <row r="2032" spans="1:27" ht="15" x14ac:dyDescent="0.25">
      <c r="A2032" s="4">
        <v>260128</v>
      </c>
      <c r="B2032" s="18" t="s">
        <v>80</v>
      </c>
      <c r="C2032" s="8" t="s">
        <v>23</v>
      </c>
      <c r="D2032" s="8" t="s">
        <v>29</v>
      </c>
      <c r="E2032" s="8" t="s">
        <v>25</v>
      </c>
      <c r="F2032" s="36">
        <v>-18.746142955675769</v>
      </c>
      <c r="G2032" s="46">
        <v>58.01</v>
      </c>
      <c r="H2032" s="46">
        <v>51.14</v>
      </c>
      <c r="I2032" s="46">
        <v>52</v>
      </c>
      <c r="J2032" s="46">
        <v>55.33</v>
      </c>
      <c r="K2032" s="46">
        <v>52.48</v>
      </c>
      <c r="L2032" s="46">
        <v>48.36</v>
      </c>
      <c r="M2032" s="46">
        <v>48.01</v>
      </c>
      <c r="N2032" s="46">
        <v>48.8</v>
      </c>
      <c r="O2032" s="46">
        <v>20.84</v>
      </c>
      <c r="P2032" s="46">
        <v>47.54</v>
      </c>
      <c r="Q2032" s="46">
        <v>46.88</v>
      </c>
      <c r="R2032" s="46">
        <v>49.24</v>
      </c>
      <c r="S2032" s="47">
        <v>60.17</v>
      </c>
      <c r="T2032" s="47">
        <v>67.930000000000007</v>
      </c>
      <c r="U2032" s="47">
        <v>74.8</v>
      </c>
      <c r="V2032" s="46">
        <v>72.569999999999993</v>
      </c>
      <c r="W2032" s="49">
        <v>8.5299999999999994</v>
      </c>
      <c r="X2032" s="11">
        <f t="shared" si="5"/>
        <v>0.10003434234411057</v>
      </c>
      <c r="Y2032" s="11">
        <f t="shared" si="6"/>
        <v>0.12452056016412438</v>
      </c>
      <c r="Z2032" s="11">
        <f t="shared" si="7"/>
        <v>9.2527960656778152E-2</v>
      </c>
      <c r="AA2032" s="11">
        <f t="shared" si="8"/>
        <v>-0.1874614295567576</v>
      </c>
    </row>
    <row r="2033" spans="1:27" customFormat="1" hidden="1" x14ac:dyDescent="0.3">
      <c r="B2033" s="8" t="s">
        <v>159</v>
      </c>
      <c r="C2033" s="8" t="s">
        <v>67</v>
      </c>
      <c r="D2033" s="8" t="s">
        <v>32</v>
      </c>
      <c r="E2033" s="8" t="s">
        <v>35</v>
      </c>
      <c r="F2033" s="8">
        <v>2.4104813532900731</v>
      </c>
      <c r="G2033" s="8">
        <v>112254</v>
      </c>
      <c r="H2033" s="8">
        <v>123453</v>
      </c>
      <c r="I2033" s="8">
        <v>151783</v>
      </c>
      <c r="J2033" s="8">
        <v>109018</v>
      </c>
      <c r="K2033" s="8">
        <v>124675</v>
      </c>
      <c r="L2033" s="8">
        <v>133808</v>
      </c>
      <c r="M2033" s="8">
        <v>174078</v>
      </c>
      <c r="N2033" s="8">
        <v>118782</v>
      </c>
      <c r="O2033" s="8">
        <v>143039</v>
      </c>
      <c r="P2033" s="8">
        <v>141536</v>
      </c>
      <c r="Q2033" s="8">
        <v>195070</v>
      </c>
      <c r="R2033" s="8">
        <v>128864</v>
      </c>
      <c r="S2033" s="8">
        <v>157876</v>
      </c>
      <c r="T2033" s="8">
        <v>168752</v>
      </c>
      <c r="U2033" s="8">
        <v>216396</v>
      </c>
      <c r="V2033" s="8">
        <v>170319</v>
      </c>
      <c r="W2033" s="14">
        <v>175071</v>
      </c>
      <c r="X2033" s="11">
        <f t="shared" si="5"/>
        <v>4.3661144853740952E-2</v>
      </c>
      <c r="Y2033" s="11">
        <f t="shared" si="6"/>
        <v>3.2780887909223067E-2</v>
      </c>
      <c r="Z2033" s="11">
        <f t="shared" si="7"/>
        <v>6.1699271307122716E-2</v>
      </c>
      <c r="AA2033" s="11">
        <f t="shared" si="8"/>
        <v>2.4104813532900726E-2</v>
      </c>
    </row>
    <row r="2034" spans="1:27" ht="15" x14ac:dyDescent="0.25">
      <c r="A2034" s="4">
        <v>260128</v>
      </c>
      <c r="B2034" s="18" t="s">
        <v>98</v>
      </c>
      <c r="C2034" s="8" t="s">
        <v>23</v>
      </c>
      <c r="D2034" s="8" t="s">
        <v>99</v>
      </c>
      <c r="E2034" s="8" t="s">
        <v>25</v>
      </c>
      <c r="F2034" s="36">
        <v>-25.45045045045045</v>
      </c>
      <c r="G2034" s="46">
        <v>515</v>
      </c>
      <c r="H2034" s="46">
        <v>544</v>
      </c>
      <c r="I2034" s="46">
        <v>437</v>
      </c>
      <c r="J2034" s="46">
        <v>362</v>
      </c>
      <c r="K2034" s="46">
        <v>315</v>
      </c>
      <c r="L2034" s="46">
        <v>336</v>
      </c>
      <c r="M2034" s="46">
        <v>296</v>
      </c>
      <c r="N2034" s="46">
        <v>350</v>
      </c>
      <c r="O2034" s="46">
        <v>175</v>
      </c>
      <c r="P2034" s="46">
        <v>275</v>
      </c>
      <c r="Q2034" s="46">
        <v>233</v>
      </c>
      <c r="R2034" s="46">
        <v>135</v>
      </c>
      <c r="S2034" s="46">
        <v>206</v>
      </c>
      <c r="T2034" s="46">
        <v>126</v>
      </c>
      <c r="U2034" s="46">
        <v>119</v>
      </c>
      <c r="V2034" s="46">
        <v>-7</v>
      </c>
      <c r="W2034" s="49">
        <v>93</v>
      </c>
      <c r="X2034" s="11">
        <f t="shared" ref="X2034:X2056" si="9">SUM(Q2034:T2034)/SUM(P2034:S2034)-1</f>
        <v>-0.17550058892815079</v>
      </c>
      <c r="Y2034" s="11">
        <f t="shared" ref="Y2034:Y2056" si="10">SUM(R2034:U2034)/SUM(Q2034:T2034)-1</f>
        <v>-0.16285714285714281</v>
      </c>
      <c r="Z2034" s="11">
        <f t="shared" ref="Z2034:Z2056" si="11">SUM(S2034:V2034)/SUM(R2034:U2034)-1</f>
        <v>-0.24232081911262804</v>
      </c>
      <c r="AA2034" s="11">
        <f t="shared" ref="AA2034:AA2056" si="12">SUM(T2034:W2034)/SUM(S2034:V2034)-1</f>
        <v>-0.25450450450450446</v>
      </c>
    </row>
    <row r="2035" spans="1:27" ht="15" x14ac:dyDescent="0.25">
      <c r="A2035" s="4">
        <v>260128</v>
      </c>
      <c r="B2035" s="18" t="s">
        <v>138</v>
      </c>
      <c r="C2035" s="8" t="s">
        <v>23</v>
      </c>
      <c r="D2035" s="8" t="s">
        <v>139</v>
      </c>
      <c r="E2035" s="8" t="s">
        <v>25</v>
      </c>
      <c r="F2035" s="36">
        <v>-26.940827427064448</v>
      </c>
      <c r="G2035" s="46">
        <v>8148</v>
      </c>
      <c r="H2035" s="46">
        <v>7688</v>
      </c>
      <c r="I2035" s="46">
        <v>7751</v>
      </c>
      <c r="J2035" s="46">
        <v>7663</v>
      </c>
      <c r="K2035" s="46">
        <v>0</v>
      </c>
      <c r="L2035" s="46">
        <v>5949</v>
      </c>
      <c r="M2035" s="46">
        <v>5912</v>
      </c>
      <c r="N2035" s="46">
        <v>5624</v>
      </c>
      <c r="O2035" s="47">
        <v>6405</v>
      </c>
      <c r="P2035" s="46">
        <v>5796</v>
      </c>
      <c r="Q2035" s="46">
        <v>5743</v>
      </c>
      <c r="R2035" s="46">
        <v>5798</v>
      </c>
      <c r="S2035" s="46">
        <v>6538</v>
      </c>
      <c r="T2035" s="46">
        <v>5741</v>
      </c>
      <c r="U2035" s="46">
        <v>5936</v>
      </c>
      <c r="V2035" s="46">
        <v>6053</v>
      </c>
      <c r="W2035" s="49">
        <v>0</v>
      </c>
      <c r="X2035" s="11">
        <f t="shared" si="9"/>
        <v>-2.3036649214659422E-3</v>
      </c>
      <c r="Y2035" s="11">
        <f t="shared" si="10"/>
        <v>8.1024349286313857E-3</v>
      </c>
      <c r="Z2035" s="11">
        <f t="shared" si="11"/>
        <v>1.0619247907383444E-2</v>
      </c>
      <c r="AA2035" s="11">
        <f t="shared" si="12"/>
        <v>-0.26940827427064451</v>
      </c>
    </row>
    <row r="2036" spans="1:27" ht="15" x14ac:dyDescent="0.25">
      <c r="A2036" s="4">
        <v>260128</v>
      </c>
      <c r="B2036" s="18" t="s">
        <v>163</v>
      </c>
      <c r="C2036" s="8" t="s">
        <v>164</v>
      </c>
      <c r="D2036" s="35" t="e">
        <f>VLOOKUP(B2036,'실적 기업 정보'!B223:G378,2,FALSE)</f>
        <v>#N/A</v>
      </c>
      <c r="E2036" s="8" t="s">
        <v>25</v>
      </c>
      <c r="F2036" s="36">
        <v>0.64687344501574984</v>
      </c>
      <c r="G2036" s="46">
        <v>1041</v>
      </c>
      <c r="H2036" s="46">
        <v>1080</v>
      </c>
      <c r="I2036" s="46">
        <v>868.5</v>
      </c>
      <c r="J2036" s="46">
        <v>952.8</v>
      </c>
      <c r="K2036" s="46">
        <v>1109</v>
      </c>
      <c r="L2036" s="46">
        <v>1288</v>
      </c>
      <c r="M2036" s="46">
        <v>1180</v>
      </c>
      <c r="N2036" s="46">
        <v>1280</v>
      </c>
      <c r="O2036" s="46">
        <v>1317</v>
      </c>
      <c r="P2036" s="46">
        <v>1403</v>
      </c>
      <c r="Q2036" s="46">
        <v>1422</v>
      </c>
      <c r="R2036" s="46">
        <v>1377</v>
      </c>
      <c r="S2036" s="46">
        <v>1541</v>
      </c>
      <c r="T2036" s="46">
        <v>1574</v>
      </c>
      <c r="U2036" s="46">
        <v>1446</v>
      </c>
      <c r="V2036" s="46">
        <v>1468</v>
      </c>
      <c r="W2036" s="49">
        <v>1580</v>
      </c>
      <c r="X2036" s="11">
        <f t="shared" si="9"/>
        <v>2.9775378721922374E-2</v>
      </c>
      <c r="Y2036" s="11">
        <f t="shared" si="10"/>
        <v>4.0581670612107601E-3</v>
      </c>
      <c r="Z2036" s="11">
        <f t="shared" si="11"/>
        <v>1.5325025261030634E-2</v>
      </c>
      <c r="AA2036" s="11">
        <f t="shared" si="12"/>
        <v>6.4687344501574984E-3</v>
      </c>
    </row>
    <row r="2037" spans="1:27" ht="15" x14ac:dyDescent="0.25">
      <c r="A2037" s="4">
        <v>260128</v>
      </c>
      <c r="B2037" s="18">
        <v>6857</v>
      </c>
      <c r="C2037" s="8" t="s">
        <v>67</v>
      </c>
      <c r="D2037" s="35" t="e">
        <f>VLOOKUP(B2037,'실적 기업 정보'!B224:G379,2,FALSE)</f>
        <v>#N/A</v>
      </c>
      <c r="E2037" s="8" t="s">
        <v>25</v>
      </c>
      <c r="F2037" s="36">
        <v>5.689657642318191</v>
      </c>
      <c r="G2037" s="46">
        <v>112077</v>
      </c>
      <c r="H2037" s="46">
        <v>116834</v>
      </c>
      <c r="I2037" s="46">
        <v>135943</v>
      </c>
      <c r="J2037" s="46">
        <v>138863</v>
      </c>
      <c r="K2037" s="46">
        <v>137993</v>
      </c>
      <c r="L2037" s="46">
        <v>147392</v>
      </c>
      <c r="M2037" s="46">
        <v>101251</v>
      </c>
      <c r="N2037" s="46">
        <v>116260</v>
      </c>
      <c r="O2037" s="46">
        <v>133233</v>
      </c>
      <c r="P2037" s="46">
        <v>135763</v>
      </c>
      <c r="Q2037" s="46">
        <v>138725</v>
      </c>
      <c r="R2037" s="47">
        <v>190481</v>
      </c>
      <c r="S2037" s="47">
        <v>218200</v>
      </c>
      <c r="T2037" s="47">
        <v>232349</v>
      </c>
      <c r="U2037" s="47">
        <v>263776</v>
      </c>
      <c r="V2037" s="46">
        <v>262957</v>
      </c>
      <c r="W2037" s="49">
        <v>273804</v>
      </c>
      <c r="X2037" s="11">
        <f t="shared" si="9"/>
        <v>0.14137936586701105</v>
      </c>
      <c r="Y2037" s="11">
        <f t="shared" si="10"/>
        <v>0.16037216818103128</v>
      </c>
      <c r="Z2037" s="11">
        <f t="shared" si="11"/>
        <v>8.0101148754539553E-2</v>
      </c>
      <c r="AA2037" s="11">
        <f t="shared" si="12"/>
        <v>5.689657642318191E-2</v>
      </c>
    </row>
    <row r="2038" spans="1:27" customFormat="1" hidden="1" x14ac:dyDescent="0.3">
      <c r="B2038" s="8" t="s">
        <v>167</v>
      </c>
      <c r="C2038" s="8" t="s">
        <v>23</v>
      </c>
      <c r="D2038" s="8" t="s">
        <v>168</v>
      </c>
      <c r="E2038" s="8" t="s">
        <v>35</v>
      </c>
      <c r="F2038" s="8">
        <v>1.009939083039435</v>
      </c>
      <c r="G2038" s="8">
        <v>1337</v>
      </c>
      <c r="H2038" s="8">
        <v>1393</v>
      </c>
      <c r="I2038" s="8">
        <v>1262</v>
      </c>
      <c r="J2038" s="8">
        <v>1198</v>
      </c>
      <c r="K2038" s="8">
        <v>1228</v>
      </c>
      <c r="L2038" s="8">
        <v>1448</v>
      </c>
      <c r="M2038" s="8">
        <v>1344</v>
      </c>
      <c r="N2038" s="8">
        <v>1384</v>
      </c>
      <c r="O2038" s="8">
        <v>1434</v>
      </c>
      <c r="P2038" s="8">
        <v>1481</v>
      </c>
      <c r="Q2038" s="8">
        <v>1425</v>
      </c>
      <c r="R2038" s="8">
        <v>1451</v>
      </c>
      <c r="S2038" s="8">
        <v>1611</v>
      </c>
      <c r="T2038" s="8">
        <v>1472</v>
      </c>
      <c r="U2038" s="8">
        <v>1522</v>
      </c>
      <c r="V2038" s="8">
        <v>1633</v>
      </c>
      <c r="W2038" s="14">
        <v>1674</v>
      </c>
      <c r="X2038" s="11">
        <f t="shared" si="9"/>
        <v>-1.5080428954423741E-3</v>
      </c>
      <c r="Y2038" s="11">
        <f t="shared" si="10"/>
        <v>1.6277898976338356E-2</v>
      </c>
      <c r="Z2038" s="11">
        <f t="shared" si="11"/>
        <v>3.00528401585205E-2</v>
      </c>
      <c r="AA2038" s="11">
        <f t="shared" si="12"/>
        <v>1.009939083039435E-2</v>
      </c>
    </row>
    <row r="2039" spans="1:27" ht="15" x14ac:dyDescent="0.25">
      <c r="A2039" s="4">
        <v>260128</v>
      </c>
      <c r="B2039" s="18">
        <v>2303</v>
      </c>
      <c r="C2039" s="8" t="s">
        <v>67</v>
      </c>
      <c r="D2039" s="35" t="e">
        <f>VLOOKUP(B2039,'실적 기업 정보'!B226:G381,2,FALSE)</f>
        <v>#N/A</v>
      </c>
      <c r="E2039" s="8" t="s">
        <v>170</v>
      </c>
      <c r="F2039" s="36">
        <v>3.7780408440063469</v>
      </c>
      <c r="G2039" s="46">
        <v>312</v>
      </c>
      <c r="H2039" s="46">
        <v>304</v>
      </c>
      <c r="I2039" s="46">
        <v>393</v>
      </c>
      <c r="J2039" s="46">
        <v>272</v>
      </c>
      <c r="K2039" s="46">
        <v>245</v>
      </c>
      <c r="L2039" s="47">
        <v>467</v>
      </c>
      <c r="M2039" s="46">
        <v>384</v>
      </c>
      <c r="N2039" s="46">
        <v>252</v>
      </c>
      <c r="O2039" s="46">
        <v>299</v>
      </c>
      <c r="P2039" s="46">
        <v>413</v>
      </c>
      <c r="Q2039" s="47">
        <v>536</v>
      </c>
      <c r="R2039" s="46">
        <v>356</v>
      </c>
      <c r="S2039" s="46">
        <v>279</v>
      </c>
      <c r="T2039" s="46">
        <v>505.54</v>
      </c>
      <c r="U2039" s="46">
        <v>593</v>
      </c>
      <c r="V2039" s="46">
        <v>303.49</v>
      </c>
      <c r="W2039" s="49">
        <v>342.51</v>
      </c>
      <c r="X2039" s="11">
        <f t="shared" si="9"/>
        <v>5.842171717171718E-2</v>
      </c>
      <c r="Y2039" s="11">
        <f t="shared" si="10"/>
        <v>3.3998592338983835E-2</v>
      </c>
      <c r="Z2039" s="11">
        <f t="shared" si="11"/>
        <v>-3.0290619195403656E-2</v>
      </c>
      <c r="AA2039" s="11">
        <f t="shared" si="12"/>
        <v>3.7780408440063473E-2</v>
      </c>
    </row>
    <row r="2040" spans="1:27" ht="15" x14ac:dyDescent="0.25">
      <c r="A2040" s="4">
        <v>260128</v>
      </c>
      <c r="B2040" s="18">
        <v>6807</v>
      </c>
      <c r="C2040" s="8" t="s">
        <v>67</v>
      </c>
      <c r="D2040" s="35" t="e">
        <f>VLOOKUP(B2040,'실적 기업 정보'!B227:G382,2,FALSE)</f>
        <v>#N/A</v>
      </c>
      <c r="E2040" s="8" t="s">
        <v>25</v>
      </c>
      <c r="F2040" s="36">
        <v>1.5294967845806311</v>
      </c>
      <c r="G2040" s="46">
        <v>57726</v>
      </c>
      <c r="H2040" s="46">
        <v>55328</v>
      </c>
      <c r="I2040" s="46">
        <v>56452</v>
      </c>
      <c r="J2040" s="46">
        <v>65754</v>
      </c>
      <c r="K2040" s="46">
        <v>61556</v>
      </c>
      <c r="L2040" s="46">
        <v>52102</v>
      </c>
      <c r="M2040" s="46">
        <v>51734</v>
      </c>
      <c r="N2040" s="46">
        <v>61551</v>
      </c>
      <c r="O2040" s="46">
        <v>58065</v>
      </c>
      <c r="P2040" s="46">
        <v>54431</v>
      </c>
      <c r="Q2040" s="46">
        <v>55560</v>
      </c>
      <c r="R2040" s="46">
        <v>57891</v>
      </c>
      <c r="S2040" s="46">
        <v>53002</v>
      </c>
      <c r="T2040" s="46">
        <v>55191</v>
      </c>
      <c r="U2040" s="46">
        <v>51605</v>
      </c>
      <c r="V2040" s="46">
        <v>58836</v>
      </c>
      <c r="W2040" s="49">
        <v>56346</v>
      </c>
      <c r="X2040" s="11">
        <f t="shared" si="9"/>
        <v>3.440720015935872E-3</v>
      </c>
      <c r="Y2040" s="11">
        <f t="shared" si="10"/>
        <v>-1.7843929905614453E-2</v>
      </c>
      <c r="Z2040" s="11">
        <f t="shared" si="11"/>
        <v>4.3410553587917011E-3</v>
      </c>
      <c r="AA2040" s="11">
        <f t="shared" si="12"/>
        <v>1.5294967845806307E-2</v>
      </c>
    </row>
    <row r="2041" spans="1:27" ht="15" x14ac:dyDescent="0.25">
      <c r="A2041" s="4">
        <v>260128</v>
      </c>
      <c r="B2041" s="18">
        <v>8060</v>
      </c>
      <c r="C2041" s="8" t="s">
        <v>67</v>
      </c>
      <c r="D2041" s="35" t="e">
        <f>VLOOKUP(B2041,'실적 기업 정보'!B228:G383,2,FALSE)</f>
        <v>#N/A</v>
      </c>
      <c r="E2041" s="8" t="s">
        <v>25</v>
      </c>
      <c r="F2041" s="36">
        <v>1.0763351968597681</v>
      </c>
      <c r="G2041" s="46">
        <v>153890</v>
      </c>
      <c r="H2041" s="46">
        <v>147419</v>
      </c>
      <c r="I2041" s="46">
        <v>142454</v>
      </c>
      <c r="J2041" s="46">
        <v>138206</v>
      </c>
      <c r="K2041" s="46">
        <v>160053</v>
      </c>
      <c r="L2041" s="46">
        <v>154825</v>
      </c>
      <c r="M2041" s="46">
        <v>147953</v>
      </c>
      <c r="N2041" s="46">
        <v>141772</v>
      </c>
      <c r="O2041" s="46">
        <v>164923</v>
      </c>
      <c r="P2041" s="46">
        <v>157226</v>
      </c>
      <c r="Q2041" s="46">
        <v>161677</v>
      </c>
      <c r="R2041" s="46">
        <v>154278</v>
      </c>
      <c r="S2041" s="46">
        <v>180738</v>
      </c>
      <c r="T2041" s="46">
        <v>167316</v>
      </c>
      <c r="U2041" s="46">
        <v>166533</v>
      </c>
      <c r="V2041" s="46">
        <v>157973</v>
      </c>
      <c r="W2041" s="49">
        <v>187977</v>
      </c>
      <c r="X2041" s="11">
        <f t="shared" si="9"/>
        <v>1.5430045617270682E-2</v>
      </c>
      <c r="Y2041" s="11">
        <f t="shared" si="10"/>
        <v>7.3131538879744884E-3</v>
      </c>
      <c r="Z2041" s="11">
        <f t="shared" si="11"/>
        <v>5.5242836745830193E-3</v>
      </c>
      <c r="AA2041" s="11">
        <f t="shared" si="12"/>
        <v>1.0763351968597679E-2</v>
      </c>
    </row>
    <row r="2042" spans="1:27" customFormat="1" hidden="1" x14ac:dyDescent="0.3">
      <c r="B2042" s="8" t="s">
        <v>174</v>
      </c>
      <c r="C2042" s="8" t="s">
        <v>23</v>
      </c>
      <c r="D2042" s="8" t="s">
        <v>162</v>
      </c>
      <c r="E2042" s="8" t="s">
        <v>96</v>
      </c>
      <c r="F2042" s="8">
        <v>1.598465473145771</v>
      </c>
      <c r="G2042" s="8">
        <v>1498</v>
      </c>
      <c r="H2042" s="8">
        <v>1685</v>
      </c>
      <c r="I2042" s="8">
        <v>1592</v>
      </c>
      <c r="J2042" s="8">
        <v>1471</v>
      </c>
      <c r="K2042" s="8">
        <v>1517</v>
      </c>
      <c r="L2042" s="8">
        <v>1589</v>
      </c>
      <c r="M2042" s="8">
        <v>1689</v>
      </c>
      <c r="N2042" s="8">
        <v>1337</v>
      </c>
      <c r="O2042" s="8">
        <v>1511</v>
      </c>
      <c r="P2042" s="8">
        <v>1642</v>
      </c>
      <c r="Q2042" s="8">
        <v>1480</v>
      </c>
      <c r="R2042" s="8">
        <v>1359</v>
      </c>
      <c r="S2042" s="8">
        <v>1443</v>
      </c>
      <c r="T2042" s="8">
        <v>1840</v>
      </c>
      <c r="U2042" s="8">
        <v>1527</v>
      </c>
      <c r="V2042" s="8">
        <v>1446</v>
      </c>
      <c r="W2042" s="14">
        <v>1543</v>
      </c>
      <c r="X2042" s="11">
        <f t="shared" si="9"/>
        <v>3.342336259284262E-2</v>
      </c>
      <c r="Y2042" s="11">
        <f t="shared" si="10"/>
        <v>7.677229663508589E-3</v>
      </c>
      <c r="Z2042" s="11">
        <f t="shared" si="11"/>
        <v>1.4102771924136892E-2</v>
      </c>
      <c r="AA2042" s="11">
        <f t="shared" si="12"/>
        <v>1.5984654731457715E-2</v>
      </c>
    </row>
    <row r="2043" spans="1:27" customFormat="1" hidden="1" x14ac:dyDescent="0.3">
      <c r="B2043" s="8" t="s">
        <v>175</v>
      </c>
      <c r="C2043" s="8" t="s">
        <v>23</v>
      </c>
      <c r="D2043" s="8" t="s">
        <v>95</v>
      </c>
      <c r="E2043" s="8" t="s">
        <v>35</v>
      </c>
      <c r="F2043" s="8">
        <v>1.863951068450675</v>
      </c>
      <c r="G2043" s="8">
        <v>485.32</v>
      </c>
      <c r="H2043" s="8">
        <v>501.65</v>
      </c>
      <c r="I2043" s="8">
        <v>581.44000000000005</v>
      </c>
      <c r="J2043" s="8">
        <v>481.67</v>
      </c>
      <c r="K2043" s="8">
        <v>471.33</v>
      </c>
      <c r="L2043" s="8">
        <v>456.59</v>
      </c>
      <c r="M2043" s="8">
        <v>469.12</v>
      </c>
      <c r="N2043" s="8">
        <v>489.06</v>
      </c>
      <c r="O2043" s="8">
        <v>476.76</v>
      </c>
      <c r="P2043" s="8">
        <v>484.86</v>
      </c>
      <c r="Q2043" s="8">
        <v>511.58</v>
      </c>
      <c r="R2043" s="8">
        <v>518.99</v>
      </c>
      <c r="S2043" s="8">
        <v>537.4</v>
      </c>
      <c r="T2043" s="8">
        <v>557.19000000000005</v>
      </c>
      <c r="U2043" s="8">
        <v>551.34</v>
      </c>
      <c r="V2043" s="8">
        <v>559.6</v>
      </c>
      <c r="W2043" s="14">
        <v>578.51</v>
      </c>
      <c r="X2043" s="11">
        <f t="shared" si="9"/>
        <v>3.5234286326680797E-2</v>
      </c>
      <c r="Y2043" s="11">
        <f t="shared" si="10"/>
        <v>1.870917954412854E-2</v>
      </c>
      <c r="Z2043" s="11">
        <f t="shared" si="11"/>
        <v>1.8758198917281144E-2</v>
      </c>
      <c r="AA2043" s="11">
        <f t="shared" si="12"/>
        <v>1.8639510684506755E-2</v>
      </c>
    </row>
    <row r="2044" spans="1:27" ht="15" x14ac:dyDescent="0.25">
      <c r="A2044" s="4">
        <v>260128</v>
      </c>
      <c r="B2044" s="18">
        <v>7278</v>
      </c>
      <c r="C2044" s="8" t="s">
        <v>67</v>
      </c>
      <c r="D2044" s="35" t="e">
        <f>VLOOKUP(B2044,'실적 기업 정보'!B231:G386,2,FALSE)</f>
        <v>#N/A</v>
      </c>
      <c r="E2044" s="8" t="s">
        <v>25</v>
      </c>
      <c r="F2044" s="36">
        <v>-0.42281698111965582</v>
      </c>
      <c r="G2044" s="46">
        <v>65714</v>
      </c>
      <c r="H2044" s="46">
        <v>72028</v>
      </c>
      <c r="I2044" s="46">
        <v>64447</v>
      </c>
      <c r="J2044" s="46">
        <v>73759</v>
      </c>
      <c r="K2044" s="46">
        <v>75129</v>
      </c>
      <c r="L2044" s="46">
        <v>72304</v>
      </c>
      <c r="M2044" s="46">
        <v>73367</v>
      </c>
      <c r="N2044" s="46">
        <v>77827</v>
      </c>
      <c r="O2044" s="46">
        <v>80686</v>
      </c>
      <c r="P2044" s="46">
        <v>76457</v>
      </c>
      <c r="Q2044" s="46">
        <v>75447</v>
      </c>
      <c r="R2044" s="46">
        <v>78352</v>
      </c>
      <c r="S2044" s="46">
        <v>79584</v>
      </c>
      <c r="T2044" s="46">
        <v>76181</v>
      </c>
      <c r="U2044" s="46">
        <v>71899</v>
      </c>
      <c r="V2044" s="46">
        <v>76250</v>
      </c>
      <c r="W2044" s="49">
        <v>78299</v>
      </c>
      <c r="X2044" s="11">
        <f t="shared" si="9"/>
        <v>-8.9078233927186723E-4</v>
      </c>
      <c r="Y2044" s="11">
        <f t="shared" si="10"/>
        <v>-1.1461281027509651E-2</v>
      </c>
      <c r="Z2044" s="11">
        <f t="shared" si="11"/>
        <v>-6.8689218864372847E-3</v>
      </c>
      <c r="AA2044" s="11">
        <f t="shared" si="12"/>
        <v>-4.2281698111965582E-3</v>
      </c>
    </row>
    <row r="2045" spans="1:27" ht="15" x14ac:dyDescent="0.25">
      <c r="A2045" s="4">
        <v>260128</v>
      </c>
      <c r="B2045" s="18">
        <v>4552</v>
      </c>
      <c r="C2045" s="8" t="s">
        <v>67</v>
      </c>
      <c r="D2045" s="35" t="e">
        <f>VLOOKUP(B2045,'실적 기업 정보'!B232:G387,2,FALSE)</f>
        <v>#N/A</v>
      </c>
      <c r="E2045" s="8" t="s">
        <v>25</v>
      </c>
      <c r="F2045" s="36">
        <v>-0.61413029091775817</v>
      </c>
      <c r="G2045" s="46">
        <v>11887</v>
      </c>
      <c r="H2045" s="46">
        <v>10812</v>
      </c>
      <c r="I2045" s="46">
        <v>9606</v>
      </c>
      <c r="J2045" s="46">
        <v>5975</v>
      </c>
      <c r="K2045" s="46">
        <v>11115</v>
      </c>
      <c r="L2045" s="46">
        <v>7647</v>
      </c>
      <c r="M2045" s="46">
        <v>10808</v>
      </c>
      <c r="N2045" s="47">
        <v>13464</v>
      </c>
      <c r="O2045" s="46">
        <v>9446</v>
      </c>
      <c r="P2045" s="46">
        <v>9153</v>
      </c>
      <c r="Q2045" s="46">
        <v>8145</v>
      </c>
      <c r="R2045" s="46">
        <v>8512</v>
      </c>
      <c r="S2045" s="46">
        <v>9223</v>
      </c>
      <c r="T2045" s="46">
        <v>7192</v>
      </c>
      <c r="U2045" s="46">
        <v>8569</v>
      </c>
      <c r="V2045" s="47">
        <v>12793</v>
      </c>
      <c r="W2045" s="49">
        <v>8991</v>
      </c>
      <c r="X2045" s="11">
        <f t="shared" si="9"/>
        <v>-5.5975794251134636E-2</v>
      </c>
      <c r="Y2045" s="11">
        <f t="shared" si="10"/>
        <v>1.2820512820512775E-2</v>
      </c>
      <c r="Z2045" s="11">
        <f t="shared" si="11"/>
        <v>0.1278063052304752</v>
      </c>
      <c r="AA2045" s="11">
        <f t="shared" si="12"/>
        <v>-6.1413029091775817E-3</v>
      </c>
    </row>
    <row r="2046" spans="1:27" ht="15" x14ac:dyDescent="0.25">
      <c r="A2046" s="4">
        <v>260128</v>
      </c>
      <c r="B2046" s="18">
        <v>2678</v>
      </c>
      <c r="C2046" s="8" t="s">
        <v>67</v>
      </c>
      <c r="D2046" s="35" t="e">
        <f>VLOOKUP(B2046,'실적 기업 정보'!B233:G388,2,FALSE)</f>
        <v>#N/A</v>
      </c>
      <c r="E2046" s="8" t="s">
        <v>86</v>
      </c>
      <c r="F2046" s="36">
        <v>-6.8338552823369536</v>
      </c>
      <c r="G2046" s="46">
        <v>106596</v>
      </c>
      <c r="H2046" s="46">
        <v>108956</v>
      </c>
      <c r="I2046" s="46">
        <v>110523</v>
      </c>
      <c r="J2046" s="46">
        <v>110087</v>
      </c>
      <c r="K2046" s="46">
        <v>110164</v>
      </c>
      <c r="L2046" s="46">
        <v>113973</v>
      </c>
      <c r="M2046" s="46">
        <v>112489</v>
      </c>
      <c r="N2046" s="46">
        <v>113074</v>
      </c>
      <c r="O2046" s="46">
        <v>118214</v>
      </c>
      <c r="P2046" s="46">
        <v>118775</v>
      </c>
      <c r="Q2046" s="46">
        <v>121619</v>
      </c>
      <c r="R2046" s="46">
        <v>118384</v>
      </c>
      <c r="S2046" s="46">
        <v>119548</v>
      </c>
      <c r="T2046" s="46">
        <v>120901</v>
      </c>
      <c r="U2046" s="46">
        <v>122268</v>
      </c>
      <c r="V2046" s="46">
        <v>122324</v>
      </c>
      <c r="W2046" s="49">
        <v>86401</v>
      </c>
      <c r="X2046" s="11">
        <f t="shared" si="9"/>
        <v>4.4446674443789913E-3</v>
      </c>
      <c r="Y2046" s="11">
        <f t="shared" si="10"/>
        <v>1.3508113193410054E-3</v>
      </c>
      <c r="Z2046" s="11">
        <f t="shared" si="11"/>
        <v>8.189548556332138E-3</v>
      </c>
      <c r="AA2046" s="11">
        <f t="shared" si="12"/>
        <v>-6.8338552823369536E-2</v>
      </c>
    </row>
    <row r="2047" spans="1:27" customFormat="1" hidden="1" x14ac:dyDescent="0.3">
      <c r="B2047" s="8" t="s">
        <v>181</v>
      </c>
      <c r="C2047" s="8" t="s">
        <v>23</v>
      </c>
      <c r="D2047" s="8" t="s">
        <v>182</v>
      </c>
      <c r="E2047" s="8" t="s">
        <v>35</v>
      </c>
      <c r="F2047" s="8">
        <v>57.940204455555737</v>
      </c>
      <c r="G2047" s="8">
        <v>575.66999999999996</v>
      </c>
      <c r="H2047" s="8">
        <v>486.59</v>
      </c>
      <c r="I2047" s="8">
        <v>2100</v>
      </c>
      <c r="J2047" s="8">
        <v>952.7</v>
      </c>
      <c r="K2047" s="8">
        <v>-229.65</v>
      </c>
      <c r="L2047" s="8">
        <v>-823.22</v>
      </c>
      <c r="M2047" s="8">
        <v>-779.59</v>
      </c>
      <c r="N2047" s="9">
        <v>227.31</v>
      </c>
      <c r="O2047" s="9">
        <v>-507.16</v>
      </c>
      <c r="P2047" s="8">
        <v>-339.38</v>
      </c>
      <c r="Q2047" s="8">
        <v>536.25</v>
      </c>
      <c r="R2047" s="9">
        <v>41.89</v>
      </c>
      <c r="S2047" s="8">
        <v>227.14</v>
      </c>
      <c r="T2047" s="9">
        <v>539.11</v>
      </c>
      <c r="U2047" s="8">
        <v>244.54</v>
      </c>
      <c r="V2047" s="9">
        <v>157.19</v>
      </c>
      <c r="W2047" s="15">
        <v>903.87</v>
      </c>
      <c r="X2047" s="11">
        <f t="shared" si="9"/>
        <v>1.8855763039278814</v>
      </c>
      <c r="Y2047" s="11">
        <f t="shared" si="10"/>
        <v>-0.21698316708693155</v>
      </c>
      <c r="Z2047" s="11">
        <f t="shared" si="11"/>
        <v>0.10952996162176531</v>
      </c>
      <c r="AA2047" s="11">
        <f t="shared" si="12"/>
        <v>0.57940204455555744</v>
      </c>
    </row>
    <row r="2048" spans="1:27" ht="15" x14ac:dyDescent="0.25">
      <c r="A2048" s="4">
        <v>260128</v>
      </c>
      <c r="B2048" s="18" t="s">
        <v>411</v>
      </c>
      <c r="C2048" s="8" t="s">
        <v>31</v>
      </c>
      <c r="D2048" s="35" t="e">
        <f>VLOOKUP(B2048,'실적 기업 정보'!B235:G390,2,FALSE)</f>
        <v>#N/A</v>
      </c>
      <c r="E2048" s="8" t="s">
        <v>25</v>
      </c>
      <c r="F2048" s="36">
        <v>26.23977685698604</v>
      </c>
      <c r="G2048" s="46">
        <v>206727</v>
      </c>
      <c r="H2048" s="46">
        <v>205458</v>
      </c>
      <c r="I2048" s="46">
        <v>48079</v>
      </c>
      <c r="J2048" s="46">
        <v>277229</v>
      </c>
      <c r="K2048" s="46">
        <v>268097</v>
      </c>
      <c r="L2048" s="46">
        <v>212993</v>
      </c>
      <c r="M2048" s="47">
        <v>278944</v>
      </c>
      <c r="N2048" s="46">
        <v>287927</v>
      </c>
      <c r="O2048" s="47">
        <v>390656</v>
      </c>
      <c r="P2048" s="47">
        <v>362961</v>
      </c>
      <c r="Q2048" s="46">
        <v>346745</v>
      </c>
      <c r="R2048" s="46">
        <v>402801</v>
      </c>
      <c r="S2048" s="46">
        <v>188592</v>
      </c>
      <c r="T2048" s="46">
        <v>230614</v>
      </c>
      <c r="U2048" s="46">
        <v>390129</v>
      </c>
      <c r="V2048" s="46">
        <v>231074</v>
      </c>
      <c r="W2048" s="48">
        <v>461593</v>
      </c>
      <c r="X2048" s="11">
        <f t="shared" si="9"/>
        <v>-0.10171939260578944</v>
      </c>
      <c r="Y2048" s="11">
        <f t="shared" si="10"/>
        <v>3.7119936479253157E-2</v>
      </c>
      <c r="Z2048" s="11">
        <f t="shared" si="11"/>
        <v>-0.14167304658883162</v>
      </c>
      <c r="AA2048" s="11">
        <f t="shared" si="12"/>
        <v>0.26239776856986041</v>
      </c>
    </row>
    <row r="2049" spans="1:27" ht="15" x14ac:dyDescent="0.25">
      <c r="A2049" s="4">
        <v>260128</v>
      </c>
      <c r="B2049" s="18" t="s">
        <v>173</v>
      </c>
      <c r="C2049" s="8" t="s">
        <v>31</v>
      </c>
      <c r="D2049" s="35" t="e">
        <f>VLOOKUP(B2049,'실적 기업 정보'!B236:G391,2,FALSE)</f>
        <v>#N/A</v>
      </c>
      <c r="E2049" s="8" t="s">
        <v>25</v>
      </c>
      <c r="F2049" s="36">
        <v>19.49080675072457</v>
      </c>
      <c r="G2049" s="46">
        <v>19872</v>
      </c>
      <c r="H2049" s="46">
        <v>21924</v>
      </c>
      <c r="I2049" s="46">
        <v>23417</v>
      </c>
      <c r="J2049" s="46">
        <v>23834</v>
      </c>
      <c r="K2049" s="46">
        <v>25098</v>
      </c>
      <c r="L2049" s="46">
        <v>26331</v>
      </c>
      <c r="M2049" s="46">
        <v>26220</v>
      </c>
      <c r="N2049" s="46">
        <v>27409</v>
      </c>
      <c r="O2049" s="46">
        <v>30433</v>
      </c>
      <c r="P2049" s="46">
        <v>26863</v>
      </c>
      <c r="Q2049" s="46">
        <v>24911</v>
      </c>
      <c r="R2049" s="46">
        <v>24213</v>
      </c>
      <c r="S2049" s="46">
        <v>24769</v>
      </c>
      <c r="T2049" s="46">
        <v>26330</v>
      </c>
      <c r="U2049" s="46">
        <v>27126</v>
      </c>
      <c r="V2049" s="46">
        <v>29082</v>
      </c>
      <c r="W2049" s="48">
        <v>45684</v>
      </c>
      <c r="X2049" s="11">
        <f t="shared" si="9"/>
        <v>-5.2900075429751503E-3</v>
      </c>
      <c r="Y2049" s="11">
        <f t="shared" si="10"/>
        <v>2.2100715404647531E-2</v>
      </c>
      <c r="Z2049" s="11">
        <f t="shared" si="11"/>
        <v>4.7531189597610268E-2</v>
      </c>
      <c r="AA2049" s="11">
        <f t="shared" si="12"/>
        <v>0.19490806750724565</v>
      </c>
    </row>
    <row r="2050" spans="1:27" ht="15" x14ac:dyDescent="0.25">
      <c r="A2050" s="4">
        <v>260128</v>
      </c>
      <c r="B2050" s="18" t="s">
        <v>120</v>
      </c>
      <c r="C2050" s="8" t="s">
        <v>31</v>
      </c>
      <c r="D2050" s="35" t="e">
        <f>VLOOKUP(B2050,'실적 기업 정보'!B237:G392,2,FALSE)</f>
        <v>#N/A</v>
      </c>
      <c r="E2050" s="8" t="s">
        <v>25</v>
      </c>
      <c r="F2050" s="36">
        <v>6.9349041110899456</v>
      </c>
      <c r="G2050" s="46">
        <v>232533</v>
      </c>
      <c r="H2050" s="46">
        <v>267492</v>
      </c>
      <c r="I2050" s="46">
        <v>265117</v>
      </c>
      <c r="J2050" s="46">
        <v>299425</v>
      </c>
      <c r="K2050" s="46">
        <v>290575</v>
      </c>
      <c r="L2050" s="46">
        <v>328982</v>
      </c>
      <c r="M2050" s="46">
        <v>323385</v>
      </c>
      <c r="N2050" s="46">
        <v>370728</v>
      </c>
      <c r="O2050" s="46">
        <v>335128</v>
      </c>
      <c r="P2050" s="46">
        <v>384712</v>
      </c>
      <c r="Q2050" s="46">
        <v>357794</v>
      </c>
      <c r="R2050" s="46">
        <v>374492</v>
      </c>
      <c r="S2050" s="46">
        <v>387643</v>
      </c>
      <c r="T2050" s="46">
        <v>409201</v>
      </c>
      <c r="U2050" s="46">
        <v>386052</v>
      </c>
      <c r="V2050" s="46">
        <v>423442</v>
      </c>
      <c r="W2050" s="49">
        <v>499041</v>
      </c>
      <c r="X2050" s="11">
        <f t="shared" si="9"/>
        <v>1.6275643160062803E-2</v>
      </c>
      <c r="Y2050" s="11">
        <f t="shared" si="10"/>
        <v>1.8479789161157001E-2</v>
      </c>
      <c r="Z2050" s="11">
        <f t="shared" si="11"/>
        <v>3.1430831623205036E-2</v>
      </c>
      <c r="AA2050" s="11">
        <f t="shared" si="12"/>
        <v>6.9349041110899456E-2</v>
      </c>
    </row>
    <row r="2051" spans="1:27" customFormat="1" hidden="1" x14ac:dyDescent="0.3">
      <c r="B2051" s="8" t="s">
        <v>187</v>
      </c>
      <c r="C2051" s="8" t="s">
        <v>23</v>
      </c>
      <c r="D2051" s="8" t="s">
        <v>113</v>
      </c>
      <c r="E2051" s="8" t="s">
        <v>35</v>
      </c>
      <c r="F2051" s="8">
        <v>-2.7015205701494849</v>
      </c>
      <c r="G2051" s="8">
        <v>159.66</v>
      </c>
      <c r="H2051" s="8">
        <v>187.07</v>
      </c>
      <c r="I2051" s="8">
        <v>164.67</v>
      </c>
      <c r="J2051" s="8">
        <v>172.2</v>
      </c>
      <c r="K2051" s="8">
        <v>173.88</v>
      </c>
      <c r="L2051" s="8">
        <v>240.69</v>
      </c>
      <c r="M2051" s="8">
        <v>213.56</v>
      </c>
      <c r="N2051" s="8">
        <v>170.28</v>
      </c>
      <c r="O2051" s="8">
        <v>196.28</v>
      </c>
      <c r="P2051" s="8">
        <v>201.31</v>
      </c>
      <c r="Q2051" s="8">
        <v>208.73</v>
      </c>
      <c r="R2051" s="8">
        <v>182.12</v>
      </c>
      <c r="S2051" s="8">
        <v>184.89</v>
      </c>
      <c r="T2051" s="8">
        <v>221.23</v>
      </c>
      <c r="U2051" s="8">
        <v>199.98</v>
      </c>
      <c r="V2051" s="8">
        <v>171.24</v>
      </c>
      <c r="W2051" s="14">
        <v>163.89</v>
      </c>
      <c r="X2051" s="11">
        <f t="shared" si="9"/>
        <v>2.5635415996396738E-2</v>
      </c>
      <c r="Y2051" s="11">
        <f t="shared" si="10"/>
        <v>-1.097908327791508E-2</v>
      </c>
      <c r="Z2051" s="11">
        <f t="shared" si="11"/>
        <v>-1.3803252898936802E-2</v>
      </c>
      <c r="AA2051" s="11">
        <f t="shared" si="12"/>
        <v>-2.7015205701494849E-2</v>
      </c>
    </row>
    <row r="2052" spans="1:27" ht="15" x14ac:dyDescent="0.25">
      <c r="A2052" s="4">
        <v>260128</v>
      </c>
      <c r="B2052" s="18" t="s">
        <v>180</v>
      </c>
      <c r="C2052" s="8" t="s">
        <v>31</v>
      </c>
      <c r="D2052" s="35" t="e">
        <f>VLOOKUP(B2052,'실적 기업 정보'!B239:G394,2,FALSE)</f>
        <v>#N/A</v>
      </c>
      <c r="E2052" s="8" t="s">
        <v>25</v>
      </c>
      <c r="F2052" s="36">
        <v>3.7415505696423379</v>
      </c>
      <c r="G2052" s="46">
        <v>20594</v>
      </c>
      <c r="H2052" s="46">
        <v>34446</v>
      </c>
      <c r="I2052" s="46">
        <v>26758</v>
      </c>
      <c r="J2052" s="46">
        <v>17654</v>
      </c>
      <c r="K2052" s="46">
        <v>17738</v>
      </c>
      <c r="L2052" s="46">
        <v>32554</v>
      </c>
      <c r="M2052" s="46">
        <v>16174</v>
      </c>
      <c r="N2052" s="46">
        <v>17496</v>
      </c>
      <c r="O2052" s="47">
        <v>29306</v>
      </c>
      <c r="P2052" s="46">
        <v>41300</v>
      </c>
      <c r="Q2052" s="47">
        <v>28465</v>
      </c>
      <c r="R2052" s="46">
        <v>26257</v>
      </c>
      <c r="S2052" s="46">
        <v>40830</v>
      </c>
      <c r="T2052" s="46">
        <v>43823</v>
      </c>
      <c r="U2052" s="46">
        <v>34917</v>
      </c>
      <c r="V2052" s="46">
        <v>37985</v>
      </c>
      <c r="W2052" s="49">
        <v>46725</v>
      </c>
      <c r="X2052" s="11">
        <f t="shared" si="9"/>
        <v>1.8435974629526841E-2</v>
      </c>
      <c r="Y2052" s="11">
        <f t="shared" si="10"/>
        <v>4.6292376681614344E-2</v>
      </c>
      <c r="Z2052" s="11">
        <f t="shared" si="11"/>
        <v>8.0424064130785178E-2</v>
      </c>
      <c r="AA2052" s="11">
        <f t="shared" si="12"/>
        <v>3.7415505696423379E-2</v>
      </c>
    </row>
    <row r="2053" spans="1:27" ht="15" x14ac:dyDescent="0.25">
      <c r="A2053" s="4">
        <v>260128</v>
      </c>
      <c r="B2053" s="18" t="s">
        <v>30</v>
      </c>
      <c r="C2053" s="8" t="s">
        <v>31</v>
      </c>
      <c r="D2053" s="35" t="e">
        <f>VLOOKUP(B2053,'실적 기업 정보'!B240:G395,2,FALSE)</f>
        <v>#N/A</v>
      </c>
      <c r="E2053" s="8" t="s">
        <v>25</v>
      </c>
      <c r="F2053" s="36">
        <v>1.8652196279517419</v>
      </c>
      <c r="G2053" s="46">
        <v>12075</v>
      </c>
      <c r="H2053" s="46">
        <v>13398</v>
      </c>
      <c r="I2053" s="46">
        <v>14101</v>
      </c>
      <c r="J2053" s="46">
        <v>14017</v>
      </c>
      <c r="K2053" s="46">
        <v>14030</v>
      </c>
      <c r="L2053" s="46">
        <v>14480</v>
      </c>
      <c r="M2053" s="46">
        <v>14108</v>
      </c>
      <c r="N2053" s="46">
        <v>14218</v>
      </c>
      <c r="O2053" s="46">
        <v>13673</v>
      </c>
      <c r="P2053" s="46">
        <v>14665</v>
      </c>
      <c r="Q2053" s="46">
        <v>14977</v>
      </c>
      <c r="R2053" s="46">
        <v>14860</v>
      </c>
      <c r="S2053" s="46">
        <v>14411</v>
      </c>
      <c r="T2053" s="46">
        <v>15306</v>
      </c>
      <c r="U2053" s="46">
        <v>15334</v>
      </c>
      <c r="V2053" s="46">
        <v>15210</v>
      </c>
      <c r="W2053" s="49">
        <v>15535</v>
      </c>
      <c r="X2053" s="11">
        <f t="shared" si="9"/>
        <v>1.0880450834281019E-2</v>
      </c>
      <c r="Y2053" s="11">
        <f t="shared" si="10"/>
        <v>5.9945595593915435E-3</v>
      </c>
      <c r="Z2053" s="11">
        <f t="shared" si="11"/>
        <v>5.8419989651317117E-3</v>
      </c>
      <c r="AA2053" s="11">
        <f t="shared" si="12"/>
        <v>1.8652196279517419E-2</v>
      </c>
    </row>
    <row r="2054" spans="1:27" ht="15" x14ac:dyDescent="0.25">
      <c r="A2054" s="4">
        <v>260128</v>
      </c>
      <c r="B2054" s="18" t="s">
        <v>103</v>
      </c>
      <c r="C2054" s="8" t="s">
        <v>31</v>
      </c>
      <c r="D2054" s="35" t="e">
        <f>VLOOKUP(B2054,'실적 기업 정보'!B241:G396,2,FALSE)</f>
        <v>#N/A</v>
      </c>
      <c r="E2054" s="8" t="s">
        <v>25</v>
      </c>
      <c r="F2054" s="36">
        <v>0.32115464540749539</v>
      </c>
      <c r="G2054" s="46">
        <v>10719</v>
      </c>
      <c r="H2054" s="46">
        <v>11014</v>
      </c>
      <c r="I2054" s="46">
        <v>11544</v>
      </c>
      <c r="J2054" s="46">
        <v>11921</v>
      </c>
      <c r="K2054" s="46">
        <v>12219</v>
      </c>
      <c r="L2054" s="46">
        <v>12264</v>
      </c>
      <c r="M2054" s="46">
        <v>12628</v>
      </c>
      <c r="N2054" s="46">
        <v>13099</v>
      </c>
      <c r="O2054" s="46">
        <v>13430</v>
      </c>
      <c r="P2054" s="46">
        <v>13625</v>
      </c>
      <c r="Q2054" s="46">
        <v>13274</v>
      </c>
      <c r="R2054" s="46">
        <v>13682</v>
      </c>
      <c r="S2054" s="46">
        <v>13627</v>
      </c>
      <c r="T2054" s="46">
        <v>13169</v>
      </c>
      <c r="U2054" s="46">
        <v>12849</v>
      </c>
      <c r="V2054" s="46">
        <v>13289</v>
      </c>
      <c r="W2054" s="49">
        <v>13797</v>
      </c>
      <c r="X2054" s="11">
        <f t="shared" si="9"/>
        <v>-8.4120425029515777E-3</v>
      </c>
      <c r="Y2054" s="11">
        <f t="shared" si="10"/>
        <v>-7.9066825420449627E-3</v>
      </c>
      <c r="Z2054" s="11">
        <f t="shared" si="11"/>
        <v>-7.3696251429857806E-3</v>
      </c>
      <c r="AA2054" s="11">
        <f t="shared" si="12"/>
        <v>3.2115464540749539E-3</v>
      </c>
    </row>
    <row r="2055" spans="1:27" ht="15" x14ac:dyDescent="0.25">
      <c r="A2055" s="4">
        <v>260128</v>
      </c>
      <c r="B2055" s="18" t="s">
        <v>43</v>
      </c>
      <c r="C2055" s="8" t="s">
        <v>31</v>
      </c>
      <c r="D2055" s="35" t="e">
        <f>VLOOKUP(B2055,'실적 기업 정보'!B242:G397,2,FALSE)</f>
        <v>#N/A</v>
      </c>
      <c r="E2055" s="8" t="s">
        <v>25</v>
      </c>
      <c r="F2055" s="36">
        <v>-0.23613147263225051</v>
      </c>
      <c r="G2055" s="46">
        <v>15020</v>
      </c>
      <c r="H2055" s="46">
        <v>23064</v>
      </c>
      <c r="I2055" s="46">
        <v>14820</v>
      </c>
      <c r="J2055" s="46">
        <v>17662</v>
      </c>
      <c r="K2055" s="46">
        <v>15979</v>
      </c>
      <c r="L2055" s="46">
        <v>21636</v>
      </c>
      <c r="M2055" s="46">
        <v>17489</v>
      </c>
      <c r="N2055" s="46">
        <v>19114</v>
      </c>
      <c r="O2055" s="46">
        <v>19586</v>
      </c>
      <c r="P2055" s="46">
        <v>25524</v>
      </c>
      <c r="Q2055" s="46">
        <v>19511</v>
      </c>
      <c r="R2055" s="46">
        <v>22418</v>
      </c>
      <c r="S2055" s="46">
        <v>22042</v>
      </c>
      <c r="T2055" s="46">
        <v>27541</v>
      </c>
      <c r="U2055" s="46">
        <v>19337</v>
      </c>
      <c r="V2055" s="46">
        <v>20437</v>
      </c>
      <c r="W2055" s="49">
        <v>21831</v>
      </c>
      <c r="X2055" s="11">
        <f t="shared" si="9"/>
        <v>2.2537571931392719E-2</v>
      </c>
      <c r="Y2055" s="11">
        <f t="shared" si="10"/>
        <v>-1.901389981641799E-3</v>
      </c>
      <c r="Z2055" s="11">
        <f t="shared" si="11"/>
        <v>-2.1688672841533641E-2</v>
      </c>
      <c r="AA2055" s="11">
        <f t="shared" si="12"/>
        <v>-2.3613147263225054E-3</v>
      </c>
    </row>
    <row r="2056" spans="1:27" customFormat="1" hidden="1" x14ac:dyDescent="0.3">
      <c r="B2056" s="8" t="s">
        <v>192</v>
      </c>
      <c r="C2056" s="8" t="s">
        <v>31</v>
      </c>
      <c r="D2056" s="8" t="s">
        <v>32</v>
      </c>
      <c r="E2056" s="8" t="s">
        <v>35</v>
      </c>
      <c r="F2056" s="8">
        <v>4.5530247660583889</v>
      </c>
      <c r="G2056" s="8">
        <v>763.86</v>
      </c>
      <c r="H2056" s="8">
        <v>561.66</v>
      </c>
      <c r="I2056" s="8">
        <v>658.81</v>
      </c>
      <c r="J2056" s="8">
        <v>545.69000000000005</v>
      </c>
      <c r="K2056" s="8">
        <v>847.65</v>
      </c>
      <c r="L2056" s="8">
        <v>621.5</v>
      </c>
      <c r="M2056" s="8">
        <v>775.1</v>
      </c>
      <c r="N2056" s="8">
        <v>664.19</v>
      </c>
      <c r="O2056" s="8">
        <v>964.41</v>
      </c>
      <c r="P2056" s="8">
        <v>786.77</v>
      </c>
      <c r="Q2056" s="8">
        <v>901.48</v>
      </c>
      <c r="R2056" s="8">
        <v>789.2</v>
      </c>
      <c r="S2056" s="8">
        <v>1174</v>
      </c>
      <c r="T2056" s="8">
        <v>1030</v>
      </c>
      <c r="U2056" s="8">
        <v>1030</v>
      </c>
      <c r="V2056" s="8">
        <v>939.05</v>
      </c>
      <c r="W2056" s="14">
        <v>1364</v>
      </c>
      <c r="X2056" s="11">
        <f t="shared" si="9"/>
        <v>6.6611893905161201E-2</v>
      </c>
      <c r="Y2056" s="11">
        <f t="shared" si="10"/>
        <v>3.2998859983361717E-2</v>
      </c>
      <c r="Z2056" s="11">
        <f t="shared" si="11"/>
        <v>3.7246470471266724E-2</v>
      </c>
      <c r="AA2056" s="11">
        <f t="shared" si="12"/>
        <v>4.5530247660583889E-2</v>
      </c>
    </row>
    <row r="2057" spans="1:27" x14ac:dyDescent="0.3">
      <c r="A2057" s="55">
        <v>260127</v>
      </c>
      <c r="B2057" s="18" t="s">
        <v>417</v>
      </c>
      <c r="C2057" s="2" t="s">
        <v>23</v>
      </c>
      <c r="D2057" s="2" t="s">
        <v>29</v>
      </c>
      <c r="F2057" s="54">
        <v>57.008956467402612</v>
      </c>
      <c r="G2057" s="2">
        <v>61.63</v>
      </c>
      <c r="H2057" s="2">
        <v>63.43</v>
      </c>
      <c r="I2057" s="2">
        <v>70.489999999999995</v>
      </c>
      <c r="J2057" s="2">
        <v>68.06</v>
      </c>
      <c r="K2057" s="2">
        <v>46.56</v>
      </c>
      <c r="L2057" s="2">
        <v>44.61</v>
      </c>
      <c r="M2057" s="2">
        <v>46.98</v>
      </c>
      <c r="N2057" s="2">
        <v>47.14</v>
      </c>
      <c r="O2057" s="2">
        <v>52.49</v>
      </c>
      <c r="P2057" s="2">
        <v>44.89</v>
      </c>
      <c r="Q2057" s="2">
        <v>46.18</v>
      </c>
      <c r="R2057" s="2">
        <v>50.33</v>
      </c>
      <c r="S2057" s="2">
        <v>-26.05</v>
      </c>
      <c r="T2057" s="2">
        <v>53.75</v>
      </c>
      <c r="U2057" s="3">
        <v>59.29</v>
      </c>
      <c r="V2057" s="2">
        <v>57.04</v>
      </c>
      <c r="W2057" s="3">
        <v>56.06</v>
      </c>
      <c r="X2057" s="77">
        <f t="shared" ref="X2057:X2120" si="13">SUM(Q2057:T2057)/SUM(P2057:S2057)-1</f>
        <v>7.6809709579540586E-2</v>
      </c>
      <c r="Y2057" s="11">
        <f t="shared" ref="Y2057:Y2120" si="14">SUM(R2057:U2057)/SUM(Q2057:T2057)-1</f>
        <v>0.10554705740278569</v>
      </c>
      <c r="Z2057" s="11">
        <f t="shared" ref="Z2057:Z2120" si="15">SUM(S2057:V2057)/SUM(R2057:U2057)-1</f>
        <v>4.8863967375473383E-2</v>
      </c>
      <c r="AA2057" s="11">
        <f t="shared" ref="AA2057:AA2120" si="16">SUM(T2057:W2057)/SUM(S2057:V2057)-1</f>
        <v>0.57008956467402605</v>
      </c>
    </row>
    <row r="2058" spans="1:27" x14ac:dyDescent="0.3">
      <c r="A2058" s="55">
        <v>260127</v>
      </c>
      <c r="B2058" s="18" t="s">
        <v>418</v>
      </c>
      <c r="C2058" s="2" t="s">
        <v>23</v>
      </c>
      <c r="D2058" s="2" t="s">
        <v>29</v>
      </c>
      <c r="F2058" s="54">
        <v>19.927170622559551</v>
      </c>
      <c r="G2058" s="2">
        <v>50.17</v>
      </c>
      <c r="H2058" s="2">
        <v>50.63</v>
      </c>
      <c r="I2058" s="2">
        <v>51.54</v>
      </c>
      <c r="J2058" s="2">
        <v>56.78</v>
      </c>
      <c r="K2058" s="2">
        <v>56.89</v>
      </c>
      <c r="L2058" s="2">
        <v>54.39</v>
      </c>
      <c r="M2058" s="2">
        <v>53.15</v>
      </c>
      <c r="N2058" s="2">
        <v>54.04</v>
      </c>
      <c r="O2058" s="2">
        <v>55.59</v>
      </c>
      <c r="P2058" s="2">
        <v>52.86</v>
      </c>
      <c r="Q2058" s="2">
        <v>51.99</v>
      </c>
      <c r="R2058" s="2">
        <v>56.08</v>
      </c>
      <c r="S2058" s="2">
        <v>56.44</v>
      </c>
      <c r="T2058" s="2">
        <v>55.38</v>
      </c>
      <c r="U2058" s="2">
        <v>56.87</v>
      </c>
      <c r="V2058" s="2">
        <v>59.24</v>
      </c>
      <c r="W2058" s="3">
        <v>101.86</v>
      </c>
      <c r="X2058" s="77">
        <f t="shared" si="13"/>
        <v>1.1593136127340475E-2</v>
      </c>
      <c r="Y2058" s="11">
        <f t="shared" si="14"/>
        <v>2.2192914639137751E-2</v>
      </c>
      <c r="Z2058" s="11">
        <f t="shared" si="15"/>
        <v>1.4058815678248848E-2</v>
      </c>
      <c r="AA2058" s="11">
        <f t="shared" si="16"/>
        <v>0.19927170622559554</v>
      </c>
    </row>
    <row r="2059" spans="1:27" x14ac:dyDescent="0.3">
      <c r="A2059" s="55">
        <v>260127</v>
      </c>
      <c r="B2059" s="18" t="s">
        <v>419</v>
      </c>
      <c r="C2059" s="2" t="s">
        <v>23</v>
      </c>
      <c r="D2059" s="2" t="s">
        <v>29</v>
      </c>
      <c r="F2059" s="54">
        <v>14.067738624700651</v>
      </c>
      <c r="G2059" s="2">
        <v>110.33</v>
      </c>
      <c r="H2059" s="2">
        <v>106.08</v>
      </c>
      <c r="I2059" s="2">
        <v>105.29</v>
      </c>
      <c r="J2059" s="2">
        <v>114.87</v>
      </c>
      <c r="K2059" s="2">
        <v>119.37</v>
      </c>
      <c r="L2059" s="2">
        <v>116.75</v>
      </c>
      <c r="M2059" s="2">
        <v>106.06</v>
      </c>
      <c r="N2059" s="2">
        <v>108.44</v>
      </c>
      <c r="O2059" s="2">
        <v>108.19</v>
      </c>
      <c r="P2059" s="2">
        <v>101.55</v>
      </c>
      <c r="Q2059" s="2">
        <v>119.19</v>
      </c>
      <c r="R2059" s="2">
        <v>118.08</v>
      </c>
      <c r="S2059" s="2">
        <v>115.53</v>
      </c>
      <c r="T2059" s="2">
        <v>72.64</v>
      </c>
      <c r="U2059" s="3">
        <v>199.07</v>
      </c>
      <c r="V2059" s="3">
        <v>197.36</v>
      </c>
      <c r="W2059" s="3">
        <v>197.77</v>
      </c>
      <c r="X2059" s="77">
        <f t="shared" si="13"/>
        <v>-6.3629360625068965E-2</v>
      </c>
      <c r="Y2059" s="11">
        <f t="shared" si="14"/>
        <v>0.18775855584806322</v>
      </c>
      <c r="Z2059" s="11">
        <f t="shared" si="15"/>
        <v>0.15689068313148113</v>
      </c>
      <c r="AA2059" s="11">
        <f t="shared" si="16"/>
        <v>0.14067738624700654</v>
      </c>
    </row>
    <row r="2060" spans="1:27" x14ac:dyDescent="0.3">
      <c r="A2060" s="55">
        <v>260127</v>
      </c>
      <c r="B2060" s="18" t="s">
        <v>420</v>
      </c>
      <c r="C2060" s="2" t="s">
        <v>23</v>
      </c>
      <c r="D2060" s="2" t="s">
        <v>29</v>
      </c>
      <c r="F2060" s="54">
        <v>13.293955299913589</v>
      </c>
      <c r="G2060" s="2">
        <v>149.53</v>
      </c>
      <c r="H2060" s="2">
        <v>135.59</v>
      </c>
      <c r="I2060" s="2">
        <v>148.72999999999999</v>
      </c>
      <c r="J2060" s="2">
        <v>161.69999999999999</v>
      </c>
      <c r="K2060" s="2">
        <v>160.66</v>
      </c>
      <c r="L2060" s="2">
        <v>166.61</v>
      </c>
      <c r="M2060" s="2">
        <v>145.44</v>
      </c>
      <c r="N2060" s="2">
        <v>160.97</v>
      </c>
      <c r="O2060" s="2">
        <v>143.79</v>
      </c>
      <c r="P2060" s="2">
        <v>162.22999999999999</v>
      </c>
      <c r="Q2060" s="2">
        <v>160.49</v>
      </c>
      <c r="R2060" s="2">
        <v>219.36</v>
      </c>
      <c r="S2060" s="2">
        <v>164.5</v>
      </c>
      <c r="T2060" s="2">
        <v>165.92</v>
      </c>
      <c r="U2060" s="2">
        <v>185.87</v>
      </c>
      <c r="V2060" s="2">
        <v>259.10000000000002</v>
      </c>
      <c r="W2060" s="3">
        <v>267.58</v>
      </c>
      <c r="X2060" s="77">
        <f t="shared" si="13"/>
        <v>5.2223385886946971E-3</v>
      </c>
      <c r="Y2060" s="11">
        <f t="shared" si="14"/>
        <v>3.5732890309319032E-2</v>
      </c>
      <c r="Z2060" s="11">
        <f t="shared" si="15"/>
        <v>5.4020254196968764E-2</v>
      </c>
      <c r="AA2060" s="11">
        <f t="shared" si="16"/>
        <v>0.13293955299913596</v>
      </c>
    </row>
    <row r="2061" spans="1:27" x14ac:dyDescent="0.3">
      <c r="A2061" s="55">
        <v>260127</v>
      </c>
      <c r="B2061" s="18" t="s">
        <v>421</v>
      </c>
      <c r="C2061" s="2" t="s">
        <v>23</v>
      </c>
      <c r="D2061" s="2" t="s">
        <v>29</v>
      </c>
      <c r="F2061" s="54">
        <v>12.659894997023139</v>
      </c>
      <c r="G2061" s="2">
        <v>320.85000000000002</v>
      </c>
      <c r="H2061" s="2">
        <v>340.53</v>
      </c>
      <c r="I2061" s="2">
        <v>387.73</v>
      </c>
      <c r="J2061" s="2">
        <v>340.21</v>
      </c>
      <c r="K2061" s="2">
        <v>361.66</v>
      </c>
      <c r="L2061" s="2">
        <v>348.65</v>
      </c>
      <c r="M2061" s="2">
        <v>350.69</v>
      </c>
      <c r="N2061" s="2">
        <v>350.63</v>
      </c>
      <c r="O2061" s="2">
        <v>370.78</v>
      </c>
      <c r="P2061" s="2">
        <v>388.68</v>
      </c>
      <c r="Q2061" s="2">
        <v>375.98</v>
      </c>
      <c r="R2061" s="2">
        <v>388.12</v>
      </c>
      <c r="S2061" s="2">
        <v>415.19</v>
      </c>
      <c r="T2061" s="2">
        <v>477.84</v>
      </c>
      <c r="U2061" s="3">
        <v>665.71</v>
      </c>
      <c r="V2061" s="3">
        <v>658.34</v>
      </c>
      <c r="W2061" s="3">
        <v>695.87</v>
      </c>
      <c r="X2061" s="77">
        <f t="shared" si="13"/>
        <v>5.6863332844378167E-2</v>
      </c>
      <c r="Y2061" s="11">
        <f t="shared" si="14"/>
        <v>0.1748384254705424</v>
      </c>
      <c r="Z2061" s="11">
        <f t="shared" si="15"/>
        <v>0.13879785911673159</v>
      </c>
      <c r="AA2061" s="11">
        <f t="shared" si="16"/>
        <v>0.12659894997023113</v>
      </c>
    </row>
    <row r="2062" spans="1:27" x14ac:dyDescent="0.3">
      <c r="A2062" s="55">
        <v>260127</v>
      </c>
      <c r="B2062" s="18" t="s">
        <v>422</v>
      </c>
      <c r="C2062" s="2" t="s">
        <v>23</v>
      </c>
      <c r="D2062" s="2" t="s">
        <v>29</v>
      </c>
      <c r="F2062" s="54">
        <v>12.38035969879892</v>
      </c>
      <c r="G2062" s="2">
        <v>154.6</v>
      </c>
      <c r="H2062" s="2">
        <v>141.53</v>
      </c>
      <c r="I2062" s="2">
        <v>140.02000000000001</v>
      </c>
      <c r="J2062" s="2">
        <v>157.29</v>
      </c>
      <c r="K2062" s="2">
        <v>154.52000000000001</v>
      </c>
      <c r="L2062" s="2">
        <v>148.41</v>
      </c>
      <c r="M2062" s="2">
        <v>150.38</v>
      </c>
      <c r="N2062" s="2">
        <v>142.22999999999999</v>
      </c>
      <c r="O2062" s="2">
        <v>143.03</v>
      </c>
      <c r="P2062" s="2">
        <v>140.58000000000001</v>
      </c>
      <c r="Q2062" s="2">
        <v>137.41</v>
      </c>
      <c r="R2062" s="2">
        <v>145.96</v>
      </c>
      <c r="S2062" s="2">
        <v>163.04</v>
      </c>
      <c r="T2062" s="2">
        <v>123.4</v>
      </c>
      <c r="U2062" s="3">
        <v>257.51</v>
      </c>
      <c r="V2062" s="3">
        <v>259.5</v>
      </c>
      <c r="W2062" s="3">
        <v>262.51</v>
      </c>
      <c r="X2062" s="77">
        <f t="shared" si="13"/>
        <v>-2.926796027189571E-2</v>
      </c>
      <c r="Y2062" s="11">
        <f t="shared" si="14"/>
        <v>0.21077201172320614</v>
      </c>
      <c r="Z2062" s="11">
        <f t="shared" si="15"/>
        <v>0.16457219057558237</v>
      </c>
      <c r="AA2062" s="11">
        <f t="shared" si="16"/>
        <v>0.12380359698798915</v>
      </c>
    </row>
    <row r="2063" spans="1:27" x14ac:dyDescent="0.3">
      <c r="A2063" s="55">
        <v>260127</v>
      </c>
      <c r="B2063" s="18" t="s">
        <v>423</v>
      </c>
      <c r="C2063" s="2" t="s">
        <v>23</v>
      </c>
      <c r="D2063" s="2" t="s">
        <v>131</v>
      </c>
      <c r="F2063" s="54">
        <v>10.78048961699916</v>
      </c>
      <c r="G2063" s="2">
        <v>14793</v>
      </c>
      <c r="H2063" s="2">
        <v>13991</v>
      </c>
      <c r="I2063" s="2">
        <v>16681</v>
      </c>
      <c r="J2063" s="2">
        <v>15956</v>
      </c>
      <c r="K2063" s="2">
        <v>19980</v>
      </c>
      <c r="L2063" s="2">
        <v>17921</v>
      </c>
      <c r="M2063" s="2">
        <v>19751</v>
      </c>
      <c r="N2063" s="2">
        <v>18104</v>
      </c>
      <c r="O2063" s="2">
        <v>22018</v>
      </c>
      <c r="P2063" s="2">
        <v>16569</v>
      </c>
      <c r="Q2063" s="2">
        <v>16866</v>
      </c>
      <c r="R2063" s="2">
        <v>17840</v>
      </c>
      <c r="S2063" s="2">
        <v>15242</v>
      </c>
      <c r="T2063" s="2">
        <v>19496</v>
      </c>
      <c r="U2063" s="2">
        <v>22749</v>
      </c>
      <c r="V2063" s="2">
        <v>23270</v>
      </c>
      <c r="W2063" s="3">
        <v>23948</v>
      </c>
      <c r="X2063" s="77">
        <f t="shared" si="13"/>
        <v>4.4003788505194263E-2</v>
      </c>
      <c r="Y2063" s="11">
        <f t="shared" si="14"/>
        <v>8.4715742180750064E-2</v>
      </c>
      <c r="Z2063" s="11">
        <f t="shared" si="15"/>
        <v>7.2085706320442977E-2</v>
      </c>
      <c r="AA2063" s="11">
        <f t="shared" si="16"/>
        <v>0.10780489616999156</v>
      </c>
    </row>
    <row r="2064" spans="1:27" x14ac:dyDescent="0.3">
      <c r="A2064" s="55">
        <v>260127</v>
      </c>
      <c r="B2064" s="18" t="s">
        <v>424</v>
      </c>
      <c r="C2064" s="2" t="s">
        <v>23</v>
      </c>
      <c r="D2064" s="2" t="s">
        <v>29</v>
      </c>
      <c r="F2064" s="54">
        <v>8.5087597007295948</v>
      </c>
      <c r="G2064" s="2">
        <v>47.67</v>
      </c>
      <c r="H2064" s="2">
        <v>47.27</v>
      </c>
      <c r="I2064" s="2">
        <v>45.33</v>
      </c>
      <c r="J2064" s="2">
        <v>45</v>
      </c>
      <c r="K2064" s="2">
        <v>46.3</v>
      </c>
      <c r="L2064" s="2">
        <v>42.14</v>
      </c>
      <c r="M2064" s="2">
        <v>42.7</v>
      </c>
      <c r="N2064" s="2">
        <v>38.229999999999997</v>
      </c>
      <c r="O2064" s="2">
        <v>38.130000000000003</v>
      </c>
      <c r="P2064" s="2">
        <v>43.7</v>
      </c>
      <c r="Q2064" s="2">
        <v>42.18</v>
      </c>
      <c r="R2064" s="2">
        <v>44.75</v>
      </c>
      <c r="S2064" s="2">
        <v>46.77</v>
      </c>
      <c r="T2064" s="2">
        <v>50.63</v>
      </c>
      <c r="U2064" s="2">
        <v>55.36</v>
      </c>
      <c r="V2064" s="2">
        <v>62.43</v>
      </c>
      <c r="W2064" s="2">
        <v>65.08</v>
      </c>
      <c r="X2064" s="77">
        <f t="shared" si="13"/>
        <v>3.9064261555806112E-2</v>
      </c>
      <c r="Y2064" s="11">
        <f t="shared" si="14"/>
        <v>7.1502197146422031E-2</v>
      </c>
      <c r="Z2064" s="11">
        <f t="shared" si="15"/>
        <v>8.9514454964305656E-2</v>
      </c>
      <c r="AA2064" s="11">
        <f t="shared" si="16"/>
        <v>8.5087597007295956E-2</v>
      </c>
    </row>
    <row r="2065" spans="1:27" x14ac:dyDescent="0.3">
      <c r="A2065" s="55">
        <v>260127</v>
      </c>
      <c r="B2065" s="18" t="s">
        <v>425</v>
      </c>
      <c r="C2065" s="2" t="s">
        <v>23</v>
      </c>
      <c r="D2065" s="2" t="s">
        <v>29</v>
      </c>
      <c r="F2065" s="54">
        <v>7.9056974459724927</v>
      </c>
      <c r="G2065" s="2">
        <v>29.14</v>
      </c>
      <c r="H2065" s="2">
        <v>29.95</v>
      </c>
      <c r="I2065" s="2">
        <v>31.09</v>
      </c>
      <c r="J2065" s="2">
        <v>33.869999999999997</v>
      </c>
      <c r="K2065" s="2">
        <v>33.020000000000003</v>
      </c>
      <c r="L2065" s="2">
        <v>29.89</v>
      </c>
      <c r="M2065" s="2">
        <v>27.24</v>
      </c>
      <c r="N2065" s="2">
        <v>27.75</v>
      </c>
      <c r="O2065" s="2">
        <v>26.97</v>
      </c>
      <c r="P2065" s="2">
        <v>25.43</v>
      </c>
      <c r="Q2065" s="2">
        <v>26.16</v>
      </c>
      <c r="R2065" s="2">
        <v>27.12</v>
      </c>
      <c r="S2065" s="2">
        <v>27.33</v>
      </c>
      <c r="T2065" s="2">
        <v>30.79</v>
      </c>
      <c r="U2065" s="2">
        <v>34.08</v>
      </c>
      <c r="V2065" s="2">
        <v>35.049999999999997</v>
      </c>
      <c r="W2065" s="2">
        <v>37.39</v>
      </c>
      <c r="X2065" s="77">
        <f t="shared" si="13"/>
        <v>5.0546963410033952E-2</v>
      </c>
      <c r="Y2065" s="11">
        <f t="shared" si="14"/>
        <v>7.1095152603231515E-2</v>
      </c>
      <c r="Z2065" s="11">
        <f t="shared" si="15"/>
        <v>6.6459939658062073E-2</v>
      </c>
      <c r="AA2065" s="11">
        <f t="shared" si="16"/>
        <v>7.9056974459725149E-2</v>
      </c>
    </row>
    <row r="2066" spans="1:27" x14ac:dyDescent="0.3">
      <c r="A2066" s="55">
        <v>260127</v>
      </c>
      <c r="B2066" s="18" t="s">
        <v>426</v>
      </c>
      <c r="C2066" s="2" t="s">
        <v>23</v>
      </c>
      <c r="D2066" s="2" t="s">
        <v>427</v>
      </c>
      <c r="F2066" s="54">
        <v>6.8181144425800699</v>
      </c>
      <c r="G2066" s="2">
        <v>337.61</v>
      </c>
      <c r="H2066" s="2">
        <v>439.81</v>
      </c>
      <c r="I2066" s="2">
        <v>403.23</v>
      </c>
      <c r="J2066" s="2">
        <v>467.14</v>
      </c>
      <c r="K2066" s="3">
        <v>513.37</v>
      </c>
      <c r="L2066" s="2">
        <v>518.4</v>
      </c>
      <c r="M2066" s="2">
        <v>479.54</v>
      </c>
      <c r="N2066" s="2">
        <v>573.36</v>
      </c>
      <c r="O2066" s="2">
        <v>710.43</v>
      </c>
      <c r="P2066" s="2">
        <v>736.52</v>
      </c>
      <c r="Q2066" s="2">
        <v>719.92</v>
      </c>
      <c r="R2066" s="2">
        <v>635.57000000000005</v>
      </c>
      <c r="S2066" s="2">
        <v>679.36</v>
      </c>
      <c r="T2066" s="2">
        <v>924.34</v>
      </c>
      <c r="U2066" s="2">
        <v>864.25</v>
      </c>
      <c r="V2066" s="2">
        <v>905.27</v>
      </c>
      <c r="W2066" s="2">
        <v>909.35</v>
      </c>
      <c r="X2066" s="77">
        <f t="shared" si="13"/>
        <v>6.7771535377809444E-2</v>
      </c>
      <c r="Y2066" s="11">
        <f t="shared" si="14"/>
        <v>4.8773481932555818E-2</v>
      </c>
      <c r="Z2066" s="11">
        <f t="shared" si="15"/>
        <v>8.6901324947156633E-2</v>
      </c>
      <c r="AA2066" s="11">
        <f t="shared" si="16"/>
        <v>6.8181144425800921E-2</v>
      </c>
    </row>
    <row r="2067" spans="1:27" x14ac:dyDescent="0.3">
      <c r="A2067" s="55">
        <v>260127</v>
      </c>
      <c r="B2067" s="18" t="s">
        <v>428</v>
      </c>
      <c r="C2067" s="2" t="s">
        <v>23</v>
      </c>
      <c r="D2067" s="2" t="s">
        <v>99</v>
      </c>
      <c r="F2067" s="54">
        <v>5.4323536899273162</v>
      </c>
      <c r="G2067" s="2">
        <v>261.36</v>
      </c>
      <c r="H2067" s="2">
        <v>246.21</v>
      </c>
      <c r="I2067" s="2">
        <v>239.62</v>
      </c>
      <c r="J2067" s="2">
        <v>263.27</v>
      </c>
      <c r="K2067" s="2">
        <v>252.58</v>
      </c>
      <c r="L2067" s="2">
        <v>242.57</v>
      </c>
      <c r="M2067" s="2">
        <v>253.8</v>
      </c>
      <c r="N2067" s="2">
        <v>270.95</v>
      </c>
      <c r="O2067" s="2">
        <v>267.83</v>
      </c>
      <c r="P2067" s="2">
        <v>280.27</v>
      </c>
      <c r="Q2067" s="2">
        <v>299.24</v>
      </c>
      <c r="R2067" s="2">
        <v>323.45</v>
      </c>
      <c r="S2067" s="2">
        <v>336.05</v>
      </c>
      <c r="T2067" s="2">
        <v>345.64</v>
      </c>
      <c r="U2067" s="2">
        <v>358.68</v>
      </c>
      <c r="V2067" s="2">
        <v>373.75</v>
      </c>
      <c r="W2067" s="2">
        <v>412.87</v>
      </c>
      <c r="X2067" s="77">
        <f t="shared" si="13"/>
        <v>5.2759864730712591E-2</v>
      </c>
      <c r="Y2067" s="11">
        <f t="shared" si="14"/>
        <v>4.5569542617948544E-2</v>
      </c>
      <c r="Z2067" s="11">
        <f t="shared" si="15"/>
        <v>3.6881699931076151E-2</v>
      </c>
      <c r="AA2067" s="11">
        <f t="shared" si="16"/>
        <v>5.4323536899272939E-2</v>
      </c>
    </row>
    <row r="2068" spans="1:27" x14ac:dyDescent="0.3">
      <c r="A2068" s="55">
        <v>260127</v>
      </c>
      <c r="B2068" s="18" t="s">
        <v>429</v>
      </c>
      <c r="C2068" s="2" t="s">
        <v>23</v>
      </c>
      <c r="D2068" s="2" t="s">
        <v>430</v>
      </c>
      <c r="F2068" s="54">
        <v>5.0676047048477502</v>
      </c>
      <c r="G2068" s="2">
        <v>3116</v>
      </c>
      <c r="H2068" s="2">
        <v>2802</v>
      </c>
      <c r="I2068" s="2">
        <v>2628</v>
      </c>
      <c r="J2068" s="2">
        <v>2035</v>
      </c>
      <c r="K2068" s="2">
        <v>1887</v>
      </c>
      <c r="L2068" s="2">
        <v>1860</v>
      </c>
      <c r="M2068" s="2">
        <v>1602</v>
      </c>
      <c r="N2068" s="2">
        <v>1454</v>
      </c>
      <c r="O2068" s="2">
        <v>1555</v>
      </c>
      <c r="P2068" s="2">
        <v>1655</v>
      </c>
      <c r="Q2068" s="2">
        <v>1887</v>
      </c>
      <c r="R2068" s="3">
        <v>2168</v>
      </c>
      <c r="S2068" s="3">
        <v>2325</v>
      </c>
      <c r="T2068" s="2">
        <v>2160</v>
      </c>
      <c r="U2068" s="2">
        <v>2444</v>
      </c>
      <c r="V2068" s="2">
        <v>2629</v>
      </c>
      <c r="W2068" s="2">
        <v>2825</v>
      </c>
      <c r="X2068" s="77">
        <f t="shared" si="13"/>
        <v>6.2850031113876881E-2</v>
      </c>
      <c r="Y2068" s="11">
        <f t="shared" si="14"/>
        <v>6.522248243559714E-2</v>
      </c>
      <c r="Z2068" s="11">
        <f t="shared" si="15"/>
        <v>5.0676047048477502E-2</v>
      </c>
      <c r="AA2068" s="11">
        <f t="shared" si="16"/>
        <v>5.2312199204854526E-2</v>
      </c>
    </row>
    <row r="2069" spans="1:27" x14ac:dyDescent="0.3">
      <c r="A2069" s="55">
        <v>260127</v>
      </c>
      <c r="B2069" s="18" t="s">
        <v>431</v>
      </c>
      <c r="C2069" s="2" t="s">
        <v>23</v>
      </c>
      <c r="D2069" s="2" t="s">
        <v>115</v>
      </c>
      <c r="F2069" s="54">
        <v>4.6722149218863862</v>
      </c>
      <c r="G2069" s="2">
        <v>202.38</v>
      </c>
      <c r="H2069" s="2">
        <v>205.95</v>
      </c>
      <c r="I2069" s="2">
        <v>197.98</v>
      </c>
      <c r="J2069" s="2">
        <v>188.06</v>
      </c>
      <c r="K2069" s="2">
        <v>195.07</v>
      </c>
      <c r="L2069" s="2">
        <v>203.48</v>
      </c>
      <c r="M2069" s="2">
        <v>198.15</v>
      </c>
      <c r="N2069" s="2">
        <v>201</v>
      </c>
      <c r="O2069" s="2">
        <v>216.81</v>
      </c>
      <c r="P2069" s="2">
        <v>223.29</v>
      </c>
      <c r="Q2069" s="2">
        <v>224.67</v>
      </c>
      <c r="R2069" s="2">
        <v>233.28</v>
      </c>
      <c r="S2069" s="2">
        <v>262.63</v>
      </c>
      <c r="T2069" s="2">
        <v>275.04000000000002</v>
      </c>
      <c r="U2069" s="2">
        <v>281.98</v>
      </c>
      <c r="V2069" s="2">
        <v>276.19</v>
      </c>
      <c r="W2069" s="2">
        <v>313.83</v>
      </c>
      <c r="X2069" s="77">
        <f t="shared" si="13"/>
        <v>5.4827465646752005E-2</v>
      </c>
      <c r="Y2069" s="11">
        <f t="shared" si="14"/>
        <v>5.7562122094775292E-2</v>
      </c>
      <c r="Z2069" s="11">
        <f t="shared" si="15"/>
        <v>4.075294653965611E-2</v>
      </c>
      <c r="AA2069" s="11">
        <f t="shared" si="16"/>
        <v>4.6722149218863862E-2</v>
      </c>
    </row>
    <row r="2070" spans="1:27" x14ac:dyDescent="0.3">
      <c r="A2070" s="55">
        <v>260127</v>
      </c>
      <c r="B2070" s="18" t="s">
        <v>432</v>
      </c>
      <c r="C2070" s="2" t="s">
        <v>23</v>
      </c>
      <c r="D2070" s="2" t="s">
        <v>29</v>
      </c>
      <c r="F2070" s="54">
        <v>4.4085318757055569</v>
      </c>
      <c r="G2070" s="2">
        <v>72.72</v>
      </c>
      <c r="H2070" s="2">
        <v>64.28</v>
      </c>
      <c r="I2070" s="2">
        <v>70.98</v>
      </c>
      <c r="J2070" s="2">
        <v>81.86</v>
      </c>
      <c r="K2070" s="2">
        <v>86.44</v>
      </c>
      <c r="L2070" s="2">
        <v>78.72</v>
      </c>
      <c r="M2070" s="2">
        <v>82.12</v>
      </c>
      <c r="N2070" s="2">
        <v>78.040000000000006</v>
      </c>
      <c r="O2070" s="2">
        <v>98.27</v>
      </c>
      <c r="P2070" s="2">
        <v>78.59</v>
      </c>
      <c r="Q2070" s="2">
        <v>81.56</v>
      </c>
      <c r="R2070" s="2">
        <v>83.4</v>
      </c>
      <c r="S2070" s="2">
        <v>86.68</v>
      </c>
      <c r="T2070" s="2">
        <v>72.64</v>
      </c>
      <c r="U2070" s="2">
        <v>80.150000000000006</v>
      </c>
      <c r="V2070" s="2">
        <v>97.15</v>
      </c>
      <c r="W2070" s="2">
        <v>101.52</v>
      </c>
      <c r="X2070" s="77">
        <f t="shared" si="13"/>
        <v>-1.801774520788535E-2</v>
      </c>
      <c r="Y2070" s="11">
        <f t="shared" si="14"/>
        <v>-4.3480942395461852E-3</v>
      </c>
      <c r="Z2070" s="11">
        <f t="shared" si="15"/>
        <v>4.2586799640722317E-2</v>
      </c>
      <c r="AA2070" s="11">
        <f t="shared" si="16"/>
        <v>4.4085318757055569E-2</v>
      </c>
    </row>
    <row r="2071" spans="1:27" x14ac:dyDescent="0.3">
      <c r="A2071" s="55">
        <v>260127</v>
      </c>
      <c r="B2071" s="18" t="s">
        <v>433</v>
      </c>
      <c r="C2071" s="2" t="s">
        <v>23</v>
      </c>
      <c r="D2071" s="2" t="s">
        <v>434</v>
      </c>
      <c r="F2071" s="54">
        <v>4.2398661495170797</v>
      </c>
      <c r="G2071" s="2">
        <v>5046</v>
      </c>
      <c r="H2071" s="2">
        <v>2890</v>
      </c>
      <c r="I2071" s="2">
        <v>5183</v>
      </c>
      <c r="J2071" s="2">
        <v>6719</v>
      </c>
      <c r="K2071" s="2">
        <v>6164</v>
      </c>
      <c r="L2071" s="3">
        <v>6716</v>
      </c>
      <c r="M2071" s="2">
        <v>7349</v>
      </c>
      <c r="N2071" s="2">
        <v>7172</v>
      </c>
      <c r="O2071" s="2">
        <v>6878</v>
      </c>
      <c r="P2071" s="2">
        <v>5731</v>
      </c>
      <c r="Q2071" s="2">
        <v>6069</v>
      </c>
      <c r="R2071" s="2">
        <v>7567</v>
      </c>
      <c r="S2071" s="2">
        <v>5385</v>
      </c>
      <c r="T2071" s="2">
        <v>6247</v>
      </c>
      <c r="U2071" s="2">
        <v>6700</v>
      </c>
      <c r="V2071" s="2">
        <v>7966</v>
      </c>
      <c r="W2071" s="2">
        <v>6500</v>
      </c>
      <c r="X2071" s="77">
        <f t="shared" si="13"/>
        <v>2.084680025856489E-2</v>
      </c>
      <c r="Y2071" s="11">
        <f t="shared" si="14"/>
        <v>2.4972296976412789E-2</v>
      </c>
      <c r="Z2071" s="11">
        <f t="shared" si="15"/>
        <v>1.5406000231669159E-2</v>
      </c>
      <c r="AA2071" s="11">
        <f t="shared" si="16"/>
        <v>4.2398661495170797E-2</v>
      </c>
    </row>
    <row r="2072" spans="1:27" x14ac:dyDescent="0.3">
      <c r="A2072" s="55">
        <v>260127</v>
      </c>
      <c r="B2072" s="18" t="s">
        <v>435</v>
      </c>
      <c r="C2072" s="2" t="s">
        <v>23</v>
      </c>
      <c r="D2072" s="2" t="s">
        <v>29</v>
      </c>
      <c r="F2072" s="54">
        <v>3.8075908260604812</v>
      </c>
      <c r="G2072" s="2">
        <v>74.739999999999995</v>
      </c>
      <c r="H2072" s="2">
        <v>60.85</v>
      </c>
      <c r="I2072" s="2">
        <v>66.760000000000005</v>
      </c>
      <c r="J2072" s="2">
        <v>71.44</v>
      </c>
      <c r="K2072" s="2">
        <v>71.97</v>
      </c>
      <c r="L2072" s="2">
        <v>64.06</v>
      </c>
      <c r="M2072" s="2">
        <v>61.49</v>
      </c>
      <c r="N2072" s="2">
        <v>60.93</v>
      </c>
      <c r="O2072" s="2">
        <v>62.69</v>
      </c>
      <c r="P2072" s="2">
        <v>58.16</v>
      </c>
      <c r="Q2072" s="2">
        <v>55.72</v>
      </c>
      <c r="R2072" s="2">
        <v>56.2</v>
      </c>
      <c r="S2072" s="2">
        <v>59.86</v>
      </c>
      <c r="T2072" s="2">
        <v>60.1</v>
      </c>
      <c r="U2072" s="2">
        <v>57.58</v>
      </c>
      <c r="V2072" s="2">
        <v>68.81</v>
      </c>
      <c r="W2072" s="2">
        <v>69.239999999999995</v>
      </c>
      <c r="X2072" s="77">
        <f t="shared" si="13"/>
        <v>8.4369835609290345E-3</v>
      </c>
      <c r="Y2072" s="11">
        <f t="shared" si="14"/>
        <v>8.0213903743315829E-3</v>
      </c>
      <c r="Z2072" s="11">
        <f t="shared" si="15"/>
        <v>5.3948832035595196E-2</v>
      </c>
      <c r="AA2072" s="11">
        <f t="shared" si="16"/>
        <v>3.8075908260604807E-2</v>
      </c>
    </row>
    <row r="2073" spans="1:27" x14ac:dyDescent="0.3">
      <c r="A2073" s="55">
        <v>260127</v>
      </c>
      <c r="B2073" s="18" t="s">
        <v>436</v>
      </c>
      <c r="C2073" s="2" t="s">
        <v>23</v>
      </c>
      <c r="D2073" s="2" t="s">
        <v>29</v>
      </c>
      <c r="F2073" s="54">
        <v>3.5841529238580749</v>
      </c>
      <c r="G2073" s="2">
        <v>98.97</v>
      </c>
      <c r="H2073" s="2">
        <v>90.11</v>
      </c>
      <c r="I2073" s="2">
        <v>93.99</v>
      </c>
      <c r="J2073" s="2">
        <v>102.3</v>
      </c>
      <c r="K2073" s="2">
        <v>103.09</v>
      </c>
      <c r="L2073" s="2">
        <v>109.28</v>
      </c>
      <c r="M2073" s="2">
        <v>119.55</v>
      </c>
      <c r="N2073" s="2">
        <v>116.65</v>
      </c>
      <c r="O2073" s="2">
        <v>121.79</v>
      </c>
      <c r="P2073" s="2">
        <v>111.91</v>
      </c>
      <c r="Q2073" s="2">
        <v>112.3</v>
      </c>
      <c r="R2073" s="2">
        <v>110.47</v>
      </c>
      <c r="S2073" s="2">
        <v>113.83</v>
      </c>
      <c r="T2073" s="2">
        <v>112.07</v>
      </c>
      <c r="U2073" s="2">
        <v>118.26</v>
      </c>
      <c r="V2073" s="2">
        <v>124.57</v>
      </c>
      <c r="W2073" s="2">
        <v>130.63</v>
      </c>
      <c r="X2073" s="77">
        <f t="shared" si="13"/>
        <v>3.5673675057412702E-4</v>
      </c>
      <c r="Y2073" s="11">
        <f t="shared" si="14"/>
        <v>1.3283705173067206E-2</v>
      </c>
      <c r="Z2073" s="11">
        <f t="shared" si="15"/>
        <v>3.1014231352968213E-2</v>
      </c>
      <c r="AA2073" s="11">
        <f t="shared" si="16"/>
        <v>3.5841529238580971E-2</v>
      </c>
    </row>
    <row r="2074" spans="1:27" x14ac:dyDescent="0.3">
      <c r="A2074" s="55">
        <v>260127</v>
      </c>
      <c r="B2074" s="18" t="s">
        <v>437</v>
      </c>
      <c r="C2074" s="2" t="s">
        <v>23</v>
      </c>
      <c r="D2074" s="2" t="s">
        <v>29</v>
      </c>
      <c r="F2074" s="54">
        <v>3.5738182860966421</v>
      </c>
      <c r="G2074" s="2">
        <v>110.75</v>
      </c>
      <c r="H2074" s="2">
        <v>121.08</v>
      </c>
      <c r="I2074" s="2">
        <v>117.41</v>
      </c>
      <c r="J2074" s="2">
        <v>129.52000000000001</v>
      </c>
      <c r="K2074" s="2">
        <v>128.94</v>
      </c>
      <c r="L2074" s="2">
        <v>124.48</v>
      </c>
      <c r="M2074" s="2">
        <v>108.74</v>
      </c>
      <c r="N2074" s="2">
        <v>103.02</v>
      </c>
      <c r="O2074" s="2">
        <v>115.62</v>
      </c>
      <c r="P2074" s="2">
        <v>114.8</v>
      </c>
      <c r="Q2074" s="2">
        <v>94.08</v>
      </c>
      <c r="R2074" s="3">
        <v>201.26</v>
      </c>
      <c r="S2074" s="3">
        <v>197.03</v>
      </c>
      <c r="T2074" s="3">
        <v>208.12</v>
      </c>
      <c r="U2074" s="3">
        <v>217.06</v>
      </c>
      <c r="V2074" s="2">
        <v>214.71</v>
      </c>
      <c r="W2074" s="2">
        <v>226.94</v>
      </c>
      <c r="X2074" s="77">
        <f t="shared" si="13"/>
        <v>0.15369665826704226</v>
      </c>
      <c r="Y2074" s="11">
        <f t="shared" si="14"/>
        <v>0.17556282031149628</v>
      </c>
      <c r="Z2074" s="11">
        <f t="shared" si="15"/>
        <v>1.6333321189600181E-2</v>
      </c>
      <c r="AA2074" s="11">
        <f t="shared" si="16"/>
        <v>3.5738182860966194E-2</v>
      </c>
    </row>
    <row r="2075" spans="1:27" x14ac:dyDescent="0.3">
      <c r="A2075" s="55">
        <v>260127</v>
      </c>
      <c r="B2075" s="18" t="s">
        <v>438</v>
      </c>
      <c r="C2075" s="2" t="s">
        <v>23</v>
      </c>
      <c r="D2075" s="2" t="s">
        <v>131</v>
      </c>
      <c r="F2075" s="54">
        <v>3.041122017025621</v>
      </c>
      <c r="G2075" s="2">
        <v>17044</v>
      </c>
      <c r="H2075" s="2">
        <v>15716</v>
      </c>
      <c r="I2075" s="2">
        <v>16314</v>
      </c>
      <c r="J2075" s="2">
        <v>16951</v>
      </c>
      <c r="K2075" s="2">
        <v>18093</v>
      </c>
      <c r="L2075" s="2">
        <v>17214</v>
      </c>
      <c r="M2075" s="2">
        <v>18315</v>
      </c>
      <c r="N2075" s="2">
        <v>13464</v>
      </c>
      <c r="O2075" s="2">
        <v>19927</v>
      </c>
      <c r="P2075" s="2">
        <v>19305</v>
      </c>
      <c r="Q2075" s="2">
        <v>19721</v>
      </c>
      <c r="R2075" s="2">
        <v>20089</v>
      </c>
      <c r="S2075" s="2">
        <v>21623</v>
      </c>
      <c r="T2075" s="2">
        <v>20306</v>
      </c>
      <c r="U2075" s="2">
        <v>21581</v>
      </c>
      <c r="V2075" s="2">
        <v>22478</v>
      </c>
      <c r="W2075" s="2">
        <v>24238</v>
      </c>
      <c r="X2075" s="77">
        <f t="shared" si="13"/>
        <v>1.2398127275879967E-2</v>
      </c>
      <c r="Y2075" s="11">
        <f t="shared" si="14"/>
        <v>2.2755355460673643E-2</v>
      </c>
      <c r="Z2075" s="11">
        <f t="shared" si="15"/>
        <v>2.8576896852833267E-2</v>
      </c>
      <c r="AA2075" s="11">
        <f t="shared" si="16"/>
        <v>3.0411220170256215E-2</v>
      </c>
    </row>
    <row r="2076" spans="1:27" x14ac:dyDescent="0.3">
      <c r="A2076" s="55">
        <v>260127</v>
      </c>
      <c r="B2076" s="18" t="s">
        <v>439</v>
      </c>
      <c r="C2076" s="2" t="s">
        <v>23</v>
      </c>
      <c r="D2076" s="2" t="s">
        <v>127</v>
      </c>
      <c r="F2076" s="54">
        <v>2.91874991130936</v>
      </c>
      <c r="G2076" s="2">
        <v>73743</v>
      </c>
      <c r="H2076" s="2">
        <v>80149</v>
      </c>
      <c r="I2076" s="2">
        <v>80332</v>
      </c>
      <c r="J2076" s="2">
        <v>80894</v>
      </c>
      <c r="K2076" s="2">
        <v>82787</v>
      </c>
      <c r="L2076" s="2">
        <v>91931</v>
      </c>
      <c r="M2076" s="2">
        <v>92903</v>
      </c>
      <c r="N2076" s="2">
        <v>92361</v>
      </c>
      <c r="O2076" s="2">
        <v>94427</v>
      </c>
      <c r="P2076" s="2">
        <v>99796</v>
      </c>
      <c r="Q2076" s="2">
        <v>98855</v>
      </c>
      <c r="R2076" s="2">
        <v>100820</v>
      </c>
      <c r="S2076" s="2">
        <v>100807</v>
      </c>
      <c r="T2076" s="2">
        <v>109575</v>
      </c>
      <c r="U2076" s="2">
        <v>111616</v>
      </c>
      <c r="V2076" s="2">
        <v>113161</v>
      </c>
      <c r="W2076" s="2">
        <v>113215</v>
      </c>
      <c r="X2076" s="77">
        <f t="shared" si="13"/>
        <v>2.4430520788052412E-2</v>
      </c>
      <c r="Y2076" s="11">
        <f t="shared" si="14"/>
        <v>3.1120063796008957E-2</v>
      </c>
      <c r="Z2076" s="11">
        <f t="shared" si="15"/>
        <v>2.9187499113093596E-2</v>
      </c>
      <c r="AA2076" s="11">
        <f t="shared" si="16"/>
        <v>2.8513715676339091E-2</v>
      </c>
    </row>
    <row r="2077" spans="1:27" x14ac:dyDescent="0.3">
      <c r="A2077" s="55">
        <v>260127</v>
      </c>
      <c r="B2077" s="18" t="s">
        <v>440</v>
      </c>
      <c r="C2077" s="2" t="s">
        <v>23</v>
      </c>
      <c r="D2077" s="2" t="s">
        <v>29</v>
      </c>
      <c r="F2077" s="54">
        <v>2.626663403197349</v>
      </c>
      <c r="G2077" s="2">
        <v>157.52000000000001</v>
      </c>
      <c r="H2077" s="2">
        <v>159.63999999999999</v>
      </c>
      <c r="I2077" s="2">
        <v>161.19999999999999</v>
      </c>
      <c r="J2077" s="2">
        <v>170.58</v>
      </c>
      <c r="K2077" s="2">
        <v>173.16</v>
      </c>
      <c r="L2077" s="2">
        <v>120.78</v>
      </c>
      <c r="M2077" s="2">
        <v>174.51</v>
      </c>
      <c r="N2077" s="2">
        <v>172.49</v>
      </c>
      <c r="O2077" s="2">
        <v>172.89</v>
      </c>
      <c r="P2077" s="2">
        <v>171.13</v>
      </c>
      <c r="Q2077" s="2">
        <v>181.09</v>
      </c>
      <c r="R2077" s="2">
        <v>181.23</v>
      </c>
      <c r="S2077" s="2">
        <v>190.08</v>
      </c>
      <c r="T2077" s="2">
        <v>189.56</v>
      </c>
      <c r="U2077" s="2">
        <v>195.14</v>
      </c>
      <c r="V2077" s="2">
        <v>201.49</v>
      </c>
      <c r="W2077" s="2">
        <v>210.47</v>
      </c>
      <c r="X2077" s="77">
        <f t="shared" si="13"/>
        <v>2.5472337014360136E-2</v>
      </c>
      <c r="Y2077" s="11">
        <f t="shared" si="14"/>
        <v>1.8936330799503853E-2</v>
      </c>
      <c r="Z2077" s="11">
        <f t="shared" si="15"/>
        <v>2.6798587320273626E-2</v>
      </c>
      <c r="AA2077" s="11">
        <f t="shared" si="16"/>
        <v>2.626663403197349E-2</v>
      </c>
    </row>
    <row r="2078" spans="1:27" x14ac:dyDescent="0.3">
      <c r="A2078" s="55">
        <v>260127</v>
      </c>
      <c r="B2078" s="18" t="s">
        <v>441</v>
      </c>
      <c r="C2078" s="2" t="s">
        <v>23</v>
      </c>
      <c r="D2078" s="2" t="s">
        <v>131</v>
      </c>
      <c r="F2078" s="54">
        <v>2.506841282251759</v>
      </c>
      <c r="G2078" s="2">
        <v>8639</v>
      </c>
      <c r="H2078" s="2">
        <v>8797</v>
      </c>
      <c r="I2078" s="2">
        <v>8801</v>
      </c>
      <c r="J2078" s="2">
        <v>8971</v>
      </c>
      <c r="K2078" s="2">
        <v>10033</v>
      </c>
      <c r="L2078" s="2">
        <v>9301</v>
      </c>
      <c r="M2078" s="2">
        <v>9576</v>
      </c>
      <c r="N2078" s="2">
        <v>9775</v>
      </c>
      <c r="O2078" s="2">
        <v>10638</v>
      </c>
      <c r="P2078" s="2">
        <v>10133</v>
      </c>
      <c r="Q2078" s="2">
        <v>10218</v>
      </c>
      <c r="R2078" s="2">
        <v>9996</v>
      </c>
      <c r="S2078" s="2">
        <v>10686</v>
      </c>
      <c r="T2078" s="2">
        <v>9468</v>
      </c>
      <c r="U2078" s="2">
        <v>10351</v>
      </c>
      <c r="V2078" s="2">
        <v>10423</v>
      </c>
      <c r="W2078" s="2">
        <v>11712</v>
      </c>
      <c r="X2078" s="77">
        <f t="shared" si="13"/>
        <v>-1.6206467964808846E-2</v>
      </c>
      <c r="Y2078" s="11">
        <f t="shared" si="14"/>
        <v>3.2946888624654225E-3</v>
      </c>
      <c r="Z2078" s="11">
        <f t="shared" si="15"/>
        <v>1.0542949556801018E-2</v>
      </c>
      <c r="AA2078" s="11">
        <f t="shared" si="16"/>
        <v>2.5068412822517594E-2</v>
      </c>
    </row>
    <row r="2079" spans="1:27" x14ac:dyDescent="0.3">
      <c r="A2079" s="55">
        <v>260127</v>
      </c>
      <c r="B2079" s="18" t="s">
        <v>442</v>
      </c>
      <c r="C2079" s="2" t="s">
        <v>23</v>
      </c>
      <c r="D2079" s="2" t="s">
        <v>443</v>
      </c>
      <c r="F2079" s="54">
        <v>2.4854634591266578</v>
      </c>
      <c r="G2079" s="2">
        <v>2043</v>
      </c>
      <c r="H2079" s="2">
        <v>2136</v>
      </c>
      <c r="I2079" s="2">
        <v>2237</v>
      </c>
      <c r="J2079" s="2">
        <v>2126</v>
      </c>
      <c r="K2079" s="2">
        <v>1978</v>
      </c>
      <c r="L2079" s="2">
        <v>1976</v>
      </c>
      <c r="M2079" s="2">
        <v>1952</v>
      </c>
      <c r="N2079" s="2">
        <v>1936</v>
      </c>
      <c r="O2079" s="2">
        <v>1938</v>
      </c>
      <c r="P2079" s="2">
        <v>1980</v>
      </c>
      <c r="Q2079" s="2">
        <v>2075</v>
      </c>
      <c r="R2079" s="2">
        <v>2182</v>
      </c>
      <c r="S2079" s="2">
        <v>2146</v>
      </c>
      <c r="T2079" s="2">
        <v>2141</v>
      </c>
      <c r="U2079" s="2">
        <v>2171</v>
      </c>
      <c r="V2079" s="2">
        <v>2313</v>
      </c>
      <c r="W2079" s="2">
        <v>2364</v>
      </c>
      <c r="X2079" s="77">
        <f t="shared" si="13"/>
        <v>1.9205535011332486E-2</v>
      </c>
      <c r="Y2079" s="11">
        <f t="shared" si="14"/>
        <v>1.1235955056179803E-2</v>
      </c>
      <c r="Z2079" s="11">
        <f t="shared" si="15"/>
        <v>1.5162037037037113E-2</v>
      </c>
      <c r="AA2079" s="11">
        <f t="shared" si="16"/>
        <v>2.4854634591266578E-2</v>
      </c>
    </row>
    <row r="2080" spans="1:27" x14ac:dyDescent="0.3">
      <c r="A2080" s="55">
        <v>260127</v>
      </c>
      <c r="B2080" s="18" t="s">
        <v>444</v>
      </c>
      <c r="C2080" s="2" t="s">
        <v>23</v>
      </c>
      <c r="D2080" s="2" t="s">
        <v>445</v>
      </c>
      <c r="F2080" s="54">
        <v>2.409359434727198</v>
      </c>
      <c r="G2080" s="2">
        <v>4832</v>
      </c>
      <c r="H2080" s="2">
        <v>4905</v>
      </c>
      <c r="I2080" s="2">
        <v>5212</v>
      </c>
      <c r="J2080" s="2">
        <v>5241</v>
      </c>
      <c r="K2080" s="2">
        <v>4670</v>
      </c>
      <c r="L2080" s="2">
        <v>4379</v>
      </c>
      <c r="M2080" s="2">
        <v>4531</v>
      </c>
      <c r="N2080" s="2">
        <v>4532</v>
      </c>
      <c r="O2080" s="2">
        <v>4077</v>
      </c>
      <c r="P2080" s="2">
        <v>3661</v>
      </c>
      <c r="Q2080" s="2">
        <v>3822</v>
      </c>
      <c r="R2080" s="2">
        <v>4151</v>
      </c>
      <c r="S2080" s="2">
        <v>4007</v>
      </c>
      <c r="T2080" s="2">
        <v>4069</v>
      </c>
      <c r="U2080" s="2">
        <v>4448</v>
      </c>
      <c r="V2080" s="2">
        <v>4742</v>
      </c>
      <c r="W2080" s="2">
        <v>4423</v>
      </c>
      <c r="X2080" s="77">
        <f t="shared" si="13"/>
        <v>2.6085288664407624E-2</v>
      </c>
      <c r="Y2080" s="11">
        <f t="shared" si="14"/>
        <v>3.9005545516854534E-2</v>
      </c>
      <c r="Z2080" s="11">
        <f t="shared" si="15"/>
        <v>3.544227886056972E-2</v>
      </c>
      <c r="AA2080" s="11">
        <f t="shared" si="16"/>
        <v>2.4093594347271985E-2</v>
      </c>
    </row>
    <row r="2081" spans="1:27" x14ac:dyDescent="0.3">
      <c r="A2081" s="55">
        <v>260127</v>
      </c>
      <c r="B2081" s="18" t="s">
        <v>446</v>
      </c>
      <c r="C2081" s="2" t="s">
        <v>23</v>
      </c>
      <c r="D2081" s="2" t="s">
        <v>115</v>
      </c>
      <c r="F2081" s="54">
        <v>2.3569023569023568</v>
      </c>
      <c r="G2081" s="2">
        <v>1257</v>
      </c>
      <c r="H2081" s="2">
        <v>1280</v>
      </c>
      <c r="I2081" s="2">
        <v>1311</v>
      </c>
      <c r="J2081" s="2">
        <v>1350</v>
      </c>
      <c r="K2081" s="2">
        <v>1431</v>
      </c>
      <c r="L2081" s="2">
        <v>1470</v>
      </c>
      <c r="M2081" s="2">
        <v>1531</v>
      </c>
      <c r="N2081" s="2">
        <v>1563</v>
      </c>
      <c r="O2081" s="2">
        <v>1614</v>
      </c>
      <c r="P2081" s="2">
        <v>1681</v>
      </c>
      <c r="Q2081" s="2">
        <v>1717</v>
      </c>
      <c r="R2081" s="2">
        <v>1765</v>
      </c>
      <c r="S2081" s="2">
        <v>1877</v>
      </c>
      <c r="T2081" s="2">
        <v>1883</v>
      </c>
      <c r="U2081" s="2">
        <v>1944</v>
      </c>
      <c r="V2081" s="2">
        <v>2018</v>
      </c>
      <c r="W2081" s="2">
        <v>2059</v>
      </c>
      <c r="X2081" s="77">
        <f t="shared" si="13"/>
        <v>2.8693181818181923E-2</v>
      </c>
      <c r="Y2081" s="11">
        <f t="shared" si="14"/>
        <v>3.1344932339132825E-2</v>
      </c>
      <c r="Z2081" s="11">
        <f t="shared" si="15"/>
        <v>3.3873343151693769E-2</v>
      </c>
      <c r="AA2081" s="11">
        <f t="shared" si="16"/>
        <v>2.3569023569023573E-2</v>
      </c>
    </row>
    <row r="2082" spans="1:27" x14ac:dyDescent="0.3">
      <c r="A2082" s="55">
        <v>260127</v>
      </c>
      <c r="B2082" s="18" t="s">
        <v>447</v>
      </c>
      <c r="C2082" s="2" t="s">
        <v>23</v>
      </c>
      <c r="D2082" s="2" t="s">
        <v>448</v>
      </c>
      <c r="F2082" s="54">
        <v>2.2608449908153139</v>
      </c>
      <c r="G2082" s="2">
        <v>2005</v>
      </c>
      <c r="H2082" s="2">
        <v>1793</v>
      </c>
      <c r="I2082" s="2">
        <v>2073</v>
      </c>
      <c r="J2082" s="2">
        <v>2353</v>
      </c>
      <c r="K2082" s="2">
        <v>2419</v>
      </c>
      <c r="L2082" s="2">
        <v>2197</v>
      </c>
      <c r="M2082" s="2">
        <v>2237</v>
      </c>
      <c r="N2082" s="2">
        <v>2269</v>
      </c>
      <c r="O2082" s="2">
        <v>2312</v>
      </c>
      <c r="P2082" s="2">
        <v>1758</v>
      </c>
      <c r="Q2082" s="2">
        <v>1987</v>
      </c>
      <c r="R2082" s="2">
        <v>1747</v>
      </c>
      <c r="S2082" s="2">
        <v>1782</v>
      </c>
      <c r="T2082" s="2">
        <v>1558</v>
      </c>
      <c r="U2082" s="2">
        <v>1876</v>
      </c>
      <c r="V2082" s="2">
        <v>1861</v>
      </c>
      <c r="W2082" s="2">
        <v>1942</v>
      </c>
      <c r="X2082" s="77">
        <f t="shared" si="13"/>
        <v>-2.7495188342040122E-2</v>
      </c>
      <c r="Y2082" s="11">
        <f t="shared" si="14"/>
        <v>-1.5691263782866782E-2</v>
      </c>
      <c r="Z2082" s="11">
        <f t="shared" si="15"/>
        <v>1.6372253339077991E-2</v>
      </c>
      <c r="AA2082" s="11">
        <f t="shared" si="16"/>
        <v>2.2608449908153139E-2</v>
      </c>
    </row>
    <row r="2083" spans="1:27" x14ac:dyDescent="0.3">
      <c r="A2083" s="55">
        <v>260127</v>
      </c>
      <c r="B2083" s="18" t="s">
        <v>449</v>
      </c>
      <c r="C2083" s="2" t="s">
        <v>23</v>
      </c>
      <c r="D2083" s="2" t="s">
        <v>29</v>
      </c>
      <c r="F2083" s="54">
        <v>2.1713058078780318</v>
      </c>
      <c r="G2083" s="2">
        <v>699.01</v>
      </c>
      <c r="H2083" s="2">
        <v>664.5</v>
      </c>
      <c r="I2083" s="2">
        <v>440.8</v>
      </c>
      <c r="J2083" s="2">
        <v>830.83</v>
      </c>
      <c r="K2083" s="3">
        <v>1045</v>
      </c>
      <c r="L2083" s="2">
        <v>645.98</v>
      </c>
      <c r="M2083" s="2">
        <v>654.95000000000005</v>
      </c>
      <c r="N2083" s="2">
        <v>648.45000000000005</v>
      </c>
      <c r="O2083" s="2">
        <v>613.05999999999995</v>
      </c>
      <c r="P2083" s="2">
        <v>641.96</v>
      </c>
      <c r="Q2083" s="2">
        <v>687.82</v>
      </c>
      <c r="R2083" s="2">
        <v>665.11</v>
      </c>
      <c r="S2083" s="2">
        <v>689.36</v>
      </c>
      <c r="T2083" s="2">
        <v>693.58</v>
      </c>
      <c r="U2083" s="2">
        <v>751.09</v>
      </c>
      <c r="V2083" s="2">
        <v>742.58</v>
      </c>
      <c r="W2083" s="2">
        <v>751.82</v>
      </c>
      <c r="X2083" s="77">
        <f t="shared" si="13"/>
        <v>1.9230697587780288E-2</v>
      </c>
      <c r="Y2083" s="11">
        <f t="shared" si="14"/>
        <v>2.3126098827795261E-2</v>
      </c>
      <c r="Z2083" s="11">
        <f t="shared" si="15"/>
        <v>2.7676357738448232E-2</v>
      </c>
      <c r="AA2083" s="11">
        <f t="shared" si="16"/>
        <v>2.1713058078780323E-2</v>
      </c>
    </row>
    <row r="2084" spans="1:27" x14ac:dyDescent="0.3">
      <c r="A2084" s="55">
        <v>260127</v>
      </c>
      <c r="B2084" s="18" t="s">
        <v>450</v>
      </c>
      <c r="C2084" s="2" t="s">
        <v>23</v>
      </c>
      <c r="D2084" s="2" t="s">
        <v>29</v>
      </c>
      <c r="F2084" s="54">
        <v>2.1348677830219209</v>
      </c>
      <c r="G2084" s="2">
        <v>150.66999999999999</v>
      </c>
      <c r="H2084" s="2">
        <v>155.43</v>
      </c>
      <c r="I2084" s="2">
        <v>164.78</v>
      </c>
      <c r="J2084" s="2">
        <v>177.12</v>
      </c>
      <c r="K2084" s="2">
        <v>179.64</v>
      </c>
      <c r="L2084" s="2">
        <v>173.67</v>
      </c>
      <c r="M2084" s="2">
        <v>169.28</v>
      </c>
      <c r="N2084" s="2">
        <v>167.13</v>
      </c>
      <c r="O2084" s="2">
        <v>166.65</v>
      </c>
      <c r="P2084" s="2">
        <v>164.67</v>
      </c>
      <c r="Q2084" s="2">
        <v>-19.989999999999998</v>
      </c>
      <c r="R2084" s="2">
        <v>185.73</v>
      </c>
      <c r="S2084" s="2">
        <v>189.34</v>
      </c>
      <c r="T2084" s="2">
        <v>189.35</v>
      </c>
      <c r="U2084" s="3">
        <v>193.97</v>
      </c>
      <c r="V2084" s="2">
        <v>200.69</v>
      </c>
      <c r="W2084" s="2">
        <v>205.85</v>
      </c>
      <c r="X2084" s="77">
        <f t="shared" si="13"/>
        <v>4.7484367484367462E-2</v>
      </c>
      <c r="Y2084" s="11">
        <f t="shared" si="14"/>
        <v>0.39299818158440947</v>
      </c>
      <c r="Z2084" s="11">
        <f t="shared" si="15"/>
        <v>1.9725998496815444E-2</v>
      </c>
      <c r="AA2084" s="11">
        <f t="shared" si="16"/>
        <v>2.1348677830219209E-2</v>
      </c>
    </row>
    <row r="2085" spans="1:27" x14ac:dyDescent="0.3">
      <c r="A2085" s="55">
        <v>260127</v>
      </c>
      <c r="B2085" s="18" t="s">
        <v>451</v>
      </c>
      <c r="C2085" s="2" t="s">
        <v>23</v>
      </c>
      <c r="D2085" s="2" t="s">
        <v>445</v>
      </c>
      <c r="F2085" s="54">
        <v>2.0919485638325459</v>
      </c>
      <c r="G2085" s="2">
        <v>1114</v>
      </c>
      <c r="H2085" s="2">
        <v>1166</v>
      </c>
      <c r="I2085" s="2">
        <v>1035</v>
      </c>
      <c r="J2085" s="2">
        <v>1158</v>
      </c>
      <c r="K2085" s="2">
        <v>743.28</v>
      </c>
      <c r="L2085" s="2">
        <v>632.70000000000005</v>
      </c>
      <c r="M2085" s="2">
        <v>651.16</v>
      </c>
      <c r="N2085" s="2">
        <v>1103</v>
      </c>
      <c r="O2085" s="3">
        <v>1074</v>
      </c>
      <c r="P2085" s="2">
        <v>940.99</v>
      </c>
      <c r="Q2085" s="2">
        <v>886.67</v>
      </c>
      <c r="R2085" s="2">
        <v>1047</v>
      </c>
      <c r="S2085" s="2">
        <v>916.32</v>
      </c>
      <c r="T2085" s="2">
        <v>869.47</v>
      </c>
      <c r="U2085" s="2">
        <v>818.78</v>
      </c>
      <c r="V2085" s="2">
        <v>1059</v>
      </c>
      <c r="W2085" s="2">
        <v>992.96</v>
      </c>
      <c r="X2085" s="77">
        <f t="shared" si="13"/>
        <v>-1.8865834164253026E-2</v>
      </c>
      <c r="Y2085" s="11">
        <f t="shared" si="14"/>
        <v>-1.8252649578164637E-2</v>
      </c>
      <c r="Z2085" s="11">
        <f t="shared" si="15"/>
        <v>3.2862576918968323E-3</v>
      </c>
      <c r="AA2085" s="11">
        <f t="shared" si="16"/>
        <v>2.0919485638325463E-2</v>
      </c>
    </row>
    <row r="2086" spans="1:27" x14ac:dyDescent="0.3">
      <c r="A2086" s="55">
        <v>260127</v>
      </c>
      <c r="B2086" s="18" t="s">
        <v>452</v>
      </c>
      <c r="C2086" s="2" t="s">
        <v>23</v>
      </c>
      <c r="D2086" s="2" t="s">
        <v>29</v>
      </c>
      <c r="F2086" s="54">
        <v>1.93287505054589</v>
      </c>
      <c r="G2086" s="2">
        <v>28.5</v>
      </c>
      <c r="H2086" s="2">
        <v>29.72</v>
      </c>
      <c r="I2086" s="2">
        <v>29.51</v>
      </c>
      <c r="J2086" s="2">
        <v>30.01</v>
      </c>
      <c r="K2086" s="2">
        <v>33.130000000000003</v>
      </c>
      <c r="L2086" s="2">
        <v>31.64</v>
      </c>
      <c r="M2086" s="2">
        <v>33.130000000000003</v>
      </c>
      <c r="N2086" s="2">
        <v>32.01</v>
      </c>
      <c r="O2086" s="2">
        <v>32.090000000000003</v>
      </c>
      <c r="P2086" s="2">
        <v>33.21</v>
      </c>
      <c r="Q2086" s="2">
        <v>32.46</v>
      </c>
      <c r="R2086" s="3">
        <v>50.4</v>
      </c>
      <c r="S2086" s="3">
        <v>60.07</v>
      </c>
      <c r="T2086" s="3">
        <v>60.94</v>
      </c>
      <c r="U2086" s="3">
        <v>62.32</v>
      </c>
      <c r="V2086" s="2">
        <v>63.97</v>
      </c>
      <c r="W2086" s="2">
        <v>64.849999999999994</v>
      </c>
      <c r="X2086" s="77">
        <f t="shared" si="13"/>
        <v>0.15743158850914063</v>
      </c>
      <c r="Y2086" s="11">
        <f t="shared" si="14"/>
        <v>0.1464658851228724</v>
      </c>
      <c r="Z2086" s="11">
        <f t="shared" si="15"/>
        <v>5.8058443503187451E-2</v>
      </c>
      <c r="AA2086" s="11">
        <f t="shared" si="16"/>
        <v>1.9328750505458903E-2</v>
      </c>
    </row>
    <row r="2087" spans="1:27" x14ac:dyDescent="0.3">
      <c r="A2087" s="55">
        <v>260127</v>
      </c>
      <c r="B2087" s="18" t="s">
        <v>453</v>
      </c>
      <c r="C2087" s="2" t="s">
        <v>23</v>
      </c>
      <c r="D2087" s="2" t="s">
        <v>454</v>
      </c>
      <c r="F2087" s="54">
        <v>1.9292604501607751</v>
      </c>
      <c r="G2087" s="2">
        <v>876.87</v>
      </c>
      <c r="H2087" s="2">
        <v>980.66</v>
      </c>
      <c r="I2087" s="2">
        <v>1061</v>
      </c>
      <c r="J2087" s="2">
        <v>1062</v>
      </c>
      <c r="K2087" s="2">
        <v>1060</v>
      </c>
      <c r="L2087" s="2">
        <v>1132</v>
      </c>
      <c r="M2087" s="2">
        <v>1158</v>
      </c>
      <c r="N2087" s="2">
        <v>1095</v>
      </c>
      <c r="O2087" s="2">
        <v>1077</v>
      </c>
      <c r="P2087" s="2">
        <v>1146</v>
      </c>
      <c r="Q2087" s="2">
        <v>1161</v>
      </c>
      <c r="R2087" s="2">
        <v>1099</v>
      </c>
      <c r="S2087" s="2">
        <v>1073</v>
      </c>
      <c r="T2087" s="2">
        <v>1167</v>
      </c>
      <c r="U2087" s="2">
        <v>1225</v>
      </c>
      <c r="V2087" s="2">
        <v>1200</v>
      </c>
      <c r="W2087" s="2">
        <v>1163</v>
      </c>
      <c r="X2087" s="77">
        <f t="shared" si="13"/>
        <v>4.6885465505692725E-3</v>
      </c>
      <c r="Y2087" s="11">
        <f t="shared" si="14"/>
        <v>1.4222222222222136E-2</v>
      </c>
      <c r="Z2087" s="11">
        <f t="shared" si="15"/>
        <v>2.2129710780017575E-2</v>
      </c>
      <c r="AA2087" s="11">
        <f t="shared" si="16"/>
        <v>1.9292604501607746E-2</v>
      </c>
    </row>
    <row r="2088" spans="1:27" x14ac:dyDescent="0.3">
      <c r="A2088" s="55">
        <v>260127</v>
      </c>
      <c r="B2088" s="18" t="s">
        <v>455</v>
      </c>
      <c r="C2088" s="2" t="s">
        <v>23</v>
      </c>
      <c r="D2088" s="2" t="s">
        <v>29</v>
      </c>
      <c r="F2088" s="54">
        <v>1.923662263346926</v>
      </c>
      <c r="G2088" s="2">
        <v>35.29</v>
      </c>
      <c r="H2088" s="2">
        <v>32.39</v>
      </c>
      <c r="I2088" s="2">
        <v>35.89</v>
      </c>
      <c r="J2088" s="2">
        <v>38.61</v>
      </c>
      <c r="K2088" s="2">
        <v>36.39</v>
      </c>
      <c r="L2088" s="2">
        <v>36.25</v>
      </c>
      <c r="M2088" s="2">
        <v>37.54</v>
      </c>
      <c r="N2088" s="2">
        <v>41.86</v>
      </c>
      <c r="O2088" s="2">
        <v>41.5</v>
      </c>
      <c r="P2088" s="2">
        <v>39.880000000000003</v>
      </c>
      <c r="Q2088" s="2">
        <v>41.11</v>
      </c>
      <c r="R2088" s="2">
        <v>40.69</v>
      </c>
      <c r="S2088" s="2">
        <v>40.590000000000003</v>
      </c>
      <c r="T2088" s="2">
        <v>40.21</v>
      </c>
      <c r="U2088" s="2">
        <v>41.28</v>
      </c>
      <c r="V2088" s="2">
        <v>42.19</v>
      </c>
      <c r="W2088" s="2">
        <v>43.75</v>
      </c>
      <c r="X2088" s="77">
        <f t="shared" si="13"/>
        <v>2.0336476243296708E-3</v>
      </c>
      <c r="Y2088" s="11">
        <f t="shared" si="14"/>
        <v>1.0455104551045924E-3</v>
      </c>
      <c r="Z2088" s="11">
        <f t="shared" si="15"/>
        <v>9.2154573938687534E-3</v>
      </c>
      <c r="AA2088" s="11">
        <f t="shared" si="16"/>
        <v>1.9236622633469258E-2</v>
      </c>
    </row>
    <row r="2089" spans="1:27" x14ac:dyDescent="0.3">
      <c r="A2089" s="55">
        <v>260127</v>
      </c>
      <c r="B2089" s="18" t="s">
        <v>456</v>
      </c>
      <c r="C2089" s="2" t="s">
        <v>23</v>
      </c>
      <c r="D2089" s="2" t="s">
        <v>24</v>
      </c>
      <c r="F2089" s="54">
        <v>1.81278274132386</v>
      </c>
      <c r="G2089" s="2">
        <v>687.1</v>
      </c>
      <c r="H2089" s="2">
        <v>634.22</v>
      </c>
      <c r="I2089" s="2">
        <v>674.49</v>
      </c>
      <c r="J2089" s="2">
        <v>700.03</v>
      </c>
      <c r="K2089" s="2">
        <v>700.38</v>
      </c>
      <c r="L2089" s="2">
        <v>703.18</v>
      </c>
      <c r="M2089" s="2">
        <v>702.64</v>
      </c>
      <c r="N2089" s="2">
        <v>706.97</v>
      </c>
      <c r="O2089" s="2">
        <v>692.6</v>
      </c>
      <c r="P2089" s="2">
        <v>681.35</v>
      </c>
      <c r="Q2089" s="2">
        <v>695.5</v>
      </c>
      <c r="R2089" s="2">
        <v>746.67</v>
      </c>
      <c r="S2089" s="2">
        <v>766.49</v>
      </c>
      <c r="T2089" s="2">
        <v>731.12</v>
      </c>
      <c r="U2089" s="2">
        <v>780.37</v>
      </c>
      <c r="V2089" s="2">
        <v>810.09</v>
      </c>
      <c r="W2089" s="2">
        <v>822.47</v>
      </c>
      <c r="X2089" s="77">
        <f t="shared" si="13"/>
        <v>1.7221393697599563E-2</v>
      </c>
      <c r="Y2089" s="11">
        <f t="shared" si="14"/>
        <v>2.8869507242038406E-2</v>
      </c>
      <c r="Z2089" s="11">
        <f t="shared" si="15"/>
        <v>2.0967715272841581E-2</v>
      </c>
      <c r="AA2089" s="11">
        <f t="shared" si="16"/>
        <v>1.8127827413238595E-2</v>
      </c>
    </row>
    <row r="2090" spans="1:27" x14ac:dyDescent="0.3">
      <c r="A2090" s="55">
        <v>260127</v>
      </c>
      <c r="B2090" s="18" t="s">
        <v>457</v>
      </c>
      <c r="C2090" s="2" t="s">
        <v>23</v>
      </c>
      <c r="D2090" s="2" t="s">
        <v>52</v>
      </c>
      <c r="F2090" s="54">
        <v>1.7797116907463111</v>
      </c>
      <c r="G2090" s="2">
        <v>409.51</v>
      </c>
      <c r="H2090" s="2">
        <v>421.72</v>
      </c>
      <c r="I2090" s="2">
        <v>455.21</v>
      </c>
      <c r="J2090" s="2">
        <v>425.15</v>
      </c>
      <c r="K2090" s="2">
        <v>458.44</v>
      </c>
      <c r="L2090" s="2">
        <v>470.28</v>
      </c>
      <c r="M2090" s="2">
        <v>483.49</v>
      </c>
      <c r="N2090" s="2">
        <v>480.18</v>
      </c>
      <c r="O2090" s="2">
        <v>504.87</v>
      </c>
      <c r="P2090" s="2">
        <v>520.84</v>
      </c>
      <c r="Q2090" s="2">
        <v>534.17999999999995</v>
      </c>
      <c r="R2090" s="2">
        <v>551.08000000000004</v>
      </c>
      <c r="S2090" s="2">
        <v>587.21</v>
      </c>
      <c r="T2090" s="2">
        <v>613.38</v>
      </c>
      <c r="U2090" s="2">
        <v>653.65</v>
      </c>
      <c r="V2090" s="2">
        <v>620.88</v>
      </c>
      <c r="W2090" s="2">
        <v>631.26</v>
      </c>
      <c r="X2090" s="77">
        <f t="shared" si="13"/>
        <v>4.2191938212108537E-2</v>
      </c>
      <c r="Y2090" s="11">
        <f t="shared" si="14"/>
        <v>5.2265021764332786E-2</v>
      </c>
      <c r="Z2090" s="11">
        <f t="shared" si="15"/>
        <v>2.9019007865897395E-2</v>
      </c>
      <c r="AA2090" s="11">
        <f t="shared" si="16"/>
        <v>1.7797116907462884E-2</v>
      </c>
    </row>
    <row r="2091" spans="1:27" x14ac:dyDescent="0.3">
      <c r="A2091" s="55">
        <v>260127</v>
      </c>
      <c r="B2091" s="18" t="s">
        <v>458</v>
      </c>
      <c r="C2091" s="2" t="s">
        <v>23</v>
      </c>
      <c r="D2091" s="2" t="s">
        <v>459</v>
      </c>
      <c r="F2091" s="54">
        <v>1.6511590383477599</v>
      </c>
      <c r="G2091" s="2">
        <v>15064</v>
      </c>
      <c r="H2091" s="2">
        <v>14945</v>
      </c>
      <c r="I2091" s="2">
        <v>14820</v>
      </c>
      <c r="J2091" s="2">
        <v>14971</v>
      </c>
      <c r="K2091" s="2">
        <v>15497</v>
      </c>
      <c r="L2091" s="2">
        <v>15591</v>
      </c>
      <c r="M2091" s="2">
        <v>15861</v>
      </c>
      <c r="N2091" s="2">
        <v>16213</v>
      </c>
      <c r="O2091" s="2">
        <v>17303</v>
      </c>
      <c r="P2091" s="2">
        <v>17339</v>
      </c>
      <c r="Q2091" s="2">
        <v>17492</v>
      </c>
      <c r="R2091" s="2">
        <v>17487</v>
      </c>
      <c r="S2091" s="2">
        <v>18285</v>
      </c>
      <c r="T2091" s="2">
        <v>18321</v>
      </c>
      <c r="U2091" s="2">
        <v>18605</v>
      </c>
      <c r="V2091" s="2">
        <v>19161</v>
      </c>
      <c r="W2091" s="2">
        <v>19513</v>
      </c>
      <c r="X2091" s="77">
        <f t="shared" si="13"/>
        <v>1.3908757418239936E-2</v>
      </c>
      <c r="Y2091" s="11">
        <f t="shared" si="14"/>
        <v>1.5547949989523024E-2</v>
      </c>
      <c r="Z2091" s="11">
        <f t="shared" si="15"/>
        <v>2.3026768274230447E-2</v>
      </c>
      <c r="AA2091" s="11">
        <f t="shared" si="16"/>
        <v>1.6511590383477603E-2</v>
      </c>
    </row>
    <row r="2092" spans="1:27" x14ac:dyDescent="0.3">
      <c r="A2092" s="55">
        <v>260127</v>
      </c>
      <c r="B2092" s="18" t="s">
        <v>460</v>
      </c>
      <c r="C2092" s="2" t="s">
        <v>23</v>
      </c>
      <c r="D2092" s="2" t="s">
        <v>95</v>
      </c>
      <c r="F2092" s="54">
        <v>1.576935329722851</v>
      </c>
      <c r="G2092" s="2">
        <v>1763</v>
      </c>
      <c r="H2092" s="2">
        <v>1629</v>
      </c>
      <c r="I2092" s="2">
        <v>1530</v>
      </c>
      <c r="J2092" s="2">
        <v>1446</v>
      </c>
      <c r="K2092" s="2">
        <v>1443</v>
      </c>
      <c r="L2092" s="2">
        <v>1418</v>
      </c>
      <c r="M2092" s="2">
        <v>1443</v>
      </c>
      <c r="N2092" s="2">
        <v>1442</v>
      </c>
      <c r="O2092" s="2">
        <v>1413</v>
      </c>
      <c r="P2092" s="2">
        <v>1475</v>
      </c>
      <c r="Q2092" s="2">
        <v>1483</v>
      </c>
      <c r="R2092" s="2">
        <v>1515</v>
      </c>
      <c r="S2092" s="2">
        <v>1593</v>
      </c>
      <c r="T2092" s="2">
        <v>1529</v>
      </c>
      <c r="U2092" s="2">
        <v>1516</v>
      </c>
      <c r="V2092" s="2">
        <v>1640</v>
      </c>
      <c r="W2092" s="2">
        <v>1692</v>
      </c>
      <c r="X2092" s="77">
        <f t="shared" si="13"/>
        <v>8.9020771513352859E-3</v>
      </c>
      <c r="Y2092" s="11">
        <f t="shared" si="14"/>
        <v>5.3921568627450789E-3</v>
      </c>
      <c r="Z2092" s="11">
        <f t="shared" si="15"/>
        <v>2.0315293352836106E-2</v>
      </c>
      <c r="AA2092" s="11">
        <f t="shared" si="16"/>
        <v>1.5769353297228506E-2</v>
      </c>
    </row>
    <row r="2093" spans="1:27" x14ac:dyDescent="0.3">
      <c r="A2093" s="55">
        <v>260127</v>
      </c>
      <c r="B2093" s="18" t="s">
        <v>461</v>
      </c>
      <c r="C2093" s="2" t="s">
        <v>23</v>
      </c>
      <c r="D2093" s="2" t="s">
        <v>115</v>
      </c>
      <c r="F2093" s="54">
        <v>1.3676287248901129</v>
      </c>
      <c r="G2093" s="2">
        <v>171.49</v>
      </c>
      <c r="H2093" s="2">
        <v>178.96</v>
      </c>
      <c r="I2093" s="2">
        <v>191.92</v>
      </c>
      <c r="J2093" s="2">
        <v>198.1</v>
      </c>
      <c r="K2093" s="2">
        <v>198.1</v>
      </c>
      <c r="L2093" s="2">
        <v>221.01</v>
      </c>
      <c r="M2093" s="2">
        <v>231.02</v>
      </c>
      <c r="N2093" s="2">
        <v>238.44</v>
      </c>
      <c r="O2093" s="2">
        <v>238.26</v>
      </c>
      <c r="P2093" s="2">
        <v>254.55</v>
      </c>
      <c r="Q2093" s="2">
        <v>265.32</v>
      </c>
      <c r="R2093" s="2">
        <v>266.68</v>
      </c>
      <c r="S2093" s="2">
        <v>255.8</v>
      </c>
      <c r="T2093" s="2">
        <v>262.79000000000002</v>
      </c>
      <c r="U2093" s="2">
        <v>272.42</v>
      </c>
      <c r="V2093" s="2">
        <v>275.8</v>
      </c>
      <c r="W2093" s="2">
        <v>270.39</v>
      </c>
      <c r="X2093" s="77">
        <f t="shared" si="13"/>
        <v>7.9052141794981878E-3</v>
      </c>
      <c r="Y2093" s="11">
        <f t="shared" si="14"/>
        <v>6.7581073492040122E-3</v>
      </c>
      <c r="Z2093" s="11">
        <f t="shared" si="15"/>
        <v>8.6225642674129244E-3</v>
      </c>
      <c r="AA2093" s="11">
        <f t="shared" si="16"/>
        <v>1.3676287248901131E-2</v>
      </c>
    </row>
    <row r="2094" spans="1:27" x14ac:dyDescent="0.3">
      <c r="A2094" s="55">
        <v>260127</v>
      </c>
      <c r="B2094" s="18" t="s">
        <v>462</v>
      </c>
      <c r="C2094" s="2" t="s">
        <v>23</v>
      </c>
      <c r="D2094" s="2" t="s">
        <v>29</v>
      </c>
      <c r="F2094" s="54">
        <v>1.3369665149148831</v>
      </c>
      <c r="G2094" s="2">
        <v>226.05</v>
      </c>
      <c r="H2094" s="2">
        <v>232.28</v>
      </c>
      <c r="I2094" s="2">
        <v>217.12</v>
      </c>
      <c r="J2094" s="2">
        <v>221.82</v>
      </c>
      <c r="K2094" s="2">
        <v>219.4</v>
      </c>
      <c r="L2094" s="2">
        <v>217.9</v>
      </c>
      <c r="M2094" s="2">
        <v>208.65</v>
      </c>
      <c r="N2094" s="2">
        <v>225.62</v>
      </c>
      <c r="O2094" s="2">
        <v>211.1</v>
      </c>
      <c r="P2094" s="2">
        <v>218.34</v>
      </c>
      <c r="Q2094" s="2">
        <v>220.06</v>
      </c>
      <c r="R2094" s="2">
        <v>219.32</v>
      </c>
      <c r="S2094" s="2">
        <v>222.13</v>
      </c>
      <c r="T2094" s="2">
        <v>223.32</v>
      </c>
      <c r="U2094" s="2">
        <v>226.22</v>
      </c>
      <c r="V2094" s="2">
        <v>231.12</v>
      </c>
      <c r="W2094" s="2">
        <v>234.2</v>
      </c>
      <c r="X2094" s="77">
        <f t="shared" si="13"/>
        <v>5.6600556913108946E-3</v>
      </c>
      <c r="Y2094" s="11">
        <f t="shared" si="14"/>
        <v>6.9617892702553696E-3</v>
      </c>
      <c r="Z2094" s="11">
        <f t="shared" si="15"/>
        <v>1.3243695215434448E-2</v>
      </c>
      <c r="AA2094" s="11">
        <f t="shared" si="16"/>
        <v>1.3369665149148613E-2</v>
      </c>
    </row>
    <row r="2095" spans="1:27" x14ac:dyDescent="0.3">
      <c r="A2095" s="55">
        <v>260127</v>
      </c>
      <c r="B2095" s="18" t="s">
        <v>463</v>
      </c>
      <c r="C2095" s="2" t="s">
        <v>23</v>
      </c>
      <c r="D2095" s="2" t="s">
        <v>41</v>
      </c>
      <c r="F2095" s="54">
        <v>1.1790949649458149</v>
      </c>
      <c r="G2095" s="2">
        <v>0</v>
      </c>
      <c r="H2095" s="2">
        <v>4308</v>
      </c>
      <c r="I2095" s="2">
        <v>4691</v>
      </c>
      <c r="J2095" s="2">
        <v>4468</v>
      </c>
      <c r="K2095" s="3">
        <v>4185</v>
      </c>
      <c r="L2095" s="2">
        <v>4380</v>
      </c>
      <c r="M2095" s="2">
        <v>4872</v>
      </c>
      <c r="N2095" s="2">
        <v>4644</v>
      </c>
      <c r="O2095" s="2">
        <v>0</v>
      </c>
      <c r="P2095" s="2">
        <v>3849</v>
      </c>
      <c r="Q2095" s="2">
        <v>4235</v>
      </c>
      <c r="R2095" s="2">
        <v>4032</v>
      </c>
      <c r="S2095" s="3">
        <v>3729</v>
      </c>
      <c r="T2095" s="2">
        <v>3684</v>
      </c>
      <c r="U2095" s="2">
        <v>4195</v>
      </c>
      <c r="V2095" s="2">
        <v>4082</v>
      </c>
      <c r="W2095" s="2">
        <v>3914</v>
      </c>
      <c r="X2095" s="77">
        <f t="shared" si="13"/>
        <v>-1.0413379615020535E-2</v>
      </c>
      <c r="Y2095" s="11">
        <f t="shared" si="14"/>
        <v>-2.5510204081632404E-3</v>
      </c>
      <c r="Z2095" s="11">
        <f t="shared" si="15"/>
        <v>3.1969309462915874E-3</v>
      </c>
      <c r="AA2095" s="11">
        <f t="shared" si="16"/>
        <v>1.1790949649458149E-2</v>
      </c>
    </row>
    <row r="2096" spans="1:27" x14ac:dyDescent="0.3">
      <c r="A2096" s="55">
        <v>260127</v>
      </c>
      <c r="B2096" s="18" t="s">
        <v>464</v>
      </c>
      <c r="C2096" s="2" t="s">
        <v>23</v>
      </c>
      <c r="D2096" s="2" t="s">
        <v>99</v>
      </c>
      <c r="F2096" s="54">
        <v>1.1508553654743461</v>
      </c>
      <c r="G2096" s="2">
        <v>2169</v>
      </c>
      <c r="H2096" s="2">
        <v>2272</v>
      </c>
      <c r="I2096" s="2">
        <v>2149</v>
      </c>
      <c r="J2096" s="2">
        <v>1986</v>
      </c>
      <c r="K2096" s="2">
        <v>1892</v>
      </c>
      <c r="L2096" s="2">
        <v>1909</v>
      </c>
      <c r="M2096" s="2">
        <v>1911</v>
      </c>
      <c r="N2096" s="2">
        <v>1987</v>
      </c>
      <c r="O2096" s="2">
        <v>1855</v>
      </c>
      <c r="P2096" s="3">
        <v>2914</v>
      </c>
      <c r="Q2096" s="2">
        <v>2021</v>
      </c>
      <c r="R2096" s="2">
        <v>2217</v>
      </c>
      <c r="S2096" s="2">
        <v>2240</v>
      </c>
      <c r="T2096" s="2">
        <v>2227</v>
      </c>
      <c r="U2096" s="2">
        <v>2501</v>
      </c>
      <c r="V2096" s="2">
        <v>2677</v>
      </c>
      <c r="W2096" s="2">
        <v>2351</v>
      </c>
      <c r="X2096" s="77">
        <f t="shared" si="13"/>
        <v>-7.3147359454855176E-2</v>
      </c>
      <c r="Y2096" s="11">
        <f t="shared" si="14"/>
        <v>5.5140723721998741E-2</v>
      </c>
      <c r="Z2096" s="11">
        <f t="shared" si="15"/>
        <v>5.0081654872073944E-2</v>
      </c>
      <c r="AA2096" s="11">
        <f t="shared" si="16"/>
        <v>1.1508553654743459E-2</v>
      </c>
    </row>
    <row r="2097" spans="1:27" x14ac:dyDescent="0.3">
      <c r="A2097" s="55">
        <v>260127</v>
      </c>
      <c r="B2097" s="18" t="s">
        <v>465</v>
      </c>
      <c r="C2097" s="2" t="s">
        <v>23</v>
      </c>
      <c r="D2097" s="2" t="s">
        <v>29</v>
      </c>
      <c r="F2097" s="54">
        <v>0.93734783314396442</v>
      </c>
      <c r="G2097" s="2">
        <v>49.38</v>
      </c>
      <c r="H2097" s="2">
        <v>50.51</v>
      </c>
      <c r="I2097" s="2">
        <v>42.66</v>
      </c>
      <c r="J2097" s="2">
        <v>49.76</v>
      </c>
      <c r="K2097" s="2">
        <v>49.78</v>
      </c>
      <c r="L2097" s="2">
        <v>55.06</v>
      </c>
      <c r="M2097" s="2">
        <v>57.91</v>
      </c>
      <c r="N2097" s="2">
        <v>53.62</v>
      </c>
      <c r="O2097" s="2">
        <v>54.3</v>
      </c>
      <c r="P2097" s="2">
        <v>55.53</v>
      </c>
      <c r="Q2097" s="2">
        <v>57.67</v>
      </c>
      <c r="R2097" s="2">
        <v>58.52</v>
      </c>
      <c r="S2097" s="2">
        <v>59.16</v>
      </c>
      <c r="T2097" s="2">
        <v>60.69</v>
      </c>
      <c r="U2097" s="2">
        <v>62.58</v>
      </c>
      <c r="V2097" s="2">
        <v>64.010000000000005</v>
      </c>
      <c r="W2097" s="2">
        <v>61.47</v>
      </c>
      <c r="X2097" s="77">
        <f t="shared" si="13"/>
        <v>2.234927234927242E-2</v>
      </c>
      <c r="Y2097" s="11">
        <f t="shared" si="14"/>
        <v>2.08015590577868E-2</v>
      </c>
      <c r="Z2097" s="11">
        <f t="shared" si="15"/>
        <v>2.27848101265824E-2</v>
      </c>
      <c r="AA2097" s="11">
        <f t="shared" si="16"/>
        <v>9.3734783314396442E-3</v>
      </c>
    </row>
    <row r="2098" spans="1:27" x14ac:dyDescent="0.3">
      <c r="A2098" s="55">
        <v>260127</v>
      </c>
      <c r="B2098" s="18" t="s">
        <v>466</v>
      </c>
      <c r="C2098" s="2" t="s">
        <v>23</v>
      </c>
      <c r="D2098" s="2" t="s">
        <v>50</v>
      </c>
      <c r="F2098" s="54">
        <v>0.72203747120465067</v>
      </c>
      <c r="G2098" s="2">
        <v>727.76</v>
      </c>
      <c r="H2098" s="2">
        <v>753.64</v>
      </c>
      <c r="I2098" s="2">
        <v>771.77</v>
      </c>
      <c r="J2098" s="2">
        <v>784.37</v>
      </c>
      <c r="K2098" s="2">
        <v>780.8</v>
      </c>
      <c r="L2098" s="2">
        <v>791.06</v>
      </c>
      <c r="M2098" s="2">
        <v>813.18</v>
      </c>
      <c r="N2098" s="2">
        <v>815.9</v>
      </c>
      <c r="O2098" s="2">
        <v>816.05</v>
      </c>
      <c r="P2098" s="2">
        <v>838.11</v>
      </c>
      <c r="Q2098" s="2">
        <v>843.59</v>
      </c>
      <c r="R2098" s="2">
        <v>846.26</v>
      </c>
      <c r="S2098" s="2">
        <v>852.37</v>
      </c>
      <c r="T2098" s="2">
        <v>854.92</v>
      </c>
      <c r="U2098" s="2">
        <v>856.66</v>
      </c>
      <c r="V2098" s="2">
        <v>861.08</v>
      </c>
      <c r="W2098" s="2">
        <v>877.1</v>
      </c>
      <c r="X2098" s="77">
        <f t="shared" si="13"/>
        <v>4.9728872624861253E-3</v>
      </c>
      <c r="Y2098" s="11">
        <f t="shared" si="14"/>
        <v>3.8473539506762577E-3</v>
      </c>
      <c r="Z2098" s="11">
        <f t="shared" si="15"/>
        <v>4.3457734274428006E-3</v>
      </c>
      <c r="AA2098" s="11">
        <f t="shared" si="16"/>
        <v>7.2203747120462847E-3</v>
      </c>
    </row>
    <row r="2099" spans="1:27" x14ac:dyDescent="0.3">
      <c r="A2099" s="55">
        <v>260127</v>
      </c>
      <c r="B2099" s="18" t="s">
        <v>467</v>
      </c>
      <c r="C2099" s="2" t="s">
        <v>23</v>
      </c>
      <c r="D2099" s="2" t="s">
        <v>99</v>
      </c>
      <c r="F2099" s="54">
        <v>0.45903707337584532</v>
      </c>
      <c r="G2099" s="2">
        <v>148.57</v>
      </c>
      <c r="H2099" s="2">
        <v>169.55</v>
      </c>
      <c r="I2099" s="2">
        <v>152.02000000000001</v>
      </c>
      <c r="J2099" s="2">
        <v>151.26</v>
      </c>
      <c r="K2099" s="2">
        <v>146.53</v>
      </c>
      <c r="L2099" s="2">
        <v>161.55000000000001</v>
      </c>
      <c r="M2099" s="2">
        <v>139.32</v>
      </c>
      <c r="N2099" s="2">
        <v>136.88</v>
      </c>
      <c r="O2099" s="2">
        <v>137.75</v>
      </c>
      <c r="P2099" s="2">
        <v>159.05000000000001</v>
      </c>
      <c r="Q2099" s="2">
        <v>129.53</v>
      </c>
      <c r="R2099" s="2">
        <v>131.41</v>
      </c>
      <c r="S2099" s="2">
        <v>138.63</v>
      </c>
      <c r="T2099" s="2">
        <v>165.21</v>
      </c>
      <c r="U2099" s="2">
        <v>132.44999999999999</v>
      </c>
      <c r="V2099" s="2">
        <v>134.47</v>
      </c>
      <c r="W2099" s="2">
        <v>141.25</v>
      </c>
      <c r="X2099" s="77">
        <f t="shared" si="13"/>
        <v>1.1027174107622217E-2</v>
      </c>
      <c r="Y2099" s="11">
        <f t="shared" si="14"/>
        <v>5.1701547505225154E-3</v>
      </c>
      <c r="Z2099" s="11">
        <f t="shared" si="15"/>
        <v>5.3901708648933511E-3</v>
      </c>
      <c r="AA2099" s="11">
        <f t="shared" si="16"/>
        <v>4.5903707337584532E-3</v>
      </c>
    </row>
    <row r="2100" spans="1:27" x14ac:dyDescent="0.3">
      <c r="A2100" s="55">
        <v>260127</v>
      </c>
      <c r="B2100" s="18" t="s">
        <v>468</v>
      </c>
      <c r="C2100" s="2" t="s">
        <v>23</v>
      </c>
      <c r="D2100" s="2" t="s">
        <v>124</v>
      </c>
      <c r="F2100" s="54">
        <v>-0.14666340747983009</v>
      </c>
      <c r="G2100" s="2">
        <v>5733</v>
      </c>
      <c r="H2100" s="2">
        <v>5860</v>
      </c>
      <c r="I2100" s="2">
        <v>6269</v>
      </c>
      <c r="J2100" s="2">
        <v>6566</v>
      </c>
      <c r="K2100" s="2">
        <v>6180</v>
      </c>
      <c r="L2100" s="2">
        <v>6056</v>
      </c>
      <c r="M2100" s="2">
        <v>5963</v>
      </c>
      <c r="N2100" s="2">
        <v>5941</v>
      </c>
      <c r="O2100" s="2">
        <v>6159</v>
      </c>
      <c r="P2100" s="2">
        <v>6031</v>
      </c>
      <c r="Q2100" s="2">
        <v>6007</v>
      </c>
      <c r="R2100" s="2">
        <v>6091</v>
      </c>
      <c r="S2100" s="2">
        <v>6121</v>
      </c>
      <c r="T2100" s="2">
        <v>6027</v>
      </c>
      <c r="U2100" s="2">
        <v>6154</v>
      </c>
      <c r="V2100" s="2">
        <v>6244</v>
      </c>
      <c r="W2100" s="2">
        <v>6085</v>
      </c>
      <c r="X2100" s="77">
        <f t="shared" si="13"/>
        <v>-1.6494845360826016E-4</v>
      </c>
      <c r="Y2100" s="11">
        <f t="shared" si="14"/>
        <v>6.06285572878007E-3</v>
      </c>
      <c r="Z2100" s="11">
        <f t="shared" si="15"/>
        <v>6.2722912310908541E-3</v>
      </c>
      <c r="AA2100" s="11">
        <f t="shared" si="16"/>
        <v>-1.4666340747983009E-3</v>
      </c>
    </row>
    <row r="2101" spans="1:27" x14ac:dyDescent="0.3">
      <c r="A2101" s="55">
        <v>260127</v>
      </c>
      <c r="B2101" s="18" t="s">
        <v>469</v>
      </c>
      <c r="C2101" s="2" t="s">
        <v>23</v>
      </c>
      <c r="D2101" s="2" t="s">
        <v>189</v>
      </c>
      <c r="F2101" s="54">
        <v>-0.36283672347443557</v>
      </c>
      <c r="G2101" s="2">
        <v>1834</v>
      </c>
      <c r="H2101" s="2">
        <v>1736</v>
      </c>
      <c r="I2101" s="2">
        <v>2445</v>
      </c>
      <c r="J2101" s="2">
        <v>2562</v>
      </c>
      <c r="K2101" s="2">
        <v>2415</v>
      </c>
      <c r="L2101" s="2">
        <v>2328</v>
      </c>
      <c r="M2101" s="2">
        <v>2610</v>
      </c>
      <c r="N2101" s="2">
        <v>2353</v>
      </c>
      <c r="O2101" s="2">
        <v>2325</v>
      </c>
      <c r="P2101" s="2">
        <v>2209</v>
      </c>
      <c r="Q2101" s="2">
        <v>2428</v>
      </c>
      <c r="R2101" s="2">
        <v>2365</v>
      </c>
      <c r="S2101" s="2">
        <v>2277</v>
      </c>
      <c r="T2101" s="2">
        <v>2140</v>
      </c>
      <c r="U2101" s="2">
        <v>2356</v>
      </c>
      <c r="V2101" s="2">
        <v>2322</v>
      </c>
      <c r="W2101" s="2">
        <v>2244</v>
      </c>
      <c r="X2101" s="77">
        <f t="shared" si="13"/>
        <v>-7.4361461364370607E-3</v>
      </c>
      <c r="Y2101" s="11">
        <f t="shared" si="14"/>
        <v>-7.8175895765472125E-3</v>
      </c>
      <c r="Z2101" s="11">
        <f t="shared" si="15"/>
        <v>-4.7056248632085795E-3</v>
      </c>
      <c r="AA2101" s="11">
        <f t="shared" si="16"/>
        <v>-3.6283672347443563E-3</v>
      </c>
    </row>
    <row r="2102" spans="1:27" x14ac:dyDescent="0.3">
      <c r="A2102" s="55">
        <v>260127</v>
      </c>
      <c r="B2102" s="18" t="s">
        <v>470</v>
      </c>
      <c r="C2102" s="2" t="s">
        <v>23</v>
      </c>
      <c r="D2102" s="2" t="s">
        <v>109</v>
      </c>
      <c r="F2102" s="54">
        <v>-0.91861023881630866</v>
      </c>
      <c r="G2102" s="2">
        <v>27771</v>
      </c>
      <c r="H2102" s="2">
        <v>24378</v>
      </c>
      <c r="I2102" s="2">
        <v>24766</v>
      </c>
      <c r="J2102" s="2">
        <v>24161</v>
      </c>
      <c r="K2102" s="2">
        <v>27033</v>
      </c>
      <c r="L2102" s="2">
        <v>22925</v>
      </c>
      <c r="M2102" s="2">
        <v>22055</v>
      </c>
      <c r="N2102" s="2">
        <v>21061</v>
      </c>
      <c r="O2102" s="2">
        <v>24917</v>
      </c>
      <c r="P2102" s="2">
        <v>21706</v>
      </c>
      <c r="Q2102" s="2">
        <v>21818</v>
      </c>
      <c r="R2102" s="2">
        <v>22245</v>
      </c>
      <c r="S2102" s="2">
        <v>25301</v>
      </c>
      <c r="T2102" s="2">
        <v>21546</v>
      </c>
      <c r="U2102" s="2">
        <v>21221</v>
      </c>
      <c r="V2102" s="2">
        <v>21415</v>
      </c>
      <c r="W2102" s="2">
        <v>24479</v>
      </c>
      <c r="X2102" s="77">
        <f t="shared" si="13"/>
        <v>-1.7568903041615958E-3</v>
      </c>
      <c r="Y2102" s="11">
        <f t="shared" si="14"/>
        <v>-6.566934330656693E-3</v>
      </c>
      <c r="Z2102" s="11">
        <f t="shared" si="15"/>
        <v>-9.1902605383499258E-3</v>
      </c>
      <c r="AA2102" s="11">
        <f t="shared" si="16"/>
        <v>-9.1861023881630866E-3</v>
      </c>
    </row>
    <row r="2103" spans="1:27" x14ac:dyDescent="0.3">
      <c r="A2103" s="55">
        <v>260127</v>
      </c>
      <c r="B2103" s="18" t="s">
        <v>471</v>
      </c>
      <c r="C2103" s="2" t="s">
        <v>23</v>
      </c>
      <c r="D2103" s="2" t="s">
        <v>149</v>
      </c>
      <c r="F2103" s="54">
        <v>-1.2889801797956619</v>
      </c>
      <c r="G2103" s="2">
        <v>33584</v>
      </c>
      <c r="H2103" s="2">
        <v>35979</v>
      </c>
      <c r="I2103" s="2">
        <v>35759</v>
      </c>
      <c r="J2103" s="2">
        <v>41888</v>
      </c>
      <c r="K2103" s="2">
        <v>43108</v>
      </c>
      <c r="L2103" s="2">
        <v>39985</v>
      </c>
      <c r="M2103" s="2">
        <v>44746</v>
      </c>
      <c r="N2103" s="2">
        <v>44131</v>
      </c>
      <c r="O2103" s="2">
        <v>42979</v>
      </c>
      <c r="P2103" s="2">
        <v>43014</v>
      </c>
      <c r="Q2103" s="2">
        <v>47970</v>
      </c>
      <c r="R2103" s="2">
        <v>48756</v>
      </c>
      <c r="S2103" s="2">
        <v>47702</v>
      </c>
      <c r="T2103" s="2">
        <v>44019</v>
      </c>
      <c r="U2103" s="2">
        <v>47123</v>
      </c>
      <c r="V2103" s="2">
        <v>48591</v>
      </c>
      <c r="W2103" s="2">
        <v>45286</v>
      </c>
      <c r="X2103" s="77">
        <f t="shared" si="13"/>
        <v>5.3616585397082694E-3</v>
      </c>
      <c r="Y2103" s="11">
        <f t="shared" si="14"/>
        <v>-4.4946324430741313E-3</v>
      </c>
      <c r="Z2103" s="11">
        <f t="shared" si="15"/>
        <v>-8.7953091684433993E-4</v>
      </c>
      <c r="AA2103" s="11">
        <f t="shared" si="16"/>
        <v>-1.2889801797956624E-2</v>
      </c>
    </row>
    <row r="2104" spans="1:27" x14ac:dyDescent="0.3">
      <c r="A2104" s="55">
        <v>260127</v>
      </c>
      <c r="B2104" s="18" t="s">
        <v>472</v>
      </c>
      <c r="C2104" s="2" t="s">
        <v>23</v>
      </c>
      <c r="D2104" s="2" t="s">
        <v>29</v>
      </c>
      <c r="F2104" s="54">
        <v>-1.870056914775664</v>
      </c>
      <c r="G2104" s="2">
        <v>71.52</v>
      </c>
      <c r="H2104" s="2">
        <v>66.040000000000006</v>
      </c>
      <c r="I2104" s="2">
        <v>70.28</v>
      </c>
      <c r="J2104" s="2">
        <v>73.77</v>
      </c>
      <c r="K2104" s="2">
        <v>87.39</v>
      </c>
      <c r="L2104" s="3">
        <v>108.65</v>
      </c>
      <c r="M2104" s="2">
        <v>101.91</v>
      </c>
      <c r="N2104" s="2">
        <v>106.02</v>
      </c>
      <c r="O2104" s="2">
        <v>101.14</v>
      </c>
      <c r="P2104" s="2">
        <v>101.72</v>
      </c>
      <c r="Q2104" s="2">
        <v>94.83</v>
      </c>
      <c r="R2104" s="2">
        <v>104.04</v>
      </c>
      <c r="S2104" s="2">
        <v>99.13</v>
      </c>
      <c r="T2104" s="2">
        <v>91.87</v>
      </c>
      <c r="U2104" s="2">
        <v>104.48</v>
      </c>
      <c r="V2104" s="2">
        <v>110.39</v>
      </c>
      <c r="W2104" s="2">
        <v>91.54</v>
      </c>
      <c r="X2104" s="77">
        <f t="shared" si="13"/>
        <v>-2.4642249574702402E-2</v>
      </c>
      <c r="Y2104" s="11">
        <f t="shared" si="14"/>
        <v>2.4751840357042143E-2</v>
      </c>
      <c r="Z2104" s="11">
        <f t="shared" si="15"/>
        <v>1.5894072887464805E-2</v>
      </c>
      <c r="AA2104" s="11">
        <f t="shared" si="16"/>
        <v>-1.870056914775664E-2</v>
      </c>
    </row>
    <row r="2105" spans="1:27" x14ac:dyDescent="0.3">
      <c r="A2105" s="55">
        <v>260127</v>
      </c>
      <c r="B2105" s="18" t="s">
        <v>473</v>
      </c>
      <c r="C2105" s="2" t="s">
        <v>23</v>
      </c>
      <c r="D2105" s="2" t="s">
        <v>474</v>
      </c>
      <c r="F2105" s="54">
        <v>-3.680628449531032</v>
      </c>
      <c r="G2105" s="2">
        <v>6686</v>
      </c>
      <c r="H2105" s="2">
        <v>6473</v>
      </c>
      <c r="I2105" s="2">
        <v>7159</v>
      </c>
      <c r="J2105" s="2">
        <v>7059</v>
      </c>
      <c r="K2105" s="2">
        <v>8130</v>
      </c>
      <c r="L2105" s="2">
        <v>8473</v>
      </c>
      <c r="M2105" s="2">
        <v>8881</v>
      </c>
      <c r="N2105" s="2">
        <v>8696</v>
      </c>
      <c r="O2105" s="2">
        <v>9077</v>
      </c>
      <c r="P2105" s="2">
        <v>8744</v>
      </c>
      <c r="Q2105" s="2">
        <v>8772</v>
      </c>
      <c r="R2105" s="2">
        <v>8240</v>
      </c>
      <c r="S2105" s="2">
        <v>7908</v>
      </c>
      <c r="T2105" s="2">
        <v>7442</v>
      </c>
      <c r="U2105" s="2">
        <v>7511</v>
      </c>
      <c r="V2105" s="2">
        <v>6672</v>
      </c>
      <c r="W2105" s="2">
        <v>6821</v>
      </c>
      <c r="X2105" s="77">
        <f t="shared" si="13"/>
        <v>-3.8676330798479097E-2</v>
      </c>
      <c r="Y2105" s="11">
        <f t="shared" si="14"/>
        <v>-3.8965453309437015E-2</v>
      </c>
      <c r="Z2105" s="11">
        <f t="shared" si="15"/>
        <v>-5.0416385325230739E-2</v>
      </c>
      <c r="AA2105" s="11">
        <f t="shared" si="16"/>
        <v>-3.6806284495310315E-2</v>
      </c>
    </row>
    <row r="2106" spans="1:27" x14ac:dyDescent="0.3">
      <c r="A2106" s="55">
        <v>260127</v>
      </c>
      <c r="B2106" s="18" t="s">
        <v>475</v>
      </c>
      <c r="C2106" s="2" t="s">
        <v>23</v>
      </c>
      <c r="D2106" s="2" t="s">
        <v>476</v>
      </c>
      <c r="F2106" s="54">
        <v>-4.9031511997687183</v>
      </c>
      <c r="G2106" s="2">
        <v>4965</v>
      </c>
      <c r="H2106" s="2">
        <v>5095</v>
      </c>
      <c r="I2106" s="2">
        <v>5063</v>
      </c>
      <c r="J2106" s="2">
        <v>5053</v>
      </c>
      <c r="K2106" s="2">
        <v>4964</v>
      </c>
      <c r="L2106" s="2">
        <v>5195</v>
      </c>
      <c r="M2106" s="2">
        <v>5134</v>
      </c>
      <c r="N2106" s="2">
        <v>5132</v>
      </c>
      <c r="O2106" s="2">
        <v>4970</v>
      </c>
      <c r="P2106" s="2">
        <v>4326</v>
      </c>
      <c r="Q2106" s="2">
        <v>4231</v>
      </c>
      <c r="R2106" s="2">
        <v>4144</v>
      </c>
      <c r="S2106" s="2">
        <v>4928</v>
      </c>
      <c r="T2106" s="2">
        <v>4054</v>
      </c>
      <c r="U2106" s="2">
        <v>4163</v>
      </c>
      <c r="V2106" s="2">
        <v>4150</v>
      </c>
      <c r="W2106" s="2">
        <v>4080</v>
      </c>
      <c r="X2106" s="77">
        <f t="shared" si="13"/>
        <v>-1.5429122468659573E-2</v>
      </c>
      <c r="Y2106" s="11">
        <f t="shared" si="14"/>
        <v>-3.9177277179236469E-3</v>
      </c>
      <c r="Z2106" s="11">
        <f t="shared" si="15"/>
        <v>3.4704147145592223E-4</v>
      </c>
      <c r="AA2106" s="11">
        <f t="shared" si="16"/>
        <v>-4.9031511997687183E-2</v>
      </c>
    </row>
    <row r="2107" spans="1:27" x14ac:dyDescent="0.3">
      <c r="A2107" s="55">
        <v>260127</v>
      </c>
      <c r="B2107" s="18" t="s">
        <v>477</v>
      </c>
      <c r="C2107" s="2" t="s">
        <v>23</v>
      </c>
      <c r="D2107" s="2" t="s">
        <v>443</v>
      </c>
      <c r="F2107" s="54">
        <v>-8.7419011700996094</v>
      </c>
      <c r="G2107" s="2">
        <v>1667</v>
      </c>
      <c r="H2107" s="2">
        <v>1622</v>
      </c>
      <c r="I2107" s="2">
        <v>1496</v>
      </c>
      <c r="J2107" s="2">
        <v>1271</v>
      </c>
      <c r="K2107" s="2">
        <v>1309</v>
      </c>
      <c r="L2107" s="2">
        <v>1330</v>
      </c>
      <c r="M2107" s="2">
        <v>1308</v>
      </c>
      <c r="N2107" s="2">
        <v>1206</v>
      </c>
      <c r="O2107" s="2">
        <v>0</v>
      </c>
      <c r="P2107" s="2">
        <v>1165</v>
      </c>
      <c r="Q2107" s="2">
        <v>724.9</v>
      </c>
      <c r="R2107" s="2">
        <v>1017</v>
      </c>
      <c r="S2107" s="3">
        <v>1266</v>
      </c>
      <c r="T2107" s="2">
        <v>0</v>
      </c>
      <c r="U2107" s="3">
        <v>1135</v>
      </c>
      <c r="V2107" s="2">
        <v>701.3</v>
      </c>
      <c r="W2107" s="2">
        <v>994.8</v>
      </c>
      <c r="X2107" s="77">
        <f t="shared" si="13"/>
        <v>-0.27918234321455093</v>
      </c>
      <c r="Y2107" s="11">
        <f t="shared" si="14"/>
        <v>0.13634096878220681</v>
      </c>
      <c r="Z2107" s="11">
        <f t="shared" si="15"/>
        <v>-9.2363955529549346E-2</v>
      </c>
      <c r="AA2107" s="11">
        <f t="shared" si="16"/>
        <v>-8.7419011700996085E-2</v>
      </c>
    </row>
    <row r="2108" spans="1:27" x14ac:dyDescent="0.3">
      <c r="A2108" s="55">
        <v>260127</v>
      </c>
      <c r="B2108" s="18" t="s">
        <v>478</v>
      </c>
      <c r="C2108" s="2" t="s">
        <v>164</v>
      </c>
      <c r="D2108" s="2" t="s">
        <v>32</v>
      </c>
      <c r="F2108" s="54">
        <v>1.4669223394055519</v>
      </c>
      <c r="G2108" s="2">
        <v>3487</v>
      </c>
      <c r="H2108" s="2">
        <v>3111</v>
      </c>
      <c r="I2108" s="2">
        <v>3909</v>
      </c>
      <c r="J2108" s="2">
        <v>3107</v>
      </c>
      <c r="K2108" s="2">
        <v>3308</v>
      </c>
      <c r="L2108" s="2">
        <v>2618</v>
      </c>
      <c r="M2108" s="2">
        <v>3482</v>
      </c>
      <c r="N2108" s="2">
        <v>2862</v>
      </c>
      <c r="O2108" s="2">
        <v>2829</v>
      </c>
      <c r="P2108" s="2">
        <v>2009</v>
      </c>
      <c r="Q2108" s="2">
        <v>2716</v>
      </c>
      <c r="R2108" s="2">
        <v>2354</v>
      </c>
      <c r="S2108" s="2">
        <v>2884</v>
      </c>
      <c r="T2108" s="2">
        <v>2204</v>
      </c>
      <c r="U2108" s="2">
        <v>2745</v>
      </c>
      <c r="V2108" s="2">
        <v>2597</v>
      </c>
      <c r="W2108" s="2">
        <v>3037</v>
      </c>
      <c r="X2108" s="77">
        <f t="shared" si="13"/>
        <v>1.9572417946401632E-2</v>
      </c>
      <c r="Y2108" s="11">
        <f t="shared" si="14"/>
        <v>2.8548926954123921E-3</v>
      </c>
      <c r="Z2108" s="11">
        <f t="shared" si="15"/>
        <v>2.3853931481299773E-2</v>
      </c>
      <c r="AA2108" s="11">
        <f t="shared" si="16"/>
        <v>1.4669223394055519E-2</v>
      </c>
    </row>
    <row r="2109" spans="1:27" x14ac:dyDescent="0.3">
      <c r="A2109" s="55">
        <v>260127</v>
      </c>
      <c r="B2109" s="18" t="s">
        <v>479</v>
      </c>
      <c r="C2109" s="2" t="s">
        <v>164</v>
      </c>
      <c r="D2109" s="2" t="s">
        <v>32</v>
      </c>
      <c r="F2109" s="54">
        <v>0.25753925396694299</v>
      </c>
      <c r="G2109" s="2">
        <v>25311</v>
      </c>
      <c r="H2109" s="2">
        <v>24921</v>
      </c>
      <c r="I2109" s="2">
        <v>27050</v>
      </c>
      <c r="J2109" s="2">
        <v>29267</v>
      </c>
      <c r="K2109" s="2">
        <v>31093</v>
      </c>
      <c r="L2109" s="2">
        <v>30968</v>
      </c>
      <c r="M2109" s="2">
        <v>32243</v>
      </c>
      <c r="N2109" s="2">
        <v>31476</v>
      </c>
      <c r="O2109" s="2">
        <v>31816</v>
      </c>
      <c r="P2109" s="2">
        <v>29002</v>
      </c>
      <c r="Q2109" s="2">
        <v>31419</v>
      </c>
      <c r="R2109" s="2">
        <v>30306</v>
      </c>
      <c r="S2109" s="2">
        <v>32151</v>
      </c>
      <c r="T2109" s="2">
        <v>29301</v>
      </c>
      <c r="U2109" s="2">
        <v>29700</v>
      </c>
      <c r="V2109" s="2">
        <v>29218</v>
      </c>
      <c r="W2109" s="2">
        <v>32461</v>
      </c>
      <c r="X2109" s="77">
        <f t="shared" si="13"/>
        <v>2.4333078337863689E-3</v>
      </c>
      <c r="Y2109" s="11">
        <f t="shared" si="14"/>
        <v>-1.3955527411773305E-2</v>
      </c>
      <c r="Z2109" s="11">
        <f t="shared" si="15"/>
        <v>-8.9578290437847263E-3</v>
      </c>
      <c r="AA2109" s="11">
        <f t="shared" si="16"/>
        <v>2.5753925396694299E-3</v>
      </c>
    </row>
    <row r="2110" spans="1:27" x14ac:dyDescent="0.3">
      <c r="A2110" s="55">
        <v>260127</v>
      </c>
      <c r="B2110" s="18">
        <v>8218</v>
      </c>
      <c r="C2110" s="2" t="s">
        <v>67</v>
      </c>
      <c r="D2110" s="2" t="s">
        <v>32</v>
      </c>
      <c r="F2110" s="54">
        <v>2.9594884964100339</v>
      </c>
      <c r="G2110" s="2">
        <v>97040</v>
      </c>
      <c r="H2110" s="2">
        <v>82110</v>
      </c>
      <c r="I2110" s="2">
        <v>107594</v>
      </c>
      <c r="J2110" s="2">
        <v>90294</v>
      </c>
      <c r="K2110" s="2">
        <v>98897</v>
      </c>
      <c r="L2110" s="2">
        <v>82615</v>
      </c>
      <c r="M2110" s="2">
        <v>104073</v>
      </c>
      <c r="N2110" s="2">
        <v>90204</v>
      </c>
      <c r="O2110" s="2">
        <v>95787</v>
      </c>
      <c r="P2110" s="2">
        <v>80687</v>
      </c>
      <c r="Q2110" s="2">
        <v>107449</v>
      </c>
      <c r="R2110" s="2">
        <v>91355</v>
      </c>
      <c r="S2110" s="2">
        <v>86667</v>
      </c>
      <c r="T2110" s="2">
        <v>93720</v>
      </c>
      <c r="U2110" s="2">
        <v>105409</v>
      </c>
      <c r="V2110" s="2">
        <v>95824</v>
      </c>
      <c r="W2110" s="2">
        <v>97961</v>
      </c>
      <c r="X2110" s="77">
        <f t="shared" si="13"/>
        <v>3.5593923934476468E-2</v>
      </c>
      <c r="Y2110" s="11">
        <f t="shared" si="14"/>
        <v>-5.379874522338346E-3</v>
      </c>
      <c r="Z2110" s="11">
        <f t="shared" si="15"/>
        <v>1.1849365373550746E-2</v>
      </c>
      <c r="AA2110" s="11">
        <f t="shared" si="16"/>
        <v>2.9594884964100343E-2</v>
      </c>
    </row>
    <row r="2111" spans="1:27" x14ac:dyDescent="0.3">
      <c r="A2111" s="55">
        <v>260127</v>
      </c>
      <c r="B2111" s="18">
        <v>9697</v>
      </c>
      <c r="C2111" s="2" t="s">
        <v>67</v>
      </c>
      <c r="D2111" s="2" t="s">
        <v>32</v>
      </c>
      <c r="F2111" s="54">
        <v>0.88086687179065315</v>
      </c>
      <c r="G2111" s="2">
        <v>18168</v>
      </c>
      <c r="H2111" s="2">
        <v>21891</v>
      </c>
      <c r="I2111" s="2">
        <v>25232</v>
      </c>
      <c r="J2111" s="2">
        <v>23835</v>
      </c>
      <c r="K2111" s="3">
        <v>30604</v>
      </c>
      <c r="L2111" s="3">
        <v>46259</v>
      </c>
      <c r="M2111" s="3">
        <v>43858</v>
      </c>
      <c r="N2111" s="2">
        <v>31076</v>
      </c>
      <c r="O2111" s="2">
        <v>31245</v>
      </c>
      <c r="P2111" s="2">
        <v>46231</v>
      </c>
      <c r="Q2111" s="2">
        <v>29597</v>
      </c>
      <c r="R2111" s="2">
        <v>26805</v>
      </c>
      <c r="S2111" s="2">
        <v>32451</v>
      </c>
      <c r="T2111" s="3">
        <v>80751</v>
      </c>
      <c r="U2111" s="2">
        <v>45502</v>
      </c>
      <c r="V2111" s="2">
        <v>35650</v>
      </c>
      <c r="W2111" s="2">
        <v>34163</v>
      </c>
      <c r="X2111" s="77">
        <f t="shared" si="13"/>
        <v>0.25554469811376634</v>
      </c>
      <c r="Y2111" s="11">
        <f t="shared" si="14"/>
        <v>9.3777269404023533E-2</v>
      </c>
      <c r="Z2111" s="11">
        <f t="shared" si="15"/>
        <v>4.7679627403522273E-2</v>
      </c>
      <c r="AA2111" s="11">
        <f t="shared" si="16"/>
        <v>8.8086687179065315E-3</v>
      </c>
    </row>
    <row r="2112" spans="1:27" x14ac:dyDescent="0.3">
      <c r="A2112" s="55">
        <v>260127</v>
      </c>
      <c r="B2112" s="18">
        <v>4063</v>
      </c>
      <c r="C2112" s="2" t="s">
        <v>67</v>
      </c>
      <c r="D2112" s="2" t="s">
        <v>32</v>
      </c>
      <c r="F2112" s="54">
        <v>-0.5334758003203155</v>
      </c>
      <c r="G2112" s="2">
        <v>542362</v>
      </c>
      <c r="H2112" s="2">
        <v>590725</v>
      </c>
      <c r="I2112" s="2">
        <v>656707</v>
      </c>
      <c r="J2112" s="2">
        <v>752629</v>
      </c>
      <c r="K2112" s="2">
        <v>753901</v>
      </c>
      <c r="L2112" s="2">
        <v>645587</v>
      </c>
      <c r="M2112" s="2">
        <v>599201</v>
      </c>
      <c r="N2112" s="2">
        <v>596701</v>
      </c>
      <c r="O2112" s="2">
        <v>627501</v>
      </c>
      <c r="P2112" s="2">
        <v>591534</v>
      </c>
      <c r="Q2112" s="2">
        <v>597930</v>
      </c>
      <c r="R2112" s="2">
        <v>668530</v>
      </c>
      <c r="S2112" s="2">
        <v>663238</v>
      </c>
      <c r="T2112" s="2">
        <v>631551</v>
      </c>
      <c r="U2112" s="2">
        <v>628549</v>
      </c>
      <c r="V2112" s="2">
        <v>655973</v>
      </c>
      <c r="W2112" s="2">
        <v>649478</v>
      </c>
      <c r="X2112" s="77">
        <f t="shared" si="13"/>
        <v>1.5872002259212925E-2</v>
      </c>
      <c r="Y2112" s="11">
        <f t="shared" si="14"/>
        <v>1.1954714281977363E-2</v>
      </c>
      <c r="Z2112" s="11">
        <f t="shared" si="15"/>
        <v>-4.8447683292512922E-3</v>
      </c>
      <c r="AA2112" s="11">
        <f t="shared" si="16"/>
        <v>-5.334758003203155E-3</v>
      </c>
    </row>
    <row r="2113" spans="1:27" x14ac:dyDescent="0.3">
      <c r="A2113" s="55">
        <v>260127</v>
      </c>
      <c r="B2113" s="18" t="s">
        <v>480</v>
      </c>
      <c r="C2113" s="2" t="s">
        <v>31</v>
      </c>
      <c r="D2113" s="2" t="s">
        <v>32</v>
      </c>
      <c r="F2113" s="54">
        <v>6.6498635879089996</v>
      </c>
      <c r="G2113" s="2">
        <v>15510</v>
      </c>
      <c r="H2113" s="2">
        <v>14287</v>
      </c>
      <c r="I2113" s="2">
        <v>16652</v>
      </c>
      <c r="J2113" s="2">
        <v>16963</v>
      </c>
      <c r="K2113" s="2">
        <v>17754</v>
      </c>
      <c r="L2113" s="2">
        <v>18356</v>
      </c>
      <c r="M2113" s="2">
        <v>18740</v>
      </c>
      <c r="N2113" s="2">
        <v>20015</v>
      </c>
      <c r="O2113" s="2">
        <v>19788</v>
      </c>
      <c r="P2113" s="2">
        <v>21917</v>
      </c>
      <c r="Q2113" s="2">
        <v>22275</v>
      </c>
      <c r="R2113" s="2">
        <v>24127</v>
      </c>
      <c r="S2113" s="2">
        <v>25157</v>
      </c>
      <c r="T2113" s="2">
        <v>27528</v>
      </c>
      <c r="U2113" s="2">
        <v>28781</v>
      </c>
      <c r="V2113" s="2">
        <v>29228</v>
      </c>
      <c r="W2113" s="2">
        <v>32518</v>
      </c>
      <c r="X2113" s="77">
        <f t="shared" si="13"/>
        <v>6.0026102956908689E-2</v>
      </c>
      <c r="Y2113" s="11">
        <f t="shared" si="14"/>
        <v>6.5659470969955613E-2</v>
      </c>
      <c r="Z2113" s="11">
        <f t="shared" si="15"/>
        <v>4.8308126485657299E-2</v>
      </c>
      <c r="AA2113" s="11">
        <f t="shared" si="16"/>
        <v>6.6498635879089996E-2</v>
      </c>
    </row>
    <row r="2114" spans="1:27" x14ac:dyDescent="0.3">
      <c r="A2114" s="55">
        <v>260127</v>
      </c>
      <c r="B2114" s="18" t="s">
        <v>481</v>
      </c>
      <c r="C2114" s="2" t="s">
        <v>31</v>
      </c>
      <c r="D2114" s="2" t="s">
        <v>32</v>
      </c>
      <c r="F2114" s="54">
        <v>3.7315259142610908</v>
      </c>
      <c r="G2114" s="2">
        <v>32084</v>
      </c>
      <c r="H2114" s="2">
        <v>31754</v>
      </c>
      <c r="I2114" s="2">
        <v>33268</v>
      </c>
      <c r="J2114" s="2">
        <v>33631</v>
      </c>
      <c r="K2114" s="2">
        <v>34746</v>
      </c>
      <c r="L2114" s="2">
        <v>36187</v>
      </c>
      <c r="M2114" s="2">
        <v>37412</v>
      </c>
      <c r="N2114" s="2">
        <v>37338</v>
      </c>
      <c r="O2114" s="2">
        <v>38039</v>
      </c>
      <c r="P2114" s="2">
        <v>39269</v>
      </c>
      <c r="Q2114" s="2">
        <v>43521</v>
      </c>
      <c r="R2114" s="2">
        <v>42145</v>
      </c>
      <c r="S2114" s="2">
        <v>44436</v>
      </c>
      <c r="T2114" s="2">
        <v>46082</v>
      </c>
      <c r="U2114" s="2">
        <v>47789</v>
      </c>
      <c r="V2114" s="2">
        <v>49659</v>
      </c>
      <c r="W2114" s="2">
        <v>51450</v>
      </c>
      <c r="X2114" s="77">
        <f t="shared" si="13"/>
        <v>4.0225304213826529E-2</v>
      </c>
      <c r="Y2114" s="11">
        <f t="shared" si="14"/>
        <v>2.4224674204241126E-2</v>
      </c>
      <c r="Z2114" s="11">
        <f t="shared" si="15"/>
        <v>4.1639882073903234E-2</v>
      </c>
      <c r="AA2114" s="11">
        <f t="shared" si="16"/>
        <v>3.7315259142610913E-2</v>
      </c>
    </row>
    <row r="2115" spans="1:27" x14ac:dyDescent="0.3">
      <c r="A2115" s="55">
        <v>260127</v>
      </c>
      <c r="B2115" s="18" t="s">
        <v>482</v>
      </c>
      <c r="C2115" s="2" t="s">
        <v>31</v>
      </c>
      <c r="D2115" s="2" t="s">
        <v>32</v>
      </c>
      <c r="F2115" s="54">
        <v>0.92508446929977506</v>
      </c>
      <c r="G2115" s="2">
        <v>85272</v>
      </c>
      <c r="H2115" s="2">
        <v>77733</v>
      </c>
      <c r="I2115" s="2">
        <v>86069</v>
      </c>
      <c r="J2115" s="2">
        <v>84576</v>
      </c>
      <c r="K2115" s="2">
        <v>86367</v>
      </c>
      <c r="L2115" s="2">
        <v>87288</v>
      </c>
      <c r="M2115" s="2">
        <v>91823</v>
      </c>
      <c r="N2115" s="2">
        <v>84786</v>
      </c>
      <c r="O2115" s="2">
        <v>91031</v>
      </c>
      <c r="P2115" s="2">
        <v>86736</v>
      </c>
      <c r="Q2115" s="2">
        <v>89432</v>
      </c>
      <c r="R2115" s="2">
        <v>80275</v>
      </c>
      <c r="S2115" s="2">
        <v>85494</v>
      </c>
      <c r="T2115" s="2">
        <v>83127</v>
      </c>
      <c r="U2115" s="2">
        <v>89386</v>
      </c>
      <c r="V2115" s="2">
        <v>85313</v>
      </c>
      <c r="W2115" s="2">
        <v>88670</v>
      </c>
      <c r="X2115" s="77">
        <f t="shared" si="13"/>
        <v>-1.0554575842918412E-2</v>
      </c>
      <c r="Y2115" s="11">
        <f t="shared" si="14"/>
        <v>-1.3596273438798434E-4</v>
      </c>
      <c r="Z2115" s="11">
        <f t="shared" si="15"/>
        <v>1.4892900006503451E-2</v>
      </c>
      <c r="AA2115" s="11">
        <f t="shared" si="16"/>
        <v>9.2508446929977506E-3</v>
      </c>
    </row>
    <row r="2116" spans="1:27" x14ac:dyDescent="0.3">
      <c r="A2116" s="4">
        <v>260126</v>
      </c>
      <c r="B2116" s="21" t="s">
        <v>483</v>
      </c>
      <c r="C2116" s="4" t="s">
        <v>635</v>
      </c>
      <c r="D2116" s="4" t="s">
        <v>484</v>
      </c>
      <c r="F2116" s="59">
        <v>1.9163817708496731</v>
      </c>
      <c r="G2116" s="4">
        <v>10364</v>
      </c>
      <c r="H2116" s="4">
        <v>10493</v>
      </c>
      <c r="I2116" s="4">
        <v>11794</v>
      </c>
      <c r="J2116" s="4">
        <v>10501</v>
      </c>
      <c r="K2116" s="4">
        <v>8724</v>
      </c>
      <c r="L2116" s="4">
        <v>8710</v>
      </c>
      <c r="M2116" s="4">
        <v>9523</v>
      </c>
      <c r="N2116" s="4">
        <v>8776</v>
      </c>
      <c r="O2116" s="4">
        <v>7705</v>
      </c>
      <c r="P2116" s="4">
        <v>8137</v>
      </c>
      <c r="Q2116" s="4">
        <v>8077</v>
      </c>
      <c r="R2116" s="4">
        <v>7444</v>
      </c>
      <c r="S2116" s="4">
        <v>7076</v>
      </c>
      <c r="T2116" s="4">
        <v>7830</v>
      </c>
      <c r="U2116" s="4">
        <v>8456</v>
      </c>
      <c r="V2116" s="4">
        <v>8521</v>
      </c>
      <c r="W2116" s="4">
        <v>7687</v>
      </c>
      <c r="X2116" s="77">
        <f t="shared" si="13"/>
        <v>-9.9889373332465725E-3</v>
      </c>
      <c r="Y2116" s="11">
        <f t="shared" si="14"/>
        <v>1.2456042330824646E-2</v>
      </c>
      <c r="Z2116" s="11">
        <f t="shared" si="15"/>
        <v>3.4960721937284944E-2</v>
      </c>
      <c r="AA2116" s="11">
        <f t="shared" si="16"/>
        <v>1.9163817708496733E-2</v>
      </c>
    </row>
    <row r="2117" spans="1:27" x14ac:dyDescent="0.3">
      <c r="A2117" s="4">
        <v>260126</v>
      </c>
      <c r="B2117" s="21" t="s">
        <v>485</v>
      </c>
      <c r="C2117" s="4" t="s">
        <v>635</v>
      </c>
      <c r="D2117" s="4" t="s">
        <v>29</v>
      </c>
      <c r="F2117" s="59">
        <v>0.59826883910387707</v>
      </c>
      <c r="G2117" s="4">
        <v>42.21</v>
      </c>
      <c r="H2117" s="4">
        <v>41.97</v>
      </c>
      <c r="I2117" s="4">
        <v>42.92</v>
      </c>
      <c r="J2117" s="4">
        <v>45.62</v>
      </c>
      <c r="K2117" s="4">
        <v>50.07</v>
      </c>
      <c r="L2117" s="4">
        <v>54.27</v>
      </c>
      <c r="M2117" s="4">
        <v>58.79</v>
      </c>
      <c r="N2117" s="4">
        <v>57.77</v>
      </c>
      <c r="O2117" s="4">
        <v>56.29</v>
      </c>
      <c r="P2117" s="4">
        <v>52.31</v>
      </c>
      <c r="Q2117" s="4">
        <v>56.64</v>
      </c>
      <c r="R2117" s="4">
        <v>56.44</v>
      </c>
      <c r="S2117" s="4">
        <v>59.03</v>
      </c>
      <c r="T2117" s="4">
        <v>58.01</v>
      </c>
      <c r="U2117" s="4">
        <v>58.8</v>
      </c>
      <c r="V2117" s="4">
        <v>59.84</v>
      </c>
      <c r="W2117" s="4">
        <v>60.44</v>
      </c>
      <c r="X2117" s="77">
        <f t="shared" si="13"/>
        <v>2.5398805810533887E-2</v>
      </c>
      <c r="Y2117" s="11">
        <f t="shared" si="14"/>
        <v>9.3864070919518205E-3</v>
      </c>
      <c r="Z2117" s="11">
        <f t="shared" si="15"/>
        <v>1.4637506457723548E-2</v>
      </c>
      <c r="AA2117" s="11">
        <f t="shared" si="16"/>
        <v>5.9826883910387707E-3</v>
      </c>
    </row>
    <row r="2118" spans="1:27" x14ac:dyDescent="0.3">
      <c r="A2118" s="4">
        <v>260126</v>
      </c>
      <c r="B2118" s="21" t="s">
        <v>486</v>
      </c>
      <c r="C2118" s="4" t="s">
        <v>635</v>
      </c>
      <c r="D2118" s="4" t="s">
        <v>29</v>
      </c>
      <c r="F2118" s="59">
        <v>4.5858196682798669</v>
      </c>
      <c r="G2118" s="4">
        <v>27.2</v>
      </c>
      <c r="H2118" s="4">
        <v>26.55</v>
      </c>
      <c r="I2118" s="4">
        <v>26.36</v>
      </c>
      <c r="J2118" s="4">
        <v>27.76</v>
      </c>
      <c r="K2118" s="4">
        <v>25.31</v>
      </c>
      <c r="L2118" s="4">
        <v>30.05</v>
      </c>
      <c r="M2118" s="4">
        <v>33.43</v>
      </c>
      <c r="N2118" s="4">
        <v>35.270000000000003</v>
      </c>
      <c r="O2118" s="60">
        <v>37.9</v>
      </c>
      <c r="P2118" s="4">
        <v>38.47</v>
      </c>
      <c r="Q2118" s="4">
        <v>38.049999999999997</v>
      </c>
      <c r="R2118" s="4">
        <v>40.03</v>
      </c>
      <c r="S2118" s="4">
        <v>43.12</v>
      </c>
      <c r="T2118" s="60">
        <v>54.44</v>
      </c>
      <c r="U2118" s="4">
        <v>52.57</v>
      </c>
      <c r="V2118" s="60">
        <v>62.7</v>
      </c>
      <c r="W2118" s="4">
        <v>52.88</v>
      </c>
      <c r="X2118" s="77">
        <f t="shared" si="13"/>
        <v>0.10001878875180048</v>
      </c>
      <c r="Y2118" s="11">
        <f t="shared" si="14"/>
        <v>8.2669095877932142E-2</v>
      </c>
      <c r="Z2118" s="11">
        <f t="shared" si="15"/>
        <v>0.11921539755994948</v>
      </c>
      <c r="AA2118" s="11">
        <f t="shared" si="16"/>
        <v>4.5858196682798447E-2</v>
      </c>
    </row>
    <row r="2119" spans="1:27" x14ac:dyDescent="0.3">
      <c r="A2119" s="4">
        <v>260126</v>
      </c>
      <c r="B2119" s="21" t="s">
        <v>487</v>
      </c>
      <c r="C2119" s="4" t="s">
        <v>635</v>
      </c>
      <c r="D2119" s="4" t="s">
        <v>29</v>
      </c>
      <c r="F2119" s="59">
        <v>2.370984929212971</v>
      </c>
      <c r="G2119" s="4">
        <v>54.72</v>
      </c>
      <c r="H2119" s="4">
        <v>55.57</v>
      </c>
      <c r="I2119" s="4">
        <v>59.17</v>
      </c>
      <c r="J2119" s="4">
        <v>62.66</v>
      </c>
      <c r="K2119" s="4">
        <v>67.36</v>
      </c>
      <c r="L2119" s="4">
        <v>61.83</v>
      </c>
      <c r="M2119" s="4">
        <v>60.03</v>
      </c>
      <c r="N2119" s="4">
        <v>59.23</v>
      </c>
      <c r="O2119" s="4">
        <v>65.81</v>
      </c>
      <c r="P2119" s="4">
        <v>59.03</v>
      </c>
      <c r="Q2119" s="4">
        <v>68.739999999999995</v>
      </c>
      <c r="R2119" s="4">
        <v>61.19</v>
      </c>
      <c r="S2119" s="4">
        <v>63.57</v>
      </c>
      <c r="T2119" s="4">
        <v>63.8</v>
      </c>
      <c r="U2119" s="4">
        <v>66.36</v>
      </c>
      <c r="V2119" s="4">
        <v>69.03</v>
      </c>
      <c r="W2119" s="4">
        <v>69.8</v>
      </c>
      <c r="X2119" s="77">
        <f t="shared" si="13"/>
        <v>1.8888844889716205E-2</v>
      </c>
      <c r="Y2119" s="11">
        <f t="shared" si="14"/>
        <v>-9.2499028371550995E-3</v>
      </c>
      <c r="Z2119" s="11">
        <f t="shared" si="15"/>
        <v>3.0754746587164483E-2</v>
      </c>
      <c r="AA2119" s="11">
        <f t="shared" si="16"/>
        <v>2.3709849292129714E-2</v>
      </c>
    </row>
    <row r="2120" spans="1:27" x14ac:dyDescent="0.3">
      <c r="A2120" s="4">
        <v>260126</v>
      </c>
      <c r="B2120" s="21" t="s">
        <v>488</v>
      </c>
      <c r="C2120" s="4" t="s">
        <v>635</v>
      </c>
      <c r="D2120" s="4" t="s">
        <v>182</v>
      </c>
      <c r="F2120" s="59">
        <v>-88.36003770028276</v>
      </c>
      <c r="G2120" s="4">
        <v>17.54</v>
      </c>
      <c r="H2120" s="4">
        <v>314.37</v>
      </c>
      <c r="I2120" s="4">
        <v>150.47999999999999</v>
      </c>
      <c r="J2120" s="4">
        <v>282.45999999999998</v>
      </c>
      <c r="K2120" s="4">
        <v>2.0499999999999998</v>
      </c>
      <c r="L2120" s="4">
        <v>-110.63</v>
      </c>
      <c r="M2120" s="4">
        <v>170.01</v>
      </c>
      <c r="N2120" s="4">
        <v>216.75</v>
      </c>
      <c r="O2120" s="4">
        <v>-286.97000000000003</v>
      </c>
      <c r="P2120" s="4">
        <v>139.81</v>
      </c>
      <c r="Q2120" s="4">
        <v>64.209999999999994</v>
      </c>
      <c r="R2120" s="4">
        <v>-216.19</v>
      </c>
      <c r="S2120" s="4">
        <v>186.28</v>
      </c>
      <c r="T2120" s="4">
        <v>-44.35</v>
      </c>
      <c r="U2120" s="60">
        <v>6.32</v>
      </c>
      <c r="V2120" s="4">
        <v>-20.93</v>
      </c>
      <c r="W2120" s="4">
        <v>73.78</v>
      </c>
      <c r="X2120" s="77">
        <f t="shared" si="13"/>
        <v>-1.0577221296881283</v>
      </c>
      <c r="Y2120" s="11">
        <f t="shared" si="14"/>
        <v>5.7601990049751119</v>
      </c>
      <c r="Z2120" s="11">
        <f t="shared" si="15"/>
        <v>-2.8740064763026201</v>
      </c>
      <c r="AA2120" s="11">
        <f t="shared" si="16"/>
        <v>-0.88360037700282756</v>
      </c>
    </row>
    <row r="2121" spans="1:27" x14ac:dyDescent="0.3">
      <c r="A2121" s="4">
        <v>260126</v>
      </c>
      <c r="B2121" s="21" t="s">
        <v>489</v>
      </c>
      <c r="C2121" s="4" t="s">
        <v>635</v>
      </c>
      <c r="D2121" s="4" t="s">
        <v>115</v>
      </c>
      <c r="F2121" s="59">
        <v>3.612287782262102</v>
      </c>
      <c r="G2121" s="4">
        <v>39.46</v>
      </c>
      <c r="H2121" s="4">
        <v>46.56</v>
      </c>
      <c r="I2121" s="4">
        <v>47.51</v>
      </c>
      <c r="J2121" s="4">
        <v>47.74</v>
      </c>
      <c r="K2121" s="4">
        <v>49.92</v>
      </c>
      <c r="L2121" s="4">
        <v>52.9</v>
      </c>
      <c r="M2121" s="4">
        <v>56.06</v>
      </c>
      <c r="N2121" s="4">
        <v>58.62</v>
      </c>
      <c r="O2121" s="4">
        <v>60.57</v>
      </c>
      <c r="P2121" s="4">
        <v>62.22</v>
      </c>
      <c r="Q2121" s="4">
        <v>63.51</v>
      </c>
      <c r="R2121" s="4">
        <v>68.28</v>
      </c>
      <c r="S2121" s="4">
        <v>69.56</v>
      </c>
      <c r="T2121" s="4">
        <v>74.27</v>
      </c>
      <c r="U2121" s="4">
        <v>76.680000000000007</v>
      </c>
      <c r="V2121" s="4">
        <v>79.3</v>
      </c>
      <c r="W2121" s="4">
        <v>80.39</v>
      </c>
      <c r="X2121" s="77">
        <f t="shared" ref="X2121:X2130" si="17">SUM(Q2121:T2121)/SUM(P2121:S2121)-1</f>
        <v>4.5718404977804772E-2</v>
      </c>
      <c r="Y2121" s="11">
        <f t="shared" ref="Y2121:Y2130" si="18">SUM(R2121:U2121)/SUM(Q2121:T2121)-1</f>
        <v>4.778317974022217E-2</v>
      </c>
      <c r="Z2121" s="11">
        <f t="shared" ref="Z2121:Z2130" si="19">SUM(S2121:V2121)/SUM(R2121:U2121)-1</f>
        <v>3.8159216039336474E-2</v>
      </c>
      <c r="AA2121" s="11">
        <f t="shared" ref="AA2121:AA2130" si="20">SUM(T2121:W2121)/SUM(S2121:V2121)-1</f>
        <v>3.6122877822621025E-2</v>
      </c>
    </row>
    <row r="2122" spans="1:27" x14ac:dyDescent="0.3">
      <c r="A2122" s="4">
        <v>260126</v>
      </c>
      <c r="B2122" s="21" t="s">
        <v>490</v>
      </c>
      <c r="C2122" s="4" t="s">
        <v>635</v>
      </c>
      <c r="D2122" s="4" t="s">
        <v>29</v>
      </c>
      <c r="F2122" s="59">
        <v>0.98142306344197738</v>
      </c>
      <c r="G2122" s="4">
        <v>154.25</v>
      </c>
      <c r="H2122" s="4">
        <v>199.13</v>
      </c>
      <c r="I2122" s="4">
        <v>225.64</v>
      </c>
      <c r="J2122" s="4">
        <v>239.48</v>
      </c>
      <c r="K2122" s="60">
        <v>258.77</v>
      </c>
      <c r="L2122" s="4">
        <v>245.66</v>
      </c>
      <c r="M2122" s="4">
        <v>248.71</v>
      </c>
      <c r="N2122" s="4">
        <v>255.27</v>
      </c>
      <c r="O2122" s="4">
        <v>265.33</v>
      </c>
      <c r="P2122" s="4">
        <v>251.14</v>
      </c>
      <c r="Q2122" s="4">
        <v>266.05</v>
      </c>
      <c r="R2122" s="4">
        <v>267.66000000000003</v>
      </c>
      <c r="S2122" s="4">
        <v>261.51</v>
      </c>
      <c r="T2122" s="4">
        <v>256.11</v>
      </c>
      <c r="U2122" s="4">
        <v>267.5</v>
      </c>
      <c r="V2122" s="4">
        <v>270.49</v>
      </c>
      <c r="W2122" s="4">
        <v>271.87</v>
      </c>
      <c r="X2122" s="77">
        <f t="shared" si="17"/>
        <v>4.749799304254454E-3</v>
      </c>
      <c r="Y2122" s="11">
        <f t="shared" si="18"/>
        <v>1.3792053874619459E-3</v>
      </c>
      <c r="Z2122" s="11">
        <f t="shared" si="19"/>
        <v>2.6881209749425317E-3</v>
      </c>
      <c r="AA2122" s="11">
        <f t="shared" si="20"/>
        <v>9.8142306344197738E-3</v>
      </c>
    </row>
    <row r="2123" spans="1:27" x14ac:dyDescent="0.3">
      <c r="A2123" s="4">
        <v>260126</v>
      </c>
      <c r="B2123" s="21" t="s">
        <v>491</v>
      </c>
      <c r="C2123" s="4" t="s">
        <v>635</v>
      </c>
      <c r="D2123" s="4" t="s">
        <v>65</v>
      </c>
      <c r="F2123" s="59">
        <v>14.56692913385826</v>
      </c>
      <c r="G2123" s="4">
        <v>1756</v>
      </c>
      <c r="H2123" s="4">
        <v>1915</v>
      </c>
      <c r="I2123" s="4">
        <v>2023</v>
      </c>
      <c r="J2123" s="4">
        <v>2225</v>
      </c>
      <c r="K2123" s="4">
        <v>2356</v>
      </c>
      <c r="L2123" s="4">
        <v>2320</v>
      </c>
      <c r="M2123" s="4">
        <v>2207</v>
      </c>
      <c r="N2123" s="4">
        <v>2052</v>
      </c>
      <c r="O2123" s="4">
        <v>1875</v>
      </c>
      <c r="P2123" s="4">
        <v>1835</v>
      </c>
      <c r="Q2123" s="4">
        <v>1841</v>
      </c>
      <c r="R2123" s="4">
        <v>2018</v>
      </c>
      <c r="S2123" s="4">
        <v>2006</v>
      </c>
      <c r="T2123" s="4">
        <v>1984</v>
      </c>
      <c r="U2123" s="4">
        <v>2042</v>
      </c>
      <c r="V2123" s="4">
        <v>2096</v>
      </c>
      <c r="W2123" s="60">
        <v>3190</v>
      </c>
      <c r="X2123" s="77">
        <f t="shared" si="17"/>
        <v>1.9350649350649451E-2</v>
      </c>
      <c r="Y2123" s="11">
        <f t="shared" si="18"/>
        <v>2.5608357752579858E-2</v>
      </c>
      <c r="Z2123" s="11">
        <f t="shared" si="19"/>
        <v>9.6894409937888781E-3</v>
      </c>
      <c r="AA2123" s="11">
        <f t="shared" si="20"/>
        <v>0.14566929133858264</v>
      </c>
    </row>
    <row r="2124" spans="1:27" x14ac:dyDescent="0.3">
      <c r="A2124" s="4">
        <v>260126</v>
      </c>
      <c r="B2124" s="21" t="s">
        <v>492</v>
      </c>
      <c r="C2124" s="4" t="s">
        <v>635</v>
      </c>
      <c r="D2124" s="4" t="s">
        <v>153</v>
      </c>
      <c r="F2124" s="59">
        <v>1.6269123936334171</v>
      </c>
      <c r="G2124" s="4">
        <v>825.2</v>
      </c>
      <c r="H2124" s="4">
        <v>538.79999999999995</v>
      </c>
      <c r="I2124" s="4">
        <v>530.29999999999995</v>
      </c>
      <c r="J2124" s="4">
        <v>480</v>
      </c>
      <c r="K2124" s="4">
        <v>485.9</v>
      </c>
      <c r="L2124" s="4">
        <v>513.79999999999995</v>
      </c>
      <c r="M2124" s="4">
        <v>509.6</v>
      </c>
      <c r="N2124" s="4">
        <v>530.1</v>
      </c>
      <c r="O2124" s="4">
        <v>308.60000000000002</v>
      </c>
      <c r="P2124" s="4">
        <v>510.2</v>
      </c>
      <c r="Q2124" s="4">
        <v>528.6</v>
      </c>
      <c r="R2124" s="4">
        <v>548.29999999999995</v>
      </c>
      <c r="S2124" s="60">
        <v>544.1</v>
      </c>
      <c r="T2124" s="4">
        <v>557.6</v>
      </c>
      <c r="U2124" s="4">
        <v>577.20000000000005</v>
      </c>
      <c r="V2124" s="4">
        <v>589.20000000000005</v>
      </c>
      <c r="W2124" s="4">
        <v>581</v>
      </c>
      <c r="X2124" s="77">
        <f t="shared" si="17"/>
        <v>2.2240990990991083E-2</v>
      </c>
      <c r="Y2124" s="11">
        <f t="shared" si="18"/>
        <v>2.230790415863404E-2</v>
      </c>
      <c r="Z2124" s="11">
        <f t="shared" si="19"/>
        <v>1.8363864942529062E-2</v>
      </c>
      <c r="AA2124" s="11">
        <f t="shared" si="20"/>
        <v>1.6269123936334173E-2</v>
      </c>
    </row>
    <row r="2125" spans="1:27" x14ac:dyDescent="0.3">
      <c r="A2125" s="4">
        <v>260126</v>
      </c>
      <c r="B2125" s="21" t="s">
        <v>493</v>
      </c>
      <c r="C2125" s="4" t="s">
        <v>635</v>
      </c>
      <c r="D2125" s="4" t="s">
        <v>182</v>
      </c>
      <c r="F2125" s="59">
        <v>-892.70072992700739</v>
      </c>
      <c r="G2125" s="4">
        <v>-148</v>
      </c>
      <c r="H2125" s="4">
        <v>-161</v>
      </c>
      <c r="I2125" s="4">
        <v>383</v>
      </c>
      <c r="J2125" s="4">
        <v>10</v>
      </c>
      <c r="K2125" s="60">
        <v>-86</v>
      </c>
      <c r="L2125" s="4">
        <v>-312</v>
      </c>
      <c r="M2125" s="60">
        <v>174</v>
      </c>
      <c r="N2125" s="4">
        <v>863</v>
      </c>
      <c r="O2125" s="4">
        <v>-1042</v>
      </c>
      <c r="P2125" s="4">
        <v>410</v>
      </c>
      <c r="Q2125" s="4">
        <v>208</v>
      </c>
      <c r="R2125" s="4">
        <v>-360</v>
      </c>
      <c r="S2125" s="4">
        <v>724</v>
      </c>
      <c r="T2125" s="4">
        <v>-450</v>
      </c>
      <c r="U2125" s="4">
        <v>-128</v>
      </c>
      <c r="V2125" s="4">
        <v>-9</v>
      </c>
      <c r="W2125" s="4">
        <v>-499</v>
      </c>
      <c r="X2125" s="77">
        <f t="shared" si="17"/>
        <v>-0.87576374745417518</v>
      </c>
      <c r="Y2125" s="11">
        <f t="shared" si="18"/>
        <v>-2.7540983606557377</v>
      </c>
      <c r="Z2125" s="11">
        <f t="shared" si="19"/>
        <v>-1.6401869158878504</v>
      </c>
      <c r="AA2125" s="11">
        <f t="shared" si="20"/>
        <v>-8.9270072992700733</v>
      </c>
    </row>
    <row r="2126" spans="1:27" x14ac:dyDescent="0.3">
      <c r="A2126" s="4">
        <v>260126</v>
      </c>
      <c r="B2126" s="21" t="s">
        <v>494</v>
      </c>
      <c r="C2126" s="4" t="s">
        <v>635</v>
      </c>
      <c r="D2126" s="4" t="s">
        <v>153</v>
      </c>
      <c r="F2126" s="59">
        <v>2.029542178347898</v>
      </c>
      <c r="G2126" s="4">
        <v>539.62</v>
      </c>
      <c r="H2126" s="4">
        <v>494.29</v>
      </c>
      <c r="I2126" s="4">
        <v>548.54999999999995</v>
      </c>
      <c r="J2126" s="4">
        <v>545.64</v>
      </c>
      <c r="K2126" s="4">
        <v>555.04999999999995</v>
      </c>
      <c r="L2126" s="4">
        <v>529.65</v>
      </c>
      <c r="M2126" s="4">
        <v>559.64</v>
      </c>
      <c r="N2126" s="4">
        <v>539.66999999999996</v>
      </c>
      <c r="O2126" s="4">
        <v>566.64</v>
      </c>
      <c r="P2126" s="4">
        <v>492.19</v>
      </c>
      <c r="Q2126" s="4">
        <v>553.24</v>
      </c>
      <c r="R2126" s="4">
        <v>519.21</v>
      </c>
      <c r="S2126" s="4">
        <v>548.66999999999996</v>
      </c>
      <c r="T2126" s="4">
        <v>528.28</v>
      </c>
      <c r="U2126" s="4">
        <v>571.80999999999995</v>
      </c>
      <c r="V2126" s="4">
        <v>543.36</v>
      </c>
      <c r="W2126" s="4">
        <v>593.16</v>
      </c>
      <c r="X2126" s="77">
        <f t="shared" si="17"/>
        <v>1.7077475618815896E-2</v>
      </c>
      <c r="Y2126" s="11">
        <f t="shared" si="18"/>
        <v>8.6396203591703191E-3</v>
      </c>
      <c r="Z2126" s="11">
        <f t="shared" si="19"/>
        <v>1.1139453036711489E-2</v>
      </c>
      <c r="AA2126" s="11">
        <f t="shared" si="20"/>
        <v>2.0295421783478984E-2</v>
      </c>
    </row>
    <row r="2127" spans="1:27" x14ac:dyDescent="0.3">
      <c r="A2127" s="4">
        <v>260126</v>
      </c>
      <c r="B2127" s="21" t="s">
        <v>495</v>
      </c>
      <c r="C2127" s="4" t="s">
        <v>635</v>
      </c>
      <c r="D2127" s="4" t="s">
        <v>50</v>
      </c>
      <c r="F2127" s="59">
        <v>-1.1538616440011309</v>
      </c>
      <c r="G2127" s="4">
        <v>574.66</v>
      </c>
      <c r="H2127" s="4">
        <v>612.54999999999995</v>
      </c>
      <c r="I2127" s="4">
        <v>640.96</v>
      </c>
      <c r="J2127" s="4">
        <v>656.85</v>
      </c>
      <c r="K2127" s="4">
        <v>665.67</v>
      </c>
      <c r="L2127" s="4">
        <v>687.95</v>
      </c>
      <c r="M2127" s="4">
        <v>704.34</v>
      </c>
      <c r="N2127" s="4">
        <v>707.53</v>
      </c>
      <c r="O2127" s="4">
        <v>742.64</v>
      </c>
      <c r="P2127" s="4">
        <v>755.55</v>
      </c>
      <c r="Q2127" s="4">
        <v>755.16</v>
      </c>
      <c r="R2127" s="4">
        <v>775.74</v>
      </c>
      <c r="S2127" s="4">
        <v>763.25</v>
      </c>
      <c r="T2127" s="4">
        <v>743.18</v>
      </c>
      <c r="U2127" s="4">
        <v>737.28</v>
      </c>
      <c r="V2127" s="4">
        <v>735.85</v>
      </c>
      <c r="W2127" s="4">
        <v>728.87</v>
      </c>
      <c r="X2127" s="77">
        <f t="shared" si="17"/>
        <v>-4.0561366691805878E-3</v>
      </c>
      <c r="Y2127" s="11">
        <f t="shared" si="18"/>
        <v>-5.8867492172401947E-3</v>
      </c>
      <c r="Z2127" s="11">
        <f t="shared" si="19"/>
        <v>-1.3211015251121894E-2</v>
      </c>
      <c r="AA2127" s="11">
        <f t="shared" si="20"/>
        <v>-1.1538616440011307E-2</v>
      </c>
    </row>
    <row r="2128" spans="1:27" x14ac:dyDescent="0.3">
      <c r="A2128" s="4">
        <v>260126</v>
      </c>
      <c r="B2128" s="21" t="s">
        <v>496</v>
      </c>
      <c r="C2128" s="4" t="s">
        <v>635</v>
      </c>
      <c r="D2128" s="4" t="s">
        <v>484</v>
      </c>
      <c r="F2128" s="59">
        <v>3.0736078031076359</v>
      </c>
      <c r="G2128" s="4">
        <v>5311</v>
      </c>
      <c r="H2128" s="4">
        <v>5570</v>
      </c>
      <c r="I2128" s="4">
        <v>6213</v>
      </c>
      <c r="J2128" s="4">
        <v>5652</v>
      </c>
      <c r="K2128" s="4">
        <v>4826</v>
      </c>
      <c r="L2128" s="4">
        <v>4893</v>
      </c>
      <c r="M2128" s="4">
        <v>5082</v>
      </c>
      <c r="N2128" s="4">
        <v>4587</v>
      </c>
      <c r="O2128" s="4">
        <v>4233</v>
      </c>
      <c r="P2128" s="4">
        <v>4694</v>
      </c>
      <c r="Q2128" s="4">
        <v>4633</v>
      </c>
      <c r="R2128" s="4">
        <v>4342</v>
      </c>
      <c r="S2128" s="4">
        <v>3872</v>
      </c>
      <c r="T2128" s="4">
        <v>4369</v>
      </c>
      <c r="U2128" s="4">
        <v>4565</v>
      </c>
      <c r="V2128" s="4">
        <v>4828</v>
      </c>
      <c r="W2128" s="4">
        <v>4414</v>
      </c>
      <c r="X2128" s="77">
        <f t="shared" si="17"/>
        <v>-1.8528020067270945E-2</v>
      </c>
      <c r="Y2128" s="11">
        <f t="shared" si="18"/>
        <v>-3.9498141263940578E-3</v>
      </c>
      <c r="Z2128" s="11">
        <f t="shared" si="19"/>
        <v>2.8341497550734784E-2</v>
      </c>
      <c r="AA2128" s="11">
        <f t="shared" si="20"/>
        <v>3.0736078031076364E-2</v>
      </c>
    </row>
    <row r="2129" spans="1:27" x14ac:dyDescent="0.3">
      <c r="A2129" s="4">
        <v>260126</v>
      </c>
      <c r="B2129" s="21" t="s">
        <v>497</v>
      </c>
      <c r="C2129" s="4" t="s">
        <v>635</v>
      </c>
      <c r="D2129" s="4" t="s">
        <v>136</v>
      </c>
      <c r="F2129" s="59">
        <v>1.3765577909912841</v>
      </c>
      <c r="G2129" s="4">
        <v>2203</v>
      </c>
      <c r="H2129" s="4">
        <v>2249</v>
      </c>
      <c r="I2129" s="4">
        <v>2357</v>
      </c>
      <c r="J2129" s="4">
        <v>2442</v>
      </c>
      <c r="K2129" s="4">
        <v>2513</v>
      </c>
      <c r="L2129" s="4">
        <v>2491</v>
      </c>
      <c r="M2129" s="4">
        <v>2553</v>
      </c>
      <c r="N2129" s="4">
        <v>2642</v>
      </c>
      <c r="O2129" s="4">
        <v>2715</v>
      </c>
      <c r="P2129" s="4">
        <v>2764</v>
      </c>
      <c r="Q2129" s="4">
        <v>2846</v>
      </c>
      <c r="R2129" s="4">
        <v>2927</v>
      </c>
      <c r="S2129" s="4">
        <v>3011</v>
      </c>
      <c r="T2129" s="4">
        <v>3012</v>
      </c>
      <c r="U2129" s="4">
        <v>3098</v>
      </c>
      <c r="V2129" s="4">
        <v>3156</v>
      </c>
      <c r="W2129" s="4">
        <v>3180</v>
      </c>
      <c r="X2129" s="77">
        <f t="shared" si="17"/>
        <v>2.1475580187045429E-2</v>
      </c>
      <c r="Y2129" s="11">
        <f t="shared" si="18"/>
        <v>2.1363173957273718E-2</v>
      </c>
      <c r="Z2129" s="11">
        <f t="shared" si="19"/>
        <v>1.9007304116865908E-2</v>
      </c>
      <c r="AA2129" s="11">
        <f t="shared" si="20"/>
        <v>1.3765577909912841E-2</v>
      </c>
    </row>
    <row r="2130" spans="1:27" x14ac:dyDescent="0.3">
      <c r="A2130" s="4">
        <v>260126</v>
      </c>
      <c r="B2130" s="21" t="s">
        <v>498</v>
      </c>
      <c r="C2130" s="4" t="s">
        <v>635</v>
      </c>
      <c r="D2130" s="4" t="s">
        <v>29</v>
      </c>
      <c r="F2130" s="59">
        <v>3.8277650604155111</v>
      </c>
      <c r="G2130" s="4">
        <v>164.85</v>
      </c>
      <c r="H2130" s="4">
        <v>168.81</v>
      </c>
      <c r="I2130" s="4">
        <v>175.06</v>
      </c>
      <c r="J2130" s="4">
        <v>172.32</v>
      </c>
      <c r="K2130" s="4">
        <v>178.89</v>
      </c>
      <c r="L2130" s="4">
        <v>176.69</v>
      </c>
      <c r="M2130" s="4">
        <v>167.6</v>
      </c>
      <c r="N2130" s="4">
        <v>171.27</v>
      </c>
      <c r="O2130" s="4">
        <v>158.07</v>
      </c>
      <c r="P2130" s="4">
        <v>156.22</v>
      </c>
      <c r="Q2130" s="4">
        <v>156.93</v>
      </c>
      <c r="R2130" s="4">
        <v>162.72999999999999</v>
      </c>
      <c r="S2130" s="4">
        <v>163.22999999999999</v>
      </c>
      <c r="T2130" s="4">
        <v>169.87</v>
      </c>
      <c r="U2130" s="4">
        <v>174.48</v>
      </c>
      <c r="V2130" s="4">
        <v>182.64</v>
      </c>
      <c r="W2130" s="4">
        <v>189.65</v>
      </c>
      <c r="X2130" s="11">
        <f t="shared" si="17"/>
        <v>2.1357825726400659E-2</v>
      </c>
      <c r="Y2130" s="11">
        <f t="shared" si="18"/>
        <v>2.6885838593051048E-2</v>
      </c>
      <c r="Z2130" s="11">
        <f t="shared" si="19"/>
        <v>2.9702674881771252E-2</v>
      </c>
      <c r="AA2130" s="11">
        <f t="shared" si="20"/>
        <v>3.8277650604155111E-2</v>
      </c>
    </row>
  </sheetData>
  <autoFilter ref="B2:W2056" xr:uid="{00000000-0001-0000-0000-000000000000}">
    <filterColumn colId="3">
      <filters>
        <filter val="Dec '25 Dec 24, 2025"/>
        <filter val="Dec '25 Dec 27, 2025"/>
        <filter val="Dec '25 Dec 28, 2025"/>
        <filter val="Dec '25 Dec 31, 2025"/>
        <filter val="Jan '26 Jan 3, 2026"/>
        <filter val="Nov '25 Nov 20, 2025"/>
        <filter val="Nov '25 Nov 30, 2025"/>
      </filters>
    </filterColumn>
    <sortState xmlns:xlrd2="http://schemas.microsoft.com/office/spreadsheetml/2017/richdata2" ref="B3:W2055">
      <sortCondition descending="1" ref="C2:C2056"/>
    </sortState>
  </autoFilter>
  <phoneticPr fontId="4" type="noConversion"/>
  <conditionalFormatting sqref="X1812:AA1943">
    <cfRule type="cellIs" dxfId="8" priority="1" operator="greaterThan">
      <formula>0.1</formula>
    </cfRule>
  </conditionalFormatting>
  <conditionalFormatting sqref="X1944:AA2130">
    <cfRule type="cellIs" dxfId="7" priority="2" operator="greaterThan">
      <formula>0.1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AF2274"/>
  <sheetViews>
    <sheetView tabSelected="1" zoomScale="70" zoomScaleNormal="70" workbookViewId="0">
      <selection activeCell="E1" sqref="E1:E1048576"/>
    </sheetView>
  </sheetViews>
  <sheetFormatPr defaultRowHeight="16.5" x14ac:dyDescent="0.3"/>
  <cols>
    <col min="1" max="1" width="9" style="4"/>
    <col min="2" max="2" width="12.5" style="21" bestFit="1" customWidth="1"/>
    <col min="3" max="3" width="12.625" style="4" bestFit="1" customWidth="1"/>
    <col min="4" max="4" width="34" style="4" bestFit="1" customWidth="1"/>
    <col min="5" max="5" width="9" hidden="1" customWidth="1"/>
    <col min="6" max="6" width="16.75" style="4" customWidth="1"/>
    <col min="7" max="11" width="9" hidden="1" customWidth="1"/>
    <col min="12" max="23" width="9.375" style="50" customWidth="1"/>
    <col min="24" max="27" width="9.375" style="4" customWidth="1"/>
    <col min="28" max="16384" width="9" style="4"/>
  </cols>
  <sheetData>
    <row r="1" spans="1:32" x14ac:dyDescent="0.3">
      <c r="B1" s="21">
        <v>1</v>
      </c>
      <c r="C1" s="4">
        <v>2</v>
      </c>
      <c r="D1" s="4">
        <v>3</v>
      </c>
      <c r="E1">
        <v>4</v>
      </c>
      <c r="F1" s="4">
        <v>5</v>
      </c>
      <c r="G1" s="4">
        <v>6</v>
      </c>
      <c r="H1" s="4">
        <v>7</v>
      </c>
      <c r="I1" s="4">
        <v>8</v>
      </c>
      <c r="J1" s="4">
        <v>9</v>
      </c>
      <c r="K1" s="4">
        <v>10</v>
      </c>
      <c r="L1" s="50">
        <v>11</v>
      </c>
      <c r="M1" s="50">
        <v>12</v>
      </c>
      <c r="N1" s="50">
        <v>13</v>
      </c>
      <c r="O1" s="50">
        <v>14</v>
      </c>
      <c r="P1" s="50">
        <v>15</v>
      </c>
      <c r="Q1" s="50">
        <v>16</v>
      </c>
      <c r="R1" s="50">
        <v>17</v>
      </c>
      <c r="S1" s="50">
        <v>18</v>
      </c>
      <c r="T1" s="50">
        <v>19</v>
      </c>
      <c r="U1" s="50">
        <v>20</v>
      </c>
      <c r="V1" s="50">
        <v>21</v>
      </c>
      <c r="W1" s="50">
        <v>22</v>
      </c>
    </row>
    <row r="2" spans="1:32" x14ac:dyDescent="0.25">
      <c r="B2" s="7" t="s">
        <v>415</v>
      </c>
      <c r="C2" s="7" t="s">
        <v>1</v>
      </c>
      <c r="D2" s="7" t="s">
        <v>412</v>
      </c>
      <c r="E2" s="1" t="s">
        <v>3</v>
      </c>
      <c r="F2" s="7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56" t="s">
        <v>10</v>
      </c>
      <c r="M2" s="156" t="s">
        <v>11</v>
      </c>
      <c r="N2" s="156" t="s">
        <v>12</v>
      </c>
      <c r="O2" s="156" t="s">
        <v>13</v>
      </c>
      <c r="P2" s="156" t="s">
        <v>14</v>
      </c>
      <c r="Q2" s="156" t="s">
        <v>15</v>
      </c>
      <c r="R2" s="156" t="s">
        <v>16</v>
      </c>
      <c r="S2" s="156" t="s">
        <v>17</v>
      </c>
      <c r="T2" s="156" t="s">
        <v>18</v>
      </c>
      <c r="U2" s="156" t="s">
        <v>19</v>
      </c>
      <c r="V2" s="156" t="s">
        <v>20</v>
      </c>
      <c r="W2" s="157" t="s">
        <v>21</v>
      </c>
      <c r="X2" s="37" t="s">
        <v>387</v>
      </c>
      <c r="Y2" s="38" t="s">
        <v>388</v>
      </c>
      <c r="Z2" s="38" t="s">
        <v>389</v>
      </c>
      <c r="AA2" s="38" t="s">
        <v>390</v>
      </c>
    </row>
    <row r="3" spans="1:32" ht="15" x14ac:dyDescent="0.25">
      <c r="A3" s="4">
        <v>260220</v>
      </c>
      <c r="B3" s="18" t="s">
        <v>6382</v>
      </c>
      <c r="C3" s="8" t="s">
        <v>23</v>
      </c>
      <c r="D3" s="8" t="s">
        <v>141</v>
      </c>
      <c r="E3" s="8" t="s">
        <v>806</v>
      </c>
      <c r="F3" s="78">
        <v>355.8</v>
      </c>
      <c r="G3" s="46">
        <v>32</v>
      </c>
      <c r="H3" s="46">
        <v>96</v>
      </c>
      <c r="I3" s="46">
        <v>73</v>
      </c>
      <c r="J3" s="46">
        <v>-7</v>
      </c>
      <c r="K3" s="46">
        <v>-11</v>
      </c>
      <c r="L3" s="46">
        <v>40</v>
      </c>
      <c r="M3" s="46">
        <v>38</v>
      </c>
      <c r="N3" s="110">
        <v>54</v>
      </c>
      <c r="O3" s="110">
        <v>26</v>
      </c>
      <c r="P3" s="110">
        <v>73</v>
      </c>
      <c r="Q3" s="46">
        <v>0</v>
      </c>
      <c r="R3" s="46">
        <v>-24.6</v>
      </c>
      <c r="S3" s="46">
        <v>-13</v>
      </c>
      <c r="T3" s="46">
        <v>37</v>
      </c>
      <c r="U3" s="46">
        <v>0</v>
      </c>
      <c r="V3" s="46">
        <v>-18.05</v>
      </c>
      <c r="W3" s="110">
        <v>8.17</v>
      </c>
      <c r="X3" s="120">
        <v>-1.0169491525423731</v>
      </c>
      <c r="Y3" s="79">
        <v>0</v>
      </c>
      <c r="Z3" s="79">
        <v>-10.916666666666639</v>
      </c>
      <c r="AA3" s="92">
        <v>3.5579831932773112</v>
      </c>
      <c r="AF3" s="183"/>
    </row>
    <row r="4" spans="1:32" ht="15" x14ac:dyDescent="0.25">
      <c r="A4" s="4">
        <v>260220</v>
      </c>
      <c r="B4" s="18" t="s">
        <v>500</v>
      </c>
      <c r="C4" s="8" t="s">
        <v>23</v>
      </c>
      <c r="D4" s="8" t="s">
        <v>29</v>
      </c>
      <c r="E4" s="8" t="s">
        <v>806</v>
      </c>
      <c r="F4" s="78">
        <v>143.6</v>
      </c>
      <c r="G4" s="46">
        <v>92.05</v>
      </c>
      <c r="H4" s="46">
        <v>92.91</v>
      </c>
      <c r="I4" s="46">
        <v>110.19</v>
      </c>
      <c r="J4" s="46">
        <v>122.44</v>
      </c>
      <c r="K4" s="110">
        <v>134.09</v>
      </c>
      <c r="L4" s="46">
        <v>130.69999999999999</v>
      </c>
      <c r="M4" s="46">
        <v>110.69</v>
      </c>
      <c r="N4" s="46">
        <v>102.67</v>
      </c>
      <c r="O4" s="46">
        <v>-138.01</v>
      </c>
      <c r="P4" s="46">
        <v>101.19</v>
      </c>
      <c r="Q4" s="46">
        <v>102.88</v>
      </c>
      <c r="R4" s="46">
        <v>108.14</v>
      </c>
      <c r="S4" s="46">
        <v>-177.75</v>
      </c>
      <c r="T4" s="110">
        <v>121.1</v>
      </c>
      <c r="U4" s="110">
        <v>139.63</v>
      </c>
      <c r="V4" s="110">
        <v>154.29</v>
      </c>
      <c r="W4" s="110">
        <v>162.9</v>
      </c>
      <c r="X4" s="121">
        <v>0.14807377658783311</v>
      </c>
      <c r="Y4" s="92">
        <v>0.2380643907494979</v>
      </c>
      <c r="Z4" s="92">
        <v>0.24147132691502701</v>
      </c>
      <c r="AA4" s="92">
        <v>1.4357061575420409</v>
      </c>
    </row>
    <row r="5" spans="1:32" ht="15" x14ac:dyDescent="0.25">
      <c r="A5" s="4">
        <v>260220</v>
      </c>
      <c r="B5" s="18" t="s">
        <v>3918</v>
      </c>
      <c r="C5" s="8" t="s">
        <v>23</v>
      </c>
      <c r="D5" s="8" t="s">
        <v>141</v>
      </c>
      <c r="E5" s="8" t="s">
        <v>806</v>
      </c>
      <c r="F5" s="78">
        <v>52.8</v>
      </c>
      <c r="G5" s="46">
        <v>12</v>
      </c>
      <c r="H5" s="46">
        <v>72</v>
      </c>
      <c r="I5" s="46">
        <v>49</v>
      </c>
      <c r="J5" s="46">
        <v>-14</v>
      </c>
      <c r="K5" s="46">
        <v>-17</v>
      </c>
      <c r="L5" s="46">
        <v>36</v>
      </c>
      <c r="M5" s="46">
        <v>37</v>
      </c>
      <c r="N5" s="110">
        <v>58</v>
      </c>
      <c r="O5" s="110">
        <v>23</v>
      </c>
      <c r="P5" s="110">
        <v>56</v>
      </c>
      <c r="Q5" s="46">
        <v>0</v>
      </c>
      <c r="R5" s="46">
        <v>-25.94</v>
      </c>
      <c r="S5" s="46">
        <v>-6</v>
      </c>
      <c r="T5" s="46">
        <v>42</v>
      </c>
      <c r="U5" s="46">
        <v>0</v>
      </c>
      <c r="V5" s="110">
        <v>-6.25</v>
      </c>
      <c r="W5" s="110">
        <v>9.7200000000000006</v>
      </c>
      <c r="X5" s="120">
        <v>-0.58187863674147966</v>
      </c>
      <c r="Y5" s="79">
        <v>0</v>
      </c>
      <c r="Z5" s="92">
        <v>1.9572564612326051</v>
      </c>
      <c r="AA5" s="92">
        <v>0.5284033613445378</v>
      </c>
    </row>
    <row r="6" spans="1:32" ht="15" x14ac:dyDescent="0.25">
      <c r="A6" s="4">
        <v>260220</v>
      </c>
      <c r="B6" s="18" t="s">
        <v>6358</v>
      </c>
      <c r="C6" s="8" t="s">
        <v>23</v>
      </c>
      <c r="D6" s="8" t="s">
        <v>738</v>
      </c>
      <c r="E6" s="8" t="s">
        <v>806</v>
      </c>
      <c r="F6" s="78">
        <v>29</v>
      </c>
      <c r="G6" s="46">
        <v>151.99</v>
      </c>
      <c r="H6" s="46">
        <v>120.64</v>
      </c>
      <c r="I6" s="46">
        <v>165.49</v>
      </c>
      <c r="J6" s="46">
        <v>182.49</v>
      </c>
      <c r="K6" s="46">
        <v>97.98</v>
      </c>
      <c r="L6" s="46">
        <v>116.29</v>
      </c>
      <c r="M6" s="46">
        <v>175.56</v>
      </c>
      <c r="N6" s="46">
        <v>187.95</v>
      </c>
      <c r="O6" s="110">
        <v>193.85</v>
      </c>
      <c r="P6" s="46">
        <v>121.85</v>
      </c>
      <c r="Q6" s="46">
        <v>183.41</v>
      </c>
      <c r="R6" s="46">
        <v>186.72</v>
      </c>
      <c r="S6" s="46">
        <v>39.090000000000003</v>
      </c>
      <c r="T6" s="46">
        <v>121.83</v>
      </c>
      <c r="U6" s="46">
        <v>193.33</v>
      </c>
      <c r="V6" s="46">
        <v>186.93</v>
      </c>
      <c r="W6" s="110">
        <v>196.24</v>
      </c>
      <c r="X6" s="120">
        <v>-3.7659818856283778E-5</v>
      </c>
      <c r="Y6" s="79">
        <v>1.867997363713414E-2</v>
      </c>
      <c r="Z6" s="79">
        <v>3.881915817882664E-4</v>
      </c>
      <c r="AA6" s="92">
        <v>0.29038397575667968</v>
      </c>
    </row>
    <row r="7" spans="1:32" ht="15" x14ac:dyDescent="0.25">
      <c r="A7" s="4">
        <v>260220</v>
      </c>
      <c r="B7" s="18" t="s">
        <v>6362</v>
      </c>
      <c r="C7" s="8" t="s">
        <v>23</v>
      </c>
      <c r="D7" s="8" t="s">
        <v>6421</v>
      </c>
      <c r="E7" s="8" t="s">
        <v>806</v>
      </c>
      <c r="F7" s="78">
        <v>13.7</v>
      </c>
      <c r="G7" s="46">
        <v>26.48</v>
      </c>
      <c r="H7" s="46">
        <v>128.13999999999999</v>
      </c>
      <c r="I7" s="46">
        <v>137.93</v>
      </c>
      <c r="J7" s="46">
        <v>17.829999999999998</v>
      </c>
      <c r="K7" s="46">
        <v>21.06</v>
      </c>
      <c r="L7" s="46">
        <v>52.48</v>
      </c>
      <c r="M7" s="46">
        <v>5.13</v>
      </c>
      <c r="N7" s="110">
        <v>114.94</v>
      </c>
      <c r="O7" s="110">
        <v>130.06</v>
      </c>
      <c r="P7" s="110">
        <v>121.8</v>
      </c>
      <c r="Q7" s="110">
        <v>44.4</v>
      </c>
      <c r="R7" s="46">
        <v>105.2</v>
      </c>
      <c r="S7" s="46">
        <v>149.69999999999999</v>
      </c>
      <c r="T7" s="110">
        <v>186.4</v>
      </c>
      <c r="U7" s="110">
        <v>150.69999999999999</v>
      </c>
      <c r="V7" s="46">
        <v>11.5</v>
      </c>
      <c r="W7" s="110">
        <v>218.1</v>
      </c>
      <c r="X7" s="121">
        <v>0.1534077416290669</v>
      </c>
      <c r="Y7" s="92">
        <v>0.21885937821700649</v>
      </c>
      <c r="Z7" s="79">
        <v>-0.15827702702702709</v>
      </c>
      <c r="AA7" s="92">
        <v>0.1372667068031308</v>
      </c>
      <c r="AF7" s="183"/>
    </row>
    <row r="8" spans="1:32" ht="15" x14ac:dyDescent="0.25">
      <c r="A8" s="4">
        <v>260220</v>
      </c>
      <c r="B8" s="18" t="s">
        <v>6351</v>
      </c>
      <c r="C8" s="8" t="s">
        <v>23</v>
      </c>
      <c r="D8" s="8" t="s">
        <v>24</v>
      </c>
      <c r="E8" s="8" t="s">
        <v>811</v>
      </c>
      <c r="F8" s="36">
        <v>9.8000000000000007</v>
      </c>
      <c r="G8" s="46">
        <v>-55.68</v>
      </c>
      <c r="H8" s="46">
        <v>-47.41</v>
      </c>
      <c r="I8" s="46">
        <v>-56.52</v>
      </c>
      <c r="J8" s="46">
        <v>-73.209999999999994</v>
      </c>
      <c r="K8" s="46">
        <v>-71.97</v>
      </c>
      <c r="L8" s="46">
        <v>-72.040000000000006</v>
      </c>
      <c r="M8" s="46">
        <v>-73.28</v>
      </c>
      <c r="N8" s="46">
        <v>-74.09</v>
      </c>
      <c r="O8" s="46">
        <v>-79.400000000000006</v>
      </c>
      <c r="P8" s="46">
        <v>-82.55</v>
      </c>
      <c r="Q8" s="46">
        <v>-82.31</v>
      </c>
      <c r="R8" s="46">
        <v>-72.59</v>
      </c>
      <c r="S8" s="46">
        <v>-75.290000000000006</v>
      </c>
      <c r="T8" s="46">
        <v>-87.59</v>
      </c>
      <c r="U8" s="46">
        <v>-88.97</v>
      </c>
      <c r="V8" s="110">
        <v>-124.82</v>
      </c>
      <c r="W8" s="46">
        <v>-112.11</v>
      </c>
      <c r="X8" s="120">
        <v>1.611562320138149E-2</v>
      </c>
      <c r="Y8" s="79">
        <v>2.095789539933279E-2</v>
      </c>
      <c r="Z8" s="92">
        <v>0.16098508198742459</v>
      </c>
      <c r="AA8" s="79">
        <v>9.7751347333209448E-2</v>
      </c>
    </row>
    <row r="9" spans="1:32" ht="15" x14ac:dyDescent="0.25">
      <c r="A9" s="4">
        <v>260220</v>
      </c>
      <c r="B9" s="18" t="s">
        <v>672</v>
      </c>
      <c r="C9" s="8" t="s">
        <v>23</v>
      </c>
      <c r="D9" s="8" t="s">
        <v>673</v>
      </c>
      <c r="E9" s="8" t="s">
        <v>806</v>
      </c>
      <c r="F9" s="36">
        <v>6.6</v>
      </c>
      <c r="G9" s="46">
        <v>-987.85</v>
      </c>
      <c r="H9" s="46">
        <v>-859.21</v>
      </c>
      <c r="I9" s="46">
        <v>-217.74</v>
      </c>
      <c r="J9" s="46">
        <v>303</v>
      </c>
      <c r="K9" s="46">
        <v>18.98</v>
      </c>
      <c r="L9" s="46">
        <v>272</v>
      </c>
      <c r="M9" s="110">
        <v>776</v>
      </c>
      <c r="N9" s="110">
        <v>1265</v>
      </c>
      <c r="O9" s="110">
        <v>591</v>
      </c>
      <c r="P9" s="110">
        <v>750</v>
      </c>
      <c r="Q9" s="46">
        <v>1108</v>
      </c>
      <c r="R9" s="46">
        <v>1636</v>
      </c>
      <c r="S9" s="46">
        <v>633</v>
      </c>
      <c r="T9" s="46">
        <v>949</v>
      </c>
      <c r="U9" s="46">
        <v>1333</v>
      </c>
      <c r="V9" s="46">
        <v>1703</v>
      </c>
      <c r="W9" s="46">
        <v>936</v>
      </c>
      <c r="X9" s="120">
        <v>4.8219045311364228E-2</v>
      </c>
      <c r="Y9" s="79">
        <v>5.2011095700416073E-2</v>
      </c>
      <c r="Z9" s="79">
        <v>1.472203911228309E-2</v>
      </c>
      <c r="AA9" s="79">
        <v>6.5612819402338651E-2</v>
      </c>
    </row>
    <row r="10" spans="1:32" ht="15" x14ac:dyDescent="0.25">
      <c r="A10" s="4">
        <v>260220</v>
      </c>
      <c r="B10" s="18" t="s">
        <v>6376</v>
      </c>
      <c r="C10" s="8" t="s">
        <v>23</v>
      </c>
      <c r="D10" s="8" t="s">
        <v>41</v>
      </c>
      <c r="E10" s="8" t="s">
        <v>806</v>
      </c>
      <c r="F10" s="36">
        <v>2.6</v>
      </c>
      <c r="G10" s="46">
        <v>33.82</v>
      </c>
      <c r="H10" s="46">
        <v>38.340000000000003</v>
      </c>
      <c r="I10" s="46">
        <v>40.450000000000003</v>
      </c>
      <c r="J10" s="46">
        <v>33.630000000000003</v>
      </c>
      <c r="K10" s="46">
        <v>35.6</v>
      </c>
      <c r="L10" s="46">
        <v>34.97</v>
      </c>
      <c r="M10" s="46">
        <v>48.98</v>
      </c>
      <c r="N10" s="46">
        <v>45.23</v>
      </c>
      <c r="O10" s="46">
        <v>28.25</v>
      </c>
      <c r="P10" s="46">
        <v>42.12</v>
      </c>
      <c r="Q10" s="46">
        <v>45.8</v>
      </c>
      <c r="R10" s="46">
        <v>48.51</v>
      </c>
      <c r="S10" s="110">
        <v>48.04</v>
      </c>
      <c r="T10" s="46">
        <v>51.5</v>
      </c>
      <c r="U10" s="46">
        <v>51.44</v>
      </c>
      <c r="V10" s="46">
        <v>54.58</v>
      </c>
      <c r="W10" s="46">
        <v>53.34</v>
      </c>
      <c r="X10" s="120">
        <v>5.0848376429771802E-2</v>
      </c>
      <c r="Y10" s="79">
        <v>2.9094660820221829E-2</v>
      </c>
      <c r="Z10" s="79">
        <v>3.042759035540632E-2</v>
      </c>
      <c r="AA10" s="79">
        <v>2.5783226308620399E-2</v>
      </c>
    </row>
    <row r="11" spans="1:32" ht="15" x14ac:dyDescent="0.25">
      <c r="A11" s="4">
        <v>260220</v>
      </c>
      <c r="B11" s="18" t="s">
        <v>4372</v>
      </c>
      <c r="C11" s="8" t="s">
        <v>23</v>
      </c>
      <c r="D11" s="8" t="s">
        <v>95</v>
      </c>
      <c r="E11" s="8" t="s">
        <v>806</v>
      </c>
      <c r="F11" s="36">
        <v>0.7</v>
      </c>
      <c r="G11" s="46">
        <v>4020</v>
      </c>
      <c r="H11" s="46">
        <v>3997</v>
      </c>
      <c r="I11" s="46">
        <v>3953</v>
      </c>
      <c r="J11" s="46">
        <v>4553</v>
      </c>
      <c r="K11" s="46">
        <v>4246</v>
      </c>
      <c r="L11" s="46">
        <v>3892</v>
      </c>
      <c r="M11" s="46">
        <v>4140</v>
      </c>
      <c r="N11" s="46">
        <v>4146</v>
      </c>
      <c r="O11" s="46">
        <v>4336</v>
      </c>
      <c r="P11" s="46">
        <v>4530</v>
      </c>
      <c r="Q11" s="46">
        <v>4704</v>
      </c>
      <c r="R11" s="46">
        <v>5443</v>
      </c>
      <c r="S11" s="46">
        <v>6046</v>
      </c>
      <c r="T11" s="46">
        <v>4995</v>
      </c>
      <c r="U11" s="46">
        <v>4615</v>
      </c>
      <c r="V11" s="46">
        <v>4810</v>
      </c>
      <c r="W11" s="46">
        <v>6186</v>
      </c>
      <c r="X11" s="120">
        <v>2.2438836075857841E-2</v>
      </c>
      <c r="Y11" s="79">
        <v>-4.2004908438738608E-3</v>
      </c>
      <c r="Z11" s="79">
        <v>-3.0001421868334991E-2</v>
      </c>
      <c r="AA11" s="79">
        <v>6.8406137007719359E-3</v>
      </c>
    </row>
    <row r="12" spans="1:32" ht="15" x14ac:dyDescent="0.25">
      <c r="A12" s="4">
        <v>260220</v>
      </c>
      <c r="B12" s="18" t="s">
        <v>5258</v>
      </c>
      <c r="C12" s="8" t="s">
        <v>23</v>
      </c>
      <c r="D12" s="8" t="s">
        <v>129</v>
      </c>
      <c r="E12" s="8" t="s">
        <v>806</v>
      </c>
      <c r="F12" s="36">
        <v>0.1</v>
      </c>
      <c r="G12" s="46">
        <v>510.7</v>
      </c>
      <c r="H12" s="46">
        <v>571.4</v>
      </c>
      <c r="I12" s="46">
        <v>649.6</v>
      </c>
      <c r="J12" s="46">
        <v>674.6</v>
      </c>
      <c r="K12" s="46">
        <v>593</v>
      </c>
      <c r="L12" s="46">
        <v>657.2</v>
      </c>
      <c r="M12" s="46">
        <v>733.3</v>
      </c>
      <c r="N12" s="46">
        <v>738.8</v>
      </c>
      <c r="O12" s="46">
        <v>719.7</v>
      </c>
      <c r="P12" s="46">
        <v>739</v>
      </c>
      <c r="Q12" s="46">
        <v>818</v>
      </c>
      <c r="R12" s="46">
        <v>863</v>
      </c>
      <c r="S12" s="46">
        <v>804</v>
      </c>
      <c r="T12" s="46">
        <v>806</v>
      </c>
      <c r="U12" s="46">
        <v>870</v>
      </c>
      <c r="V12" s="46">
        <v>839</v>
      </c>
      <c r="W12" s="46">
        <v>806</v>
      </c>
      <c r="X12" s="120">
        <v>2.0781637717121489E-2</v>
      </c>
      <c r="Y12" s="79">
        <v>1.580066848982065E-2</v>
      </c>
      <c r="Z12" s="79">
        <v>-7.1791803769070128E-3</v>
      </c>
      <c r="AA12" s="79">
        <v>6.025911419103025E-4</v>
      </c>
    </row>
    <row r="13" spans="1:32" ht="15" x14ac:dyDescent="0.25">
      <c r="A13" s="4">
        <v>260220</v>
      </c>
      <c r="B13" s="18" t="s">
        <v>6389</v>
      </c>
      <c r="C13" s="8" t="s">
        <v>23</v>
      </c>
      <c r="D13" s="8" t="s">
        <v>99</v>
      </c>
      <c r="E13" s="8" t="s">
        <v>806</v>
      </c>
      <c r="F13" s="36">
        <v>-0.1</v>
      </c>
      <c r="G13" s="46">
        <v>316</v>
      </c>
      <c r="H13" s="46">
        <v>256.2</v>
      </c>
      <c r="I13" s="46">
        <v>264.2</v>
      </c>
      <c r="J13" s="46">
        <v>231.2</v>
      </c>
      <c r="K13" s="46">
        <v>172.8</v>
      </c>
      <c r="L13" s="46">
        <v>211.8</v>
      </c>
      <c r="M13" s="46">
        <v>250.9</v>
      </c>
      <c r="N13" s="46">
        <v>215</v>
      </c>
      <c r="O13" s="46">
        <v>169.3</v>
      </c>
      <c r="P13" s="46">
        <v>206.1</v>
      </c>
      <c r="Q13" s="46">
        <v>200.1</v>
      </c>
      <c r="R13" s="46">
        <v>164.9</v>
      </c>
      <c r="S13" s="46">
        <v>197</v>
      </c>
      <c r="T13" s="46">
        <v>177.4</v>
      </c>
      <c r="U13" s="46">
        <v>192.7</v>
      </c>
      <c r="V13" s="46">
        <v>201.9</v>
      </c>
      <c r="W13" s="46">
        <v>196.2</v>
      </c>
      <c r="X13" s="120">
        <v>-3.7364926441869617E-2</v>
      </c>
      <c r="Y13" s="79">
        <v>-1.000811468758445E-2</v>
      </c>
      <c r="Z13" s="79">
        <v>5.0546448087431577E-2</v>
      </c>
      <c r="AA13" s="79">
        <v>-1.0403120936279819E-3</v>
      </c>
    </row>
    <row r="14" spans="1:32" ht="15" x14ac:dyDescent="0.25">
      <c r="A14" s="4">
        <v>260220</v>
      </c>
      <c r="B14" s="18" t="s">
        <v>6403</v>
      </c>
      <c r="C14" s="8" t="s">
        <v>23</v>
      </c>
      <c r="D14" s="8" t="s">
        <v>141</v>
      </c>
      <c r="E14" s="8" t="s">
        <v>806</v>
      </c>
      <c r="F14" s="36">
        <v>-17.3</v>
      </c>
      <c r="G14" s="46">
        <v>28.8</v>
      </c>
      <c r="H14" s="46">
        <v>28.41</v>
      </c>
      <c r="I14" s="46">
        <v>29.48</v>
      </c>
      <c r="J14" s="46">
        <v>30.77</v>
      </c>
      <c r="K14" s="46">
        <v>27.55</v>
      </c>
      <c r="L14" s="46">
        <v>24.71</v>
      </c>
      <c r="M14" s="46">
        <v>-33.869999999999997</v>
      </c>
      <c r="N14" s="46">
        <v>-50.21</v>
      </c>
      <c r="O14" s="110">
        <v>-51.48</v>
      </c>
      <c r="P14" s="110">
        <v>-50.35</v>
      </c>
      <c r="Q14" s="46">
        <v>-38.11</v>
      </c>
      <c r="R14" s="46">
        <v>-57.83</v>
      </c>
      <c r="S14" s="46">
        <v>-33.229999999999997</v>
      </c>
      <c r="T14" s="46">
        <v>-40.29</v>
      </c>
      <c r="U14" s="46">
        <v>-31.46</v>
      </c>
      <c r="V14" s="46">
        <v>-20.58</v>
      </c>
      <c r="W14" s="46">
        <v>-11.48</v>
      </c>
      <c r="X14" s="120">
        <v>-5.6038324420677348E-2</v>
      </c>
      <c r="Y14" s="79">
        <v>-3.924229906762644E-2</v>
      </c>
      <c r="Z14" s="79">
        <v>-0.22879430010441609</v>
      </c>
      <c r="AA14" s="79">
        <v>-0.17322395667410009</v>
      </c>
    </row>
    <row r="15" spans="1:32" ht="15" x14ac:dyDescent="0.25">
      <c r="A15" s="4">
        <v>260220</v>
      </c>
      <c r="B15" s="18" t="s">
        <v>1314</v>
      </c>
      <c r="C15" s="8" t="s">
        <v>23</v>
      </c>
      <c r="D15" s="8" t="s">
        <v>1235</v>
      </c>
      <c r="E15" s="8" t="s">
        <v>817</v>
      </c>
      <c r="F15" s="36">
        <v>-17.899999999999999</v>
      </c>
      <c r="G15" s="46">
        <v>116</v>
      </c>
      <c r="H15" s="46">
        <v>384</v>
      </c>
      <c r="I15" s="46">
        <v>441</v>
      </c>
      <c r="J15" s="46">
        <v>445</v>
      </c>
      <c r="K15" s="110">
        <v>311</v>
      </c>
      <c r="L15" s="46">
        <v>330</v>
      </c>
      <c r="M15" s="46">
        <v>543</v>
      </c>
      <c r="N15" s="46">
        <v>379</v>
      </c>
      <c r="O15" s="46">
        <v>365</v>
      </c>
      <c r="P15" s="46">
        <v>363</v>
      </c>
      <c r="Q15" s="46">
        <v>366</v>
      </c>
      <c r="R15" s="46">
        <v>435</v>
      </c>
      <c r="S15" s="46">
        <v>388</v>
      </c>
      <c r="T15" s="46">
        <v>399</v>
      </c>
      <c r="U15" s="46">
        <v>271</v>
      </c>
      <c r="V15" s="46">
        <v>200</v>
      </c>
      <c r="W15" s="46">
        <v>163</v>
      </c>
      <c r="X15" s="120">
        <v>2.3195876288659711E-2</v>
      </c>
      <c r="Y15" s="79">
        <v>-5.9823677581864021E-2</v>
      </c>
      <c r="Z15" s="79">
        <v>-0.15740120562625581</v>
      </c>
      <c r="AA15" s="79">
        <v>-0.1788553259141494</v>
      </c>
    </row>
    <row r="16" spans="1:32" ht="15" x14ac:dyDescent="0.25">
      <c r="A16" s="4">
        <v>260220</v>
      </c>
      <c r="B16" s="18" t="s">
        <v>6355</v>
      </c>
      <c r="C16" s="8" t="s">
        <v>23</v>
      </c>
      <c r="D16" s="8" t="s">
        <v>189</v>
      </c>
      <c r="E16" s="8" t="s">
        <v>806</v>
      </c>
      <c r="F16" s="36">
        <v>-28.8</v>
      </c>
      <c r="G16" s="46">
        <v>-715</v>
      </c>
      <c r="H16" s="46">
        <v>-1460</v>
      </c>
      <c r="I16" s="46">
        <v>1117</v>
      </c>
      <c r="J16" s="46">
        <v>1072</v>
      </c>
      <c r="K16" s="110">
        <v>1498</v>
      </c>
      <c r="L16" s="110">
        <v>459</v>
      </c>
      <c r="M16" s="110">
        <v>2177</v>
      </c>
      <c r="N16" s="46">
        <v>744</v>
      </c>
      <c r="O16" s="46">
        <v>665</v>
      </c>
      <c r="P16" s="46">
        <v>101</v>
      </c>
      <c r="Q16" s="46">
        <v>1396</v>
      </c>
      <c r="R16" s="46">
        <v>670</v>
      </c>
      <c r="S16" s="110">
        <v>1189</v>
      </c>
      <c r="T16" s="46">
        <v>-189</v>
      </c>
      <c r="U16" s="46">
        <v>1193</v>
      </c>
      <c r="V16" s="46">
        <v>175</v>
      </c>
      <c r="W16" s="46">
        <v>507</v>
      </c>
      <c r="X16" s="120">
        <v>-8.6412395709177581E-2</v>
      </c>
      <c r="Y16" s="79">
        <v>-6.6210045662100425E-2</v>
      </c>
      <c r="Z16" s="79">
        <v>-0.1728955640936081</v>
      </c>
      <c r="AA16" s="79">
        <v>-0.2880067567567568</v>
      </c>
    </row>
    <row r="17" spans="1:27" ht="15" x14ac:dyDescent="0.25">
      <c r="A17" s="4">
        <v>260220</v>
      </c>
      <c r="B17" s="88" t="s">
        <v>6419</v>
      </c>
      <c r="C17" s="81" t="s">
        <v>23</v>
      </c>
      <c r="D17" s="81" t="s">
        <v>46</v>
      </c>
      <c r="E17" s="81" t="s">
        <v>806</v>
      </c>
      <c r="F17" s="83">
        <v>-41.8</v>
      </c>
      <c r="G17" s="85">
        <v>-9.06</v>
      </c>
      <c r="H17" s="85">
        <v>-4.34</v>
      </c>
      <c r="I17" s="85">
        <v>-1.0900000000000001</v>
      </c>
      <c r="J17" s="85">
        <v>-1.04</v>
      </c>
      <c r="K17" s="85">
        <v>0.42</v>
      </c>
      <c r="L17" s="85">
        <v>5.88</v>
      </c>
      <c r="M17" s="126">
        <v>3.27</v>
      </c>
      <c r="N17" s="126">
        <v>7.84</v>
      </c>
      <c r="O17" s="126">
        <v>4.6100000000000003</v>
      </c>
      <c r="P17" s="85">
        <v>1.33</v>
      </c>
      <c r="Q17" s="126">
        <v>5.51</v>
      </c>
      <c r="R17" s="85">
        <v>7.17</v>
      </c>
      <c r="S17" s="85">
        <v>-7.88</v>
      </c>
      <c r="T17" s="126">
        <v>6.87</v>
      </c>
      <c r="U17" s="126">
        <v>8.94</v>
      </c>
      <c r="V17" s="85">
        <v>8.31</v>
      </c>
      <c r="W17" s="85">
        <v>-14.67</v>
      </c>
      <c r="X17" s="127">
        <v>0.90375203915171287</v>
      </c>
      <c r="Y17" s="128">
        <v>0.29391602399314493</v>
      </c>
      <c r="Z17" s="87">
        <v>7.5496688741722107E-2</v>
      </c>
      <c r="AA17" s="87">
        <v>-0.41810344827586221</v>
      </c>
    </row>
    <row r="18" spans="1:27" x14ac:dyDescent="0.3">
      <c r="A18" s="4">
        <v>260220</v>
      </c>
      <c r="B18" s="88">
        <v>8987</v>
      </c>
      <c r="C18" s="81" t="s">
        <v>67</v>
      </c>
      <c r="D18" s="81" t="s">
        <v>6280</v>
      </c>
      <c r="E18" s="81" t="s">
        <v>2827</v>
      </c>
      <c r="F18" s="83">
        <v>-8.0237474138706517</v>
      </c>
      <c r="G18" s="85">
        <v>4486</v>
      </c>
      <c r="H18" s="177"/>
      <c r="I18" s="85">
        <v>4711</v>
      </c>
      <c r="J18" s="177"/>
      <c r="K18" s="85">
        <v>4105</v>
      </c>
      <c r="L18" s="177"/>
      <c r="M18" s="85">
        <v>7121</v>
      </c>
      <c r="N18" s="177"/>
      <c r="O18" s="85">
        <v>4608</v>
      </c>
      <c r="P18" s="177"/>
      <c r="Q18" s="85">
        <v>4836</v>
      </c>
      <c r="R18" s="177"/>
      <c r="S18" s="85">
        <v>6098</v>
      </c>
      <c r="T18" s="177"/>
      <c r="U18" s="85">
        <v>5019</v>
      </c>
      <c r="V18" s="177"/>
      <c r="W18" s="85">
        <v>5206</v>
      </c>
      <c r="X18" s="130">
        <v>-0.1948162673714724</v>
      </c>
      <c r="Y18" s="181">
        <v>0.15777213045319782</v>
      </c>
      <c r="Z18" s="87">
        <v>1.6736784342418209E-2</v>
      </c>
      <c r="AA18" s="87">
        <v>-8.0237474138706522E-2</v>
      </c>
    </row>
    <row r="19" spans="1:27" x14ac:dyDescent="0.3">
      <c r="A19" s="80">
        <v>260220</v>
      </c>
      <c r="B19" s="88">
        <v>2350</v>
      </c>
      <c r="C19" s="81" t="s">
        <v>1212</v>
      </c>
      <c r="D19" s="81" t="s">
        <v>6406</v>
      </c>
      <c r="E19" s="8" t="s">
        <v>975</v>
      </c>
      <c r="F19" s="83">
        <v>-44.034090909090907</v>
      </c>
      <c r="G19" s="46">
        <v>23.15</v>
      </c>
      <c r="H19" s="174"/>
      <c r="I19" s="46">
        <v>41.52</v>
      </c>
      <c r="J19" s="174"/>
      <c r="K19" s="46">
        <v>40.770000000000003</v>
      </c>
      <c r="L19" s="177"/>
      <c r="M19" s="85">
        <v>16.02</v>
      </c>
      <c r="N19" s="177"/>
      <c r="O19" s="85">
        <v>2.59</v>
      </c>
      <c r="P19" s="177"/>
      <c r="Q19" s="85">
        <v>-16.579999999999998</v>
      </c>
      <c r="R19" s="177"/>
      <c r="S19" s="85">
        <v>-17.61</v>
      </c>
      <c r="T19" s="177"/>
      <c r="U19" s="85">
        <v>10.57</v>
      </c>
      <c r="V19" s="177"/>
      <c r="W19" s="85">
        <v>-14.51</v>
      </c>
      <c r="X19" s="130">
        <v>-1.7517463729177862</v>
      </c>
      <c r="Y19" s="181">
        <v>1.4438884917798429</v>
      </c>
      <c r="Z19" s="87">
        <v>-0.79409183971921615</v>
      </c>
      <c r="AA19" s="87">
        <v>-0.44034090909090906</v>
      </c>
    </row>
    <row r="20" spans="1:27" ht="15" x14ac:dyDescent="0.25">
      <c r="A20" s="4">
        <v>260219</v>
      </c>
      <c r="B20" s="18" t="s">
        <v>6317</v>
      </c>
      <c r="C20" s="8" t="s">
        <v>23</v>
      </c>
      <c r="D20" s="8" t="s">
        <v>115</v>
      </c>
      <c r="E20" s="8" t="s">
        <v>806</v>
      </c>
      <c r="F20" s="78">
        <v>325</v>
      </c>
      <c r="G20" s="46">
        <v>40</v>
      </c>
      <c r="H20" s="46">
        <v>-2</v>
      </c>
      <c r="I20" s="46">
        <v>-9</v>
      </c>
      <c r="J20" s="46">
        <v>-27</v>
      </c>
      <c r="K20" s="46">
        <v>18</v>
      </c>
      <c r="L20" s="110">
        <v>-40</v>
      </c>
      <c r="M20" s="46">
        <v>-11</v>
      </c>
      <c r="N20" s="46">
        <v>-30</v>
      </c>
      <c r="O20" s="110">
        <v>-23</v>
      </c>
      <c r="P20" s="46">
        <v>-40</v>
      </c>
      <c r="Q20" s="110">
        <v>-34</v>
      </c>
      <c r="R20" s="46">
        <v>-30</v>
      </c>
      <c r="S20" s="46">
        <v>-1</v>
      </c>
      <c r="T20" s="46">
        <v>-8</v>
      </c>
      <c r="U20" s="46">
        <v>9</v>
      </c>
      <c r="V20" s="46">
        <v>20</v>
      </c>
      <c r="W20" s="110">
        <v>64</v>
      </c>
      <c r="X20" s="120">
        <v>-0.30476190476190479</v>
      </c>
      <c r="Y20" s="79">
        <v>-0.58904109589041098</v>
      </c>
      <c r="Z20" s="79">
        <v>-1.666666666666667</v>
      </c>
      <c r="AA20" s="92">
        <v>3.25</v>
      </c>
    </row>
    <row r="21" spans="1:27" ht="15" x14ac:dyDescent="0.25">
      <c r="A21" s="4">
        <v>260219</v>
      </c>
      <c r="B21" s="18" t="s">
        <v>6324</v>
      </c>
      <c r="C21" s="8" t="s">
        <v>23</v>
      </c>
      <c r="D21" s="8" t="s">
        <v>2286</v>
      </c>
      <c r="E21" s="8" t="s">
        <v>806</v>
      </c>
      <c r="F21" s="78">
        <v>189</v>
      </c>
      <c r="G21" s="46">
        <v>-28.58</v>
      </c>
      <c r="H21" s="46">
        <v>-21.21</v>
      </c>
      <c r="I21" s="46">
        <v>-21.07</v>
      </c>
      <c r="J21" s="46">
        <v>-19.55</v>
      </c>
      <c r="K21" s="46">
        <v>-15.2</v>
      </c>
      <c r="L21" s="46">
        <v>-9.0399999999999991</v>
      </c>
      <c r="M21" s="46">
        <v>-6.41</v>
      </c>
      <c r="N21" s="46">
        <v>-5.18</v>
      </c>
      <c r="O21" s="46">
        <v>-2.58</v>
      </c>
      <c r="P21" s="46">
        <v>-1.68</v>
      </c>
      <c r="Q21" s="46">
        <v>-3.49</v>
      </c>
      <c r="R21" s="46">
        <v>0.1</v>
      </c>
      <c r="S21" s="46">
        <v>1.77</v>
      </c>
      <c r="T21" s="46">
        <v>-1.0900000000000001</v>
      </c>
      <c r="U21" s="46">
        <v>-1.79</v>
      </c>
      <c r="V21" s="46">
        <v>2.2000000000000002</v>
      </c>
      <c r="W21" s="110">
        <v>3.83</v>
      </c>
      <c r="X21" s="120">
        <v>-0.17878787878787869</v>
      </c>
      <c r="Y21" s="79">
        <v>-0.62730627306273068</v>
      </c>
      <c r="Z21" s="79">
        <v>-2.0792079207920788</v>
      </c>
      <c r="AA21" s="92">
        <v>1.8899082568807339</v>
      </c>
    </row>
    <row r="22" spans="1:27" ht="15" x14ac:dyDescent="0.25">
      <c r="A22" s="4">
        <v>260219</v>
      </c>
      <c r="B22" s="18" t="s">
        <v>6090</v>
      </c>
      <c r="C22" s="8" t="s">
        <v>23</v>
      </c>
      <c r="D22" s="8" t="s">
        <v>3072</v>
      </c>
      <c r="E22" s="8" t="s">
        <v>806</v>
      </c>
      <c r="F22" s="78">
        <v>105.6</v>
      </c>
      <c r="G22" s="46">
        <v>27.08</v>
      </c>
      <c r="H22" s="46">
        <v>-4.71</v>
      </c>
      <c r="I22" s="46">
        <v>-4.6900000000000004</v>
      </c>
      <c r="J22" s="46">
        <v>-13.74</v>
      </c>
      <c r="K22" s="46">
        <v>-28.47</v>
      </c>
      <c r="L22" s="110">
        <v>-115.47</v>
      </c>
      <c r="M22" s="46">
        <v>-11.89</v>
      </c>
      <c r="N22" s="46">
        <v>-9.25</v>
      </c>
      <c r="O22" s="110">
        <v>-193.17</v>
      </c>
      <c r="P22" s="46">
        <v>-22.8</v>
      </c>
      <c r="Q22" s="46">
        <v>-5.59</v>
      </c>
      <c r="R22" s="46">
        <v>7.59</v>
      </c>
      <c r="S22" s="46">
        <v>35.950000000000003</v>
      </c>
      <c r="T22" s="110">
        <v>37.869999999999997</v>
      </c>
      <c r="U22" s="110">
        <v>24.93</v>
      </c>
      <c r="V22" s="110">
        <v>76.87</v>
      </c>
      <c r="W22" s="110">
        <v>221.36</v>
      </c>
      <c r="X22" s="121">
        <v>4.0046204620462031</v>
      </c>
      <c r="Y22" s="92">
        <v>0.40253231337378009</v>
      </c>
      <c r="Z22" s="92">
        <v>0.65149520406244132</v>
      </c>
      <c r="AA22" s="92">
        <v>1.055745359298486</v>
      </c>
    </row>
    <row r="23" spans="1:27" ht="15" x14ac:dyDescent="0.25">
      <c r="A23" s="4">
        <v>260219</v>
      </c>
      <c r="B23" s="18" t="s">
        <v>6039</v>
      </c>
      <c r="C23" s="8" t="s">
        <v>23</v>
      </c>
      <c r="D23" s="8" t="s">
        <v>434</v>
      </c>
      <c r="E23" s="8" t="s">
        <v>806</v>
      </c>
      <c r="F23" s="78">
        <v>95.6</v>
      </c>
      <c r="G23" s="46">
        <v>123</v>
      </c>
      <c r="H23" s="46">
        <v>248</v>
      </c>
      <c r="I23" s="46">
        <v>212</v>
      </c>
      <c r="J23" s="46">
        <v>309</v>
      </c>
      <c r="K23" s="46">
        <v>132</v>
      </c>
      <c r="L23" s="46">
        <v>222</v>
      </c>
      <c r="M23" s="46">
        <v>217</v>
      </c>
      <c r="N23" s="110">
        <v>482</v>
      </c>
      <c r="O23" s="46">
        <v>-342</v>
      </c>
      <c r="P23" s="46">
        <v>222</v>
      </c>
      <c r="Q23" s="46">
        <v>190</v>
      </c>
      <c r="R23" s="46">
        <v>313</v>
      </c>
      <c r="S23" s="46">
        <v>-305</v>
      </c>
      <c r="T23" s="46">
        <v>257</v>
      </c>
      <c r="U23" s="46">
        <v>223</v>
      </c>
      <c r="V23" s="46">
        <v>349</v>
      </c>
      <c r="W23" s="110">
        <v>196</v>
      </c>
      <c r="X23" s="120">
        <v>8.3333333333333259E-2</v>
      </c>
      <c r="Y23" s="79">
        <v>7.2527472527472492E-2</v>
      </c>
      <c r="Z23" s="79">
        <v>7.3770491803278659E-2</v>
      </c>
      <c r="AA23" s="92">
        <v>0.95610687022900764</v>
      </c>
    </row>
    <row r="24" spans="1:27" ht="15" x14ac:dyDescent="0.25">
      <c r="A24" s="4">
        <v>260219</v>
      </c>
      <c r="B24" s="18" t="s">
        <v>1252</v>
      </c>
      <c r="C24" s="8" t="s">
        <v>23</v>
      </c>
      <c r="D24" s="8" t="s">
        <v>34</v>
      </c>
      <c r="E24" s="8" t="s">
        <v>806</v>
      </c>
      <c r="F24" s="78">
        <v>66.3</v>
      </c>
      <c r="G24" s="46">
        <v>2448</v>
      </c>
      <c r="H24" s="46">
        <v>-657</v>
      </c>
      <c r="I24" s="46">
        <v>-1061</v>
      </c>
      <c r="J24" s="46">
        <v>-126</v>
      </c>
      <c r="K24" s="46">
        <v>-1435</v>
      </c>
      <c r="L24" s="46">
        <v>1847</v>
      </c>
      <c r="M24" s="46">
        <v>621</v>
      </c>
      <c r="N24" s="46">
        <v>-1058</v>
      </c>
      <c r="O24" s="46">
        <v>2069</v>
      </c>
      <c r="P24" s="46">
        <v>1390</v>
      </c>
      <c r="Q24" s="110">
        <v>1415</v>
      </c>
      <c r="R24" s="110">
        <v>553</v>
      </c>
      <c r="S24" s="46">
        <v>-357</v>
      </c>
      <c r="T24" s="46">
        <v>920</v>
      </c>
      <c r="U24" s="46">
        <v>740</v>
      </c>
      <c r="V24" s="110">
        <v>1773</v>
      </c>
      <c r="W24" s="110">
        <v>1682</v>
      </c>
      <c r="X24" s="120">
        <v>-0.15661446184605129</v>
      </c>
      <c r="Y24" s="79">
        <v>-0.26669300671671281</v>
      </c>
      <c r="Z24" s="92">
        <v>0.65732758620689657</v>
      </c>
      <c r="AA24" s="92">
        <v>0.66287386215864763</v>
      </c>
    </row>
    <row r="25" spans="1:27" ht="15" x14ac:dyDescent="0.25">
      <c r="A25" s="4">
        <v>260219</v>
      </c>
      <c r="B25" s="18" t="s">
        <v>2803</v>
      </c>
      <c r="C25" s="8" t="s">
        <v>23</v>
      </c>
      <c r="D25" s="8" t="s">
        <v>95</v>
      </c>
      <c r="E25" s="8" t="s">
        <v>806</v>
      </c>
      <c r="F25" s="78">
        <v>38.299999999999997</v>
      </c>
      <c r="G25" s="46">
        <v>890</v>
      </c>
      <c r="H25" s="46">
        <v>740.2</v>
      </c>
      <c r="I25" s="46">
        <v>323.39999999999998</v>
      </c>
      <c r="J25" s="46">
        <v>404.2</v>
      </c>
      <c r="K25" s="46">
        <v>143.19999999999999</v>
      </c>
      <c r="L25" s="46">
        <v>156.1</v>
      </c>
      <c r="M25" s="46">
        <v>-85.6</v>
      </c>
      <c r="N25" s="46">
        <v>161.6</v>
      </c>
      <c r="O25" s="46">
        <v>-839.7</v>
      </c>
      <c r="P25" s="46">
        <v>127.9</v>
      </c>
      <c r="Q25" s="46">
        <v>223.6</v>
      </c>
      <c r="R25" s="46">
        <v>786.2</v>
      </c>
      <c r="S25" s="110">
        <v>231.7</v>
      </c>
      <c r="T25" s="46">
        <v>164.9</v>
      </c>
      <c r="U25" s="110">
        <v>393.7</v>
      </c>
      <c r="V25" s="46">
        <v>-37.4</v>
      </c>
      <c r="W25" s="110">
        <v>519.9</v>
      </c>
      <c r="X25" s="120">
        <v>2.701913246677368E-2</v>
      </c>
      <c r="Y25" s="92">
        <v>0.1209470989761092</v>
      </c>
      <c r="Z25" s="79">
        <v>-0.52242308912147162</v>
      </c>
      <c r="AA25" s="92">
        <v>0.3827865586399255</v>
      </c>
    </row>
    <row r="26" spans="1:27" ht="15" x14ac:dyDescent="0.25">
      <c r="A26" s="4">
        <v>260219</v>
      </c>
      <c r="B26" s="18" t="s">
        <v>6104</v>
      </c>
      <c r="C26" s="8" t="s">
        <v>23</v>
      </c>
      <c r="D26" s="8" t="s">
        <v>2181</v>
      </c>
      <c r="E26" s="8" t="s">
        <v>806</v>
      </c>
      <c r="F26" s="78">
        <v>36.5</v>
      </c>
      <c r="G26" s="46">
        <v>-102</v>
      </c>
      <c r="H26" s="46">
        <v>118</v>
      </c>
      <c r="I26" s="46">
        <v>32</v>
      </c>
      <c r="J26" s="46">
        <v>-809</v>
      </c>
      <c r="K26" s="110">
        <v>-192</v>
      </c>
      <c r="L26" s="110">
        <v>-122</v>
      </c>
      <c r="M26" s="46">
        <v>-57</v>
      </c>
      <c r="N26" s="46">
        <v>-77</v>
      </c>
      <c r="O26" s="46">
        <v>-106</v>
      </c>
      <c r="P26" s="46">
        <v>-84</v>
      </c>
      <c r="Q26" s="46">
        <v>-72</v>
      </c>
      <c r="R26" s="46">
        <v>-66</v>
      </c>
      <c r="S26" s="46">
        <v>-81</v>
      </c>
      <c r="T26" s="46">
        <v>-53</v>
      </c>
      <c r="U26" s="46">
        <v>-4</v>
      </c>
      <c r="V26" s="46">
        <v>-65</v>
      </c>
      <c r="W26" s="110">
        <v>-155</v>
      </c>
      <c r="X26" s="120">
        <v>-0.1023102310231023</v>
      </c>
      <c r="Y26" s="79">
        <v>-0.25</v>
      </c>
      <c r="Z26" s="79">
        <v>-4.9019607843137081E-3</v>
      </c>
      <c r="AA26" s="92">
        <v>0.3645320197044335</v>
      </c>
    </row>
    <row r="27" spans="1:27" ht="15" x14ac:dyDescent="0.25">
      <c r="A27" s="4">
        <v>260219</v>
      </c>
      <c r="B27" s="18" t="s">
        <v>6235</v>
      </c>
      <c r="C27" s="8" t="s">
        <v>23</v>
      </c>
      <c r="D27" s="8" t="s">
        <v>95</v>
      </c>
      <c r="E27" s="8" t="s">
        <v>806</v>
      </c>
      <c r="F27" s="78">
        <v>36.299999999999997</v>
      </c>
      <c r="G27" s="46">
        <v>13.75</v>
      </c>
      <c r="H27" s="46">
        <v>11.04</v>
      </c>
      <c r="I27" s="46">
        <v>6.25</v>
      </c>
      <c r="J27" s="46">
        <v>9.0500000000000007</v>
      </c>
      <c r="K27" s="46">
        <v>17.07</v>
      </c>
      <c r="L27" s="46">
        <v>13.21</v>
      </c>
      <c r="M27" s="110">
        <v>11.49</v>
      </c>
      <c r="N27" s="46">
        <v>11.27</v>
      </c>
      <c r="O27" s="46">
        <v>10.88</v>
      </c>
      <c r="P27" s="46">
        <v>16.32</v>
      </c>
      <c r="Q27" s="110">
        <v>19.059999999999999</v>
      </c>
      <c r="R27" s="110">
        <v>20.36</v>
      </c>
      <c r="S27" s="46">
        <v>14.4</v>
      </c>
      <c r="T27" s="46">
        <v>16.64</v>
      </c>
      <c r="U27" s="46">
        <v>22.41</v>
      </c>
      <c r="V27" s="46">
        <v>16.86</v>
      </c>
      <c r="W27" s="110">
        <v>39.950000000000003</v>
      </c>
      <c r="X27" s="120">
        <v>4.5623039635014351E-3</v>
      </c>
      <c r="Y27" s="79">
        <v>4.7544706216293031E-2</v>
      </c>
      <c r="Z27" s="79">
        <v>-4.7419048909361883E-2</v>
      </c>
      <c r="AA27" s="92">
        <v>0.36339069833594068</v>
      </c>
    </row>
    <row r="28" spans="1:27" ht="15" x14ac:dyDescent="0.25">
      <c r="A28" s="4">
        <v>260219</v>
      </c>
      <c r="B28" s="18" t="s">
        <v>5988</v>
      </c>
      <c r="C28" s="8" t="s">
        <v>23</v>
      </c>
      <c r="D28" s="8" t="s">
        <v>131</v>
      </c>
      <c r="E28" s="8" t="s">
        <v>811</v>
      </c>
      <c r="F28" s="78">
        <v>34.4</v>
      </c>
      <c r="G28" s="46">
        <v>28.1</v>
      </c>
      <c r="H28" s="46">
        <v>31.4</v>
      </c>
      <c r="I28" s="46">
        <v>34.1</v>
      </c>
      <c r="J28" s="46">
        <v>31.8</v>
      </c>
      <c r="K28" s="46">
        <v>33.1</v>
      </c>
      <c r="L28" s="46">
        <v>35.700000000000003</v>
      </c>
      <c r="M28" s="46">
        <v>37.1</v>
      </c>
      <c r="N28" s="46">
        <v>37.4</v>
      </c>
      <c r="O28" s="46">
        <v>39.1</v>
      </c>
      <c r="P28" s="46">
        <v>45.4</v>
      </c>
      <c r="Q28" s="110">
        <v>53.8</v>
      </c>
      <c r="R28" s="46">
        <v>42.6</v>
      </c>
      <c r="S28" s="46">
        <v>-3.6</v>
      </c>
      <c r="T28" s="110">
        <v>64.7</v>
      </c>
      <c r="U28" s="110">
        <v>84</v>
      </c>
      <c r="V28" s="110">
        <v>61.9</v>
      </c>
      <c r="W28" s="110">
        <v>67.7</v>
      </c>
      <c r="X28" s="121">
        <v>0.13965267727930539</v>
      </c>
      <c r="Y28" s="92">
        <v>0.1917460317460318</v>
      </c>
      <c r="Z28" s="92">
        <v>0.10282365476824711</v>
      </c>
      <c r="AA28" s="92">
        <v>0.34444444444444461</v>
      </c>
    </row>
    <row r="29" spans="1:27" ht="15" x14ac:dyDescent="0.25">
      <c r="A29" s="4">
        <v>260219</v>
      </c>
      <c r="B29" s="18" t="s">
        <v>6206</v>
      </c>
      <c r="C29" s="8" t="s">
        <v>23</v>
      </c>
      <c r="D29" s="8" t="s">
        <v>115</v>
      </c>
      <c r="E29" s="8" t="s">
        <v>806</v>
      </c>
      <c r="F29" s="78">
        <v>29.6</v>
      </c>
      <c r="G29" s="46">
        <v>-103.26</v>
      </c>
      <c r="H29" s="46">
        <v>-103.54</v>
      </c>
      <c r="I29" s="46">
        <v>-106.34</v>
      </c>
      <c r="J29" s="46">
        <v>-74</v>
      </c>
      <c r="K29" s="110">
        <v>-348.96</v>
      </c>
      <c r="L29" s="46">
        <v>-49.66</v>
      </c>
      <c r="M29" s="46">
        <v>-41.46</v>
      </c>
      <c r="N29" s="46">
        <v>-49.73</v>
      </c>
      <c r="O29" s="46">
        <v>-38.479999999999997</v>
      </c>
      <c r="P29" s="46">
        <v>-6.32</v>
      </c>
      <c r="Q29" s="46">
        <v>-4.16</v>
      </c>
      <c r="R29" s="46">
        <v>8.14</v>
      </c>
      <c r="S29" s="46">
        <v>12.11</v>
      </c>
      <c r="T29" s="110">
        <v>17.43</v>
      </c>
      <c r="U29" s="110">
        <v>39.78</v>
      </c>
      <c r="V29" s="110">
        <v>33.270000000000003</v>
      </c>
      <c r="W29" s="110">
        <v>42.44</v>
      </c>
      <c r="X29" s="121">
        <v>2.430910951893551</v>
      </c>
      <c r="Y29" s="92">
        <v>1.310859188544153</v>
      </c>
      <c r="Z29" s="92">
        <v>0.32442550994061442</v>
      </c>
      <c r="AA29" s="92">
        <v>0.29564285018032971</v>
      </c>
    </row>
    <row r="30" spans="1:27" ht="15" x14ac:dyDescent="0.25">
      <c r="A30" s="4">
        <v>260219</v>
      </c>
      <c r="B30" s="18" t="s">
        <v>3225</v>
      </c>
      <c r="C30" s="8" t="s">
        <v>23</v>
      </c>
      <c r="D30" s="8" t="s">
        <v>136</v>
      </c>
      <c r="E30" s="8" t="s">
        <v>806</v>
      </c>
      <c r="F30" s="78">
        <v>25.9</v>
      </c>
      <c r="G30" s="46">
        <v>358</v>
      </c>
      <c r="H30" s="46">
        <v>383</v>
      </c>
      <c r="I30" s="46">
        <v>255</v>
      </c>
      <c r="J30" s="46">
        <v>-23</v>
      </c>
      <c r="K30" s="46">
        <v>311</v>
      </c>
      <c r="L30" s="46">
        <v>399</v>
      </c>
      <c r="M30" s="110">
        <v>392</v>
      </c>
      <c r="N30" s="110">
        <v>360</v>
      </c>
      <c r="O30" s="110">
        <v>494</v>
      </c>
      <c r="P30" s="46">
        <v>462</v>
      </c>
      <c r="Q30" s="46">
        <v>436</v>
      </c>
      <c r="R30" s="46">
        <v>393</v>
      </c>
      <c r="S30" s="46">
        <v>53</v>
      </c>
      <c r="T30" s="46">
        <v>381</v>
      </c>
      <c r="U30" s="46">
        <v>411</v>
      </c>
      <c r="V30" s="110">
        <v>549</v>
      </c>
      <c r="W30" s="110">
        <v>414</v>
      </c>
      <c r="X30" s="120">
        <v>-6.0267857142857102E-2</v>
      </c>
      <c r="Y30" s="79">
        <v>-1.9794140934283441E-2</v>
      </c>
      <c r="Z30" s="92">
        <v>0.12600969305331189</v>
      </c>
      <c r="AA30" s="92">
        <v>0.25896700143472029</v>
      </c>
    </row>
    <row r="31" spans="1:27" ht="15" x14ac:dyDescent="0.25">
      <c r="A31" s="4">
        <v>260219</v>
      </c>
      <c r="B31" s="18" t="s">
        <v>6009</v>
      </c>
      <c r="C31" s="8" t="s">
        <v>23</v>
      </c>
      <c r="D31" s="8" t="s">
        <v>172</v>
      </c>
      <c r="E31" s="8" t="s">
        <v>806</v>
      </c>
      <c r="F31" s="78">
        <v>18</v>
      </c>
      <c r="G31" s="46">
        <v>48.81</v>
      </c>
      <c r="H31" s="46">
        <v>35.369999999999997</v>
      </c>
      <c r="I31" s="46">
        <v>56.27</v>
      </c>
      <c r="J31" s="46">
        <v>81.03</v>
      </c>
      <c r="K31" s="110">
        <v>79.599999999999994</v>
      </c>
      <c r="L31" s="110">
        <v>63.07</v>
      </c>
      <c r="M31" s="110">
        <v>91.49</v>
      </c>
      <c r="N31" s="110">
        <v>134.56</v>
      </c>
      <c r="O31" s="110">
        <v>118.96</v>
      </c>
      <c r="P31" s="110">
        <v>134.63999999999999</v>
      </c>
      <c r="Q31" s="110">
        <v>184.06</v>
      </c>
      <c r="R31" s="110">
        <v>201.54</v>
      </c>
      <c r="S31" s="110">
        <v>226.1</v>
      </c>
      <c r="T31" s="46">
        <v>208.54</v>
      </c>
      <c r="U31" s="110">
        <v>299.43</v>
      </c>
      <c r="V31" s="110">
        <v>378.29</v>
      </c>
      <c r="W31" s="110">
        <v>426.35</v>
      </c>
      <c r="X31" s="120">
        <v>9.9016534019347846E-2</v>
      </c>
      <c r="Y31" s="92">
        <v>0.14065395494001759</v>
      </c>
      <c r="Z31" s="92">
        <v>0.18891418432894061</v>
      </c>
      <c r="AA31" s="92">
        <v>0.18002265453630131</v>
      </c>
    </row>
    <row r="32" spans="1:27" ht="15" x14ac:dyDescent="0.25">
      <c r="A32" s="4">
        <v>260219</v>
      </c>
      <c r="B32" s="18" t="s">
        <v>5995</v>
      </c>
      <c r="C32" s="8" t="s">
        <v>23</v>
      </c>
      <c r="D32" s="8" t="s">
        <v>4976</v>
      </c>
      <c r="E32" s="8" t="s">
        <v>806</v>
      </c>
      <c r="F32" s="78">
        <v>17.8</v>
      </c>
      <c r="G32" s="46">
        <v>-645</v>
      </c>
      <c r="H32" s="46">
        <v>834</v>
      </c>
      <c r="I32" s="46">
        <v>562</v>
      </c>
      <c r="J32" s="46">
        <v>306</v>
      </c>
      <c r="K32" s="110">
        <v>-97</v>
      </c>
      <c r="L32" s="46">
        <v>513</v>
      </c>
      <c r="M32" s="46">
        <v>407</v>
      </c>
      <c r="N32" s="46">
        <v>275</v>
      </c>
      <c r="O32" s="46">
        <v>-487</v>
      </c>
      <c r="P32" s="110">
        <v>958</v>
      </c>
      <c r="Q32" s="110">
        <v>1344</v>
      </c>
      <c r="R32" s="110">
        <v>1298</v>
      </c>
      <c r="S32" s="110">
        <v>2310</v>
      </c>
      <c r="T32" s="110">
        <v>2016</v>
      </c>
      <c r="U32" s="110">
        <v>2417</v>
      </c>
      <c r="V32" s="110">
        <v>2588</v>
      </c>
      <c r="W32" s="110">
        <v>3974</v>
      </c>
      <c r="X32" s="121">
        <v>0.17901861252115059</v>
      </c>
      <c r="Y32" s="92">
        <v>0.15398966704936859</v>
      </c>
      <c r="Z32" s="92">
        <v>0.16042780748663099</v>
      </c>
      <c r="AA32" s="92">
        <v>0.17833029685992921</v>
      </c>
    </row>
    <row r="33" spans="1:27" ht="15" x14ac:dyDescent="0.25">
      <c r="A33" s="4">
        <v>260219</v>
      </c>
      <c r="B33" s="18" t="s">
        <v>6204</v>
      </c>
      <c r="C33" s="8" t="s">
        <v>23</v>
      </c>
      <c r="D33" s="8" t="s">
        <v>2182</v>
      </c>
      <c r="E33" s="8" t="s">
        <v>806</v>
      </c>
      <c r="F33" s="78">
        <v>16.5</v>
      </c>
      <c r="G33" s="46"/>
      <c r="H33" s="46">
        <v>-73.680000000000007</v>
      </c>
      <c r="I33" s="46">
        <v>249.93</v>
      </c>
      <c r="J33" s="46">
        <v>-148.19</v>
      </c>
      <c r="K33" s="46">
        <v>-21.21</v>
      </c>
      <c r="L33" s="110">
        <v>62.15</v>
      </c>
      <c r="M33" s="46">
        <v>52.77</v>
      </c>
      <c r="N33" s="46">
        <v>58.89</v>
      </c>
      <c r="O33" s="110">
        <v>109.03</v>
      </c>
      <c r="P33" s="110">
        <v>285.76</v>
      </c>
      <c r="Q33" s="110">
        <v>210.69</v>
      </c>
      <c r="R33" s="46">
        <v>75.39</v>
      </c>
      <c r="S33" s="46">
        <v>75.569999999999993</v>
      </c>
      <c r="T33" s="46">
        <v>192.6</v>
      </c>
      <c r="U33" s="110">
        <v>279.7</v>
      </c>
      <c r="V33" s="110">
        <v>182.61</v>
      </c>
      <c r="W33" s="110">
        <v>196.17</v>
      </c>
      <c r="X33" s="120">
        <v>-0.14389644892726389</v>
      </c>
      <c r="Y33" s="92">
        <v>0.12451059990978799</v>
      </c>
      <c r="Z33" s="92">
        <v>0.1720309341205917</v>
      </c>
      <c r="AA33" s="92">
        <v>0.1650969225714598</v>
      </c>
    </row>
    <row r="34" spans="1:27" ht="15" x14ac:dyDescent="0.25">
      <c r="A34" s="4">
        <v>260219</v>
      </c>
      <c r="B34" s="18" t="s">
        <v>6154</v>
      </c>
      <c r="C34" s="8" t="s">
        <v>23</v>
      </c>
      <c r="D34" s="8" t="s">
        <v>52</v>
      </c>
      <c r="E34" s="8" t="s">
        <v>806</v>
      </c>
      <c r="F34" s="78">
        <v>14.7</v>
      </c>
      <c r="G34" s="46">
        <v>32.200000000000003</v>
      </c>
      <c r="H34" s="46">
        <v>10.029999999999999</v>
      </c>
      <c r="I34" s="46">
        <v>126.94</v>
      </c>
      <c r="J34" s="46">
        <v>56.32</v>
      </c>
      <c r="K34" s="110">
        <v>78.02</v>
      </c>
      <c r="L34" s="46">
        <v>15.63</v>
      </c>
      <c r="M34" s="110">
        <v>156.11000000000001</v>
      </c>
      <c r="N34" s="46">
        <v>58.71</v>
      </c>
      <c r="O34" s="110">
        <v>111.45</v>
      </c>
      <c r="P34" s="46">
        <v>11.13</v>
      </c>
      <c r="Q34" s="46">
        <v>166.6</v>
      </c>
      <c r="R34" s="46">
        <v>72.040000000000006</v>
      </c>
      <c r="S34" s="46">
        <v>124.22</v>
      </c>
      <c r="T34" s="46">
        <v>-13.19</v>
      </c>
      <c r="U34" s="46">
        <v>193.34</v>
      </c>
      <c r="V34" s="46">
        <v>71.47</v>
      </c>
      <c r="W34" s="110">
        <v>179.5</v>
      </c>
      <c r="X34" s="120">
        <v>-6.502847669723788E-2</v>
      </c>
      <c r="Y34" s="79">
        <v>7.6472102267852504E-2</v>
      </c>
      <c r="Z34" s="79">
        <v>-1.5143062086555581E-3</v>
      </c>
      <c r="AA34" s="92">
        <v>0.1470838654746702</v>
      </c>
    </row>
    <row r="35" spans="1:27" ht="15" x14ac:dyDescent="0.25">
      <c r="A35" s="4">
        <v>260219</v>
      </c>
      <c r="B35" s="18" t="s">
        <v>6248</v>
      </c>
      <c r="C35" s="8" t="s">
        <v>23</v>
      </c>
      <c r="D35" s="8" t="s">
        <v>459</v>
      </c>
      <c r="E35" s="8" t="s">
        <v>806</v>
      </c>
      <c r="F35" s="78">
        <v>14.6</v>
      </c>
      <c r="G35" s="46">
        <v>67.680000000000007</v>
      </c>
      <c r="H35" s="46">
        <v>103.99</v>
      </c>
      <c r="I35" s="46">
        <v>105.84</v>
      </c>
      <c r="J35" s="46">
        <v>83.03</v>
      </c>
      <c r="K35" s="46">
        <v>86.63</v>
      </c>
      <c r="L35" s="110">
        <v>151.46</v>
      </c>
      <c r="M35" s="110">
        <v>159.19999999999999</v>
      </c>
      <c r="N35" s="46">
        <v>129.96</v>
      </c>
      <c r="O35" s="46">
        <v>0</v>
      </c>
      <c r="P35" s="46">
        <v>118.47</v>
      </c>
      <c r="Q35" s="46">
        <v>73.86</v>
      </c>
      <c r="R35" s="46">
        <v>54.9</v>
      </c>
      <c r="S35" s="46">
        <v>21.09</v>
      </c>
      <c r="T35" s="46">
        <v>112.75</v>
      </c>
      <c r="U35" s="46">
        <v>86.53</v>
      </c>
      <c r="V35" s="46">
        <v>72.959999999999994</v>
      </c>
      <c r="W35" s="110">
        <v>63.94</v>
      </c>
      <c r="X35" s="120">
        <v>-2.1317829457364271E-2</v>
      </c>
      <c r="Y35" s="79">
        <v>4.8248286367098103E-2</v>
      </c>
      <c r="Z35" s="79">
        <v>6.5608311839285172E-2</v>
      </c>
      <c r="AA35" s="92">
        <v>0.1460812054682441</v>
      </c>
    </row>
    <row r="36" spans="1:27" x14ac:dyDescent="0.3">
      <c r="A36" s="4">
        <v>260219</v>
      </c>
      <c r="B36" s="18" t="s">
        <v>5990</v>
      </c>
      <c r="C36" s="8" t="s">
        <v>23</v>
      </c>
      <c r="D36" s="8" t="s">
        <v>2174</v>
      </c>
      <c r="E36" s="8" t="s">
        <v>2827</v>
      </c>
      <c r="F36" s="78">
        <v>11.665641341125799</v>
      </c>
      <c r="G36" s="46">
        <v>12268</v>
      </c>
      <c r="H36" s="174"/>
      <c r="I36" s="46">
        <v>11498</v>
      </c>
      <c r="J36" s="174"/>
      <c r="K36" s="46">
        <v>6597</v>
      </c>
      <c r="L36" s="174"/>
      <c r="M36" s="46">
        <v>7862</v>
      </c>
      <c r="N36" s="174"/>
      <c r="O36" s="46">
        <v>7005</v>
      </c>
      <c r="P36" s="174"/>
      <c r="Q36" s="46">
        <v>7718</v>
      </c>
      <c r="R36" s="174"/>
      <c r="S36" s="46">
        <v>6272</v>
      </c>
      <c r="T36" s="174"/>
      <c r="U36" s="46">
        <v>6732</v>
      </c>
      <c r="V36" s="174"/>
      <c r="W36" s="124">
        <v>7789</v>
      </c>
      <c r="X36" s="120">
        <v>-9.6858814824779538E-3</v>
      </c>
      <c r="Y36" s="79">
        <v>-4.97860490389187E-2</v>
      </c>
      <c r="Z36" s="79">
        <v>-7.0478913509649743E-2</v>
      </c>
      <c r="AA36" s="125">
        <v>0.11665641341125799</v>
      </c>
    </row>
    <row r="37" spans="1:27" ht="15" x14ac:dyDescent="0.25">
      <c r="A37" s="4">
        <v>260219</v>
      </c>
      <c r="B37" s="18" t="s">
        <v>6110</v>
      </c>
      <c r="C37" s="8" t="s">
        <v>23</v>
      </c>
      <c r="D37" s="8" t="s">
        <v>835</v>
      </c>
      <c r="E37" s="8" t="s">
        <v>806</v>
      </c>
      <c r="F37" s="78">
        <v>11.3</v>
      </c>
      <c r="G37" s="46">
        <v>-58.66</v>
      </c>
      <c r="H37" s="46">
        <v>-68.849999999999994</v>
      </c>
      <c r="I37" s="46">
        <v>-59.39</v>
      </c>
      <c r="J37" s="46">
        <v>-44.29</v>
      </c>
      <c r="K37" s="46">
        <v>-40.450000000000003</v>
      </c>
      <c r="L37" s="46">
        <v>-38.090000000000003</v>
      </c>
      <c r="M37" s="46">
        <v>-34.96</v>
      </c>
      <c r="N37" s="46">
        <v>-25.52</v>
      </c>
      <c r="O37" s="46">
        <v>-27.81</v>
      </c>
      <c r="P37" s="46">
        <v>-41.89</v>
      </c>
      <c r="Q37" s="46">
        <v>-37.49</v>
      </c>
      <c r="R37" s="110">
        <v>-56.84</v>
      </c>
      <c r="S37" s="110">
        <v>-63.96</v>
      </c>
      <c r="T37" s="110">
        <v>-74.73</v>
      </c>
      <c r="U37" s="110">
        <v>-76.069999999999993</v>
      </c>
      <c r="V37" s="46">
        <v>-78.36</v>
      </c>
      <c r="W37" s="110">
        <v>-97.04</v>
      </c>
      <c r="X37" s="121">
        <v>0.1640523528824058</v>
      </c>
      <c r="Y37" s="92">
        <v>0.16556518753755059</v>
      </c>
      <c r="Z37" s="79">
        <v>7.9234167893961649E-2</v>
      </c>
      <c r="AA37" s="92">
        <v>0.1128548034934498</v>
      </c>
    </row>
    <row r="38" spans="1:27" ht="15" x14ac:dyDescent="0.25">
      <c r="A38" s="4">
        <v>260219</v>
      </c>
      <c r="B38" s="18" t="s">
        <v>6264</v>
      </c>
      <c r="C38" s="8" t="s">
        <v>23</v>
      </c>
      <c r="D38" s="8" t="s">
        <v>24</v>
      </c>
      <c r="E38" s="8" t="s">
        <v>806</v>
      </c>
      <c r="F38" s="36">
        <v>9.4</v>
      </c>
      <c r="G38" s="46">
        <v>1.98</v>
      </c>
      <c r="H38" s="46">
        <v>-27.28</v>
      </c>
      <c r="I38" s="46">
        <v>-20.86</v>
      </c>
      <c r="J38" s="46">
        <v>-20.93</v>
      </c>
      <c r="K38" s="46">
        <v>-3.09</v>
      </c>
      <c r="L38" s="46">
        <v>-28.4</v>
      </c>
      <c r="M38" s="46">
        <v>-24.44</v>
      </c>
      <c r="N38" s="46">
        <v>-25.74</v>
      </c>
      <c r="O38" s="110">
        <v>-11.82</v>
      </c>
      <c r="P38" s="46">
        <v>-20.7</v>
      </c>
      <c r="Q38" s="46">
        <v>-19.37</v>
      </c>
      <c r="R38" s="46">
        <v>-15.42</v>
      </c>
      <c r="S38" s="46">
        <v>16.48</v>
      </c>
      <c r="T38" s="46">
        <v>-5.43</v>
      </c>
      <c r="U38" s="46">
        <v>8.31</v>
      </c>
      <c r="V38" s="110">
        <v>16.14</v>
      </c>
      <c r="W38" s="46">
        <v>19.8</v>
      </c>
      <c r="X38" s="120">
        <v>-0.39143809279671871</v>
      </c>
      <c r="Y38" s="79">
        <v>-1.1659646166807081</v>
      </c>
      <c r="Z38" s="92">
        <v>8.0101522842639561</v>
      </c>
      <c r="AA38" s="79">
        <v>9.3521126760563345E-2</v>
      </c>
    </row>
    <row r="39" spans="1:27" ht="15" x14ac:dyDescent="0.25">
      <c r="A39" s="4">
        <v>260219</v>
      </c>
      <c r="B39" s="18" t="s">
        <v>6170</v>
      </c>
      <c r="C39" s="8" t="s">
        <v>23</v>
      </c>
      <c r="D39" s="8" t="s">
        <v>722</v>
      </c>
      <c r="E39" s="8" t="s">
        <v>806</v>
      </c>
      <c r="F39" s="36">
        <v>7.4</v>
      </c>
      <c r="G39" s="46">
        <v>44.57</v>
      </c>
      <c r="H39" s="46">
        <v>26.66</v>
      </c>
      <c r="I39" s="46">
        <v>23.54</v>
      </c>
      <c r="J39" s="46">
        <v>28.66</v>
      </c>
      <c r="K39" s="46">
        <v>29.79</v>
      </c>
      <c r="L39" s="46">
        <v>14.06</v>
      </c>
      <c r="M39" s="46">
        <v>17.739999999999998</v>
      </c>
      <c r="N39" s="46">
        <v>23.1</v>
      </c>
      <c r="O39" s="46">
        <v>-22.27</v>
      </c>
      <c r="P39" s="110">
        <v>26.28</v>
      </c>
      <c r="Q39" s="110">
        <v>34.07</v>
      </c>
      <c r="R39" s="110">
        <v>44.21</v>
      </c>
      <c r="S39" s="110">
        <v>53.28</v>
      </c>
      <c r="T39" s="110">
        <v>45.76</v>
      </c>
      <c r="U39" s="110">
        <v>57.4</v>
      </c>
      <c r="V39" s="46">
        <v>58.48</v>
      </c>
      <c r="W39" s="46">
        <v>69.13</v>
      </c>
      <c r="X39" s="121">
        <v>0.12341611758743019</v>
      </c>
      <c r="Y39" s="92">
        <v>0.13157004286036539</v>
      </c>
      <c r="Z39" s="79">
        <v>7.111886369299758E-2</v>
      </c>
      <c r="AA39" s="79">
        <v>7.3748371487065034E-2</v>
      </c>
    </row>
    <row r="40" spans="1:27" ht="15" x14ac:dyDescent="0.25">
      <c r="A40" s="4">
        <v>260219</v>
      </c>
      <c r="B40" s="18" t="s">
        <v>6150</v>
      </c>
      <c r="C40" s="8" t="s">
        <v>23</v>
      </c>
      <c r="D40" s="8" t="s">
        <v>65</v>
      </c>
      <c r="E40" s="8" t="s">
        <v>806</v>
      </c>
      <c r="F40" s="36">
        <v>7.4</v>
      </c>
      <c r="G40" s="46">
        <v>8.9</v>
      </c>
      <c r="H40" s="46">
        <v>4.78</v>
      </c>
      <c r="I40" s="46">
        <v>11.3</v>
      </c>
      <c r="J40" s="46">
        <v>9.5</v>
      </c>
      <c r="K40" s="46">
        <v>8.1199999999999992</v>
      </c>
      <c r="L40" s="110">
        <v>10.44</v>
      </c>
      <c r="M40" s="110">
        <v>17.86</v>
      </c>
      <c r="N40" s="110">
        <v>15.7</v>
      </c>
      <c r="O40" s="46">
        <v>7.35</v>
      </c>
      <c r="P40" s="46">
        <v>1.0900000000000001</v>
      </c>
      <c r="Q40" s="46">
        <v>2.5099999999999998</v>
      </c>
      <c r="R40" s="46">
        <v>5.39</v>
      </c>
      <c r="S40" s="110">
        <v>9.65</v>
      </c>
      <c r="T40" s="46">
        <v>0.18</v>
      </c>
      <c r="U40" s="110">
        <v>50.83</v>
      </c>
      <c r="V40" s="110">
        <v>21.26</v>
      </c>
      <c r="W40" s="46">
        <v>15.69</v>
      </c>
      <c r="X40" s="120">
        <v>-4.8819742489270353E-2</v>
      </c>
      <c r="Y40" s="92">
        <v>2.725324309080654</v>
      </c>
      <c r="Z40" s="92">
        <v>0.24027252081756251</v>
      </c>
      <c r="AA40" s="79">
        <v>7.373046875E-2</v>
      </c>
    </row>
    <row r="41" spans="1:27" ht="15" x14ac:dyDescent="0.25">
      <c r="A41" s="4">
        <v>260219</v>
      </c>
      <c r="B41" s="18" t="s">
        <v>6007</v>
      </c>
      <c r="C41" s="8" t="s">
        <v>23</v>
      </c>
      <c r="D41" s="8" t="s">
        <v>810</v>
      </c>
      <c r="E41" s="8" t="s">
        <v>806</v>
      </c>
      <c r="F41" s="36">
        <v>7</v>
      </c>
      <c r="G41" s="46">
        <v>373</v>
      </c>
      <c r="H41" s="46">
        <v>295.8</v>
      </c>
      <c r="I41" s="46">
        <v>451.9</v>
      </c>
      <c r="J41" s="46">
        <v>430</v>
      </c>
      <c r="K41" s="110">
        <v>551.4</v>
      </c>
      <c r="L41" s="110">
        <v>836.7</v>
      </c>
      <c r="M41" s="46">
        <v>649.1</v>
      </c>
      <c r="N41" s="46">
        <v>505.1</v>
      </c>
      <c r="O41" s="46">
        <v>635.29999999999995</v>
      </c>
      <c r="P41" s="46">
        <v>639.4</v>
      </c>
      <c r="Q41" s="46">
        <v>627.20000000000005</v>
      </c>
      <c r="R41" s="46">
        <v>728.2</v>
      </c>
      <c r="S41" s="46">
        <v>700.5</v>
      </c>
      <c r="T41" s="46">
        <v>543.29999999999995</v>
      </c>
      <c r="U41" s="110">
        <v>1034</v>
      </c>
      <c r="V41" s="46">
        <v>836.9</v>
      </c>
      <c r="W41" s="46">
        <v>917.4</v>
      </c>
      <c r="X41" s="120">
        <v>-3.56546581085595E-2</v>
      </c>
      <c r="Y41" s="92">
        <v>0.1565096952908589</v>
      </c>
      <c r="Z41" s="79">
        <v>3.616101131071181E-2</v>
      </c>
      <c r="AA41" s="79">
        <v>6.963752528333389E-2</v>
      </c>
    </row>
    <row r="42" spans="1:27" ht="15" x14ac:dyDescent="0.25">
      <c r="A42" s="4">
        <v>260219</v>
      </c>
      <c r="B42" s="18" t="s">
        <v>6013</v>
      </c>
      <c r="C42" s="8" t="s">
        <v>23</v>
      </c>
      <c r="D42" s="8" t="s">
        <v>166</v>
      </c>
      <c r="E42" s="8" t="s">
        <v>806</v>
      </c>
      <c r="F42" s="36">
        <v>6.5</v>
      </c>
      <c r="G42" s="46">
        <v>1691</v>
      </c>
      <c r="H42" s="46">
        <v>1880</v>
      </c>
      <c r="I42" s="46">
        <v>3552</v>
      </c>
      <c r="J42" s="46">
        <v>2073</v>
      </c>
      <c r="K42" s="46">
        <v>1401</v>
      </c>
      <c r="L42" s="46">
        <v>749</v>
      </c>
      <c r="M42" s="46">
        <v>1019</v>
      </c>
      <c r="N42" s="110">
        <v>2622</v>
      </c>
      <c r="O42" s="46">
        <v>951</v>
      </c>
      <c r="P42" s="110">
        <v>1588</v>
      </c>
      <c r="Q42" s="46">
        <v>1423</v>
      </c>
      <c r="R42" s="46">
        <v>998</v>
      </c>
      <c r="S42" s="46">
        <v>994</v>
      </c>
      <c r="T42" s="46">
        <v>1211</v>
      </c>
      <c r="U42" s="46">
        <v>724</v>
      </c>
      <c r="V42" s="110">
        <v>1452</v>
      </c>
      <c r="W42" s="46">
        <v>1277</v>
      </c>
      <c r="X42" s="120">
        <v>-7.5354787127723366E-2</v>
      </c>
      <c r="Y42" s="79">
        <v>-0.15110246433203631</v>
      </c>
      <c r="Z42" s="92">
        <v>0.11560988031576259</v>
      </c>
      <c r="AA42" s="79">
        <v>6.4597123944305057E-2</v>
      </c>
    </row>
    <row r="43" spans="1:27" ht="15" x14ac:dyDescent="0.25">
      <c r="A43" s="4">
        <v>260219</v>
      </c>
      <c r="B43" s="18" t="s">
        <v>4782</v>
      </c>
      <c r="C43" s="8" t="s">
        <v>23</v>
      </c>
      <c r="D43" s="8" t="s">
        <v>700</v>
      </c>
      <c r="E43" s="8" t="s">
        <v>806</v>
      </c>
      <c r="F43" s="36">
        <v>6.3</v>
      </c>
      <c r="G43" s="46">
        <v>104.69</v>
      </c>
      <c r="H43" s="46">
        <v>80.010000000000005</v>
      </c>
      <c r="I43" s="46">
        <v>117.42</v>
      </c>
      <c r="J43" s="46">
        <v>114.21</v>
      </c>
      <c r="K43" s="46">
        <v>135.72999999999999</v>
      </c>
      <c r="L43" s="46">
        <v>93.33</v>
      </c>
      <c r="M43" s="46">
        <v>128.68</v>
      </c>
      <c r="N43" s="46">
        <v>108.16</v>
      </c>
      <c r="O43" s="46">
        <v>105.62</v>
      </c>
      <c r="P43" s="46">
        <v>94.36</v>
      </c>
      <c r="Q43" s="46">
        <v>117.53</v>
      </c>
      <c r="R43" s="46">
        <v>122.54</v>
      </c>
      <c r="S43" s="46">
        <v>104.65</v>
      </c>
      <c r="T43" s="46">
        <v>74.89</v>
      </c>
      <c r="U43" s="46">
        <v>91.85</v>
      </c>
      <c r="V43" s="46">
        <v>85</v>
      </c>
      <c r="W43" s="46">
        <v>126.96</v>
      </c>
      <c r="X43" s="120">
        <v>-4.4342716589232063E-2</v>
      </c>
      <c r="Y43" s="79">
        <v>-6.1199685422177803E-2</v>
      </c>
      <c r="Z43" s="79">
        <v>-9.5296118599751289E-2</v>
      </c>
      <c r="AA43" s="79">
        <v>6.2599960717191871E-2</v>
      </c>
    </row>
    <row r="44" spans="1:27" ht="15" x14ac:dyDescent="0.25">
      <c r="A44" s="4">
        <v>260219</v>
      </c>
      <c r="B44" s="18" t="s">
        <v>5997</v>
      </c>
      <c r="C44" s="8" t="s">
        <v>23</v>
      </c>
      <c r="D44" s="8" t="s">
        <v>434</v>
      </c>
      <c r="E44" s="8" t="s">
        <v>806</v>
      </c>
      <c r="F44" s="36">
        <v>5.7</v>
      </c>
      <c r="G44" s="46">
        <v>-194</v>
      </c>
      <c r="H44" s="46">
        <v>1525</v>
      </c>
      <c r="I44" s="46">
        <v>1819</v>
      </c>
      <c r="J44" s="46">
        <v>2357</v>
      </c>
      <c r="K44" s="110">
        <v>553</v>
      </c>
      <c r="L44" s="46">
        <v>1367</v>
      </c>
      <c r="M44" s="46">
        <v>1438</v>
      </c>
      <c r="N44" s="46">
        <v>2260</v>
      </c>
      <c r="O44" s="110">
        <v>1355</v>
      </c>
      <c r="P44" s="46">
        <v>1855</v>
      </c>
      <c r="Q44" s="46">
        <v>2092</v>
      </c>
      <c r="R44" s="46">
        <v>2520</v>
      </c>
      <c r="S44" s="46">
        <v>601</v>
      </c>
      <c r="T44" s="46">
        <v>2163</v>
      </c>
      <c r="U44" s="46">
        <v>1958</v>
      </c>
      <c r="V44" s="46">
        <v>2860</v>
      </c>
      <c r="W44" s="46">
        <v>1033</v>
      </c>
      <c r="X44" s="120">
        <v>4.3576683644595438E-2</v>
      </c>
      <c r="Y44" s="79">
        <v>-1.8167028199566171E-2</v>
      </c>
      <c r="Z44" s="79">
        <v>4.6948356807511749E-2</v>
      </c>
      <c r="AA44" s="79">
        <v>5.6977050910050009E-2</v>
      </c>
    </row>
    <row r="45" spans="1:27" ht="15" x14ac:dyDescent="0.25">
      <c r="A45" s="4">
        <v>260219</v>
      </c>
      <c r="B45" s="18" t="s">
        <v>6270</v>
      </c>
      <c r="C45" s="8" t="s">
        <v>23</v>
      </c>
      <c r="D45" s="8" t="s">
        <v>144</v>
      </c>
      <c r="E45" s="8" t="s">
        <v>806</v>
      </c>
      <c r="F45" s="36">
        <v>5.0999999999999996</v>
      </c>
      <c r="G45" s="46">
        <v>8.6999999999999993</v>
      </c>
      <c r="H45" s="46">
        <v>11.67</v>
      </c>
      <c r="I45" s="46">
        <v>10.92</v>
      </c>
      <c r="J45" s="46">
        <v>12.68</v>
      </c>
      <c r="K45" s="110">
        <v>15.22</v>
      </c>
      <c r="L45" s="46">
        <v>15.69</v>
      </c>
      <c r="M45" s="46">
        <v>15.97</v>
      </c>
      <c r="N45" s="46">
        <v>17.91</v>
      </c>
      <c r="O45" s="46">
        <v>20.36</v>
      </c>
      <c r="P45" s="46">
        <v>19.71</v>
      </c>
      <c r="Q45" s="110">
        <v>27.16</v>
      </c>
      <c r="R45" s="46">
        <v>19.7</v>
      </c>
      <c r="S45" s="46">
        <v>10.85</v>
      </c>
      <c r="T45" s="46">
        <v>2.39</v>
      </c>
      <c r="U45" s="46">
        <v>16.09</v>
      </c>
      <c r="V45" s="46">
        <v>17.13</v>
      </c>
      <c r="W45" s="46">
        <v>13.24</v>
      </c>
      <c r="X45" s="120">
        <v>-0.2237148023766469</v>
      </c>
      <c r="Y45" s="79">
        <v>-0.18419301164725449</v>
      </c>
      <c r="Z45" s="79">
        <v>-5.2416887619824548E-2</v>
      </c>
      <c r="AA45" s="79">
        <v>5.1442100731812213E-2</v>
      </c>
    </row>
    <row r="46" spans="1:27" ht="15" x14ac:dyDescent="0.25">
      <c r="A46" s="4">
        <v>260219</v>
      </c>
      <c r="B46" s="18" t="s">
        <v>6262</v>
      </c>
      <c r="C46" s="8" t="s">
        <v>23</v>
      </c>
      <c r="D46" s="8" t="s">
        <v>696</v>
      </c>
      <c r="E46" s="8" t="s">
        <v>806</v>
      </c>
      <c r="F46" s="36">
        <v>4.9000000000000004</v>
      </c>
      <c r="G46" s="46">
        <v>43.11</v>
      </c>
      <c r="H46" s="46">
        <v>32.96</v>
      </c>
      <c r="I46" s="46">
        <v>61.43</v>
      </c>
      <c r="J46" s="46">
        <v>65.680000000000007</v>
      </c>
      <c r="K46" s="46">
        <v>46.16</v>
      </c>
      <c r="L46" s="46">
        <v>15.77</v>
      </c>
      <c r="M46" s="46">
        <v>68.86</v>
      </c>
      <c r="N46" s="46">
        <v>20.350000000000001</v>
      </c>
      <c r="O46" s="46">
        <v>36.880000000000003</v>
      </c>
      <c r="P46" s="46">
        <v>16.27</v>
      </c>
      <c r="Q46" s="46">
        <v>32.22</v>
      </c>
      <c r="R46" s="110">
        <v>48.64</v>
      </c>
      <c r="S46" s="46">
        <v>37.47</v>
      </c>
      <c r="T46" s="46">
        <v>10.4</v>
      </c>
      <c r="U46" s="46">
        <v>34.909999999999997</v>
      </c>
      <c r="V46" s="46">
        <v>36.25</v>
      </c>
      <c r="W46" s="46">
        <v>43.34</v>
      </c>
      <c r="X46" s="120">
        <v>-4.3610698365527563E-2</v>
      </c>
      <c r="Y46" s="79">
        <v>2.0896449933970329E-2</v>
      </c>
      <c r="Z46" s="79">
        <v>-9.4277887688327455E-2</v>
      </c>
      <c r="AA46" s="79">
        <v>4.9315298664202263E-2</v>
      </c>
    </row>
    <row r="47" spans="1:27" ht="15" x14ac:dyDescent="0.25">
      <c r="A47" s="4">
        <v>260219</v>
      </c>
      <c r="B47" s="18" t="s">
        <v>6045</v>
      </c>
      <c r="C47" s="8" t="s">
        <v>23</v>
      </c>
      <c r="D47" s="8" t="s">
        <v>46</v>
      </c>
      <c r="E47" s="8" t="s">
        <v>806</v>
      </c>
      <c r="F47" s="36">
        <v>4.4000000000000004</v>
      </c>
      <c r="G47" s="46">
        <v>16.3</v>
      </c>
      <c r="H47" s="46">
        <v>11.5</v>
      </c>
      <c r="I47" s="46">
        <v>84.2</v>
      </c>
      <c r="J47" s="46">
        <v>81.8</v>
      </c>
      <c r="K47" s="110">
        <v>108.4</v>
      </c>
      <c r="L47" s="110">
        <v>47.7</v>
      </c>
      <c r="M47" s="110">
        <v>164.4</v>
      </c>
      <c r="N47" s="110">
        <v>162.30000000000001</v>
      </c>
      <c r="O47" s="110">
        <v>214.4</v>
      </c>
      <c r="P47" s="110">
        <v>164.1</v>
      </c>
      <c r="Q47" s="110">
        <v>307.8</v>
      </c>
      <c r="R47" s="110">
        <v>286.8</v>
      </c>
      <c r="S47" s="46">
        <v>198.1</v>
      </c>
      <c r="T47" s="46">
        <v>258.5</v>
      </c>
      <c r="U47" s="46">
        <v>403</v>
      </c>
      <c r="V47" s="110">
        <v>405</v>
      </c>
      <c r="W47" s="46">
        <v>253.7</v>
      </c>
      <c r="X47" s="120">
        <v>9.8662207357859577E-2</v>
      </c>
      <c r="Y47" s="79">
        <v>9.0563165905631626E-2</v>
      </c>
      <c r="Z47" s="92">
        <v>0.1031053733426377</v>
      </c>
      <c r="AA47" s="79">
        <v>4.3966471611576852E-2</v>
      </c>
    </row>
    <row r="48" spans="1:27" ht="15" x14ac:dyDescent="0.25">
      <c r="A48" s="4">
        <v>260219</v>
      </c>
      <c r="B48" s="18" t="s">
        <v>6084</v>
      </c>
      <c r="C48" s="8" t="s">
        <v>23</v>
      </c>
      <c r="D48" s="8" t="s">
        <v>115</v>
      </c>
      <c r="E48" s="8" t="s">
        <v>806</v>
      </c>
      <c r="F48" s="36">
        <v>3.9</v>
      </c>
      <c r="G48" s="46">
        <v>68.19</v>
      </c>
      <c r="H48" s="46">
        <v>72.36</v>
      </c>
      <c r="I48" s="46">
        <v>84.69</v>
      </c>
      <c r="J48" s="46">
        <v>90.3</v>
      </c>
      <c r="K48" s="46">
        <v>87.87</v>
      </c>
      <c r="L48" s="46">
        <v>93.51</v>
      </c>
      <c r="M48" s="46">
        <v>105.43</v>
      </c>
      <c r="N48" s="46">
        <v>114.08</v>
      </c>
      <c r="O48" s="46">
        <v>117.94</v>
      </c>
      <c r="P48" s="46">
        <v>121.44</v>
      </c>
      <c r="Q48" s="46">
        <v>128.82</v>
      </c>
      <c r="R48" s="46">
        <v>142.19999999999999</v>
      </c>
      <c r="S48" s="46">
        <v>151.69999999999999</v>
      </c>
      <c r="T48" s="46">
        <v>148.16999999999999</v>
      </c>
      <c r="U48" s="46">
        <v>160.59</v>
      </c>
      <c r="V48" s="46">
        <v>169.45</v>
      </c>
      <c r="W48" s="46">
        <v>176.22</v>
      </c>
      <c r="X48" s="120">
        <v>4.9121581887680232E-2</v>
      </c>
      <c r="Y48" s="79">
        <v>5.5649950077948367E-2</v>
      </c>
      <c r="Z48" s="79">
        <v>4.5216208143895383E-2</v>
      </c>
      <c r="AA48" s="79">
        <v>3.8926195805750068E-2</v>
      </c>
    </row>
    <row r="49" spans="1:27" ht="15" x14ac:dyDescent="0.25">
      <c r="A49" s="4">
        <v>260219</v>
      </c>
      <c r="B49" s="18" t="s">
        <v>6094</v>
      </c>
      <c r="C49" s="8" t="s">
        <v>23</v>
      </c>
      <c r="D49" s="8" t="s">
        <v>24</v>
      </c>
      <c r="E49" s="8" t="s">
        <v>806</v>
      </c>
      <c r="F49" s="36">
        <v>3.5</v>
      </c>
      <c r="G49" s="46">
        <v>84.2</v>
      </c>
      <c r="H49" s="46">
        <v>89.5</v>
      </c>
      <c r="I49" s="46">
        <v>91.6</v>
      </c>
      <c r="J49" s="46">
        <v>93.3</v>
      </c>
      <c r="K49" s="46">
        <v>83.4</v>
      </c>
      <c r="L49" s="46">
        <v>84.1</v>
      </c>
      <c r="M49" s="46">
        <v>96.2</v>
      </c>
      <c r="N49" s="110">
        <v>132.1</v>
      </c>
      <c r="O49" s="46">
        <v>110.4</v>
      </c>
      <c r="P49" s="110">
        <v>143.5</v>
      </c>
      <c r="Q49" s="46">
        <v>127</v>
      </c>
      <c r="R49" s="46">
        <v>127.8</v>
      </c>
      <c r="S49" s="46">
        <v>135.19999999999999</v>
      </c>
      <c r="T49" s="46">
        <v>186.1</v>
      </c>
      <c r="U49" s="46">
        <v>172.2</v>
      </c>
      <c r="V49" s="46">
        <v>174.9</v>
      </c>
      <c r="W49" s="46">
        <v>158.30000000000001</v>
      </c>
      <c r="X49" s="120">
        <v>7.9850046860356239E-2</v>
      </c>
      <c r="Y49" s="79">
        <v>7.8458600937337142E-2</v>
      </c>
      <c r="Z49" s="79">
        <v>7.5808788025108598E-2</v>
      </c>
      <c r="AA49" s="79">
        <v>3.4560143626570998E-2</v>
      </c>
    </row>
    <row r="50" spans="1:27" ht="15" x14ac:dyDescent="0.25">
      <c r="A50" s="4">
        <v>260219</v>
      </c>
      <c r="B50" s="18" t="s">
        <v>6112</v>
      </c>
      <c r="C50" s="8" t="s">
        <v>23</v>
      </c>
      <c r="D50" s="8" t="s">
        <v>434</v>
      </c>
      <c r="E50" s="8" t="s">
        <v>806</v>
      </c>
      <c r="F50" s="36">
        <v>3.1</v>
      </c>
      <c r="G50" s="46">
        <v>28.8</v>
      </c>
      <c r="H50" s="46">
        <v>58.27</v>
      </c>
      <c r="I50" s="46">
        <v>79.31</v>
      </c>
      <c r="J50" s="46">
        <v>130.52000000000001</v>
      </c>
      <c r="K50" s="46">
        <v>40.68</v>
      </c>
      <c r="L50" s="46">
        <v>66.5</v>
      </c>
      <c r="M50" s="46">
        <v>80.69</v>
      </c>
      <c r="N50" s="46">
        <v>124.59</v>
      </c>
      <c r="O50" s="46">
        <v>35.18</v>
      </c>
      <c r="P50" s="46">
        <v>47.6</v>
      </c>
      <c r="Q50" s="46">
        <v>101.37</v>
      </c>
      <c r="R50" s="46">
        <v>131.61000000000001</v>
      </c>
      <c r="S50" s="46">
        <v>47.36</v>
      </c>
      <c r="T50" s="46">
        <v>53.43</v>
      </c>
      <c r="U50" s="46">
        <v>99.07</v>
      </c>
      <c r="V50" s="46">
        <v>143.32</v>
      </c>
      <c r="W50" s="46">
        <v>58.15</v>
      </c>
      <c r="X50" s="120">
        <v>1.777764225163159E-2</v>
      </c>
      <c r="Y50" s="79">
        <v>-6.8909728255984737E-3</v>
      </c>
      <c r="Z50" s="79">
        <v>3.5327480616647033E-2</v>
      </c>
      <c r="AA50" s="79">
        <v>3.1441226178681607E-2</v>
      </c>
    </row>
    <row r="51" spans="1:27" ht="15" x14ac:dyDescent="0.25">
      <c r="A51" s="4">
        <v>260219</v>
      </c>
      <c r="B51" s="18" t="s">
        <v>6027</v>
      </c>
      <c r="C51" s="8" t="s">
        <v>23</v>
      </c>
      <c r="D51" s="8" t="s">
        <v>434</v>
      </c>
      <c r="E51" s="8" t="s">
        <v>806</v>
      </c>
      <c r="F51" s="36">
        <v>2.9</v>
      </c>
      <c r="G51" s="46">
        <v>0</v>
      </c>
      <c r="H51" s="46">
        <v>482</v>
      </c>
      <c r="I51" s="46">
        <v>350</v>
      </c>
      <c r="J51" s="46">
        <v>377</v>
      </c>
      <c r="K51" s="110">
        <v>344</v>
      </c>
      <c r="L51" s="46">
        <v>537</v>
      </c>
      <c r="M51" s="46">
        <v>375</v>
      </c>
      <c r="N51" s="46">
        <v>512</v>
      </c>
      <c r="O51" s="46">
        <v>313</v>
      </c>
      <c r="P51" s="46">
        <v>613</v>
      </c>
      <c r="Q51" s="46">
        <v>461</v>
      </c>
      <c r="R51" s="46">
        <v>419</v>
      </c>
      <c r="S51" s="110">
        <v>500</v>
      </c>
      <c r="T51" s="46">
        <v>646</v>
      </c>
      <c r="U51" s="46">
        <v>412</v>
      </c>
      <c r="V51" s="46">
        <v>496</v>
      </c>
      <c r="W51" s="46">
        <v>559</v>
      </c>
      <c r="X51" s="120">
        <v>1.6557952834922229E-2</v>
      </c>
      <c r="Y51" s="79">
        <v>-2.4185587364264571E-2</v>
      </c>
      <c r="Z51" s="79">
        <v>3.8947900859888751E-2</v>
      </c>
      <c r="AA51" s="79">
        <v>2.8724440116845159E-2</v>
      </c>
    </row>
    <row r="52" spans="1:27" ht="15" x14ac:dyDescent="0.25">
      <c r="A52" s="4">
        <v>260219</v>
      </c>
      <c r="B52" s="18" t="s">
        <v>6078</v>
      </c>
      <c r="C52" s="8" t="s">
        <v>23</v>
      </c>
      <c r="D52" s="8" t="s">
        <v>2257</v>
      </c>
      <c r="E52" s="8" t="s">
        <v>806</v>
      </c>
      <c r="F52" s="36">
        <v>2.5</v>
      </c>
      <c r="G52" s="46">
        <v>56.15</v>
      </c>
      <c r="H52" s="46">
        <v>119.64</v>
      </c>
      <c r="I52" s="46">
        <v>86.51</v>
      </c>
      <c r="J52" s="46">
        <v>90.34</v>
      </c>
      <c r="K52" s="46">
        <v>69.94</v>
      </c>
      <c r="L52" s="46">
        <v>133.37</v>
      </c>
      <c r="M52" s="46">
        <v>93.52</v>
      </c>
      <c r="N52" s="46">
        <v>87.66</v>
      </c>
      <c r="O52" s="46">
        <v>72.14</v>
      </c>
      <c r="P52" s="46">
        <v>148.27000000000001</v>
      </c>
      <c r="Q52" s="46">
        <v>127.32</v>
      </c>
      <c r="R52" s="46">
        <v>122.45</v>
      </c>
      <c r="S52" s="46">
        <v>106.46</v>
      </c>
      <c r="T52" s="110">
        <v>226.33</v>
      </c>
      <c r="U52" s="46">
        <v>179.36</v>
      </c>
      <c r="V52" s="46">
        <v>157.4</v>
      </c>
      <c r="W52" s="46">
        <v>123.07</v>
      </c>
      <c r="X52" s="121">
        <v>0.15472745292368659</v>
      </c>
      <c r="Y52" s="79">
        <v>8.9329854435594713E-2</v>
      </c>
      <c r="Z52" s="79">
        <v>5.5074062401512913E-2</v>
      </c>
      <c r="AA52" s="79">
        <v>2.4807706668658058E-2</v>
      </c>
    </row>
    <row r="53" spans="1:27" ht="15" x14ac:dyDescent="0.25">
      <c r="A53" s="4">
        <v>260219</v>
      </c>
      <c r="B53" s="18" t="s">
        <v>6120</v>
      </c>
      <c r="C53" s="8" t="s">
        <v>23</v>
      </c>
      <c r="D53" s="8" t="s">
        <v>122</v>
      </c>
      <c r="E53" s="8" t="s">
        <v>806</v>
      </c>
      <c r="F53" s="36">
        <v>2.2000000000000002</v>
      </c>
      <c r="G53" s="46">
        <v>70.099999999999994</v>
      </c>
      <c r="H53" s="46">
        <v>80.5</v>
      </c>
      <c r="I53" s="46">
        <v>80.099999999999994</v>
      </c>
      <c r="J53" s="46">
        <v>86.9</v>
      </c>
      <c r="K53" s="46">
        <v>82.6</v>
      </c>
      <c r="L53" s="46">
        <v>93.8</v>
      </c>
      <c r="M53" s="46">
        <v>94</v>
      </c>
      <c r="N53" s="46">
        <v>103.9</v>
      </c>
      <c r="O53" s="46">
        <v>98.8</v>
      </c>
      <c r="P53" s="46">
        <v>115.2</v>
      </c>
      <c r="Q53" s="46">
        <v>111.2</v>
      </c>
      <c r="R53" s="46">
        <v>127.8</v>
      </c>
      <c r="S53" s="46">
        <v>123.5</v>
      </c>
      <c r="T53" s="46">
        <v>135.4</v>
      </c>
      <c r="U53" s="46">
        <v>138.1</v>
      </c>
      <c r="V53" s="46">
        <v>132</v>
      </c>
      <c r="W53" s="46">
        <v>135.30000000000001</v>
      </c>
      <c r="X53" s="120">
        <v>4.2285953527318343E-2</v>
      </c>
      <c r="Y53" s="79">
        <v>5.4026913034745938E-2</v>
      </c>
      <c r="Z53" s="79">
        <v>8.0030487804878536E-3</v>
      </c>
      <c r="AA53" s="79">
        <v>2.2306238185255008E-2</v>
      </c>
    </row>
    <row r="54" spans="1:27" ht="15" x14ac:dyDescent="0.25">
      <c r="A54" s="4">
        <v>260219</v>
      </c>
      <c r="B54" s="18" t="s">
        <v>6162</v>
      </c>
      <c r="C54" s="8" t="s">
        <v>23</v>
      </c>
      <c r="D54" s="8" t="s">
        <v>1142</v>
      </c>
      <c r="E54" s="8" t="s">
        <v>811</v>
      </c>
      <c r="F54" s="36">
        <v>2</v>
      </c>
      <c r="G54" s="46">
        <v>42.87</v>
      </c>
      <c r="H54" s="46">
        <v>52.89</v>
      </c>
      <c r="I54" s="46">
        <v>52.92</v>
      </c>
      <c r="J54" s="46">
        <v>51.39</v>
      </c>
      <c r="K54" s="46">
        <v>48.78</v>
      </c>
      <c r="L54" s="46">
        <v>63</v>
      </c>
      <c r="M54" s="46">
        <v>62.05</v>
      </c>
      <c r="N54" s="46">
        <v>59.73</v>
      </c>
      <c r="O54" s="46">
        <v>53.93</v>
      </c>
      <c r="P54" s="46">
        <v>63.54</v>
      </c>
      <c r="Q54" s="46">
        <v>66.22</v>
      </c>
      <c r="R54" s="46">
        <v>63.02</v>
      </c>
      <c r="S54" s="46">
        <v>56.93</v>
      </c>
      <c r="T54" s="46">
        <v>71.09</v>
      </c>
      <c r="U54" s="46">
        <v>71.599999999999994</v>
      </c>
      <c r="V54" s="46">
        <v>67.97</v>
      </c>
      <c r="W54" s="46">
        <v>62.19</v>
      </c>
      <c r="X54" s="120">
        <v>3.0235072684313691E-2</v>
      </c>
      <c r="Y54" s="79">
        <v>2.0912695327684139E-2</v>
      </c>
      <c r="Z54" s="79">
        <v>1.8847091075236081E-2</v>
      </c>
      <c r="AA54" s="79">
        <v>1.9656937852685189E-2</v>
      </c>
    </row>
    <row r="55" spans="1:27" ht="15" x14ac:dyDescent="0.25">
      <c r="A55" s="4">
        <v>260219</v>
      </c>
      <c r="B55" s="18" t="s">
        <v>6319</v>
      </c>
      <c r="C55" s="8" t="s">
        <v>23</v>
      </c>
      <c r="D55" s="8" t="s">
        <v>484</v>
      </c>
      <c r="E55" s="8" t="s">
        <v>806</v>
      </c>
      <c r="F55" s="36">
        <v>1.9</v>
      </c>
      <c r="G55" s="46">
        <v>70.099999999999994</v>
      </c>
      <c r="H55" s="46">
        <v>56.7</v>
      </c>
      <c r="I55" s="46">
        <v>103.3</v>
      </c>
      <c r="J55" s="46">
        <v>-12.4</v>
      </c>
      <c r="K55" s="46">
        <v>-39</v>
      </c>
      <c r="L55" s="46">
        <v>18.399999999999999</v>
      </c>
      <c r="M55" s="46">
        <v>34.1</v>
      </c>
      <c r="N55" s="110">
        <v>32.700000000000003</v>
      </c>
      <c r="O55" s="110">
        <v>-19.3</v>
      </c>
      <c r="P55" s="110">
        <v>27.1</v>
      </c>
      <c r="Q55" s="46">
        <v>3.8</v>
      </c>
      <c r="R55" s="46">
        <v>-9.1</v>
      </c>
      <c r="S55" s="110">
        <v>-16.399999999999999</v>
      </c>
      <c r="T55" s="46">
        <v>-1</v>
      </c>
      <c r="U55" s="46">
        <v>10.8</v>
      </c>
      <c r="V55" s="46">
        <v>12</v>
      </c>
      <c r="W55" s="46">
        <v>-16.3</v>
      </c>
      <c r="X55" s="120">
        <v>-5.2037037037037006</v>
      </c>
      <c r="Y55" s="79">
        <v>-0.3083700440528635</v>
      </c>
      <c r="Z55" s="79">
        <v>-1.343949044585987</v>
      </c>
      <c r="AA55" s="79">
        <v>1.851851851851816E-2</v>
      </c>
    </row>
    <row r="56" spans="1:27" ht="15" x14ac:dyDescent="0.25">
      <c r="A56" s="4">
        <v>260219</v>
      </c>
      <c r="B56" s="18" t="s">
        <v>6164</v>
      </c>
      <c r="C56" s="8" t="s">
        <v>23</v>
      </c>
      <c r="D56" s="8" t="s">
        <v>139</v>
      </c>
      <c r="E56" s="8" t="s">
        <v>806</v>
      </c>
      <c r="F56" s="36">
        <v>1.7</v>
      </c>
      <c r="G56" s="46">
        <v>-69.540000000000006</v>
      </c>
      <c r="H56" s="46">
        <v>-81.150000000000006</v>
      </c>
      <c r="I56" s="46">
        <v>-95.97</v>
      </c>
      <c r="J56" s="46">
        <v>-106.14</v>
      </c>
      <c r="K56" s="110">
        <v>-106.14</v>
      </c>
      <c r="L56" s="110">
        <v>-204.03</v>
      </c>
      <c r="M56" s="110">
        <v>-204.37</v>
      </c>
      <c r="N56" s="110">
        <v>-193.93</v>
      </c>
      <c r="O56" s="110">
        <v>-177.27</v>
      </c>
      <c r="P56" s="46">
        <v>-227.42</v>
      </c>
      <c r="Q56" s="46">
        <v>-220.36</v>
      </c>
      <c r="R56" s="46">
        <v>-183.51</v>
      </c>
      <c r="S56" s="46">
        <v>-115.47</v>
      </c>
      <c r="T56" s="46">
        <v>-153.63999999999999</v>
      </c>
      <c r="U56" s="46">
        <v>-130.85</v>
      </c>
      <c r="V56" s="46">
        <v>-125.29</v>
      </c>
      <c r="W56" s="46">
        <v>-124.41</v>
      </c>
      <c r="X56" s="120">
        <v>-9.8800149981252305E-2</v>
      </c>
      <c r="Y56" s="79">
        <v>-0.1330054384974293</v>
      </c>
      <c r="Z56" s="79">
        <v>-9.9782336709685171E-2</v>
      </c>
      <c r="AA56" s="79">
        <v>1.7020466444550131E-2</v>
      </c>
    </row>
    <row r="57" spans="1:27" ht="15" x14ac:dyDescent="0.25">
      <c r="A57" s="4">
        <v>260219</v>
      </c>
      <c r="B57" s="18" t="s">
        <v>6252</v>
      </c>
      <c r="C57" s="8" t="s">
        <v>23</v>
      </c>
      <c r="D57" s="8" t="s">
        <v>52</v>
      </c>
      <c r="E57" s="8" t="s">
        <v>806</v>
      </c>
      <c r="F57" s="36">
        <v>1.4</v>
      </c>
      <c r="G57" s="46">
        <v>34.58</v>
      </c>
      <c r="H57" s="46">
        <v>43.69</v>
      </c>
      <c r="I57" s="46">
        <v>34.17</v>
      </c>
      <c r="J57" s="46">
        <v>29.32</v>
      </c>
      <c r="K57" s="46">
        <v>25.44</v>
      </c>
      <c r="L57" s="46">
        <v>43.91</v>
      </c>
      <c r="M57" s="110">
        <v>48.86</v>
      </c>
      <c r="N57" s="110">
        <v>50.45</v>
      </c>
      <c r="O57" s="46">
        <v>21.49</v>
      </c>
      <c r="P57" s="46">
        <v>47.91</v>
      </c>
      <c r="Q57" s="46">
        <v>46.84</v>
      </c>
      <c r="R57" s="46">
        <v>44.79</v>
      </c>
      <c r="S57" s="110">
        <v>39.159999999999997</v>
      </c>
      <c r="T57" s="46">
        <v>51.73</v>
      </c>
      <c r="U57" s="46">
        <v>51.4</v>
      </c>
      <c r="V57" s="46">
        <v>50.96</v>
      </c>
      <c r="W57" s="46">
        <v>41.92</v>
      </c>
      <c r="X57" s="120">
        <v>2.1376608841634059E-2</v>
      </c>
      <c r="Y57" s="79">
        <v>2.498356344510189E-2</v>
      </c>
      <c r="Z57" s="79">
        <v>3.2980543083173108E-2</v>
      </c>
      <c r="AA57" s="79">
        <v>1.428201811125485E-2</v>
      </c>
    </row>
    <row r="58" spans="1:27" ht="15" x14ac:dyDescent="0.25">
      <c r="A58" s="4">
        <v>260219</v>
      </c>
      <c r="B58" s="18" t="s">
        <v>6011</v>
      </c>
      <c r="C58" s="8" t="s">
        <v>23</v>
      </c>
      <c r="D58" s="8" t="s">
        <v>48</v>
      </c>
      <c r="E58" s="8" t="s">
        <v>821</v>
      </c>
      <c r="F58" s="36">
        <v>1.4</v>
      </c>
      <c r="G58" s="46">
        <v>330.12</v>
      </c>
      <c r="H58" s="46">
        <v>347.33</v>
      </c>
      <c r="I58" s="46">
        <v>372.76</v>
      </c>
      <c r="J58" s="46">
        <v>324.79000000000002</v>
      </c>
      <c r="K58" s="46">
        <v>311.5</v>
      </c>
      <c r="L58" s="46">
        <v>365.53</v>
      </c>
      <c r="M58" s="46">
        <v>418.92</v>
      </c>
      <c r="N58" s="46">
        <v>390.62</v>
      </c>
      <c r="O58" s="46">
        <v>396.58</v>
      </c>
      <c r="P58" s="46">
        <v>379.9</v>
      </c>
      <c r="Q58" s="46">
        <v>437.2</v>
      </c>
      <c r="R58" s="46">
        <v>359.54</v>
      </c>
      <c r="S58" s="46">
        <v>406.37</v>
      </c>
      <c r="T58" s="46">
        <v>453.21</v>
      </c>
      <c r="U58" s="46">
        <v>451.55</v>
      </c>
      <c r="V58" s="46">
        <v>412.59</v>
      </c>
      <c r="W58" s="46">
        <v>430.69</v>
      </c>
      <c r="X58" s="120">
        <v>4.6310509725143938E-2</v>
      </c>
      <c r="Y58" s="79">
        <v>8.6637847758888054E-3</v>
      </c>
      <c r="Z58" s="79">
        <v>3.1753727546433463E-2</v>
      </c>
      <c r="AA58" s="79">
        <v>1.410902002645442E-2</v>
      </c>
    </row>
    <row r="59" spans="1:27" ht="15" x14ac:dyDescent="0.25">
      <c r="A59" s="4">
        <v>260219</v>
      </c>
      <c r="B59" s="18" t="s">
        <v>6037</v>
      </c>
      <c r="C59" s="8" t="s">
        <v>23</v>
      </c>
      <c r="D59" s="8" t="s">
        <v>434</v>
      </c>
      <c r="E59" s="8" t="s">
        <v>806</v>
      </c>
      <c r="F59" s="36">
        <v>1.3</v>
      </c>
      <c r="G59" s="46">
        <v>128.4</v>
      </c>
      <c r="H59" s="46">
        <v>234.7</v>
      </c>
      <c r="I59" s="46">
        <v>317.60000000000002</v>
      </c>
      <c r="J59" s="46">
        <v>574.9</v>
      </c>
      <c r="K59" s="46">
        <v>116.5</v>
      </c>
      <c r="L59" s="46">
        <v>264.5</v>
      </c>
      <c r="M59" s="46">
        <v>320.60000000000002</v>
      </c>
      <c r="N59" s="46">
        <v>479.5</v>
      </c>
      <c r="O59" s="46">
        <v>166.6</v>
      </c>
      <c r="P59" s="46">
        <v>255.6</v>
      </c>
      <c r="Q59" s="46">
        <v>353.5</v>
      </c>
      <c r="R59" s="110">
        <v>623.9</v>
      </c>
      <c r="S59" s="46">
        <v>218.4</v>
      </c>
      <c r="T59" s="46">
        <v>288.5</v>
      </c>
      <c r="U59" s="46">
        <v>341.9</v>
      </c>
      <c r="V59" s="46">
        <v>655.20000000000005</v>
      </c>
      <c r="W59" s="46">
        <v>237.7</v>
      </c>
      <c r="X59" s="120">
        <v>2.2667769050571659E-2</v>
      </c>
      <c r="Y59" s="79">
        <v>-7.8151317119180552E-3</v>
      </c>
      <c r="Z59" s="79">
        <v>2.1253480002715989E-2</v>
      </c>
      <c r="AA59" s="79">
        <v>1.2832446808510589E-2</v>
      </c>
    </row>
    <row r="60" spans="1:27" ht="15" x14ac:dyDescent="0.25">
      <c r="A60" s="4">
        <v>260219</v>
      </c>
      <c r="B60" s="18" t="s">
        <v>6210</v>
      </c>
      <c r="C60" s="8" t="s">
        <v>23</v>
      </c>
      <c r="D60" s="8" t="s">
        <v>115</v>
      </c>
      <c r="E60" s="8" t="s">
        <v>806</v>
      </c>
      <c r="F60" s="36">
        <v>0.9</v>
      </c>
      <c r="G60" s="46">
        <v>12.56</v>
      </c>
      <c r="H60" s="46">
        <v>10.050000000000001</v>
      </c>
      <c r="I60" s="46">
        <v>16.61</v>
      </c>
      <c r="J60" s="46">
        <v>20.18</v>
      </c>
      <c r="K60" s="46">
        <v>16.71</v>
      </c>
      <c r="L60" s="46">
        <v>10.36</v>
      </c>
      <c r="M60" s="46">
        <v>17.21</v>
      </c>
      <c r="N60" s="46">
        <v>22.12</v>
      </c>
      <c r="O60" s="110">
        <v>26.87</v>
      </c>
      <c r="P60" s="110">
        <v>18.760000000000002</v>
      </c>
      <c r="Q60" s="110">
        <v>25.8</v>
      </c>
      <c r="R60" s="110">
        <v>33.32</v>
      </c>
      <c r="S60" s="46">
        <v>30.63</v>
      </c>
      <c r="T60" s="110">
        <v>29.72</v>
      </c>
      <c r="U60" s="46">
        <v>32.119999999999997</v>
      </c>
      <c r="V60" s="46">
        <v>40.25</v>
      </c>
      <c r="W60" s="46">
        <v>31.84</v>
      </c>
      <c r="X60" s="121">
        <v>0.1010045157128374</v>
      </c>
      <c r="Y60" s="79">
        <v>5.2900309701180197E-2</v>
      </c>
      <c r="Z60" s="79">
        <v>5.5091819699499167E-2</v>
      </c>
      <c r="AA60" s="79">
        <v>9.1169379144062646E-3</v>
      </c>
    </row>
    <row r="61" spans="1:27" ht="15" x14ac:dyDescent="0.25">
      <c r="A61" s="4">
        <v>260219</v>
      </c>
      <c r="B61" s="18" t="s">
        <v>6258</v>
      </c>
      <c r="C61" s="8" t="s">
        <v>23</v>
      </c>
      <c r="D61" s="8" t="s">
        <v>48</v>
      </c>
      <c r="E61" s="8" t="s">
        <v>806</v>
      </c>
      <c r="F61" s="36">
        <v>0.6</v>
      </c>
      <c r="G61" s="46">
        <v>-25.65</v>
      </c>
      <c r="H61" s="46">
        <v>-25.08</v>
      </c>
      <c r="I61" s="46">
        <v>-10.4</v>
      </c>
      <c r="J61" s="46">
        <v>-9.16</v>
      </c>
      <c r="K61" s="46">
        <v>4.9400000000000004</v>
      </c>
      <c r="L61" s="46">
        <v>-0.17</v>
      </c>
      <c r="M61" s="46">
        <v>4.8499999999999996</v>
      </c>
      <c r="N61" s="110">
        <v>10.32</v>
      </c>
      <c r="O61" s="110">
        <v>9.92</v>
      </c>
      <c r="P61" s="110">
        <v>5.38</v>
      </c>
      <c r="Q61" s="46">
        <v>1.57</v>
      </c>
      <c r="R61" s="110">
        <v>22.19</v>
      </c>
      <c r="S61" s="46">
        <v>12.54</v>
      </c>
      <c r="T61" s="46">
        <v>-3.15</v>
      </c>
      <c r="U61" s="46">
        <v>-3.01</v>
      </c>
      <c r="V61" s="46">
        <v>6.58</v>
      </c>
      <c r="W61" s="46">
        <v>12.62</v>
      </c>
      <c r="X61" s="120">
        <v>-0.2046545105566219</v>
      </c>
      <c r="Y61" s="79">
        <v>-0.13815987933634991</v>
      </c>
      <c r="Z61" s="79">
        <v>-0.54637731886594332</v>
      </c>
      <c r="AA61" s="79">
        <v>6.1728395061728669E-3</v>
      </c>
    </row>
    <row r="62" spans="1:27" ht="15" x14ac:dyDescent="0.25">
      <c r="A62" s="4">
        <v>260219</v>
      </c>
      <c r="B62" s="18" t="s">
        <v>6021</v>
      </c>
      <c r="C62" s="8" t="s">
        <v>23</v>
      </c>
      <c r="D62" s="8" t="s">
        <v>835</v>
      </c>
      <c r="E62" s="8" t="s">
        <v>806</v>
      </c>
      <c r="F62" s="36">
        <v>0.5</v>
      </c>
      <c r="G62" s="46">
        <v>-99.44</v>
      </c>
      <c r="H62" s="46">
        <v>-101.45</v>
      </c>
      <c r="I62" s="46">
        <v>-100.94</v>
      </c>
      <c r="J62" s="46">
        <v>-122.46</v>
      </c>
      <c r="K62" s="110">
        <v>-153.28</v>
      </c>
      <c r="L62" s="110">
        <v>-157.66</v>
      </c>
      <c r="M62" s="110">
        <v>-222.03</v>
      </c>
      <c r="N62" s="46">
        <v>-138.66999999999999</v>
      </c>
      <c r="O62" s="46">
        <v>-162.57</v>
      </c>
      <c r="P62" s="46">
        <v>-157.41</v>
      </c>
      <c r="Q62" s="46">
        <v>-185.2</v>
      </c>
      <c r="R62" s="46">
        <v>-198.75</v>
      </c>
      <c r="S62" s="110">
        <v>-245.21</v>
      </c>
      <c r="T62" s="46">
        <v>-229.84</v>
      </c>
      <c r="U62" s="46">
        <v>-253.88</v>
      </c>
      <c r="V62" s="46">
        <v>-261.35000000000002</v>
      </c>
      <c r="W62" s="46">
        <v>-249.71</v>
      </c>
      <c r="X62" s="120">
        <v>9.208334922511674E-2</v>
      </c>
      <c r="Y62" s="79">
        <v>7.9953434225844111E-2</v>
      </c>
      <c r="Z62" s="79">
        <v>6.7480165574335782E-2</v>
      </c>
      <c r="AA62" s="79">
        <v>4.5441693258472249E-3</v>
      </c>
    </row>
    <row r="63" spans="1:27" ht="15" x14ac:dyDescent="0.25">
      <c r="A63" s="4">
        <v>260219</v>
      </c>
      <c r="B63" s="18" t="s">
        <v>5983</v>
      </c>
      <c r="C63" s="8" t="s">
        <v>23</v>
      </c>
      <c r="D63" s="8" t="s">
        <v>2239</v>
      </c>
      <c r="E63" s="8" t="s">
        <v>817</v>
      </c>
      <c r="F63" s="36">
        <v>0</v>
      </c>
      <c r="G63" s="46">
        <v>5792</v>
      </c>
      <c r="H63" s="46">
        <v>8387</v>
      </c>
      <c r="I63" s="46">
        <v>5318</v>
      </c>
      <c r="J63" s="46">
        <v>6854</v>
      </c>
      <c r="K63" s="46">
        <v>5995</v>
      </c>
      <c r="L63" s="46">
        <v>6361</v>
      </c>
      <c r="M63" s="46">
        <v>6240</v>
      </c>
      <c r="N63" s="46">
        <v>7316</v>
      </c>
      <c r="O63" s="46">
        <v>6202</v>
      </c>
      <c r="P63" s="46">
        <v>7254</v>
      </c>
      <c r="Q63" s="46">
        <v>6841</v>
      </c>
      <c r="R63" s="46">
        <v>7940</v>
      </c>
      <c r="S63" s="46">
        <v>6708</v>
      </c>
      <c r="T63" s="46">
        <v>7460</v>
      </c>
      <c r="U63" s="46">
        <v>7135</v>
      </c>
      <c r="V63" s="46">
        <v>7786</v>
      </c>
      <c r="W63" s="46">
        <v>6696</v>
      </c>
      <c r="X63" s="120">
        <v>7.1669623908430244E-3</v>
      </c>
      <c r="Y63" s="79">
        <v>1.015579121904042E-2</v>
      </c>
      <c r="Z63" s="79">
        <v>-5.2662175563382707E-3</v>
      </c>
      <c r="AA63" s="79">
        <v>-4.1252707208905282E-4</v>
      </c>
    </row>
    <row r="64" spans="1:27" ht="15" x14ac:dyDescent="0.25">
      <c r="A64" s="4">
        <v>260219</v>
      </c>
      <c r="B64" s="18" t="s">
        <v>6216</v>
      </c>
      <c r="C64" s="8" t="s">
        <v>23</v>
      </c>
      <c r="D64" s="8" t="s">
        <v>95</v>
      </c>
      <c r="E64" s="8" t="s">
        <v>806</v>
      </c>
      <c r="F64" s="36">
        <v>-0.3</v>
      </c>
      <c r="G64" s="46">
        <v>44.54</v>
      </c>
      <c r="H64" s="46">
        <v>45.12</v>
      </c>
      <c r="I64" s="46">
        <v>45.12</v>
      </c>
      <c r="J64" s="46">
        <v>44.9</v>
      </c>
      <c r="K64" s="46">
        <v>44.9</v>
      </c>
      <c r="L64" s="46">
        <v>44.83</v>
      </c>
      <c r="M64" s="46">
        <v>44.83</v>
      </c>
      <c r="N64" s="46">
        <v>45.23</v>
      </c>
      <c r="O64" s="46">
        <v>45.23</v>
      </c>
      <c r="P64" s="46">
        <v>45.6</v>
      </c>
      <c r="Q64" s="46">
        <v>45.6</v>
      </c>
      <c r="R64" s="46">
        <v>46.26</v>
      </c>
      <c r="S64" s="46">
        <v>46.26</v>
      </c>
      <c r="T64" s="46">
        <v>45.77</v>
      </c>
      <c r="U64" s="46">
        <v>45.77</v>
      </c>
      <c r="V64" s="46">
        <v>45.8</v>
      </c>
      <c r="W64" s="46">
        <v>45.8</v>
      </c>
      <c r="X64" s="120">
        <v>9.253211408664086E-4</v>
      </c>
      <c r="Y64" s="79">
        <v>9.2446571319815263E-4</v>
      </c>
      <c r="Z64" s="79">
        <v>-2.4991850483538909E-3</v>
      </c>
      <c r="AA64" s="79">
        <v>-2.50544662309371E-3</v>
      </c>
    </row>
    <row r="65" spans="1:27" ht="15" x14ac:dyDescent="0.25">
      <c r="A65" s="4">
        <v>260219</v>
      </c>
      <c r="B65" s="18" t="s">
        <v>6003</v>
      </c>
      <c r="C65" s="8" t="s">
        <v>23</v>
      </c>
      <c r="D65" s="8" t="s">
        <v>172</v>
      </c>
      <c r="E65" s="8" t="s">
        <v>806</v>
      </c>
      <c r="F65" s="36">
        <v>-0.4</v>
      </c>
      <c r="G65" s="46">
        <v>130.38999999999999</v>
      </c>
      <c r="H65" s="46">
        <v>107.53</v>
      </c>
      <c r="I65" s="46">
        <v>193.4</v>
      </c>
      <c r="J65" s="46">
        <v>274.23</v>
      </c>
      <c r="K65" s="110">
        <v>263.3</v>
      </c>
      <c r="L65" s="46">
        <v>116.24</v>
      </c>
      <c r="M65" s="46">
        <v>269.89999999999998</v>
      </c>
      <c r="N65" s="110">
        <v>389.43</v>
      </c>
      <c r="O65" s="46">
        <v>317.37</v>
      </c>
      <c r="P65" s="46">
        <v>143.63999999999999</v>
      </c>
      <c r="Q65" s="46">
        <v>308.62</v>
      </c>
      <c r="R65" s="46">
        <v>425.32</v>
      </c>
      <c r="S65" s="46">
        <v>415.91</v>
      </c>
      <c r="T65" s="46">
        <v>230.51</v>
      </c>
      <c r="U65" s="46">
        <v>390.64</v>
      </c>
      <c r="V65" s="46">
        <v>542.19000000000005</v>
      </c>
      <c r="W65" s="46">
        <v>409.96</v>
      </c>
      <c r="X65" s="120">
        <v>6.7159390486204007E-2</v>
      </c>
      <c r="Y65" s="79">
        <v>5.9419281926453849E-2</v>
      </c>
      <c r="Z65" s="79">
        <v>7.9917668458266533E-2</v>
      </c>
      <c r="AA65" s="79">
        <v>-3.7676112078518509E-3</v>
      </c>
    </row>
    <row r="66" spans="1:27" ht="15" x14ac:dyDescent="0.25">
      <c r="A66" s="4">
        <v>260219</v>
      </c>
      <c r="B66" s="18" t="s">
        <v>6174</v>
      </c>
      <c r="C66" s="8" t="s">
        <v>23</v>
      </c>
      <c r="D66" s="8" t="s">
        <v>1233</v>
      </c>
      <c r="E66" s="8" t="s">
        <v>806</v>
      </c>
      <c r="F66" s="36">
        <v>-0.5</v>
      </c>
      <c r="G66" s="46">
        <v>93.74</v>
      </c>
      <c r="H66" s="46">
        <v>33.29</v>
      </c>
      <c r="I66" s="46">
        <v>68.349999999999994</v>
      </c>
      <c r="J66" s="46">
        <v>68.47</v>
      </c>
      <c r="K66" s="46">
        <v>-43.74</v>
      </c>
      <c r="L66" s="46">
        <v>15.1</v>
      </c>
      <c r="M66" s="46">
        <v>50.33</v>
      </c>
      <c r="N66" s="46">
        <v>61.88</v>
      </c>
      <c r="O66" s="110">
        <v>96.19</v>
      </c>
      <c r="P66" s="46">
        <v>27.84</v>
      </c>
      <c r="Q66" s="46">
        <v>67.42</v>
      </c>
      <c r="R66" s="46">
        <v>69.64</v>
      </c>
      <c r="S66" s="46">
        <v>80.48</v>
      </c>
      <c r="T66" s="46">
        <v>21.67</v>
      </c>
      <c r="U66" s="46">
        <v>62.02</v>
      </c>
      <c r="V66" s="46">
        <v>54.35</v>
      </c>
      <c r="W66" s="46">
        <v>79.41</v>
      </c>
      <c r="X66" s="120">
        <v>-2.514467356752792E-2</v>
      </c>
      <c r="Y66" s="79">
        <v>-2.2574307094185061E-2</v>
      </c>
      <c r="Z66" s="79">
        <v>-6.5394978828963612E-2</v>
      </c>
      <c r="AA66" s="79">
        <v>-4.8965769723595676E-3</v>
      </c>
    </row>
    <row r="67" spans="1:27" ht="15" x14ac:dyDescent="0.25">
      <c r="A67" s="4">
        <v>260219</v>
      </c>
      <c r="B67" s="18" t="s">
        <v>5992</v>
      </c>
      <c r="C67" s="8" t="s">
        <v>23</v>
      </c>
      <c r="D67" s="8" t="s">
        <v>474</v>
      </c>
      <c r="E67" s="8" t="s">
        <v>821</v>
      </c>
      <c r="F67" s="36">
        <v>-1</v>
      </c>
      <c r="G67" s="46">
        <v>1222</v>
      </c>
      <c r="H67" s="46">
        <v>2627</v>
      </c>
      <c r="I67" s="46">
        <v>2632</v>
      </c>
      <c r="J67" s="46">
        <v>3454</v>
      </c>
      <c r="K67" s="110">
        <v>2530</v>
      </c>
      <c r="L67" s="110">
        <v>4050</v>
      </c>
      <c r="M67" s="46">
        <v>3749</v>
      </c>
      <c r="N67" s="46">
        <v>3051</v>
      </c>
      <c r="O67" s="46">
        <v>2255</v>
      </c>
      <c r="P67" s="46">
        <v>3173</v>
      </c>
      <c r="Q67" s="46">
        <v>2486</v>
      </c>
      <c r="R67" s="46">
        <v>1362</v>
      </c>
      <c r="S67" s="46">
        <v>958</v>
      </c>
      <c r="T67" s="46">
        <v>2368</v>
      </c>
      <c r="U67" s="46">
        <v>1814</v>
      </c>
      <c r="V67" s="46">
        <v>1528</v>
      </c>
      <c r="W67" s="46">
        <v>891</v>
      </c>
      <c r="X67" s="120">
        <v>-0.1008898358190249</v>
      </c>
      <c r="Y67" s="79">
        <v>-9.3671591859492587E-2</v>
      </c>
      <c r="Z67" s="79">
        <v>2.5530605967394541E-2</v>
      </c>
      <c r="AA67" s="79">
        <v>-1.0047990401919621E-2</v>
      </c>
    </row>
    <row r="68" spans="1:27" ht="15" x14ac:dyDescent="0.25">
      <c r="A68" s="4">
        <v>260219</v>
      </c>
      <c r="B68" s="18" t="s">
        <v>6178</v>
      </c>
      <c r="C68" s="8" t="s">
        <v>23</v>
      </c>
      <c r="D68" s="8" t="s">
        <v>79</v>
      </c>
      <c r="E68" s="8" t="s">
        <v>806</v>
      </c>
      <c r="F68" s="36">
        <v>-1</v>
      </c>
      <c r="G68" s="46">
        <v>122</v>
      </c>
      <c r="H68" s="46">
        <v>123</v>
      </c>
      <c r="I68" s="46">
        <v>116</v>
      </c>
      <c r="J68" s="46">
        <v>124</v>
      </c>
      <c r="K68" s="46">
        <v>140</v>
      </c>
      <c r="L68" s="46">
        <v>134</v>
      </c>
      <c r="M68" s="46">
        <v>140</v>
      </c>
      <c r="N68" s="46">
        <v>118</v>
      </c>
      <c r="O68" s="46">
        <v>124</v>
      </c>
      <c r="P68" s="46">
        <v>107</v>
      </c>
      <c r="Q68" s="46">
        <v>125</v>
      </c>
      <c r="R68" s="46">
        <v>114</v>
      </c>
      <c r="S68" s="46">
        <v>116</v>
      </c>
      <c r="T68" s="46">
        <v>119</v>
      </c>
      <c r="U68" s="46">
        <v>123</v>
      </c>
      <c r="V68" s="46">
        <v>130</v>
      </c>
      <c r="W68" s="46">
        <v>111</v>
      </c>
      <c r="X68" s="120">
        <v>2.5974025974025979E-2</v>
      </c>
      <c r="Y68" s="79">
        <v>-4.2194092827003704E-3</v>
      </c>
      <c r="Z68" s="79">
        <v>3.3898305084745672E-2</v>
      </c>
      <c r="AA68" s="79">
        <v>-1.0245901639344249E-2</v>
      </c>
    </row>
    <row r="69" spans="1:27" ht="15" x14ac:dyDescent="0.25">
      <c r="A69" s="4">
        <v>260219</v>
      </c>
      <c r="B69" s="18" t="s">
        <v>6214</v>
      </c>
      <c r="C69" s="8" t="s">
        <v>23</v>
      </c>
      <c r="D69" s="8" t="s">
        <v>101</v>
      </c>
      <c r="E69" s="8" t="s">
        <v>806</v>
      </c>
      <c r="F69" s="36">
        <v>-1.2</v>
      </c>
      <c r="G69" s="46">
        <v>0</v>
      </c>
      <c r="H69" s="46">
        <v>25.83</v>
      </c>
      <c r="I69" s="46">
        <v>37.130000000000003</v>
      </c>
      <c r="J69" s="46">
        <v>33.74</v>
      </c>
      <c r="K69" s="46">
        <v>0</v>
      </c>
      <c r="L69" s="110">
        <v>36.44</v>
      </c>
      <c r="M69" s="46">
        <v>0</v>
      </c>
      <c r="N69" s="110">
        <v>50.02</v>
      </c>
      <c r="O69" s="46">
        <v>0</v>
      </c>
      <c r="P69" s="110">
        <v>47.04</v>
      </c>
      <c r="Q69" s="110">
        <v>56.31</v>
      </c>
      <c r="R69" s="46">
        <v>61.03</v>
      </c>
      <c r="S69" s="110">
        <v>58.85</v>
      </c>
      <c r="T69" s="46">
        <v>55.4</v>
      </c>
      <c r="U69" s="46">
        <v>63.93</v>
      </c>
      <c r="V69" s="46">
        <v>66.81</v>
      </c>
      <c r="W69" s="46">
        <v>55.94</v>
      </c>
      <c r="X69" s="120">
        <v>3.7450163508488947E-2</v>
      </c>
      <c r="Y69" s="79">
        <v>3.2902975085280062E-2</v>
      </c>
      <c r="Z69" s="79">
        <v>2.4162869445257359E-2</v>
      </c>
      <c r="AA69" s="79">
        <v>-1.1878035838197579E-2</v>
      </c>
    </row>
    <row r="70" spans="1:27" ht="15" x14ac:dyDescent="0.25">
      <c r="A70" s="4">
        <v>260219</v>
      </c>
      <c r="B70" s="18" t="s">
        <v>6172</v>
      </c>
      <c r="C70" s="8" t="s">
        <v>23</v>
      </c>
      <c r="D70" s="8" t="s">
        <v>4349</v>
      </c>
      <c r="E70" s="8" t="s">
        <v>806</v>
      </c>
      <c r="F70" s="36">
        <v>-1.3</v>
      </c>
      <c r="G70" s="46">
        <v>23.45</v>
      </c>
      <c r="H70" s="46">
        <v>17.600000000000001</v>
      </c>
      <c r="I70" s="46">
        <v>29.13</v>
      </c>
      <c r="J70" s="46">
        <v>40.409999999999997</v>
      </c>
      <c r="K70" s="110">
        <v>47.63</v>
      </c>
      <c r="L70" s="110">
        <v>37.090000000000003</v>
      </c>
      <c r="M70" s="46">
        <v>19.649999999999999</v>
      </c>
      <c r="N70" s="46">
        <v>45.35</v>
      </c>
      <c r="O70" s="46">
        <v>57.1</v>
      </c>
      <c r="P70" s="46">
        <v>50.93</v>
      </c>
      <c r="Q70" s="110">
        <v>65.010000000000005</v>
      </c>
      <c r="R70" s="46">
        <v>54.23</v>
      </c>
      <c r="S70" s="46">
        <v>56.84</v>
      </c>
      <c r="T70" s="46">
        <v>36.159999999999997</v>
      </c>
      <c r="U70" s="46">
        <v>46.61</v>
      </c>
      <c r="V70" s="46">
        <v>37.69</v>
      </c>
      <c r="W70" s="46">
        <v>54.61</v>
      </c>
      <c r="X70" s="120">
        <v>-6.5063213074313841E-2</v>
      </c>
      <c r="Y70" s="79">
        <v>-8.6694308330192205E-2</v>
      </c>
      <c r="Z70" s="79">
        <v>-8.5328105654147723E-2</v>
      </c>
      <c r="AA70" s="79">
        <v>-1.257755217146095E-2</v>
      </c>
    </row>
    <row r="71" spans="1:27" ht="15" x14ac:dyDescent="0.25">
      <c r="A71" s="4">
        <v>260219</v>
      </c>
      <c r="B71" s="18" t="s">
        <v>6098</v>
      </c>
      <c r="C71" s="8" t="s">
        <v>23</v>
      </c>
      <c r="D71" s="8" t="s">
        <v>139</v>
      </c>
      <c r="E71" s="8" t="s">
        <v>806</v>
      </c>
      <c r="F71" s="36">
        <v>-1.3</v>
      </c>
      <c r="G71" s="46">
        <v>-100.05</v>
      </c>
      <c r="H71" s="46">
        <v>-118.85</v>
      </c>
      <c r="I71" s="46">
        <v>-130.12</v>
      </c>
      <c r="J71" s="46">
        <v>-144.19999999999999</v>
      </c>
      <c r="K71" s="46">
        <v>-147.81</v>
      </c>
      <c r="L71" s="46">
        <v>-134.06</v>
      </c>
      <c r="M71" s="46">
        <v>-119.31</v>
      </c>
      <c r="N71" s="46">
        <v>-113.32</v>
      </c>
      <c r="O71" s="46">
        <v>-114.34</v>
      </c>
      <c r="P71" s="46">
        <v>-99.56</v>
      </c>
      <c r="Q71" s="46">
        <v>-100.32</v>
      </c>
      <c r="R71" s="46">
        <v>-116.99</v>
      </c>
      <c r="S71" s="46">
        <v>-126.73</v>
      </c>
      <c r="T71" s="46">
        <v>-110.55</v>
      </c>
      <c r="U71" s="46">
        <v>-106.18</v>
      </c>
      <c r="V71" s="46">
        <v>-98.87</v>
      </c>
      <c r="W71" s="46">
        <v>-120.81</v>
      </c>
      <c r="X71" s="120">
        <v>2.477457168620378E-2</v>
      </c>
      <c r="Y71" s="79">
        <v>1.289073670780261E-2</v>
      </c>
      <c r="Z71" s="79">
        <v>-3.9352807036594488E-2</v>
      </c>
      <c r="AA71" s="79">
        <v>-1.338367282345765E-2</v>
      </c>
    </row>
    <row r="72" spans="1:27" ht="15" x14ac:dyDescent="0.25">
      <c r="A72" s="4">
        <v>260219</v>
      </c>
      <c r="B72" s="18" t="s">
        <v>6256</v>
      </c>
      <c r="C72" s="8" t="s">
        <v>23</v>
      </c>
      <c r="D72" s="8" t="s">
        <v>459</v>
      </c>
      <c r="E72" s="8" t="s">
        <v>806</v>
      </c>
      <c r="F72" s="36">
        <v>-1.5</v>
      </c>
      <c r="G72" s="46">
        <v>71.06</v>
      </c>
      <c r="H72" s="46">
        <v>40.53</v>
      </c>
      <c r="I72" s="46">
        <v>55.49</v>
      </c>
      <c r="J72" s="46">
        <v>48.36</v>
      </c>
      <c r="K72" s="46">
        <v>55.61</v>
      </c>
      <c r="L72" s="46">
        <v>30.04</v>
      </c>
      <c r="M72" s="46">
        <v>48.5</v>
      </c>
      <c r="N72" s="46">
        <v>40.270000000000003</v>
      </c>
      <c r="O72" s="46">
        <v>39.04</v>
      </c>
      <c r="P72" s="46">
        <v>24.37</v>
      </c>
      <c r="Q72" s="46">
        <v>48.76</v>
      </c>
      <c r="R72" s="46">
        <v>52.45</v>
      </c>
      <c r="S72" s="110">
        <v>58.1</v>
      </c>
      <c r="T72" s="46">
        <v>38.71</v>
      </c>
      <c r="U72" s="46">
        <v>63.7</v>
      </c>
      <c r="V72" s="110">
        <v>74.010000000000005</v>
      </c>
      <c r="W72" s="46">
        <v>54.67</v>
      </c>
      <c r="X72" s="120">
        <v>7.8070557491289216E-2</v>
      </c>
      <c r="Y72" s="79">
        <v>7.5446924553075334E-2</v>
      </c>
      <c r="Z72" s="92">
        <v>0.1012396694214877</v>
      </c>
      <c r="AA72" s="79">
        <v>-1.462561828415487E-2</v>
      </c>
    </row>
    <row r="73" spans="1:27" ht="15" x14ac:dyDescent="0.25">
      <c r="A73" s="4">
        <v>260219</v>
      </c>
      <c r="B73" s="18" t="s">
        <v>6067</v>
      </c>
      <c r="C73" s="8" t="s">
        <v>23</v>
      </c>
      <c r="D73" s="8" t="s">
        <v>454</v>
      </c>
      <c r="E73" s="8" t="s">
        <v>806</v>
      </c>
      <c r="F73" s="36">
        <v>-1.5</v>
      </c>
      <c r="G73" s="46">
        <v>125.39</v>
      </c>
      <c r="H73" s="46">
        <v>235.72</v>
      </c>
      <c r="I73" s="46">
        <v>418.89</v>
      </c>
      <c r="J73" s="46">
        <v>263.88</v>
      </c>
      <c r="K73" s="46">
        <v>107.9</v>
      </c>
      <c r="L73" s="46">
        <v>145.77000000000001</v>
      </c>
      <c r="M73" s="46">
        <v>327.01</v>
      </c>
      <c r="N73" s="46">
        <v>194.44</v>
      </c>
      <c r="O73" s="46">
        <v>79.89</v>
      </c>
      <c r="P73" s="46">
        <v>108.72</v>
      </c>
      <c r="Q73" s="46">
        <v>271.48</v>
      </c>
      <c r="R73" s="46">
        <v>176.35</v>
      </c>
      <c r="S73" s="46">
        <v>60.65</v>
      </c>
      <c r="T73" s="46">
        <v>77.540000000000006</v>
      </c>
      <c r="U73" s="46">
        <v>272.67</v>
      </c>
      <c r="V73" s="46">
        <v>177.99</v>
      </c>
      <c r="W73" s="46">
        <v>52.01</v>
      </c>
      <c r="X73" s="120">
        <v>-5.0518470511989773E-2</v>
      </c>
      <c r="Y73" s="79">
        <v>2.0306474181770451E-3</v>
      </c>
      <c r="Z73" s="79">
        <v>2.7928679688697939E-3</v>
      </c>
      <c r="AA73" s="79">
        <v>-1.467266706291925E-2</v>
      </c>
    </row>
    <row r="74" spans="1:27" ht="15" x14ac:dyDescent="0.25">
      <c r="A74" s="4">
        <v>260219</v>
      </c>
      <c r="B74" s="18" t="s">
        <v>6071</v>
      </c>
      <c r="C74" s="8" t="s">
        <v>23</v>
      </c>
      <c r="D74" s="8" t="s">
        <v>24</v>
      </c>
      <c r="E74" s="8" t="s">
        <v>806</v>
      </c>
      <c r="F74" s="36">
        <v>-1.6</v>
      </c>
      <c r="G74" s="46">
        <v>213.05</v>
      </c>
      <c r="H74" s="46">
        <v>192.28</v>
      </c>
      <c r="I74" s="46">
        <v>185.53</v>
      </c>
      <c r="J74" s="46">
        <v>166.56</v>
      </c>
      <c r="K74" s="46">
        <v>174.49</v>
      </c>
      <c r="L74" s="46">
        <v>178.13</v>
      </c>
      <c r="M74" s="46">
        <v>161.47999999999999</v>
      </c>
      <c r="N74" s="46">
        <v>181.77</v>
      </c>
      <c r="O74" s="46">
        <v>185.95</v>
      </c>
      <c r="P74" s="46">
        <v>167.44</v>
      </c>
      <c r="Q74" s="46">
        <v>151.55000000000001</v>
      </c>
      <c r="R74" s="46">
        <v>157.69</v>
      </c>
      <c r="S74" s="46">
        <v>159.66999999999999</v>
      </c>
      <c r="T74" s="46">
        <v>155.04</v>
      </c>
      <c r="U74" s="46">
        <v>155.84</v>
      </c>
      <c r="V74" s="46">
        <v>166.03</v>
      </c>
      <c r="W74" s="46">
        <v>149.47999999999999</v>
      </c>
      <c r="X74" s="120">
        <v>-1.9486131845682379E-2</v>
      </c>
      <c r="Y74" s="79">
        <v>6.8755509255549194E-3</v>
      </c>
      <c r="Z74" s="79">
        <v>1.327518145931483E-2</v>
      </c>
      <c r="AA74" s="79">
        <v>-1.60074146218856E-2</v>
      </c>
    </row>
    <row r="75" spans="1:27" ht="15" x14ac:dyDescent="0.25">
      <c r="A75" s="4">
        <v>260219</v>
      </c>
      <c r="B75" s="18" t="s">
        <v>6160</v>
      </c>
      <c r="C75" s="8" t="s">
        <v>23</v>
      </c>
      <c r="D75" s="8" t="s">
        <v>122</v>
      </c>
      <c r="E75" s="8" t="s">
        <v>806</v>
      </c>
      <c r="F75" s="36">
        <v>-1.7</v>
      </c>
      <c r="G75" s="46">
        <v>78.8</v>
      </c>
      <c r="H75" s="46">
        <v>85.93</v>
      </c>
      <c r="I75" s="46">
        <v>119.12</v>
      </c>
      <c r="J75" s="46">
        <v>148.54</v>
      </c>
      <c r="K75" s="110">
        <v>164.77</v>
      </c>
      <c r="L75" s="110">
        <v>162.30000000000001</v>
      </c>
      <c r="M75" s="46">
        <v>168.8</v>
      </c>
      <c r="N75" s="46">
        <v>178.98</v>
      </c>
      <c r="O75" s="46">
        <v>176.28</v>
      </c>
      <c r="P75" s="46">
        <v>130.02000000000001</v>
      </c>
      <c r="Q75" s="46">
        <v>136.56</v>
      </c>
      <c r="R75" s="46">
        <v>157.62</v>
      </c>
      <c r="S75" s="46">
        <v>144.38999999999999</v>
      </c>
      <c r="T75" s="46">
        <v>119.66</v>
      </c>
      <c r="U75" s="46">
        <v>128.54</v>
      </c>
      <c r="V75" s="46">
        <v>120.03</v>
      </c>
      <c r="W75" s="46">
        <v>135.84</v>
      </c>
      <c r="X75" s="120">
        <v>-1.8220510385339232E-2</v>
      </c>
      <c r="Y75" s="79">
        <v>-1.4366838041667379E-2</v>
      </c>
      <c r="Z75" s="79">
        <v>-6.8319368968212224E-2</v>
      </c>
      <c r="AA75" s="79">
        <v>-1.6679021497405518E-2</v>
      </c>
    </row>
    <row r="76" spans="1:27" ht="15" x14ac:dyDescent="0.25">
      <c r="A76" s="4">
        <v>260219</v>
      </c>
      <c r="B76" s="18" t="s">
        <v>6080</v>
      </c>
      <c r="C76" s="8" t="s">
        <v>23</v>
      </c>
      <c r="D76" s="8" t="s">
        <v>835</v>
      </c>
      <c r="E76" s="8" t="s">
        <v>806</v>
      </c>
      <c r="F76" s="36">
        <v>-2.4</v>
      </c>
      <c r="G76" s="46">
        <v>-64.599999999999994</v>
      </c>
      <c r="H76" s="46">
        <v>-57.59</v>
      </c>
      <c r="I76" s="46">
        <v>-70.27</v>
      </c>
      <c r="J76" s="46">
        <v>-80.41</v>
      </c>
      <c r="K76" s="46">
        <v>-85.3</v>
      </c>
      <c r="L76" s="46">
        <v>-78.34</v>
      </c>
      <c r="M76" s="46">
        <v>-86.45</v>
      </c>
      <c r="N76" s="46">
        <v>-98.53</v>
      </c>
      <c r="O76" s="46">
        <v>-117.18</v>
      </c>
      <c r="P76" s="110">
        <v>-152.04</v>
      </c>
      <c r="Q76" s="110">
        <v>-162.54</v>
      </c>
      <c r="R76" s="46">
        <v>-116.3</v>
      </c>
      <c r="S76" s="46">
        <v>-67</v>
      </c>
      <c r="T76" s="46">
        <v>-79.31</v>
      </c>
      <c r="U76" s="46">
        <v>-47.2</v>
      </c>
      <c r="V76" s="46">
        <v>-113.98</v>
      </c>
      <c r="W76" s="46">
        <v>-59.61</v>
      </c>
      <c r="X76" s="120">
        <v>-0.1460793765566</v>
      </c>
      <c r="Y76" s="79">
        <v>-0.27129248500529218</v>
      </c>
      <c r="Z76" s="79">
        <v>-7.4884606694425324E-3</v>
      </c>
      <c r="AA76" s="79">
        <v>-2.4033301895996621E-2</v>
      </c>
    </row>
    <row r="77" spans="1:27" ht="15" x14ac:dyDescent="0.25">
      <c r="A77" s="4">
        <v>260219</v>
      </c>
      <c r="B77" s="18" t="s">
        <v>6143</v>
      </c>
      <c r="C77" s="8" t="s">
        <v>23</v>
      </c>
      <c r="D77" s="8" t="s">
        <v>3867</v>
      </c>
      <c r="E77" s="8" t="s">
        <v>806</v>
      </c>
      <c r="F77" s="36">
        <v>-2.5</v>
      </c>
      <c r="G77" s="46">
        <v>107.78</v>
      </c>
      <c r="H77" s="46">
        <v>99.37</v>
      </c>
      <c r="I77" s="46">
        <v>154.07</v>
      </c>
      <c r="J77" s="46">
        <v>133.84</v>
      </c>
      <c r="K77" s="46">
        <v>86.92</v>
      </c>
      <c r="L77" s="46">
        <v>88.21</v>
      </c>
      <c r="M77" s="46">
        <v>133.77000000000001</v>
      </c>
      <c r="N77" s="46">
        <v>145.91</v>
      </c>
      <c r="O77" s="46">
        <v>67.41</v>
      </c>
      <c r="P77" s="46">
        <v>75.989999999999995</v>
      </c>
      <c r="Q77" s="46">
        <v>135.91999999999999</v>
      </c>
      <c r="R77" s="46">
        <v>152.77000000000001</v>
      </c>
      <c r="S77" s="110">
        <v>115.72</v>
      </c>
      <c r="T77" s="46">
        <v>80.03</v>
      </c>
      <c r="U77" s="46">
        <v>124.94</v>
      </c>
      <c r="V77" s="46">
        <v>143.91</v>
      </c>
      <c r="W77" s="46">
        <v>104.22</v>
      </c>
      <c r="X77" s="120">
        <v>8.4096586178186161E-3</v>
      </c>
      <c r="Y77" s="79">
        <v>-2.2665345553628868E-2</v>
      </c>
      <c r="Z77" s="79">
        <v>-1.871330207409283E-2</v>
      </c>
      <c r="AA77" s="79">
        <v>-2.4752475247524771E-2</v>
      </c>
    </row>
    <row r="78" spans="1:27" ht="15" x14ac:dyDescent="0.25">
      <c r="A78" s="4">
        <v>260219</v>
      </c>
      <c r="B78" s="18" t="s">
        <v>6096</v>
      </c>
      <c r="C78" s="8" t="s">
        <v>23</v>
      </c>
      <c r="D78" s="8" t="s">
        <v>6349</v>
      </c>
      <c r="E78" s="8" t="s">
        <v>806</v>
      </c>
      <c r="F78" s="36">
        <v>-2.5</v>
      </c>
      <c r="G78" s="46">
        <v>64.48</v>
      </c>
      <c r="H78" s="46">
        <v>94.34</v>
      </c>
      <c r="I78" s="46">
        <v>106.41</v>
      </c>
      <c r="J78" s="46">
        <v>101.66</v>
      </c>
      <c r="K78" s="46">
        <v>99.12</v>
      </c>
      <c r="L78" s="46">
        <v>96.95</v>
      </c>
      <c r="M78" s="46">
        <v>94.97</v>
      </c>
      <c r="N78" s="46">
        <v>84.77</v>
      </c>
      <c r="O78" s="46">
        <v>47.07</v>
      </c>
      <c r="P78" s="46">
        <v>59.89</v>
      </c>
      <c r="Q78" s="46">
        <v>71.33</v>
      </c>
      <c r="R78" s="46">
        <v>66.319999999999993</v>
      </c>
      <c r="S78" s="46">
        <v>59.22</v>
      </c>
      <c r="T78" s="46">
        <v>63.85</v>
      </c>
      <c r="U78" s="46">
        <v>81.89</v>
      </c>
      <c r="V78" s="46">
        <v>72.02</v>
      </c>
      <c r="W78" s="46">
        <v>52.31</v>
      </c>
      <c r="X78" s="120">
        <v>1.5422963078361111E-2</v>
      </c>
      <c r="Y78" s="79">
        <v>4.050322184719235E-2</v>
      </c>
      <c r="Z78" s="79">
        <v>2.1011501032144109E-2</v>
      </c>
      <c r="AA78" s="79">
        <v>-2.4947649649794349E-2</v>
      </c>
    </row>
    <row r="79" spans="1:27" ht="15" x14ac:dyDescent="0.25">
      <c r="A79" s="4">
        <v>260219</v>
      </c>
      <c r="B79" s="18" t="s">
        <v>6116</v>
      </c>
      <c r="C79" s="8" t="s">
        <v>23</v>
      </c>
      <c r="D79" s="8" t="s">
        <v>129</v>
      </c>
      <c r="E79" s="8" t="s">
        <v>806</v>
      </c>
      <c r="F79" s="36">
        <v>-2.7</v>
      </c>
      <c r="G79" s="46">
        <v>17.510000000000002</v>
      </c>
      <c r="H79" s="46">
        <v>12.35</v>
      </c>
      <c r="I79" s="46">
        <v>32.92</v>
      </c>
      <c r="J79" s="46">
        <v>37.35</v>
      </c>
      <c r="K79" s="46">
        <v>18.829999999999998</v>
      </c>
      <c r="L79" s="46">
        <v>13.24</v>
      </c>
      <c r="M79" s="46">
        <v>32.54</v>
      </c>
      <c r="N79" s="46">
        <v>37.520000000000003</v>
      </c>
      <c r="O79" s="46">
        <v>22.66</v>
      </c>
      <c r="P79" s="46">
        <v>11.85</v>
      </c>
      <c r="Q79" s="46">
        <v>30.85</v>
      </c>
      <c r="R79" s="46">
        <v>38.31</v>
      </c>
      <c r="S79" s="46">
        <v>23.28</v>
      </c>
      <c r="T79" s="46">
        <v>8.67</v>
      </c>
      <c r="U79" s="46">
        <v>25.74</v>
      </c>
      <c r="V79" s="46">
        <v>33.99</v>
      </c>
      <c r="W79" s="46">
        <v>20.79</v>
      </c>
      <c r="X79" s="120">
        <v>-3.0491897593249662E-2</v>
      </c>
      <c r="Y79" s="79">
        <v>-5.0539016912273797E-2</v>
      </c>
      <c r="Z79" s="79">
        <v>-4.4999999999999929E-2</v>
      </c>
      <c r="AA79" s="79">
        <v>-2.7159685863874409E-2</v>
      </c>
    </row>
    <row r="80" spans="1:27" ht="15" x14ac:dyDescent="0.25">
      <c r="A80" s="4">
        <v>260219</v>
      </c>
      <c r="B80" s="18" t="s">
        <v>6088</v>
      </c>
      <c r="C80" s="8" t="s">
        <v>23</v>
      </c>
      <c r="D80" s="8" t="s">
        <v>144</v>
      </c>
      <c r="E80" s="8" t="s">
        <v>806</v>
      </c>
      <c r="F80" s="36">
        <v>-3.2</v>
      </c>
      <c r="G80" s="46">
        <v>169.27</v>
      </c>
      <c r="H80" s="46">
        <v>205.04</v>
      </c>
      <c r="I80" s="46">
        <v>125.12</v>
      </c>
      <c r="J80" s="46">
        <v>190.83</v>
      </c>
      <c r="K80" s="46">
        <v>200.76</v>
      </c>
      <c r="L80" s="46">
        <v>134.16</v>
      </c>
      <c r="M80" s="46">
        <v>150.44999999999999</v>
      </c>
      <c r="N80" s="46">
        <v>143.94999999999999</v>
      </c>
      <c r="O80" s="46">
        <v>161.52000000000001</v>
      </c>
      <c r="P80" s="46">
        <v>120.85</v>
      </c>
      <c r="Q80" s="46">
        <v>123.26</v>
      </c>
      <c r="R80" s="46">
        <v>180.58</v>
      </c>
      <c r="S80" s="46">
        <v>185.5</v>
      </c>
      <c r="T80" s="46">
        <v>109.04</v>
      </c>
      <c r="U80" s="46">
        <v>130.38</v>
      </c>
      <c r="V80" s="46">
        <v>148.94</v>
      </c>
      <c r="W80" s="46">
        <v>167.23</v>
      </c>
      <c r="X80" s="120">
        <v>-1.93546272472509E-2</v>
      </c>
      <c r="Y80" s="79">
        <v>1.1898793408870571E-2</v>
      </c>
      <c r="Z80" s="79">
        <v>-5.2254335260115581E-2</v>
      </c>
      <c r="AA80" s="79">
        <v>-3.1837033422785987E-2</v>
      </c>
    </row>
    <row r="81" spans="1:27" ht="15" x14ac:dyDescent="0.25">
      <c r="A81" s="4">
        <v>260219</v>
      </c>
      <c r="B81" s="18" t="s">
        <v>6041</v>
      </c>
      <c r="C81" s="8" t="s">
        <v>23</v>
      </c>
      <c r="D81" s="8" t="s">
        <v>168</v>
      </c>
      <c r="E81" s="8" t="s">
        <v>806</v>
      </c>
      <c r="F81" s="36">
        <v>-3.3</v>
      </c>
      <c r="G81" s="46">
        <v>718</v>
      </c>
      <c r="H81" s="46">
        <v>656</v>
      </c>
      <c r="I81" s="46">
        <v>573</v>
      </c>
      <c r="J81" s="46">
        <v>463</v>
      </c>
      <c r="K81" s="46">
        <v>-29</v>
      </c>
      <c r="L81" s="46">
        <v>27</v>
      </c>
      <c r="M81" s="46">
        <v>345</v>
      </c>
      <c r="N81" s="110">
        <v>598</v>
      </c>
      <c r="O81" s="46">
        <v>-8</v>
      </c>
      <c r="P81" s="110">
        <v>369</v>
      </c>
      <c r="Q81" s="110">
        <v>525</v>
      </c>
      <c r="R81" s="46">
        <v>440</v>
      </c>
      <c r="S81" s="110">
        <v>592</v>
      </c>
      <c r="T81" s="46">
        <v>280</v>
      </c>
      <c r="U81" s="46">
        <v>439</v>
      </c>
      <c r="V81" s="46">
        <v>556</v>
      </c>
      <c r="W81" s="46">
        <v>531</v>
      </c>
      <c r="X81" s="120">
        <v>-4.6209761163032208E-2</v>
      </c>
      <c r="Y81" s="79">
        <v>-4.6815459989112629E-2</v>
      </c>
      <c r="Z81" s="79">
        <v>6.6247858366647705E-2</v>
      </c>
      <c r="AA81" s="79">
        <v>-3.2672737011247947E-2</v>
      </c>
    </row>
    <row r="82" spans="1:27" ht="15" x14ac:dyDescent="0.25">
      <c r="A82" s="4">
        <v>260219</v>
      </c>
      <c r="B82" s="18" t="s">
        <v>6272</v>
      </c>
      <c r="C82" s="8" t="s">
        <v>23</v>
      </c>
      <c r="D82" s="8" t="s">
        <v>710</v>
      </c>
      <c r="E82" s="8" t="s">
        <v>806</v>
      </c>
      <c r="F82" s="36">
        <v>-3.8</v>
      </c>
      <c r="G82" s="46">
        <v>32.299999999999997</v>
      </c>
      <c r="H82" s="46">
        <v>41.3</v>
      </c>
      <c r="I82" s="46">
        <v>52.8</v>
      </c>
      <c r="J82" s="46">
        <v>99.5</v>
      </c>
      <c r="K82" s="110">
        <v>79.3</v>
      </c>
      <c r="L82" s="46">
        <v>64.5</v>
      </c>
      <c r="M82" s="46">
        <v>75.8</v>
      </c>
      <c r="N82" s="46">
        <v>73.3</v>
      </c>
      <c r="O82" s="46">
        <v>73.099999999999994</v>
      </c>
      <c r="P82" s="46">
        <v>63.5</v>
      </c>
      <c r="Q82" s="46">
        <v>53.2</v>
      </c>
      <c r="R82" s="46">
        <v>73.400000000000006</v>
      </c>
      <c r="S82" s="46">
        <v>56.7</v>
      </c>
      <c r="T82" s="46">
        <v>52.9</v>
      </c>
      <c r="U82" s="46">
        <v>59.6</v>
      </c>
      <c r="V82" s="46">
        <v>67.7</v>
      </c>
      <c r="W82" s="46">
        <v>47.7</v>
      </c>
      <c r="X82" s="120">
        <v>-4.2949756888168489E-2</v>
      </c>
      <c r="Y82" s="79">
        <v>2.7095681625740831E-2</v>
      </c>
      <c r="Z82" s="79">
        <v>-2.3495465787304329E-2</v>
      </c>
      <c r="AA82" s="79">
        <v>-3.7990713381173442E-2</v>
      </c>
    </row>
    <row r="83" spans="1:27" ht="15" x14ac:dyDescent="0.25">
      <c r="A83" s="4">
        <v>260219</v>
      </c>
      <c r="B83" s="18" t="s">
        <v>6202</v>
      </c>
      <c r="C83" s="8" t="s">
        <v>23</v>
      </c>
      <c r="D83" s="8" t="s">
        <v>79</v>
      </c>
      <c r="E83" s="8" t="s">
        <v>806</v>
      </c>
      <c r="F83" s="36">
        <v>-4</v>
      </c>
      <c r="G83" s="46">
        <v>60</v>
      </c>
      <c r="H83" s="46">
        <v>37</v>
      </c>
      <c r="I83" s="46">
        <v>36</v>
      </c>
      <c r="J83" s="46">
        <v>62</v>
      </c>
      <c r="K83" s="46">
        <v>65</v>
      </c>
      <c r="L83" s="110">
        <v>61</v>
      </c>
      <c r="M83" s="46">
        <v>42</v>
      </c>
      <c r="N83" s="110">
        <v>94</v>
      </c>
      <c r="O83" s="46">
        <v>82</v>
      </c>
      <c r="P83" s="46">
        <v>69</v>
      </c>
      <c r="Q83" s="110">
        <v>102</v>
      </c>
      <c r="R83" s="46">
        <v>82</v>
      </c>
      <c r="S83" s="46">
        <v>82</v>
      </c>
      <c r="T83" s="46">
        <v>93</v>
      </c>
      <c r="U83" s="46">
        <v>95</v>
      </c>
      <c r="V83" s="46">
        <v>80</v>
      </c>
      <c r="W83" s="46">
        <v>68</v>
      </c>
      <c r="X83" s="120">
        <v>7.1641791044776193E-2</v>
      </c>
      <c r="Y83" s="79">
        <v>-1.9498607242339872E-2</v>
      </c>
      <c r="Z83" s="79">
        <v>-5.6818181818182323E-3</v>
      </c>
      <c r="AA83" s="79">
        <v>-4.0000000000000042E-2</v>
      </c>
    </row>
    <row r="84" spans="1:27" ht="15" x14ac:dyDescent="0.25">
      <c r="A84" s="4">
        <v>260219</v>
      </c>
      <c r="B84" s="18" t="s">
        <v>6199</v>
      </c>
      <c r="C84" s="8" t="s">
        <v>23</v>
      </c>
      <c r="D84" s="8" t="s">
        <v>6350</v>
      </c>
      <c r="E84" s="8" t="s">
        <v>806</v>
      </c>
      <c r="F84" s="36">
        <v>-4.9000000000000004</v>
      </c>
      <c r="G84" s="46">
        <v>54.5</v>
      </c>
      <c r="H84" s="46">
        <v>81.3</v>
      </c>
      <c r="I84" s="46">
        <v>9.9</v>
      </c>
      <c r="J84" s="46">
        <v>-51.5</v>
      </c>
      <c r="K84" s="46">
        <v>-30.5</v>
      </c>
      <c r="L84" s="46">
        <v>34.5</v>
      </c>
      <c r="M84" s="110">
        <v>-0.7</v>
      </c>
      <c r="N84" s="46">
        <v>-24.2</v>
      </c>
      <c r="O84" s="46">
        <v>30.6</v>
      </c>
      <c r="P84" s="46">
        <v>1.9</v>
      </c>
      <c r="Q84" s="110">
        <v>6.4</v>
      </c>
      <c r="R84" s="110">
        <v>63.8</v>
      </c>
      <c r="S84" s="110">
        <v>49.3</v>
      </c>
      <c r="T84" s="110">
        <v>46.1</v>
      </c>
      <c r="U84" s="46">
        <v>20.7</v>
      </c>
      <c r="V84" s="46">
        <v>58.3</v>
      </c>
      <c r="W84" s="46">
        <v>40.700000000000003</v>
      </c>
      <c r="X84" s="121">
        <v>0.36408566721581548</v>
      </c>
      <c r="Y84" s="79">
        <v>8.6352657004830968E-2</v>
      </c>
      <c r="Z84" s="79">
        <v>-3.0572540300166762E-2</v>
      </c>
      <c r="AA84" s="79">
        <v>-4.9311926605504541E-2</v>
      </c>
    </row>
    <row r="85" spans="1:27" ht="15" x14ac:dyDescent="0.25">
      <c r="A85" s="4">
        <v>260219</v>
      </c>
      <c r="B85" s="18" t="s">
        <v>6127</v>
      </c>
      <c r="C85" s="8" t="s">
        <v>23</v>
      </c>
      <c r="D85" s="8" t="s">
        <v>2233</v>
      </c>
      <c r="E85" s="8" t="s">
        <v>806</v>
      </c>
      <c r="F85" s="36">
        <v>-6.5</v>
      </c>
      <c r="G85" s="46">
        <v>143.97999999999999</v>
      </c>
      <c r="H85" s="46">
        <v>84.32</v>
      </c>
      <c r="I85" s="46">
        <v>72.56</v>
      </c>
      <c r="J85" s="46">
        <v>90.24</v>
      </c>
      <c r="K85" s="46">
        <v>142.16999999999999</v>
      </c>
      <c r="L85" s="46">
        <v>78.2</v>
      </c>
      <c r="M85" s="46">
        <v>65.72</v>
      </c>
      <c r="N85" s="46">
        <v>88.56</v>
      </c>
      <c r="O85" s="46">
        <v>142.04</v>
      </c>
      <c r="P85" s="46">
        <v>68.09</v>
      </c>
      <c r="Q85" s="46">
        <v>70.17</v>
      </c>
      <c r="R85" s="46">
        <v>86.82</v>
      </c>
      <c r="S85" s="46">
        <v>155.13</v>
      </c>
      <c r="T85" s="46">
        <v>79.38</v>
      </c>
      <c r="U85" s="46">
        <v>76.430000000000007</v>
      </c>
      <c r="V85" s="46">
        <v>82.71</v>
      </c>
      <c r="W85" s="46">
        <v>129.4</v>
      </c>
      <c r="X85" s="120">
        <v>2.9694116409352711E-2</v>
      </c>
      <c r="Y85" s="79">
        <v>1.598978288633468E-2</v>
      </c>
      <c r="Z85" s="79">
        <v>-1.033286403861633E-2</v>
      </c>
      <c r="AA85" s="79">
        <v>-6.5362631779499414E-2</v>
      </c>
    </row>
    <row r="86" spans="1:27" ht="15" x14ac:dyDescent="0.25">
      <c r="A86" s="4">
        <v>260219</v>
      </c>
      <c r="B86" s="18" t="s">
        <v>6289</v>
      </c>
      <c r="C86" s="8" t="s">
        <v>23</v>
      </c>
      <c r="D86" s="8" t="s">
        <v>79</v>
      </c>
      <c r="E86" s="8" t="s">
        <v>806</v>
      </c>
      <c r="F86" s="36">
        <v>-6.9</v>
      </c>
      <c r="G86" s="46">
        <v>22.11</v>
      </c>
      <c r="H86" s="46">
        <v>14.37</v>
      </c>
      <c r="I86" s="46">
        <v>8.11</v>
      </c>
      <c r="J86" s="46">
        <v>22.83</v>
      </c>
      <c r="K86" s="46">
        <v>9.93</v>
      </c>
      <c r="L86" s="46">
        <v>18.940000000000001</v>
      </c>
      <c r="M86" s="110">
        <v>24.87</v>
      </c>
      <c r="N86" s="46">
        <v>24.84</v>
      </c>
      <c r="O86" s="110">
        <v>33.03</v>
      </c>
      <c r="P86" s="46">
        <v>25.29</v>
      </c>
      <c r="Q86" s="46">
        <v>35.43</v>
      </c>
      <c r="R86" s="46">
        <v>35</v>
      </c>
      <c r="S86" s="46">
        <v>26.91</v>
      </c>
      <c r="T86" s="46">
        <v>23.77</v>
      </c>
      <c r="U86" s="46">
        <v>26.12</v>
      </c>
      <c r="V86" s="46">
        <v>27.84</v>
      </c>
      <c r="W86" s="46">
        <v>19.64</v>
      </c>
      <c r="X86" s="120">
        <v>-1.2395009377803129E-2</v>
      </c>
      <c r="Y86" s="79">
        <v>-7.6872264883164121E-2</v>
      </c>
      <c r="Z86" s="79">
        <v>-6.4042933810375624E-2</v>
      </c>
      <c r="AA86" s="79">
        <v>-6.9476299694189558E-2</v>
      </c>
    </row>
    <row r="87" spans="1:27" ht="15" x14ac:dyDescent="0.25">
      <c r="A87" s="4">
        <v>260219</v>
      </c>
      <c r="B87" s="18" t="s">
        <v>6118</v>
      </c>
      <c r="C87" s="8" t="s">
        <v>23</v>
      </c>
      <c r="D87" s="8" t="s">
        <v>835</v>
      </c>
      <c r="E87" s="8" t="s">
        <v>806</v>
      </c>
      <c r="F87" s="36">
        <v>-7.1</v>
      </c>
      <c r="G87" s="46">
        <v>-125.47</v>
      </c>
      <c r="H87" s="46">
        <v>-95.87</v>
      </c>
      <c r="I87" s="46">
        <v>-100.1</v>
      </c>
      <c r="J87" s="46">
        <v>-73.489999999999995</v>
      </c>
      <c r="K87" s="46">
        <v>-160.66</v>
      </c>
      <c r="L87" s="46">
        <v>-115.22</v>
      </c>
      <c r="M87" s="46">
        <v>-120.64</v>
      </c>
      <c r="N87" s="46">
        <v>-116.66</v>
      </c>
      <c r="O87" s="46">
        <v>3.12</v>
      </c>
      <c r="P87" s="46">
        <v>-45.55</v>
      </c>
      <c r="Q87" s="46">
        <v>-33.36</v>
      </c>
      <c r="R87" s="46">
        <v>-51.97</v>
      </c>
      <c r="S87" s="110">
        <v>-15.87</v>
      </c>
      <c r="T87" s="46">
        <v>969.5</v>
      </c>
      <c r="U87" s="46">
        <v>-34.86</v>
      </c>
      <c r="V87" s="46">
        <v>3.49</v>
      </c>
      <c r="W87" s="46">
        <v>-81.62</v>
      </c>
      <c r="X87" s="120">
        <v>-6.9168654173764903</v>
      </c>
      <c r="Y87" s="79">
        <v>-1.727513532189362E-3</v>
      </c>
      <c r="Z87" s="79">
        <v>6.3982464236271408E-2</v>
      </c>
      <c r="AA87" s="79">
        <v>-7.1292260317047274E-2</v>
      </c>
    </row>
    <row r="88" spans="1:27" ht="15" x14ac:dyDescent="0.25">
      <c r="A88" s="4">
        <v>260219</v>
      </c>
      <c r="B88" s="18" t="s">
        <v>6073</v>
      </c>
      <c r="C88" s="8" t="s">
        <v>23</v>
      </c>
      <c r="D88" s="8" t="s">
        <v>106</v>
      </c>
      <c r="E88" s="8" t="s">
        <v>806</v>
      </c>
      <c r="F88" s="36">
        <v>-8.1</v>
      </c>
      <c r="G88" s="46">
        <v>65.02</v>
      </c>
      <c r="H88" s="46">
        <v>89.49</v>
      </c>
      <c r="I88" s="46">
        <v>86.33</v>
      </c>
      <c r="J88" s="46">
        <v>76.06</v>
      </c>
      <c r="K88" s="46">
        <v>69.92</v>
      </c>
      <c r="L88" s="46">
        <v>101</v>
      </c>
      <c r="M88" s="46">
        <v>95.49</v>
      </c>
      <c r="N88" s="46">
        <v>73.86</v>
      </c>
      <c r="O88" s="46">
        <v>83.92</v>
      </c>
      <c r="P88" s="46">
        <v>133.33000000000001</v>
      </c>
      <c r="Q88" s="110">
        <v>142.91</v>
      </c>
      <c r="R88" s="46">
        <v>102.87</v>
      </c>
      <c r="S88" s="110">
        <v>138.63999999999999</v>
      </c>
      <c r="T88" s="46">
        <v>134.76</v>
      </c>
      <c r="U88" s="46">
        <v>146.44999999999999</v>
      </c>
      <c r="V88" s="46">
        <v>97.09</v>
      </c>
      <c r="W88" s="46">
        <v>96.79</v>
      </c>
      <c r="X88" s="120">
        <v>2.7619507484306638E-3</v>
      </c>
      <c r="Y88" s="79">
        <v>6.8184444701260283E-3</v>
      </c>
      <c r="Z88" s="79">
        <v>-1.105754514845436E-2</v>
      </c>
      <c r="AA88" s="79">
        <v>-8.0957171044995446E-2</v>
      </c>
    </row>
    <row r="89" spans="1:27" ht="15" x14ac:dyDescent="0.25">
      <c r="A89" s="4">
        <v>260219</v>
      </c>
      <c r="B89" s="18" t="s">
        <v>6129</v>
      </c>
      <c r="C89" s="8" t="s">
        <v>23</v>
      </c>
      <c r="D89" s="8" t="s">
        <v>136</v>
      </c>
      <c r="E89" s="8" t="s">
        <v>806</v>
      </c>
      <c r="F89" s="36">
        <v>-9</v>
      </c>
      <c r="G89" s="46">
        <v>-68.400000000000006</v>
      </c>
      <c r="H89" s="46">
        <v>-72.099999999999994</v>
      </c>
      <c r="I89" s="46">
        <v>-64.599999999999994</v>
      </c>
      <c r="J89" s="46">
        <v>-81.7</v>
      </c>
      <c r="K89" s="46">
        <v>-68.099999999999994</v>
      </c>
      <c r="L89" s="46">
        <v>-64.7</v>
      </c>
      <c r="M89" s="46">
        <v>-65.900000000000006</v>
      </c>
      <c r="N89" s="46">
        <v>-52.2</v>
      </c>
      <c r="O89" s="46">
        <v>-39.9</v>
      </c>
      <c r="P89" s="46">
        <v>-44.6</v>
      </c>
      <c r="Q89" s="46">
        <v>-53.7</v>
      </c>
      <c r="R89" s="46">
        <v>-64</v>
      </c>
      <c r="S89" s="46">
        <v>-35.299999999999997</v>
      </c>
      <c r="T89" s="46">
        <v>-58.1</v>
      </c>
      <c r="U89" s="46">
        <v>-38.6</v>
      </c>
      <c r="V89" s="46">
        <v>-31.9</v>
      </c>
      <c r="W89" s="46">
        <v>-20.6</v>
      </c>
      <c r="X89" s="120">
        <v>6.8319838056680071E-2</v>
      </c>
      <c r="Y89" s="79">
        <v>-7.1530080530554208E-2</v>
      </c>
      <c r="Z89" s="79">
        <v>-0.16377551020408171</v>
      </c>
      <c r="AA89" s="79">
        <v>-8.9688834655277661E-2</v>
      </c>
    </row>
    <row r="90" spans="1:27" ht="15" x14ac:dyDescent="0.25">
      <c r="A90" s="4">
        <v>260219</v>
      </c>
      <c r="B90" s="18" t="s">
        <v>6158</v>
      </c>
      <c r="C90" s="8" t="s">
        <v>23</v>
      </c>
      <c r="D90" s="8" t="s">
        <v>46</v>
      </c>
      <c r="E90" s="8" t="s">
        <v>806</v>
      </c>
      <c r="F90" s="36">
        <v>-9.6</v>
      </c>
      <c r="G90" s="46">
        <v>-16.2</v>
      </c>
      <c r="H90" s="46">
        <v>-50.2</v>
      </c>
      <c r="I90" s="46">
        <v>14.3</v>
      </c>
      <c r="J90" s="46">
        <v>62.7</v>
      </c>
      <c r="K90" s="110">
        <v>36.799999999999997</v>
      </c>
      <c r="L90" s="110">
        <v>5.3</v>
      </c>
      <c r="M90" s="46">
        <v>-9.1</v>
      </c>
      <c r="N90" s="46">
        <v>14.3</v>
      </c>
      <c r="O90" s="46">
        <v>30.6</v>
      </c>
      <c r="P90" s="110">
        <v>27.6</v>
      </c>
      <c r="Q90" s="110">
        <v>109.9</v>
      </c>
      <c r="R90" s="110">
        <v>119.3</v>
      </c>
      <c r="S90" s="110">
        <v>108.9</v>
      </c>
      <c r="T90" s="110">
        <v>148</v>
      </c>
      <c r="U90" s="110">
        <v>164.9</v>
      </c>
      <c r="V90" s="46">
        <v>125.9</v>
      </c>
      <c r="W90" s="46">
        <v>56.4</v>
      </c>
      <c r="X90" s="121">
        <v>0.32923161060978939</v>
      </c>
      <c r="Y90" s="92">
        <v>0.1131454433244188</v>
      </c>
      <c r="Z90" s="79">
        <v>1.219737571613377E-2</v>
      </c>
      <c r="AA90" s="79">
        <v>-9.5855395289392131E-2</v>
      </c>
    </row>
    <row r="91" spans="1:27" ht="15" x14ac:dyDescent="0.25">
      <c r="A91" s="4">
        <v>260219</v>
      </c>
      <c r="B91" s="18" t="s">
        <v>6092</v>
      </c>
      <c r="C91" s="8" t="s">
        <v>23</v>
      </c>
      <c r="D91" s="8" t="s">
        <v>79</v>
      </c>
      <c r="E91" s="8" t="s">
        <v>806</v>
      </c>
      <c r="F91" s="36">
        <v>-10.199999999999999</v>
      </c>
      <c r="G91" s="46">
        <v>0</v>
      </c>
      <c r="H91" s="46">
        <v>374</v>
      </c>
      <c r="I91" s="46">
        <v>408</v>
      </c>
      <c r="J91" s="46">
        <v>357</v>
      </c>
      <c r="K91" s="110">
        <v>303</v>
      </c>
      <c r="L91" s="46">
        <v>383</v>
      </c>
      <c r="M91" s="46">
        <v>415</v>
      </c>
      <c r="N91" s="46">
        <v>337</v>
      </c>
      <c r="O91" s="46">
        <v>290</v>
      </c>
      <c r="P91" s="46">
        <v>327</v>
      </c>
      <c r="Q91" s="46">
        <v>0</v>
      </c>
      <c r="R91" s="46">
        <v>320</v>
      </c>
      <c r="S91" s="46">
        <v>305</v>
      </c>
      <c r="T91" s="46">
        <v>298</v>
      </c>
      <c r="U91" s="46">
        <v>0</v>
      </c>
      <c r="V91" s="46">
        <v>288</v>
      </c>
      <c r="W91" s="46">
        <v>214</v>
      </c>
      <c r="X91" s="120">
        <v>-3.0462184873949579E-2</v>
      </c>
      <c r="Y91" s="79">
        <v>0</v>
      </c>
      <c r="Z91" s="79">
        <v>-3.4669555796316358E-2</v>
      </c>
      <c r="AA91" s="79">
        <v>-0.10213243546576881</v>
      </c>
    </row>
    <row r="92" spans="1:27" ht="15" x14ac:dyDescent="0.25">
      <c r="A92" s="4">
        <v>260219</v>
      </c>
      <c r="B92" s="18" t="s">
        <v>2301</v>
      </c>
      <c r="C92" s="8" t="s">
        <v>23</v>
      </c>
      <c r="D92" s="8" t="s">
        <v>476</v>
      </c>
      <c r="E92" s="8" t="s">
        <v>821</v>
      </c>
      <c r="F92" s="36">
        <v>-11.2</v>
      </c>
      <c r="G92" s="46">
        <v>-6.4</v>
      </c>
      <c r="H92" s="46">
        <v>30.5</v>
      </c>
      <c r="I92" s="46">
        <v>38.799999999999997</v>
      </c>
      <c r="J92" s="46">
        <v>25.2</v>
      </c>
      <c r="K92" s="46">
        <v>-0.1</v>
      </c>
      <c r="L92" s="46">
        <v>11.6</v>
      </c>
      <c r="M92" s="110">
        <v>51.1</v>
      </c>
      <c r="N92" s="46">
        <v>21.5</v>
      </c>
      <c r="O92" s="110">
        <v>29.9</v>
      </c>
      <c r="P92" s="110">
        <v>57.8</v>
      </c>
      <c r="Q92" s="46">
        <v>63.6</v>
      </c>
      <c r="R92" s="46">
        <v>32.4</v>
      </c>
      <c r="S92" s="110">
        <v>49.5</v>
      </c>
      <c r="T92" s="46">
        <v>40.9</v>
      </c>
      <c r="U92" s="46">
        <v>45.3</v>
      </c>
      <c r="V92" s="46">
        <v>33</v>
      </c>
      <c r="W92" s="46">
        <v>30.6</v>
      </c>
      <c r="X92" s="120">
        <v>-8.3128381701918386E-2</v>
      </c>
      <c r="Y92" s="79">
        <v>-9.817596566523612E-2</v>
      </c>
      <c r="Z92" s="79">
        <v>3.5693039857227489E-3</v>
      </c>
      <c r="AA92" s="79">
        <v>-0.1120331950207467</v>
      </c>
    </row>
    <row r="93" spans="1:27" ht="15" x14ac:dyDescent="0.25">
      <c r="A93" s="4">
        <v>260219</v>
      </c>
      <c r="B93" s="18" t="s">
        <v>6133</v>
      </c>
      <c r="C93" s="8" t="s">
        <v>23</v>
      </c>
      <c r="D93" s="8" t="s">
        <v>111</v>
      </c>
      <c r="E93" s="8" t="s">
        <v>806</v>
      </c>
      <c r="F93" s="36">
        <v>-12.5</v>
      </c>
      <c r="G93" s="46">
        <v>152.88</v>
      </c>
      <c r="H93" s="46">
        <v>138.91</v>
      </c>
      <c r="I93" s="46">
        <v>151.19999999999999</v>
      </c>
      <c r="J93" s="46">
        <v>144.59</v>
      </c>
      <c r="K93" s="46">
        <v>100.72</v>
      </c>
      <c r="L93" s="46">
        <v>153.87</v>
      </c>
      <c r="M93" s="46">
        <v>162.49</v>
      </c>
      <c r="N93" s="46">
        <v>141.4</v>
      </c>
      <c r="O93" s="46">
        <v>120.22</v>
      </c>
      <c r="P93" s="46">
        <v>144.72999999999999</v>
      </c>
      <c r="Q93" s="46">
        <v>145.82</v>
      </c>
      <c r="R93" s="46">
        <v>-7.62</v>
      </c>
      <c r="S93" s="110">
        <v>189.99</v>
      </c>
      <c r="T93" s="46">
        <v>128.65</v>
      </c>
      <c r="U93" s="46">
        <v>144.04</v>
      </c>
      <c r="V93" s="110">
        <v>102.23</v>
      </c>
      <c r="W93" s="46">
        <v>119.1</v>
      </c>
      <c r="X93" s="120">
        <v>-3.4001522456229338E-2</v>
      </c>
      <c r="Y93" s="79">
        <v>-3.89633131949918E-3</v>
      </c>
      <c r="Z93" s="92">
        <v>0.24139673889157481</v>
      </c>
      <c r="AA93" s="79">
        <v>-0.12548901594944331</v>
      </c>
    </row>
    <row r="94" spans="1:27" ht="15" x14ac:dyDescent="0.25">
      <c r="A94" s="4">
        <v>260219</v>
      </c>
      <c r="B94" s="18" t="s">
        <v>6123</v>
      </c>
      <c r="C94" s="8" t="s">
        <v>23</v>
      </c>
      <c r="D94" s="8" t="s">
        <v>101</v>
      </c>
      <c r="E94" s="8" t="s">
        <v>806</v>
      </c>
      <c r="F94" s="36">
        <v>-14</v>
      </c>
      <c r="G94" s="46">
        <v>-32.200000000000003</v>
      </c>
      <c r="H94" s="46">
        <v>-21.94</v>
      </c>
      <c r="I94" s="46">
        <v>-23.45</v>
      </c>
      <c r="J94" s="46">
        <v>-18.77</v>
      </c>
      <c r="K94" s="46">
        <v>-18.36</v>
      </c>
      <c r="L94" s="110">
        <v>-39.5</v>
      </c>
      <c r="M94" s="46">
        <v>-18.87</v>
      </c>
      <c r="N94" s="46">
        <v>-24.6</v>
      </c>
      <c r="O94" s="46">
        <v>-26.33</v>
      </c>
      <c r="P94" s="46">
        <v>-38.14</v>
      </c>
      <c r="Q94" s="46">
        <v>-21.69</v>
      </c>
      <c r="R94" s="46">
        <v>-10.23</v>
      </c>
      <c r="S94" s="46">
        <v>-12.44</v>
      </c>
      <c r="T94" s="46">
        <v>-30.93</v>
      </c>
      <c r="U94" s="46">
        <v>-10.65</v>
      </c>
      <c r="V94" s="46">
        <v>-4</v>
      </c>
      <c r="W94" s="46">
        <v>-4.34</v>
      </c>
      <c r="X94" s="120">
        <v>-8.7393939393939357E-2</v>
      </c>
      <c r="Y94" s="79">
        <v>-0.1466330189932262</v>
      </c>
      <c r="Z94" s="79">
        <v>-9.6964980544747115E-2</v>
      </c>
      <c r="AA94" s="79">
        <v>-0.139607032057911</v>
      </c>
    </row>
    <row r="95" spans="1:27" ht="15" x14ac:dyDescent="0.25">
      <c r="A95" s="4">
        <v>260219</v>
      </c>
      <c r="B95" s="18" t="s">
        <v>6338</v>
      </c>
      <c r="C95" s="8" t="s">
        <v>23</v>
      </c>
      <c r="D95" s="8" t="s">
        <v>2286</v>
      </c>
      <c r="E95" s="8" t="s">
        <v>806</v>
      </c>
      <c r="F95" s="36">
        <v>-15.2</v>
      </c>
      <c r="G95" s="46">
        <v>-13.65</v>
      </c>
      <c r="H95" s="46">
        <v>-13.51</v>
      </c>
      <c r="I95" s="46">
        <v>-14.59</v>
      </c>
      <c r="J95" s="46">
        <v>-11.86</v>
      </c>
      <c r="K95" s="46">
        <v>-9.75</v>
      </c>
      <c r="L95" s="46">
        <v>-8.52</v>
      </c>
      <c r="M95" s="46">
        <v>-9.83</v>
      </c>
      <c r="N95" s="46">
        <v>-8.02</v>
      </c>
      <c r="O95" s="46">
        <v>-7.99</v>
      </c>
      <c r="P95" s="46">
        <v>-8.16</v>
      </c>
      <c r="Q95" s="46">
        <v>-9.26</v>
      </c>
      <c r="R95" s="46">
        <v>-6.63</v>
      </c>
      <c r="S95" s="46">
        <v>-7.37</v>
      </c>
      <c r="T95" s="46">
        <v>-8.9499999999999993</v>
      </c>
      <c r="U95" s="46">
        <v>-9.34</v>
      </c>
      <c r="V95" s="46">
        <v>-8.61</v>
      </c>
      <c r="W95" s="46">
        <v>-2.16</v>
      </c>
      <c r="X95" s="120">
        <v>2.5143220878421468E-2</v>
      </c>
      <c r="Y95" s="79">
        <v>2.4837007140638971E-3</v>
      </c>
      <c r="Z95" s="79">
        <v>6.1319293899039902E-2</v>
      </c>
      <c r="AA95" s="79">
        <v>-0.15202801283921799</v>
      </c>
    </row>
    <row r="96" spans="1:27" ht="15" x14ac:dyDescent="0.25">
      <c r="A96" s="4">
        <v>260219</v>
      </c>
      <c r="B96" s="18" t="s">
        <v>6166</v>
      </c>
      <c r="C96" s="8" t="s">
        <v>23</v>
      </c>
      <c r="D96" s="8" t="s">
        <v>676</v>
      </c>
      <c r="E96" s="8" t="s">
        <v>806</v>
      </c>
      <c r="F96" s="36">
        <v>-15.4</v>
      </c>
      <c r="G96" s="46">
        <v>32.869999999999997</v>
      </c>
      <c r="H96" s="46">
        <v>-8.26</v>
      </c>
      <c r="I96" s="46">
        <v>-13.72</v>
      </c>
      <c r="J96" s="46">
        <v>9.84</v>
      </c>
      <c r="K96" s="46">
        <v>8.57</v>
      </c>
      <c r="L96" s="46">
        <v>19.71</v>
      </c>
      <c r="M96" s="110">
        <v>19.13</v>
      </c>
      <c r="N96" s="46">
        <v>14.44</v>
      </c>
      <c r="O96" s="46">
        <v>-5.44</v>
      </c>
      <c r="P96" s="46">
        <v>5.75</v>
      </c>
      <c r="Q96" s="110">
        <v>24.49</v>
      </c>
      <c r="R96" s="110">
        <v>21.12</v>
      </c>
      <c r="S96" s="110">
        <v>46.05</v>
      </c>
      <c r="T96" s="110">
        <v>29.59</v>
      </c>
      <c r="U96" s="46">
        <v>26.81</v>
      </c>
      <c r="V96" s="46">
        <v>26.86</v>
      </c>
      <c r="W96" s="46">
        <v>26.09</v>
      </c>
      <c r="X96" s="121">
        <v>0.2447387331896109</v>
      </c>
      <c r="Y96" s="79">
        <v>1.9134020618556621E-2</v>
      </c>
      <c r="Z96" s="79">
        <v>4.6451404062474833E-2</v>
      </c>
      <c r="AA96" s="79">
        <v>-0.1543577449539866</v>
      </c>
    </row>
    <row r="97" spans="1:27" ht="15" x14ac:dyDescent="0.25">
      <c r="A97" s="4">
        <v>260219</v>
      </c>
      <c r="B97" s="18" t="s">
        <v>6254</v>
      </c>
      <c r="C97" s="8" t="s">
        <v>23</v>
      </c>
      <c r="D97" s="8" t="s">
        <v>46</v>
      </c>
      <c r="E97" s="8" t="s">
        <v>806</v>
      </c>
      <c r="F97" s="36">
        <v>-16.600000000000001</v>
      </c>
      <c r="G97" s="46">
        <v>-54.83</v>
      </c>
      <c r="H97" s="46">
        <v>-6.01</v>
      </c>
      <c r="I97" s="46">
        <v>4.25</v>
      </c>
      <c r="J97" s="46">
        <v>-2.35</v>
      </c>
      <c r="K97" s="46">
        <v>29.88</v>
      </c>
      <c r="L97" s="110">
        <v>2.6</v>
      </c>
      <c r="M97" s="110">
        <v>24.07</v>
      </c>
      <c r="N97" s="46">
        <v>0.66</v>
      </c>
      <c r="O97" s="46">
        <v>10.61</v>
      </c>
      <c r="P97" s="110">
        <v>15.26</v>
      </c>
      <c r="Q97" s="110">
        <v>36.65</v>
      </c>
      <c r="R97" s="110">
        <v>31.15</v>
      </c>
      <c r="S97" s="110">
        <v>45.63</v>
      </c>
      <c r="T97" s="46">
        <v>17.809999999999999</v>
      </c>
      <c r="U97" s="46">
        <v>41.91</v>
      </c>
      <c r="V97" s="46">
        <v>33.53</v>
      </c>
      <c r="W97" s="46">
        <v>22.61</v>
      </c>
      <c r="X97" s="120">
        <v>1.981505944517847E-2</v>
      </c>
      <c r="Y97" s="79">
        <v>4.0079244132886327E-2</v>
      </c>
      <c r="Z97" s="79">
        <v>1.7435897435897459E-2</v>
      </c>
      <c r="AA97" s="79">
        <v>-0.1657546082949308</v>
      </c>
    </row>
    <row r="98" spans="1:27" ht="15" x14ac:dyDescent="0.25">
      <c r="A98" s="4">
        <v>260219</v>
      </c>
      <c r="B98" s="18" t="s">
        <v>5986</v>
      </c>
      <c r="C98" s="8" t="s">
        <v>23</v>
      </c>
      <c r="D98" s="8" t="s">
        <v>2233</v>
      </c>
      <c r="E98" s="8" t="s">
        <v>811</v>
      </c>
      <c r="F98" s="36">
        <v>-19.7</v>
      </c>
      <c r="G98" s="46">
        <v>15006</v>
      </c>
      <c r="H98" s="46">
        <v>32209</v>
      </c>
      <c r="I98" s="46">
        <v>18435</v>
      </c>
      <c r="J98" s="46">
        <v>24943</v>
      </c>
      <c r="K98" s="110">
        <v>25137</v>
      </c>
      <c r="L98" s="46">
        <v>40556</v>
      </c>
      <c r="M98" s="46">
        <v>19184</v>
      </c>
      <c r="N98" s="110">
        <v>44521</v>
      </c>
      <c r="O98" s="46">
        <v>33584</v>
      </c>
      <c r="P98" s="46">
        <v>43085</v>
      </c>
      <c r="Q98" s="46">
        <v>29612</v>
      </c>
      <c r="R98" s="46">
        <v>39134</v>
      </c>
      <c r="S98" s="46">
        <v>35246</v>
      </c>
      <c r="T98" s="46">
        <v>48002</v>
      </c>
      <c r="U98" s="46">
        <v>33076</v>
      </c>
      <c r="V98" s="46">
        <v>34988</v>
      </c>
      <c r="W98" s="46">
        <v>5365</v>
      </c>
      <c r="X98" s="120">
        <v>3.3431467870571163E-2</v>
      </c>
      <c r="Y98" s="79">
        <v>2.279037330420941E-2</v>
      </c>
      <c r="Z98" s="79">
        <v>-2.6669582781201351E-2</v>
      </c>
      <c r="AA98" s="79">
        <v>-0.19747938035317761</v>
      </c>
    </row>
    <row r="99" spans="1:27" ht="15" x14ac:dyDescent="0.25">
      <c r="A99" s="4">
        <v>260219</v>
      </c>
      <c r="B99" s="18" t="s">
        <v>6017</v>
      </c>
      <c r="C99" s="8" t="s">
        <v>23</v>
      </c>
      <c r="D99" s="8" t="s">
        <v>1148</v>
      </c>
      <c r="E99" s="8" t="s">
        <v>806</v>
      </c>
      <c r="F99" s="36">
        <v>-21.2</v>
      </c>
      <c r="G99" s="46">
        <v>-122.45</v>
      </c>
      <c r="H99" s="46">
        <v>28.73</v>
      </c>
      <c r="I99" s="46">
        <v>319.76</v>
      </c>
      <c r="J99" s="46">
        <v>470.96</v>
      </c>
      <c r="K99" s="46">
        <v>-61.71</v>
      </c>
      <c r="L99" s="110">
        <v>143.28</v>
      </c>
      <c r="M99" s="46">
        <v>362.96</v>
      </c>
      <c r="N99" s="110">
        <v>652.08000000000004</v>
      </c>
      <c r="O99" s="46">
        <v>-47.16</v>
      </c>
      <c r="P99" s="46">
        <v>-42.04</v>
      </c>
      <c r="Q99" s="110">
        <v>465.04</v>
      </c>
      <c r="R99" s="46">
        <v>635.55999999999995</v>
      </c>
      <c r="S99" s="110">
        <v>188.12</v>
      </c>
      <c r="T99" s="110">
        <v>112.57</v>
      </c>
      <c r="U99" s="46">
        <v>485.8</v>
      </c>
      <c r="V99" s="46">
        <v>777.6</v>
      </c>
      <c r="W99" s="46">
        <v>-143.28</v>
      </c>
      <c r="X99" s="121">
        <v>0.1240173901883401</v>
      </c>
      <c r="Y99" s="79">
        <v>1.481492053750477E-2</v>
      </c>
      <c r="Z99" s="79">
        <v>9.9883970324531557E-2</v>
      </c>
      <c r="AA99" s="79">
        <v>-0.21188039051461241</v>
      </c>
    </row>
    <row r="100" spans="1:27" ht="15" x14ac:dyDescent="0.25">
      <c r="A100" s="4">
        <v>260219</v>
      </c>
      <c r="B100" s="18" t="s">
        <v>6086</v>
      </c>
      <c r="C100" s="8" t="s">
        <v>23</v>
      </c>
      <c r="D100" s="8" t="s">
        <v>146</v>
      </c>
      <c r="E100" s="8" t="s">
        <v>806</v>
      </c>
      <c r="F100" s="36">
        <v>-23.3</v>
      </c>
      <c r="G100" s="46">
        <v>50</v>
      </c>
      <c r="H100" s="46">
        <v>58.74</v>
      </c>
      <c r="I100" s="46">
        <v>57.45</v>
      </c>
      <c r="J100" s="46">
        <v>59.31</v>
      </c>
      <c r="K100" s="46">
        <v>61.21</v>
      </c>
      <c r="L100" s="46">
        <v>33.35</v>
      </c>
      <c r="M100" s="46">
        <v>26</v>
      </c>
      <c r="N100" s="46">
        <v>34.01</v>
      </c>
      <c r="O100" s="46">
        <v>25.95</v>
      </c>
      <c r="P100" s="46">
        <v>43.53</v>
      </c>
      <c r="Q100" s="110">
        <v>50.16</v>
      </c>
      <c r="R100" s="110">
        <v>56.32</v>
      </c>
      <c r="S100" s="46">
        <v>39.89</v>
      </c>
      <c r="T100" s="110">
        <v>66.77</v>
      </c>
      <c r="U100" s="46">
        <v>54.18</v>
      </c>
      <c r="V100" s="46">
        <v>35.07</v>
      </c>
      <c r="W100" s="46">
        <v>-5.79</v>
      </c>
      <c r="X100" s="121">
        <v>0.1223802001053185</v>
      </c>
      <c r="Y100" s="79">
        <v>1.886084263864141E-2</v>
      </c>
      <c r="Z100" s="79">
        <v>-9.7854116780254241E-2</v>
      </c>
      <c r="AA100" s="79">
        <v>-0.2331682915624522</v>
      </c>
    </row>
    <row r="101" spans="1:27" ht="15" x14ac:dyDescent="0.25">
      <c r="A101" s="4">
        <v>260219</v>
      </c>
      <c r="B101" s="18" t="s">
        <v>6332</v>
      </c>
      <c r="C101" s="8" t="s">
        <v>23</v>
      </c>
      <c r="D101" s="8" t="s">
        <v>459</v>
      </c>
      <c r="E101" s="8" t="s">
        <v>806</v>
      </c>
      <c r="F101" s="36">
        <v>-26.2</v>
      </c>
      <c r="G101" s="46">
        <v>168.59</v>
      </c>
      <c r="H101" s="46">
        <v>207.93</v>
      </c>
      <c r="I101" s="46">
        <v>183.53</v>
      </c>
      <c r="J101" s="46">
        <v>136.37</v>
      </c>
      <c r="K101" s="46">
        <v>117.53</v>
      </c>
      <c r="L101" s="46">
        <v>125.75</v>
      </c>
      <c r="M101" s="46">
        <v>91.66</v>
      </c>
      <c r="N101" s="46">
        <v>86.93</v>
      </c>
      <c r="O101" s="46">
        <v>34.17</v>
      </c>
      <c r="P101" s="46">
        <v>39.950000000000003</v>
      </c>
      <c r="Q101" s="46">
        <v>37.68</v>
      </c>
      <c r="R101" s="46">
        <v>22.25</v>
      </c>
      <c r="S101" s="46">
        <v>19.91</v>
      </c>
      <c r="T101" s="46">
        <v>12.51</v>
      </c>
      <c r="U101" s="46">
        <v>4.0599999999999996</v>
      </c>
      <c r="V101" s="46">
        <v>8.44</v>
      </c>
      <c r="W101" s="46">
        <v>8.16</v>
      </c>
      <c r="X101" s="120">
        <v>-0.22906753485265899</v>
      </c>
      <c r="Y101" s="79">
        <v>-0.36404981050351931</v>
      </c>
      <c r="Z101" s="79">
        <v>-0.23514387876723991</v>
      </c>
      <c r="AA101" s="79">
        <v>-0.26157613535173641</v>
      </c>
    </row>
    <row r="102" spans="1:27" ht="15" x14ac:dyDescent="0.25">
      <c r="A102" s="4">
        <v>260219</v>
      </c>
      <c r="B102" s="18" t="s">
        <v>6224</v>
      </c>
      <c r="C102" s="8" t="s">
        <v>23</v>
      </c>
      <c r="D102" s="8" t="s">
        <v>1233</v>
      </c>
      <c r="E102" s="8" t="s">
        <v>806</v>
      </c>
      <c r="F102" s="36">
        <v>-26.7</v>
      </c>
      <c r="G102" s="46">
        <v>33.82</v>
      </c>
      <c r="H102" s="46">
        <v>-82.22</v>
      </c>
      <c r="I102" s="46">
        <v>113.27</v>
      </c>
      <c r="J102" s="46">
        <v>290.58999999999997</v>
      </c>
      <c r="K102" s="46">
        <v>53.34</v>
      </c>
      <c r="L102" s="46">
        <v>-119.31</v>
      </c>
      <c r="M102" s="46">
        <v>100.8</v>
      </c>
      <c r="N102" s="46">
        <v>313.66000000000003</v>
      </c>
      <c r="O102" s="46">
        <v>51.38</v>
      </c>
      <c r="P102" s="46">
        <v>-117.27</v>
      </c>
      <c r="Q102" s="110">
        <v>138.91</v>
      </c>
      <c r="R102" s="110">
        <v>383.2</v>
      </c>
      <c r="S102" s="46">
        <v>81.47</v>
      </c>
      <c r="T102" s="46">
        <v>-312.08999999999997</v>
      </c>
      <c r="U102" s="46">
        <v>119.9</v>
      </c>
      <c r="V102" s="110">
        <v>436.61</v>
      </c>
      <c r="W102" s="46">
        <v>-5.64</v>
      </c>
      <c r="X102" s="120">
        <v>-0.40060866525467298</v>
      </c>
      <c r="Y102" s="79">
        <v>-6.5216645510995153E-2</v>
      </c>
      <c r="Z102" s="92">
        <v>0.1960143863769819</v>
      </c>
      <c r="AA102" s="79">
        <v>-0.26729878179753902</v>
      </c>
    </row>
    <row r="103" spans="1:27" ht="15" x14ac:dyDescent="0.25">
      <c r="A103" s="4">
        <v>260219</v>
      </c>
      <c r="B103" s="18" t="s">
        <v>6135</v>
      </c>
      <c r="C103" s="8" t="s">
        <v>23</v>
      </c>
      <c r="D103" s="8" t="s">
        <v>115</v>
      </c>
      <c r="E103" s="8" t="s">
        <v>806</v>
      </c>
      <c r="F103" s="36">
        <v>-33.299999999999997</v>
      </c>
      <c r="G103" s="46">
        <v>-11.1</v>
      </c>
      <c r="H103" s="46">
        <v>-17.18</v>
      </c>
      <c r="I103" s="46">
        <v>-28.19</v>
      </c>
      <c r="J103" s="46">
        <v>-30.12</v>
      </c>
      <c r="K103" s="46">
        <v>-10.18</v>
      </c>
      <c r="L103" s="110">
        <v>-46.84</v>
      </c>
      <c r="M103" s="46">
        <v>-22.09</v>
      </c>
      <c r="N103" s="46">
        <v>-15.53</v>
      </c>
      <c r="O103" s="46">
        <v>10.029999999999999</v>
      </c>
      <c r="P103" s="46">
        <v>-18.28</v>
      </c>
      <c r="Q103" s="46">
        <v>-23.15</v>
      </c>
      <c r="R103" s="110">
        <v>-21.78</v>
      </c>
      <c r="S103" s="110">
        <v>-13.32</v>
      </c>
      <c r="T103" s="46">
        <v>-24.75</v>
      </c>
      <c r="U103" s="46">
        <v>-22.15</v>
      </c>
      <c r="V103" s="46">
        <v>-3.41</v>
      </c>
      <c r="W103" s="46">
        <v>7.86</v>
      </c>
      <c r="X103" s="120">
        <v>8.4542009669410723E-2</v>
      </c>
      <c r="Y103" s="79">
        <v>-1.204819277108438E-2</v>
      </c>
      <c r="Z103" s="79">
        <v>-0.2240243902439025</v>
      </c>
      <c r="AA103" s="79">
        <v>-0.33286185761433279</v>
      </c>
    </row>
    <row r="104" spans="1:27" ht="15" x14ac:dyDescent="0.25">
      <c r="A104" s="4">
        <v>260219</v>
      </c>
      <c r="B104" s="18" t="s">
        <v>6137</v>
      </c>
      <c r="C104" s="8" t="s">
        <v>23</v>
      </c>
      <c r="D104" s="8" t="s">
        <v>27</v>
      </c>
      <c r="E104" s="8" t="s">
        <v>806</v>
      </c>
      <c r="F104" s="36">
        <v>-50.5</v>
      </c>
      <c r="G104" s="46">
        <v>209.55</v>
      </c>
      <c r="H104" s="46">
        <v>12.67</v>
      </c>
      <c r="I104" s="46">
        <v>59.03</v>
      </c>
      <c r="J104" s="46">
        <v>157.19999999999999</v>
      </c>
      <c r="K104" s="46">
        <v>110.57</v>
      </c>
      <c r="L104" s="46">
        <v>10.210000000000001</v>
      </c>
      <c r="M104" s="46">
        <v>0</v>
      </c>
      <c r="N104" s="46">
        <v>43.09</v>
      </c>
      <c r="O104" s="46">
        <v>101.96</v>
      </c>
      <c r="P104" s="46">
        <v>8.5399999999999991</v>
      </c>
      <c r="Q104" s="110">
        <v>88.46</v>
      </c>
      <c r="R104" s="110">
        <v>105.17</v>
      </c>
      <c r="S104" s="110">
        <v>335.56</v>
      </c>
      <c r="T104" s="46">
        <v>35.42</v>
      </c>
      <c r="U104" s="46">
        <v>66.2</v>
      </c>
      <c r="V104" s="110">
        <v>175.12</v>
      </c>
      <c r="W104" s="46">
        <v>26.17</v>
      </c>
      <c r="X104" s="120">
        <v>4.9987912149219937E-2</v>
      </c>
      <c r="Y104" s="79">
        <v>-3.9425444111864771E-2</v>
      </c>
      <c r="Z104" s="92">
        <v>0.1289757536646077</v>
      </c>
      <c r="AA104" s="79">
        <v>-0.50529152376286124</v>
      </c>
    </row>
    <row r="105" spans="1:27" ht="15" x14ac:dyDescent="0.25">
      <c r="A105" s="4">
        <v>260219</v>
      </c>
      <c r="B105" s="18" t="s">
        <v>6286</v>
      </c>
      <c r="C105" s="8" t="s">
        <v>23</v>
      </c>
      <c r="D105" s="8" t="s">
        <v>37</v>
      </c>
      <c r="E105" s="8" t="s">
        <v>806</v>
      </c>
      <c r="F105" s="36">
        <v>-62.7</v>
      </c>
      <c r="G105" s="46">
        <v>15.44</v>
      </c>
      <c r="H105" s="46">
        <v>3.69</v>
      </c>
      <c r="I105" s="46">
        <v>15.83</v>
      </c>
      <c r="J105" s="46">
        <v>11.75</v>
      </c>
      <c r="K105" s="46">
        <v>18.12</v>
      </c>
      <c r="L105" s="110">
        <v>11.26</v>
      </c>
      <c r="M105" s="46">
        <v>9.9600000000000009</v>
      </c>
      <c r="N105" s="46">
        <v>-7.88</v>
      </c>
      <c r="O105" s="46">
        <v>15.52</v>
      </c>
      <c r="P105" s="46">
        <v>-6.49</v>
      </c>
      <c r="Q105" s="46">
        <v>4.8499999999999996</v>
      </c>
      <c r="R105" s="110">
        <v>38.81</v>
      </c>
      <c r="S105" s="110">
        <v>55.87</v>
      </c>
      <c r="T105" s="110">
        <v>10.130000000000001</v>
      </c>
      <c r="U105" s="46">
        <v>6.16</v>
      </c>
      <c r="V105" s="46">
        <v>10.91</v>
      </c>
      <c r="W105" s="46">
        <v>3.77</v>
      </c>
      <c r="X105" s="121">
        <v>0.17863284608770419</v>
      </c>
      <c r="Y105" s="79">
        <v>1.1946014955316549E-2</v>
      </c>
      <c r="Z105" s="79">
        <v>-0.25141930251419309</v>
      </c>
      <c r="AA105" s="79">
        <v>-0.6271818947875285</v>
      </c>
    </row>
    <row r="106" spans="1:27" ht="15" x14ac:dyDescent="0.25">
      <c r="A106" s="4">
        <v>260219</v>
      </c>
      <c r="B106" s="18" t="s">
        <v>6192</v>
      </c>
      <c r="C106" s="8" t="s">
        <v>23</v>
      </c>
      <c r="D106" s="8" t="s">
        <v>24</v>
      </c>
      <c r="E106" s="8" t="s">
        <v>806</v>
      </c>
      <c r="F106" s="36">
        <v>-94.8</v>
      </c>
      <c r="G106" s="46">
        <v>-25.94</v>
      </c>
      <c r="H106" s="46">
        <v>-23.87</v>
      </c>
      <c r="I106" s="46">
        <v>-42.75</v>
      </c>
      <c r="J106" s="46">
        <v>-37.78</v>
      </c>
      <c r="K106" s="110">
        <v>-40.619999999999997</v>
      </c>
      <c r="L106" s="46">
        <v>-35.270000000000003</v>
      </c>
      <c r="M106" s="46">
        <v>-40.61</v>
      </c>
      <c r="N106" s="46">
        <v>-15.22</v>
      </c>
      <c r="O106" s="46">
        <v>-16.64</v>
      </c>
      <c r="P106" s="46">
        <v>-19.54</v>
      </c>
      <c r="Q106" s="46">
        <v>-37.799999999999997</v>
      </c>
      <c r="R106" s="46">
        <v>-7.16</v>
      </c>
      <c r="S106" s="46">
        <v>10.5</v>
      </c>
      <c r="T106" s="46">
        <v>-0.83</v>
      </c>
      <c r="U106" s="46">
        <v>-10.98</v>
      </c>
      <c r="V106" s="46">
        <v>13.11</v>
      </c>
      <c r="W106" s="46">
        <v>-0.69</v>
      </c>
      <c r="X106" s="120">
        <v>-0.3464814814814815</v>
      </c>
      <c r="Y106" s="79">
        <v>-0.7599886653442901</v>
      </c>
      <c r="Z106" s="79">
        <v>-2.3931523022432111</v>
      </c>
      <c r="AA106" s="79">
        <v>-0.94830508474576281</v>
      </c>
    </row>
    <row r="107" spans="1:27" ht="15" x14ac:dyDescent="0.25">
      <c r="A107" s="4">
        <v>260219</v>
      </c>
      <c r="B107" s="18" t="s">
        <v>6226</v>
      </c>
      <c r="C107" s="8" t="s">
        <v>23</v>
      </c>
      <c r="D107" s="8" t="s">
        <v>41</v>
      </c>
      <c r="E107" s="8" t="s">
        <v>806</v>
      </c>
      <c r="F107" s="36">
        <v>-103.5</v>
      </c>
      <c r="G107" s="46">
        <v>206</v>
      </c>
      <c r="H107" s="46">
        <v>316</v>
      </c>
      <c r="I107" s="46">
        <v>220</v>
      </c>
      <c r="J107" s="46">
        <v>261</v>
      </c>
      <c r="K107" s="46">
        <v>-2</v>
      </c>
      <c r="L107" s="46">
        <v>218</v>
      </c>
      <c r="M107" s="46">
        <v>195</v>
      </c>
      <c r="N107" s="46">
        <v>110</v>
      </c>
      <c r="O107" s="110">
        <v>96</v>
      </c>
      <c r="P107" s="46">
        <v>120</v>
      </c>
      <c r="Q107" s="46">
        <v>130</v>
      </c>
      <c r="R107" s="46">
        <v>122</v>
      </c>
      <c r="S107" s="46">
        <v>48</v>
      </c>
      <c r="T107" s="46">
        <v>88</v>
      </c>
      <c r="U107" s="46">
        <v>72</v>
      </c>
      <c r="V107" s="46">
        <v>104</v>
      </c>
      <c r="W107" s="46">
        <v>-275</v>
      </c>
      <c r="X107" s="120">
        <v>-7.6190476190476142E-2</v>
      </c>
      <c r="Y107" s="79">
        <v>-0.14948453608247431</v>
      </c>
      <c r="Z107" s="79">
        <v>-5.4545454545454557E-2</v>
      </c>
      <c r="AA107" s="79">
        <v>-1.0352564102564099</v>
      </c>
    </row>
    <row r="108" spans="1:27" ht="15" x14ac:dyDescent="0.25">
      <c r="A108" s="4">
        <v>260219</v>
      </c>
      <c r="B108" s="18" t="s">
        <v>6069</v>
      </c>
      <c r="C108" s="8" t="s">
        <v>23</v>
      </c>
      <c r="D108" s="8" t="s">
        <v>2233</v>
      </c>
      <c r="E108" s="8" t="s">
        <v>806</v>
      </c>
      <c r="F108" s="36">
        <v>-247.5</v>
      </c>
      <c r="G108" s="46">
        <v>-196</v>
      </c>
      <c r="H108" s="46">
        <v>-310</v>
      </c>
      <c r="I108" s="46">
        <v>-372</v>
      </c>
      <c r="J108" s="46">
        <v>-341</v>
      </c>
      <c r="K108" s="110">
        <v>-330</v>
      </c>
      <c r="L108" s="46">
        <v>-269</v>
      </c>
      <c r="M108" s="46">
        <v>-141</v>
      </c>
      <c r="N108" s="46">
        <v>-152</v>
      </c>
      <c r="O108" s="46">
        <v>-172</v>
      </c>
      <c r="P108" s="46">
        <v>-156</v>
      </c>
      <c r="Q108" s="46">
        <v>-35</v>
      </c>
      <c r="R108" s="46">
        <v>-73</v>
      </c>
      <c r="S108" s="46">
        <v>-82</v>
      </c>
      <c r="T108" s="46">
        <v>-46</v>
      </c>
      <c r="U108" s="46">
        <v>26</v>
      </c>
      <c r="V108" s="46">
        <v>41</v>
      </c>
      <c r="W108" s="46">
        <v>69</v>
      </c>
      <c r="X108" s="120">
        <v>-0.31791907514450868</v>
      </c>
      <c r="Y108" s="79">
        <v>-0.25847457627118642</v>
      </c>
      <c r="Z108" s="79">
        <v>-0.65142857142857147</v>
      </c>
      <c r="AA108" s="79">
        <v>-2.4754098360655741</v>
      </c>
    </row>
    <row r="109" spans="1:27" ht="15" x14ac:dyDescent="0.25">
      <c r="A109" s="4">
        <v>260219</v>
      </c>
      <c r="B109" s="102" t="s">
        <v>6246</v>
      </c>
      <c r="C109" s="103" t="s">
        <v>164</v>
      </c>
      <c r="D109" s="103" t="s">
        <v>6247</v>
      </c>
      <c r="E109" s="103" t="s">
        <v>806</v>
      </c>
      <c r="F109" s="105">
        <v>-13.3</v>
      </c>
      <c r="G109" s="116">
        <v>1280</v>
      </c>
      <c r="H109" s="116">
        <v>-6618</v>
      </c>
      <c r="I109" s="116">
        <v>-2587</v>
      </c>
      <c r="J109" s="116">
        <v>-2445</v>
      </c>
      <c r="K109" s="116">
        <v>2405</v>
      </c>
      <c r="L109" s="116">
        <v>2419</v>
      </c>
      <c r="M109" s="116">
        <v>728</v>
      </c>
      <c r="N109" s="117">
        <v>-1377</v>
      </c>
      <c r="O109" s="117">
        <v>2964</v>
      </c>
      <c r="P109" s="117">
        <v>2980</v>
      </c>
      <c r="Q109" s="117">
        <v>1755</v>
      </c>
      <c r="R109" s="117">
        <v>2265</v>
      </c>
      <c r="S109" s="116">
        <v>-1295</v>
      </c>
      <c r="T109" s="116">
        <v>-2637</v>
      </c>
      <c r="U109" s="116">
        <v>-1251</v>
      </c>
      <c r="V109" s="117">
        <v>-220</v>
      </c>
      <c r="W109" s="116">
        <v>-578</v>
      </c>
      <c r="X109" s="173">
        <v>-0.98457493426818576</v>
      </c>
      <c r="Y109" s="109">
        <v>-34.159090909090907</v>
      </c>
      <c r="Z109" s="119">
        <v>0.8516106922549691</v>
      </c>
      <c r="AA109" s="109">
        <v>-0.13270405330372009</v>
      </c>
    </row>
    <row r="110" spans="1:27" ht="15" x14ac:dyDescent="0.25">
      <c r="A110" s="4">
        <v>260219</v>
      </c>
      <c r="B110" s="18">
        <v>5101</v>
      </c>
      <c r="C110" s="8" t="s">
        <v>67</v>
      </c>
      <c r="D110" s="8" t="s">
        <v>6122</v>
      </c>
      <c r="E110" s="8" t="s">
        <v>806</v>
      </c>
      <c r="F110" s="78">
        <v>13.6</v>
      </c>
      <c r="G110" s="46">
        <v>4341</v>
      </c>
      <c r="H110" s="46">
        <v>13531</v>
      </c>
      <c r="I110" s="46">
        <v>13411</v>
      </c>
      <c r="J110" s="46">
        <v>18382</v>
      </c>
      <c r="K110" s="110">
        <v>23885</v>
      </c>
      <c r="L110" s="46">
        <v>13206</v>
      </c>
      <c r="M110" s="46">
        <v>14976</v>
      </c>
      <c r="N110" s="46">
        <v>24184</v>
      </c>
      <c r="O110" s="110">
        <v>46977</v>
      </c>
      <c r="P110" s="110">
        <v>26752</v>
      </c>
      <c r="Q110" s="110">
        <v>29501</v>
      </c>
      <c r="R110" s="46">
        <v>29521</v>
      </c>
      <c r="S110" s="46">
        <v>42972</v>
      </c>
      <c r="T110" s="46">
        <v>20759</v>
      </c>
      <c r="U110" s="46">
        <v>34099</v>
      </c>
      <c r="V110" s="46">
        <v>36799</v>
      </c>
      <c r="W110" s="110">
        <v>61244</v>
      </c>
      <c r="X110" s="120">
        <v>-4.6549018998648488E-2</v>
      </c>
      <c r="Y110" s="79">
        <v>3.7457333018337653E-2</v>
      </c>
      <c r="Z110" s="79">
        <v>5.7149138993804582E-2</v>
      </c>
      <c r="AA110" s="92">
        <v>0.13572112992000229</v>
      </c>
    </row>
    <row r="111" spans="1:27" ht="15" x14ac:dyDescent="0.25">
      <c r="A111" s="4">
        <v>260219</v>
      </c>
      <c r="B111" s="18">
        <v>3040</v>
      </c>
      <c r="C111" s="8" t="s">
        <v>67</v>
      </c>
      <c r="D111" s="8" t="s">
        <v>6281</v>
      </c>
      <c r="E111" s="8" t="s">
        <v>806</v>
      </c>
      <c r="F111" s="36">
        <v>-0.7</v>
      </c>
      <c r="G111" s="46">
        <v>702</v>
      </c>
      <c r="H111" s="46">
        <v>610</v>
      </c>
      <c r="I111" s="46">
        <v>86</v>
      </c>
      <c r="J111" s="46">
        <v>499</v>
      </c>
      <c r="K111" s="46">
        <v>843</v>
      </c>
      <c r="L111" s="46">
        <v>651</v>
      </c>
      <c r="M111" s="46">
        <v>275</v>
      </c>
      <c r="N111" s="110">
        <v>762</v>
      </c>
      <c r="O111" s="46">
        <v>921</v>
      </c>
      <c r="P111" s="46">
        <v>489</v>
      </c>
      <c r="Q111" s="46">
        <v>160</v>
      </c>
      <c r="R111" s="46">
        <v>393</v>
      </c>
      <c r="S111" s="46">
        <v>1002</v>
      </c>
      <c r="T111" s="46">
        <v>592</v>
      </c>
      <c r="U111" s="46">
        <v>202</v>
      </c>
      <c r="V111" s="110">
        <v>1070</v>
      </c>
      <c r="W111" s="46">
        <v>983</v>
      </c>
      <c r="X111" s="120">
        <v>5.0391389432485223E-2</v>
      </c>
      <c r="Y111" s="79">
        <v>1.956217978574748E-2</v>
      </c>
      <c r="Z111" s="92">
        <v>0.30927364093193233</v>
      </c>
      <c r="AA111" s="79">
        <v>-6.6294487090020624E-3</v>
      </c>
    </row>
    <row r="112" spans="1:27" ht="15" x14ac:dyDescent="0.25">
      <c r="A112" s="80">
        <v>260219</v>
      </c>
      <c r="B112" s="102" t="s">
        <v>6233</v>
      </c>
      <c r="C112" s="103" t="s">
        <v>974</v>
      </c>
      <c r="D112" s="103" t="s">
        <v>6234</v>
      </c>
      <c r="E112" s="103" t="s">
        <v>806</v>
      </c>
      <c r="F112" s="105">
        <v>-12.8</v>
      </c>
      <c r="G112" s="116">
        <v>0</v>
      </c>
      <c r="H112" s="116">
        <v>121</v>
      </c>
      <c r="I112" s="116">
        <v>0</v>
      </c>
      <c r="J112" s="116">
        <v>118</v>
      </c>
      <c r="K112" s="117">
        <v>60.4</v>
      </c>
      <c r="L112" s="116">
        <v>105</v>
      </c>
      <c r="M112" s="117">
        <v>64.5</v>
      </c>
      <c r="N112" s="116">
        <v>82</v>
      </c>
      <c r="O112" s="116">
        <v>-35.700000000000003</v>
      </c>
      <c r="P112" s="116">
        <v>123</v>
      </c>
      <c r="Q112" s="116">
        <v>40.299999999999997</v>
      </c>
      <c r="R112" s="116">
        <v>78</v>
      </c>
      <c r="S112" s="117">
        <v>42.1</v>
      </c>
      <c r="T112" s="116">
        <v>56</v>
      </c>
      <c r="U112" s="117">
        <v>73.3</v>
      </c>
      <c r="V112" s="116">
        <v>72</v>
      </c>
      <c r="W112" s="116">
        <v>10.9</v>
      </c>
      <c r="X112" s="173">
        <v>-0.23641496118560329</v>
      </c>
      <c r="Y112" s="119">
        <v>0.15249537892791129</v>
      </c>
      <c r="Z112" s="109">
        <v>-2.4057738572574209E-2</v>
      </c>
      <c r="AA112" s="109">
        <v>-0.1281840591618735</v>
      </c>
    </row>
    <row r="113" spans="1:27" ht="15" x14ac:dyDescent="0.25">
      <c r="A113" s="4">
        <v>260218</v>
      </c>
      <c r="B113" s="18" t="s">
        <v>5938</v>
      </c>
      <c r="C113" s="8" t="s">
        <v>23</v>
      </c>
      <c r="D113" s="8" t="s">
        <v>151</v>
      </c>
      <c r="E113" s="8" t="s">
        <v>806</v>
      </c>
      <c r="F113" s="175">
        <v>806.3</v>
      </c>
      <c r="G113" s="46">
        <v>-15.94</v>
      </c>
      <c r="H113" s="46">
        <v>-17.25</v>
      </c>
      <c r="I113" s="46">
        <v>-17.649999999999999</v>
      </c>
      <c r="J113" s="46">
        <v>-13</v>
      </c>
      <c r="K113" s="46">
        <v>0.99</v>
      </c>
      <c r="L113" s="46">
        <v>-7.15</v>
      </c>
      <c r="M113" s="46">
        <v>-4.01</v>
      </c>
      <c r="N113" s="46">
        <v>-2.35</v>
      </c>
      <c r="O113" s="110">
        <v>-1.61</v>
      </c>
      <c r="P113" s="46">
        <v>-4.1500000000000004</v>
      </c>
      <c r="Q113" s="46">
        <v>-2.31</v>
      </c>
      <c r="R113" s="46">
        <v>-2.2000000000000002</v>
      </c>
      <c r="S113" s="110">
        <v>-6.79</v>
      </c>
      <c r="T113" s="46">
        <v>-0.6</v>
      </c>
      <c r="U113" s="46">
        <v>0.74</v>
      </c>
      <c r="V113" s="46">
        <v>9.18</v>
      </c>
      <c r="W113" s="110">
        <v>13.61</v>
      </c>
      <c r="X113" s="120">
        <v>-0.22977346278317159</v>
      </c>
      <c r="Y113" s="79">
        <v>-0.25630252100840339</v>
      </c>
      <c r="Z113" s="79">
        <v>-1.2858757062146891</v>
      </c>
      <c r="AA113" s="92">
        <v>8.063241106719369</v>
      </c>
    </row>
    <row r="114" spans="1:27" ht="15" x14ac:dyDescent="0.25">
      <c r="A114" s="4">
        <v>260218</v>
      </c>
      <c r="B114" s="18" t="s">
        <v>5463</v>
      </c>
      <c r="C114" s="8" t="s">
        <v>23</v>
      </c>
      <c r="D114" s="8" t="s">
        <v>2233</v>
      </c>
      <c r="E114" s="8" t="s">
        <v>806</v>
      </c>
      <c r="F114" s="175">
        <v>427.8</v>
      </c>
      <c r="G114" s="46">
        <v>-22.19</v>
      </c>
      <c r="H114" s="46">
        <v>-51.68</v>
      </c>
      <c r="I114" s="46">
        <v>-49.3</v>
      </c>
      <c r="J114" s="46">
        <v>-53.23</v>
      </c>
      <c r="K114" s="46">
        <v>-14.45</v>
      </c>
      <c r="L114" s="46">
        <v>-42.01</v>
      </c>
      <c r="M114" s="46">
        <v>-36.4</v>
      </c>
      <c r="N114" s="46">
        <v>-35.6</v>
      </c>
      <c r="O114" s="46">
        <v>-10.89</v>
      </c>
      <c r="P114" s="46">
        <v>-29.26</v>
      </c>
      <c r="Q114" s="46">
        <v>-22.82</v>
      </c>
      <c r="R114" s="46">
        <v>-21.03</v>
      </c>
      <c r="S114" s="46">
        <v>5.18</v>
      </c>
      <c r="T114" s="46">
        <v>-19.190000000000001</v>
      </c>
      <c r="U114" s="46">
        <v>10.51</v>
      </c>
      <c r="V114" s="46">
        <v>17.079999999999998</v>
      </c>
      <c r="W114" s="110">
        <v>63.27</v>
      </c>
      <c r="X114" s="120">
        <v>-0.14824083615486541</v>
      </c>
      <c r="Y114" s="79">
        <v>-0.57604562737642584</v>
      </c>
      <c r="Z114" s="79">
        <v>-1.5536078271504279</v>
      </c>
      <c r="AA114" s="92">
        <v>4.2776141384388824</v>
      </c>
    </row>
    <row r="115" spans="1:27" ht="15" x14ac:dyDescent="0.25">
      <c r="A115" s="4">
        <v>260218</v>
      </c>
      <c r="B115" s="18" t="s">
        <v>5909</v>
      </c>
      <c r="C115" s="8" t="s">
        <v>23</v>
      </c>
      <c r="D115" s="8" t="s">
        <v>182</v>
      </c>
      <c r="E115" s="8" t="s">
        <v>806</v>
      </c>
      <c r="F115" s="175">
        <v>188.7</v>
      </c>
      <c r="G115" s="46">
        <v>34.64</v>
      </c>
      <c r="H115" s="46">
        <v>-90.61</v>
      </c>
      <c r="I115" s="46">
        <v>-91.83</v>
      </c>
      <c r="J115" s="46">
        <v>-135.85</v>
      </c>
      <c r="K115" s="110">
        <v>-43.38</v>
      </c>
      <c r="L115" s="46">
        <v>23.28</v>
      </c>
      <c r="M115" s="46">
        <v>-14.18</v>
      </c>
      <c r="N115" s="46">
        <v>-49.91</v>
      </c>
      <c r="O115" s="46">
        <v>64.64</v>
      </c>
      <c r="P115" s="46">
        <v>-28.83</v>
      </c>
      <c r="Q115" s="110">
        <v>-19.8</v>
      </c>
      <c r="R115" s="46">
        <v>34.29</v>
      </c>
      <c r="S115" s="46">
        <v>-40.19</v>
      </c>
      <c r="T115" s="46">
        <v>41.66</v>
      </c>
      <c r="U115" s="110">
        <v>8.2100000000000009</v>
      </c>
      <c r="V115" s="110">
        <v>41.63</v>
      </c>
      <c r="W115" s="110">
        <v>56.65</v>
      </c>
      <c r="X115" s="120">
        <v>-1.2926829268292681</v>
      </c>
      <c r="Y115" s="92">
        <v>1.7550125313283209</v>
      </c>
      <c r="Z115" s="92">
        <v>0.16693199909028891</v>
      </c>
      <c r="AA115" s="92">
        <v>1.887351393490547</v>
      </c>
    </row>
    <row r="116" spans="1:27" ht="15" x14ac:dyDescent="0.25">
      <c r="A116" s="4">
        <v>260218</v>
      </c>
      <c r="B116" s="18" t="s">
        <v>5456</v>
      </c>
      <c r="C116" s="8" t="s">
        <v>23</v>
      </c>
      <c r="D116" s="8" t="s">
        <v>115</v>
      </c>
      <c r="E116" s="8" t="s">
        <v>806</v>
      </c>
      <c r="F116" s="175">
        <v>157.30000000000001</v>
      </c>
      <c r="G116" s="46">
        <v>1.1499999999999999</v>
      </c>
      <c r="H116" s="46">
        <v>1.28</v>
      </c>
      <c r="I116" s="46">
        <v>1.1299999999999999</v>
      </c>
      <c r="J116" s="46">
        <v>-1.1599999999999999</v>
      </c>
      <c r="K116" s="110">
        <v>7.51</v>
      </c>
      <c r="L116" s="46">
        <v>-6.32</v>
      </c>
      <c r="M116" s="46">
        <v>-7.13</v>
      </c>
      <c r="N116" s="110">
        <v>-5.89</v>
      </c>
      <c r="O116" s="110">
        <v>4.6399999999999997</v>
      </c>
      <c r="P116" s="46">
        <v>1.1299999999999999</v>
      </c>
      <c r="Q116" s="46">
        <v>3.84</v>
      </c>
      <c r="R116" s="110">
        <v>7.34</v>
      </c>
      <c r="S116" s="46">
        <v>1.22</v>
      </c>
      <c r="T116" s="110">
        <v>7.08</v>
      </c>
      <c r="U116" s="46">
        <v>-8.7799999999999994</v>
      </c>
      <c r="V116" s="46">
        <v>6.55</v>
      </c>
      <c r="W116" s="110">
        <v>10.77</v>
      </c>
      <c r="X116" s="121">
        <v>0.43976348854397651</v>
      </c>
      <c r="Y116" s="79">
        <v>-0.64784394250513344</v>
      </c>
      <c r="Z116" s="79">
        <v>-0.11516034985422741</v>
      </c>
      <c r="AA116" s="92">
        <v>1.5733113673805601</v>
      </c>
    </row>
    <row r="117" spans="1:27" ht="15" x14ac:dyDescent="0.25">
      <c r="A117" s="4">
        <v>260218</v>
      </c>
      <c r="B117" s="18" t="s">
        <v>5629</v>
      </c>
      <c r="C117" s="8" t="s">
        <v>23</v>
      </c>
      <c r="D117" s="8" t="s">
        <v>24</v>
      </c>
      <c r="E117" s="8" t="s">
        <v>806</v>
      </c>
      <c r="F117" s="175">
        <v>126.3</v>
      </c>
      <c r="G117" s="46">
        <v>-16.54</v>
      </c>
      <c r="H117" s="46">
        <v>-23.17</v>
      </c>
      <c r="I117" s="46">
        <v>-39.380000000000003</v>
      </c>
      <c r="J117" s="46">
        <v>-33.229999999999997</v>
      </c>
      <c r="K117" s="46">
        <v>-21.79</v>
      </c>
      <c r="L117" s="46">
        <v>-26.87</v>
      </c>
      <c r="M117" s="46">
        <v>-18.02</v>
      </c>
      <c r="N117" s="46">
        <v>-34</v>
      </c>
      <c r="O117" s="46">
        <v>-31.19</v>
      </c>
      <c r="P117" s="46">
        <v>-19.16</v>
      </c>
      <c r="Q117" s="46">
        <v>-15.76</v>
      </c>
      <c r="R117" s="46">
        <v>0.37</v>
      </c>
      <c r="S117" s="46">
        <v>-4.53</v>
      </c>
      <c r="T117" s="46">
        <v>12.23</v>
      </c>
      <c r="U117" s="46">
        <v>14.64</v>
      </c>
      <c r="V117" s="110">
        <v>11.78</v>
      </c>
      <c r="W117" s="110">
        <v>38.58</v>
      </c>
      <c r="X117" s="120">
        <v>-0.80322415557830096</v>
      </c>
      <c r="Y117" s="79">
        <v>-3.9531859557867359</v>
      </c>
      <c r="Z117" s="92">
        <v>0.50242184059885497</v>
      </c>
      <c r="AA117" s="92">
        <v>1.263481828839391</v>
      </c>
    </row>
    <row r="118" spans="1:27" ht="15" x14ac:dyDescent="0.25">
      <c r="A118" s="4">
        <v>260218</v>
      </c>
      <c r="B118" s="18" t="s">
        <v>5864</v>
      </c>
      <c r="C118" s="8" t="s">
        <v>23</v>
      </c>
      <c r="D118" s="8" t="s">
        <v>2174</v>
      </c>
      <c r="E118" s="8" t="s">
        <v>806</v>
      </c>
      <c r="F118" s="175">
        <v>108.2</v>
      </c>
      <c r="G118" s="46">
        <v>80.61</v>
      </c>
      <c r="H118" s="46">
        <v>211.13</v>
      </c>
      <c r="I118" s="46">
        <v>265.3</v>
      </c>
      <c r="J118" s="46">
        <v>154.41999999999999</v>
      </c>
      <c r="K118" s="46">
        <v>86.69</v>
      </c>
      <c r="L118" s="46">
        <v>44.21</v>
      </c>
      <c r="M118" s="46">
        <v>63.73</v>
      </c>
      <c r="N118" s="46">
        <v>76.45</v>
      </c>
      <c r="O118" s="46">
        <v>37.840000000000003</v>
      </c>
      <c r="P118" s="46">
        <v>2.56</v>
      </c>
      <c r="Q118" s="46">
        <v>44.55</v>
      </c>
      <c r="R118" s="46">
        <v>40.6</v>
      </c>
      <c r="S118" s="46">
        <v>-6.49</v>
      </c>
      <c r="T118" s="46">
        <v>-55.95</v>
      </c>
      <c r="U118" s="46">
        <v>8.74</v>
      </c>
      <c r="V118" s="110">
        <v>-1.99</v>
      </c>
      <c r="W118" s="110">
        <v>-66.77</v>
      </c>
      <c r="X118" s="120">
        <v>-0.72038906673233205</v>
      </c>
      <c r="Y118" s="79">
        <v>-1.576838397181858</v>
      </c>
      <c r="Z118" s="92">
        <v>3.2511450381679392</v>
      </c>
      <c r="AA118" s="92">
        <v>1.082420542287664</v>
      </c>
    </row>
    <row r="119" spans="1:27" ht="15" x14ac:dyDescent="0.25">
      <c r="A119" s="4">
        <v>260218</v>
      </c>
      <c r="B119" s="18" t="s">
        <v>5856</v>
      </c>
      <c r="C119" s="8" t="s">
        <v>23</v>
      </c>
      <c r="D119" s="8" t="s">
        <v>700</v>
      </c>
      <c r="E119" s="8" t="s">
        <v>806</v>
      </c>
      <c r="F119" s="175">
        <v>107.4</v>
      </c>
      <c r="G119" s="46">
        <v>87.36</v>
      </c>
      <c r="H119" s="46">
        <v>42.09</v>
      </c>
      <c r="I119" s="46">
        <v>49.2</v>
      </c>
      <c r="J119" s="46">
        <v>45.18</v>
      </c>
      <c r="K119" s="46">
        <v>30.77</v>
      </c>
      <c r="L119" s="46">
        <v>4.4400000000000004</v>
      </c>
      <c r="M119" s="46">
        <v>13.03</v>
      </c>
      <c r="N119" s="46">
        <v>-2.25</v>
      </c>
      <c r="O119" s="46">
        <v>20.65</v>
      </c>
      <c r="P119" s="110">
        <v>23.07</v>
      </c>
      <c r="Q119" s="110">
        <v>18.739999999999998</v>
      </c>
      <c r="R119" s="110">
        <v>20.53</v>
      </c>
      <c r="S119" s="46">
        <v>14.83</v>
      </c>
      <c r="T119" s="46">
        <v>-9.77</v>
      </c>
      <c r="U119" s="46">
        <v>-3.61</v>
      </c>
      <c r="V119" s="46">
        <v>2.4700000000000002</v>
      </c>
      <c r="W119" s="110">
        <v>19.04</v>
      </c>
      <c r="X119" s="120">
        <v>-0.42555397175068033</v>
      </c>
      <c r="Y119" s="79">
        <v>-0.50417324610872993</v>
      </c>
      <c r="Z119" s="79">
        <v>-0.82165605095541394</v>
      </c>
      <c r="AA119" s="92">
        <v>1.0739795918367341</v>
      </c>
    </row>
    <row r="120" spans="1:27" ht="15" x14ac:dyDescent="0.25">
      <c r="A120" s="4">
        <v>260218</v>
      </c>
      <c r="B120" s="18" t="s">
        <v>5830</v>
      </c>
      <c r="C120" s="8" t="s">
        <v>23</v>
      </c>
      <c r="D120" s="8" t="s">
        <v>50</v>
      </c>
      <c r="E120" s="8" t="s">
        <v>806</v>
      </c>
      <c r="F120" s="175">
        <v>86</v>
      </c>
      <c r="G120" s="46">
        <v>-4.78</v>
      </c>
      <c r="H120" s="46">
        <v>3.11</v>
      </c>
      <c r="I120" s="46">
        <v>3.03</v>
      </c>
      <c r="J120" s="46">
        <v>-1.28</v>
      </c>
      <c r="K120" s="110">
        <v>18.690000000000001</v>
      </c>
      <c r="L120" s="110">
        <v>8.83</v>
      </c>
      <c r="M120" s="110">
        <v>15.85</v>
      </c>
      <c r="N120" s="110">
        <v>14.34</v>
      </c>
      <c r="O120" s="46">
        <v>10.53</v>
      </c>
      <c r="P120" s="46">
        <v>2.93</v>
      </c>
      <c r="Q120" s="46">
        <v>-2.52</v>
      </c>
      <c r="R120" s="46">
        <v>6.19</v>
      </c>
      <c r="S120" s="46">
        <v>0.26</v>
      </c>
      <c r="T120" s="46">
        <v>-4.7300000000000004</v>
      </c>
      <c r="U120" s="46">
        <v>2.2000000000000002</v>
      </c>
      <c r="V120" s="46">
        <v>-1.08</v>
      </c>
      <c r="W120" s="110">
        <v>-2.62</v>
      </c>
      <c r="X120" s="120">
        <v>-1.116618075801749</v>
      </c>
      <c r="Y120" s="79">
        <v>-5.8999999999999986</v>
      </c>
      <c r="Z120" s="79">
        <v>-1.8545918367346941</v>
      </c>
      <c r="AA120" s="92">
        <v>0.85970149253731321</v>
      </c>
    </row>
    <row r="121" spans="1:27" ht="15" x14ac:dyDescent="0.25">
      <c r="A121" s="4">
        <v>260218</v>
      </c>
      <c r="B121" s="18" t="s">
        <v>5657</v>
      </c>
      <c r="C121" s="8" t="s">
        <v>23</v>
      </c>
      <c r="D121" s="8" t="s">
        <v>2182</v>
      </c>
      <c r="E121" s="8" t="s">
        <v>806</v>
      </c>
      <c r="F121" s="175">
        <v>82.9</v>
      </c>
      <c r="G121" s="46">
        <v>-162.5</v>
      </c>
      <c r="H121" s="46">
        <v>-213.7</v>
      </c>
      <c r="I121" s="46">
        <v>-119.2</v>
      </c>
      <c r="J121" s="46">
        <v>-129</v>
      </c>
      <c r="K121" s="46">
        <v>57.7</v>
      </c>
      <c r="L121" s="46">
        <v>179.2</v>
      </c>
      <c r="M121" s="46">
        <v>167.1</v>
      </c>
      <c r="N121" s="110">
        <v>102.5</v>
      </c>
      <c r="O121" s="46">
        <v>53.8</v>
      </c>
      <c r="P121" s="46">
        <v>138.30000000000001</v>
      </c>
      <c r="Q121" s="46">
        <v>41.8</v>
      </c>
      <c r="R121" s="110">
        <v>145.19999999999999</v>
      </c>
      <c r="S121" s="46">
        <v>20</v>
      </c>
      <c r="T121" s="46">
        <v>91.2</v>
      </c>
      <c r="U121" s="110">
        <v>112.7</v>
      </c>
      <c r="V121" s="46">
        <v>123.3</v>
      </c>
      <c r="W121" s="110">
        <v>308</v>
      </c>
      <c r="X121" s="120">
        <v>-0.13640312771503049</v>
      </c>
      <c r="Y121" s="92">
        <v>0.2377598926894702</v>
      </c>
      <c r="Z121" s="79">
        <v>-5.9333513952858352E-2</v>
      </c>
      <c r="AA121" s="92">
        <v>0.82949308755760387</v>
      </c>
    </row>
    <row r="122" spans="1:27" ht="15" x14ac:dyDescent="0.25">
      <c r="A122" s="4">
        <v>260218</v>
      </c>
      <c r="B122" s="18" t="s">
        <v>5475</v>
      </c>
      <c r="C122" s="8" t="s">
        <v>23</v>
      </c>
      <c r="D122" s="8" t="s">
        <v>676</v>
      </c>
      <c r="E122" s="8" t="s">
        <v>806</v>
      </c>
      <c r="F122" s="175">
        <v>67.2</v>
      </c>
      <c r="G122" s="46">
        <v>97</v>
      </c>
      <c r="H122" s="46">
        <v>56</v>
      </c>
      <c r="I122" s="46">
        <v>55</v>
      </c>
      <c r="J122" s="46">
        <v>53</v>
      </c>
      <c r="K122" s="46">
        <v>56</v>
      </c>
      <c r="L122" s="46">
        <v>7</v>
      </c>
      <c r="M122" s="46">
        <v>60</v>
      </c>
      <c r="N122" s="46">
        <v>68</v>
      </c>
      <c r="O122" s="46">
        <v>69</v>
      </c>
      <c r="P122" s="46">
        <v>15</v>
      </c>
      <c r="Q122" s="46">
        <v>40</v>
      </c>
      <c r="R122" s="46">
        <v>65</v>
      </c>
      <c r="S122" s="46">
        <v>86</v>
      </c>
      <c r="T122" s="46">
        <v>-61</v>
      </c>
      <c r="U122" s="46">
        <v>11</v>
      </c>
      <c r="V122" s="110">
        <v>80</v>
      </c>
      <c r="W122" s="110">
        <v>164</v>
      </c>
      <c r="X122" s="120">
        <v>-0.3689320388349514</v>
      </c>
      <c r="Y122" s="79">
        <v>-0.22307692307692309</v>
      </c>
      <c r="Z122" s="92">
        <v>0.1485148514851484</v>
      </c>
      <c r="AA122" s="92">
        <v>0.67241379310344818</v>
      </c>
    </row>
    <row r="123" spans="1:27" ht="15" x14ac:dyDescent="0.25">
      <c r="A123" s="4">
        <v>260218</v>
      </c>
      <c r="B123" s="18" t="s">
        <v>5306</v>
      </c>
      <c r="C123" s="8" t="s">
        <v>23</v>
      </c>
      <c r="D123" s="8" t="s">
        <v>63</v>
      </c>
      <c r="E123" s="8" t="s">
        <v>806</v>
      </c>
      <c r="F123" s="175">
        <v>58.6</v>
      </c>
      <c r="G123" s="46">
        <v>1513</v>
      </c>
      <c r="H123" s="46">
        <v>-1050</v>
      </c>
      <c r="I123" s="46">
        <v>1320</v>
      </c>
      <c r="J123" s="46">
        <v>1007</v>
      </c>
      <c r="K123" s="110">
        <v>2272</v>
      </c>
      <c r="L123" s="110">
        <v>1485</v>
      </c>
      <c r="M123" s="46">
        <v>48</v>
      </c>
      <c r="N123" s="46">
        <v>79</v>
      </c>
      <c r="O123" s="46">
        <v>589</v>
      </c>
      <c r="P123" s="46">
        <v>35</v>
      </c>
      <c r="Q123" s="46">
        <v>-258</v>
      </c>
      <c r="R123" s="46">
        <v>-140</v>
      </c>
      <c r="S123" s="46">
        <v>-119</v>
      </c>
      <c r="T123" s="110">
        <v>-241</v>
      </c>
      <c r="U123" s="46">
        <v>1290</v>
      </c>
      <c r="V123" s="110">
        <v>731</v>
      </c>
      <c r="W123" s="110">
        <v>854</v>
      </c>
      <c r="X123" s="121">
        <v>0.57261410788381739</v>
      </c>
      <c r="Y123" s="79">
        <v>-2.0422163588390498</v>
      </c>
      <c r="Z123" s="92">
        <v>1.1025316455696199</v>
      </c>
      <c r="AA123" s="92">
        <v>0.58579169175195656</v>
      </c>
    </row>
    <row r="124" spans="1:27" ht="15" x14ac:dyDescent="0.25">
      <c r="A124" s="4">
        <v>260218</v>
      </c>
      <c r="B124" s="18" t="s">
        <v>5400</v>
      </c>
      <c r="C124" s="8" t="s">
        <v>23</v>
      </c>
      <c r="D124" s="8" t="s">
        <v>4976</v>
      </c>
      <c r="E124" s="8" t="s">
        <v>806</v>
      </c>
      <c r="F124" s="175">
        <v>55.7</v>
      </c>
      <c r="G124" s="46">
        <v>1.64</v>
      </c>
      <c r="H124" s="46">
        <v>-0.56999999999999995</v>
      </c>
      <c r="I124" s="46">
        <v>2.0499999999999998</v>
      </c>
      <c r="J124" s="46">
        <v>-36.42</v>
      </c>
      <c r="K124" s="110">
        <v>-5.72</v>
      </c>
      <c r="L124" s="110">
        <v>-16.09</v>
      </c>
      <c r="M124" s="110">
        <v>-5.07</v>
      </c>
      <c r="N124" s="46">
        <v>-6.85</v>
      </c>
      <c r="O124" s="110">
        <v>-10.71</v>
      </c>
      <c r="P124" s="46">
        <v>-3.36</v>
      </c>
      <c r="Q124" s="46">
        <v>16.68</v>
      </c>
      <c r="R124" s="46">
        <v>85.38</v>
      </c>
      <c r="S124" s="110">
        <v>58.74</v>
      </c>
      <c r="T124" s="110">
        <v>62.16</v>
      </c>
      <c r="U124" s="110">
        <v>142.93</v>
      </c>
      <c r="V124" s="110">
        <v>184.54</v>
      </c>
      <c r="W124" s="110">
        <v>308.60000000000002</v>
      </c>
      <c r="X124" s="121">
        <v>0.41615853658536572</v>
      </c>
      <c r="Y124" s="92">
        <v>0.56624506637961969</v>
      </c>
      <c r="Z124" s="92">
        <v>0.28395521319549849</v>
      </c>
      <c r="AA124" s="92">
        <v>0.55726297477529729</v>
      </c>
    </row>
    <row r="125" spans="1:27" ht="15" x14ac:dyDescent="0.25">
      <c r="A125" s="4">
        <v>260218</v>
      </c>
      <c r="B125" s="18" t="s">
        <v>5339</v>
      </c>
      <c r="C125" s="8" t="s">
        <v>23</v>
      </c>
      <c r="D125" s="8" t="s">
        <v>4976</v>
      </c>
      <c r="E125" s="8" t="s">
        <v>806</v>
      </c>
      <c r="F125" s="175">
        <v>45.8</v>
      </c>
      <c r="G125" s="46">
        <v>50.87</v>
      </c>
      <c r="H125" s="46">
        <v>40.799999999999997</v>
      </c>
      <c r="I125" s="46">
        <v>-150.80000000000001</v>
      </c>
      <c r="J125" s="46">
        <v>-42.6</v>
      </c>
      <c r="K125" s="110">
        <v>0.7</v>
      </c>
      <c r="L125" s="46">
        <v>40</v>
      </c>
      <c r="M125" s="46">
        <v>27.4</v>
      </c>
      <c r="N125" s="110">
        <v>10.7</v>
      </c>
      <c r="O125" s="46">
        <v>-33.9</v>
      </c>
      <c r="P125" s="46">
        <v>15.2</v>
      </c>
      <c r="Q125" s="110">
        <v>78.8</v>
      </c>
      <c r="R125" s="110">
        <v>157.4</v>
      </c>
      <c r="S125" s="110">
        <v>86</v>
      </c>
      <c r="T125" s="110">
        <v>222</v>
      </c>
      <c r="U125" s="110">
        <v>241.5</v>
      </c>
      <c r="V125" s="110">
        <v>256.8</v>
      </c>
      <c r="W125" s="110">
        <v>455.4</v>
      </c>
      <c r="X125" s="121">
        <v>0.61292234736218165</v>
      </c>
      <c r="Y125" s="92">
        <v>0.29897096655641292</v>
      </c>
      <c r="Z125" s="92">
        <v>0.14061394822464271</v>
      </c>
      <c r="AA125" s="92">
        <v>0.45814213072057552</v>
      </c>
    </row>
    <row r="126" spans="1:27" ht="15" x14ac:dyDescent="0.25">
      <c r="A126" s="4">
        <v>260218</v>
      </c>
      <c r="B126" s="18" t="s">
        <v>5840</v>
      </c>
      <c r="C126" s="8" t="s">
        <v>23</v>
      </c>
      <c r="D126" s="8" t="s">
        <v>182</v>
      </c>
      <c r="E126" s="8" t="s">
        <v>806</v>
      </c>
      <c r="F126" s="175">
        <v>40.700000000000003</v>
      </c>
      <c r="G126" s="46">
        <v>44.12</v>
      </c>
      <c r="H126" s="46">
        <v>-82.91</v>
      </c>
      <c r="I126" s="46">
        <v>-100.37</v>
      </c>
      <c r="J126" s="46">
        <v>-55.02</v>
      </c>
      <c r="K126" s="110">
        <v>6.71</v>
      </c>
      <c r="L126" s="46">
        <v>73.34</v>
      </c>
      <c r="M126" s="46">
        <v>-26.28</v>
      </c>
      <c r="N126" s="110">
        <v>-56.34</v>
      </c>
      <c r="O126" s="46">
        <v>89.73</v>
      </c>
      <c r="P126" s="46">
        <v>24.26</v>
      </c>
      <c r="Q126" s="110">
        <v>42.29</v>
      </c>
      <c r="R126" s="110">
        <v>49.7</v>
      </c>
      <c r="S126" s="46">
        <v>3.44</v>
      </c>
      <c r="T126" s="110">
        <v>40.299999999999997</v>
      </c>
      <c r="U126" s="46">
        <v>33.42</v>
      </c>
      <c r="V126" s="46">
        <v>48</v>
      </c>
      <c r="W126" s="110">
        <v>54.32</v>
      </c>
      <c r="X126" s="121">
        <v>0.1340128665719775</v>
      </c>
      <c r="Y126" s="79">
        <v>-6.5350327856774415E-2</v>
      </c>
      <c r="Z126" s="79">
        <v>-1.34005990856062E-2</v>
      </c>
      <c r="AA126" s="92">
        <v>0.40651965484180241</v>
      </c>
    </row>
    <row r="127" spans="1:27" x14ac:dyDescent="0.3">
      <c r="A127" s="4">
        <v>260218</v>
      </c>
      <c r="B127" s="18" t="s">
        <v>5612</v>
      </c>
      <c r="C127" s="8" t="s">
        <v>23</v>
      </c>
      <c r="D127" s="8" t="s">
        <v>4976</v>
      </c>
      <c r="E127" s="8" t="s">
        <v>975</v>
      </c>
      <c r="F127" s="175">
        <v>39.384400139909047</v>
      </c>
      <c r="G127" s="46">
        <v>585.4</v>
      </c>
      <c r="H127" s="174"/>
      <c r="I127" s="46">
        <v>585.4</v>
      </c>
      <c r="J127" s="174"/>
      <c r="K127" s="46">
        <v>587.9</v>
      </c>
      <c r="L127" s="174"/>
      <c r="M127" s="46">
        <v>778.4</v>
      </c>
      <c r="N127" s="174"/>
      <c r="O127" s="46">
        <v>659.6</v>
      </c>
      <c r="P127" s="174"/>
      <c r="Q127" s="110">
        <v>896.6</v>
      </c>
      <c r="R127" s="174"/>
      <c r="S127" s="110">
        <v>1213</v>
      </c>
      <c r="T127" s="174"/>
      <c r="U127" s="110">
        <v>1646</v>
      </c>
      <c r="V127" s="174"/>
      <c r="W127" s="110">
        <v>2339</v>
      </c>
      <c r="X127" s="121">
        <v>8.219749652294861E-2</v>
      </c>
      <c r="Y127" s="92">
        <v>0.3556098187893586</v>
      </c>
      <c r="Z127" s="92">
        <v>0.35523321956769061</v>
      </c>
      <c r="AA127" s="92">
        <v>0.39384400139909048</v>
      </c>
    </row>
    <row r="128" spans="1:27" ht="15" x14ac:dyDescent="0.25">
      <c r="A128" s="4">
        <v>260218</v>
      </c>
      <c r="B128" s="18" t="s">
        <v>5446</v>
      </c>
      <c r="C128" s="8" t="s">
        <v>23</v>
      </c>
      <c r="D128" s="8" t="s">
        <v>172</v>
      </c>
      <c r="E128" s="8" t="s">
        <v>806</v>
      </c>
      <c r="F128" s="175">
        <v>34.299999999999997</v>
      </c>
      <c r="G128" s="46">
        <v>83</v>
      </c>
      <c r="H128" s="46">
        <v>57</v>
      </c>
      <c r="I128" s="46">
        <v>85</v>
      </c>
      <c r="J128" s="46">
        <v>-43</v>
      </c>
      <c r="K128" s="46">
        <v>59</v>
      </c>
      <c r="L128" s="46">
        <v>-93</v>
      </c>
      <c r="M128" s="110">
        <v>152</v>
      </c>
      <c r="N128" s="110">
        <v>199</v>
      </c>
      <c r="O128" s="46">
        <v>2</v>
      </c>
      <c r="P128" s="110">
        <v>45</v>
      </c>
      <c r="Q128" s="46">
        <v>131</v>
      </c>
      <c r="R128" s="46">
        <v>54</v>
      </c>
      <c r="S128" s="110">
        <v>153</v>
      </c>
      <c r="T128" s="110">
        <v>106</v>
      </c>
      <c r="U128" s="46">
        <v>18</v>
      </c>
      <c r="V128" s="46">
        <v>-478</v>
      </c>
      <c r="W128" s="110">
        <v>84</v>
      </c>
      <c r="X128" s="121">
        <v>0.1592689295039165</v>
      </c>
      <c r="Y128" s="79">
        <v>-0.25450450450450451</v>
      </c>
      <c r="Z128" s="79">
        <v>-1.607250755287009</v>
      </c>
      <c r="AA128" s="92">
        <v>0.34328358208955229</v>
      </c>
    </row>
    <row r="129" spans="1:27" ht="15" x14ac:dyDescent="0.25">
      <c r="A129" s="4">
        <v>260218</v>
      </c>
      <c r="B129" s="18" t="s">
        <v>5438</v>
      </c>
      <c r="C129" s="8" t="s">
        <v>23</v>
      </c>
      <c r="D129" s="8" t="s">
        <v>484</v>
      </c>
      <c r="E129" s="8" t="s">
        <v>806</v>
      </c>
      <c r="F129" s="175">
        <v>33.5</v>
      </c>
      <c r="G129" s="46">
        <v>1370</v>
      </c>
      <c r="H129" s="46">
        <v>1059</v>
      </c>
      <c r="I129" s="46">
        <v>1071</v>
      </c>
      <c r="J129" s="46">
        <v>526.24</v>
      </c>
      <c r="K129" s="46">
        <v>141.04</v>
      </c>
      <c r="L129" s="46">
        <v>357.39</v>
      </c>
      <c r="M129" s="46">
        <v>731.74</v>
      </c>
      <c r="N129" s="46">
        <v>527.32000000000005</v>
      </c>
      <c r="O129" s="110">
        <v>413.22</v>
      </c>
      <c r="P129" s="110">
        <v>674.86</v>
      </c>
      <c r="Q129" s="46">
        <v>370.52</v>
      </c>
      <c r="R129" s="46">
        <v>175.5</v>
      </c>
      <c r="S129" s="46">
        <v>-18.03</v>
      </c>
      <c r="T129" s="46">
        <v>131.83000000000001</v>
      </c>
      <c r="U129" s="46">
        <v>199.23</v>
      </c>
      <c r="V129" s="46">
        <v>215.4</v>
      </c>
      <c r="W129" s="110">
        <v>159</v>
      </c>
      <c r="X129" s="120">
        <v>-0.45145279960094781</v>
      </c>
      <c r="Y129" s="79">
        <v>-0.25960110333121161</v>
      </c>
      <c r="Z129" s="79">
        <v>8.1673592205187218E-2</v>
      </c>
      <c r="AA129" s="92">
        <v>0.33501125976950591</v>
      </c>
    </row>
    <row r="130" spans="1:27" ht="15" x14ac:dyDescent="0.25">
      <c r="A130" s="4">
        <v>260218</v>
      </c>
      <c r="B130" s="18" t="s">
        <v>5287</v>
      </c>
      <c r="C130" s="8" t="s">
        <v>23</v>
      </c>
      <c r="D130" s="8" t="s">
        <v>2179</v>
      </c>
      <c r="E130" s="8" t="s">
        <v>806</v>
      </c>
      <c r="F130" s="175">
        <v>33.1</v>
      </c>
      <c r="G130" s="46">
        <v>0</v>
      </c>
      <c r="H130" s="46">
        <v>247.1</v>
      </c>
      <c r="I130" s="46">
        <v>263.2</v>
      </c>
      <c r="J130" s="46">
        <v>253.6</v>
      </c>
      <c r="K130" s="46">
        <v>0</v>
      </c>
      <c r="L130" s="46">
        <v>295.10000000000002</v>
      </c>
      <c r="M130" s="46">
        <v>284</v>
      </c>
      <c r="N130" s="46">
        <v>281.10000000000002</v>
      </c>
      <c r="O130" s="110">
        <v>275</v>
      </c>
      <c r="P130" s="46">
        <v>307.5</v>
      </c>
      <c r="Q130" s="46">
        <v>318.7</v>
      </c>
      <c r="R130" s="46">
        <v>311.7</v>
      </c>
      <c r="S130" s="46">
        <v>0</v>
      </c>
      <c r="T130" s="46">
        <v>330.9</v>
      </c>
      <c r="U130" s="46">
        <v>354.4</v>
      </c>
      <c r="V130" s="46">
        <v>349.8</v>
      </c>
      <c r="W130" s="110">
        <v>342.5</v>
      </c>
      <c r="X130" s="120">
        <v>2.494935494189154E-2</v>
      </c>
      <c r="Y130" s="79">
        <v>3.713721002808712E-2</v>
      </c>
      <c r="Z130" s="79">
        <v>3.8214643931795189E-2</v>
      </c>
      <c r="AA130" s="92">
        <v>0.3308859047435031</v>
      </c>
    </row>
    <row r="131" spans="1:27" ht="15" x14ac:dyDescent="0.25">
      <c r="A131" s="4">
        <v>260218</v>
      </c>
      <c r="B131" s="18" t="s">
        <v>5402</v>
      </c>
      <c r="C131" s="8" t="s">
        <v>23</v>
      </c>
      <c r="D131" s="8" t="s">
        <v>710</v>
      </c>
      <c r="E131" s="8" t="s">
        <v>806</v>
      </c>
      <c r="F131" s="175">
        <v>31.2</v>
      </c>
      <c r="G131" s="46">
        <v>-28.52</v>
      </c>
      <c r="H131" s="46">
        <v>256.93</v>
      </c>
      <c r="I131" s="46">
        <v>1678</v>
      </c>
      <c r="J131" s="46">
        <v>1337</v>
      </c>
      <c r="K131" s="110">
        <v>834.62</v>
      </c>
      <c r="L131" s="46">
        <v>507.14</v>
      </c>
      <c r="M131" s="46">
        <v>706.9</v>
      </c>
      <c r="N131" s="46">
        <v>1077</v>
      </c>
      <c r="O131" s="46">
        <v>-49.15</v>
      </c>
      <c r="P131" s="46">
        <v>412</v>
      </c>
      <c r="Q131" s="46">
        <v>196</v>
      </c>
      <c r="R131" s="46">
        <v>-121</v>
      </c>
      <c r="S131" s="46">
        <v>-213.57</v>
      </c>
      <c r="T131" s="46">
        <v>82</v>
      </c>
      <c r="U131" s="46">
        <v>274</v>
      </c>
      <c r="V131" s="110">
        <v>564</v>
      </c>
      <c r="W131" s="110">
        <v>7</v>
      </c>
      <c r="X131" s="120">
        <v>-1.2068902461324651</v>
      </c>
      <c r="Y131" s="79">
        <v>-1.378822697542867</v>
      </c>
      <c r="Z131" s="92">
        <v>31.96453569762015</v>
      </c>
      <c r="AA131" s="92">
        <v>0.3122319267301783</v>
      </c>
    </row>
    <row r="132" spans="1:27" ht="15" x14ac:dyDescent="0.25">
      <c r="A132" s="4">
        <v>260218</v>
      </c>
      <c r="B132" s="18" t="s">
        <v>5377</v>
      </c>
      <c r="C132" s="8" t="s">
        <v>23</v>
      </c>
      <c r="D132" s="8" t="s">
        <v>5978</v>
      </c>
      <c r="E132" s="8" t="s">
        <v>806</v>
      </c>
      <c r="F132" s="175">
        <v>27.4</v>
      </c>
      <c r="G132" s="46">
        <v>46.95</v>
      </c>
      <c r="H132" s="46">
        <v>23.22</v>
      </c>
      <c r="I132" s="46">
        <v>15.78</v>
      </c>
      <c r="J132" s="46">
        <v>-17.23</v>
      </c>
      <c r="K132" s="46">
        <v>4.12</v>
      </c>
      <c r="L132" s="46">
        <v>18.97</v>
      </c>
      <c r="M132" s="110">
        <v>19.38</v>
      </c>
      <c r="N132" s="110">
        <v>11.68</v>
      </c>
      <c r="O132" s="46">
        <v>-12.63</v>
      </c>
      <c r="P132" s="46">
        <v>21.55</v>
      </c>
      <c r="Q132" s="110">
        <v>30.47</v>
      </c>
      <c r="R132" s="110">
        <v>23.87</v>
      </c>
      <c r="S132" s="110">
        <v>112.5</v>
      </c>
      <c r="T132" s="110">
        <v>57.26</v>
      </c>
      <c r="U132" s="110">
        <v>99.58</v>
      </c>
      <c r="V132" s="110">
        <v>153.97999999999999</v>
      </c>
      <c r="W132" s="110">
        <v>228.28</v>
      </c>
      <c r="X132" s="121">
        <v>0.1895535856467967</v>
      </c>
      <c r="Y132" s="92">
        <v>0.30838911200356978</v>
      </c>
      <c r="Z132" s="92">
        <v>0.44374339210804559</v>
      </c>
      <c r="AA132" s="92">
        <v>0.27350467731267131</v>
      </c>
    </row>
    <row r="133" spans="1:27" ht="15" x14ac:dyDescent="0.25">
      <c r="A133" s="4">
        <v>260218</v>
      </c>
      <c r="B133" s="18" t="s">
        <v>5914</v>
      </c>
      <c r="C133" s="8" t="s">
        <v>23</v>
      </c>
      <c r="D133" s="8" t="s">
        <v>101</v>
      </c>
      <c r="E133" s="8" t="s">
        <v>806</v>
      </c>
      <c r="F133" s="175">
        <v>27.2</v>
      </c>
      <c r="G133" s="46">
        <v>4.37</v>
      </c>
      <c r="H133" s="46">
        <v>-14.9</v>
      </c>
      <c r="I133" s="46">
        <v>-4.09</v>
      </c>
      <c r="J133" s="46">
        <v>1.78</v>
      </c>
      <c r="K133" s="46">
        <v>8.8000000000000007</v>
      </c>
      <c r="L133" s="46">
        <v>-3.15</v>
      </c>
      <c r="M133" s="110">
        <v>2.66</v>
      </c>
      <c r="N133" s="110">
        <v>4.29</v>
      </c>
      <c r="O133" s="110">
        <v>11.8</v>
      </c>
      <c r="P133" s="46">
        <v>-2.96</v>
      </c>
      <c r="Q133" s="110">
        <v>5.85</v>
      </c>
      <c r="R133" s="110">
        <v>6.78</v>
      </c>
      <c r="S133" s="46">
        <v>12.52</v>
      </c>
      <c r="T133" s="46">
        <v>-4.54</v>
      </c>
      <c r="U133" s="46">
        <v>4.08</v>
      </c>
      <c r="V133" s="110">
        <v>10.96</v>
      </c>
      <c r="W133" s="110">
        <v>18.78</v>
      </c>
      <c r="X133" s="120">
        <v>-7.1203244704821977E-2</v>
      </c>
      <c r="Y133" s="79">
        <v>-8.5880640465793245E-2</v>
      </c>
      <c r="Z133" s="92">
        <v>0.22186836518046721</v>
      </c>
      <c r="AA133" s="92">
        <v>0.27193744569939188</v>
      </c>
    </row>
    <row r="134" spans="1:27" ht="15" x14ac:dyDescent="0.25">
      <c r="A134" s="4">
        <v>260218</v>
      </c>
      <c r="B134" s="18" t="s">
        <v>5508</v>
      </c>
      <c r="C134" s="8" t="s">
        <v>23</v>
      </c>
      <c r="D134" s="8" t="s">
        <v>136</v>
      </c>
      <c r="E134" s="8" t="s">
        <v>806</v>
      </c>
      <c r="F134" s="175">
        <v>26.7</v>
      </c>
      <c r="G134" s="46">
        <v>39.130000000000003</v>
      </c>
      <c r="H134" s="46">
        <v>-248.85</v>
      </c>
      <c r="I134" s="46">
        <v>-267.07</v>
      </c>
      <c r="J134" s="46">
        <v>-124.63</v>
      </c>
      <c r="K134" s="46">
        <v>-12.93</v>
      </c>
      <c r="L134" s="46">
        <v>-57.15</v>
      </c>
      <c r="M134" s="46">
        <v>-55.66</v>
      </c>
      <c r="N134" s="46">
        <v>-9.31</v>
      </c>
      <c r="O134" s="46">
        <v>245.72</v>
      </c>
      <c r="P134" s="110">
        <v>96.99</v>
      </c>
      <c r="Q134" s="110">
        <v>88.3</v>
      </c>
      <c r="R134" s="110">
        <v>294.77999999999997</v>
      </c>
      <c r="S134" s="46">
        <v>110.83</v>
      </c>
      <c r="T134" s="46">
        <v>-135.11000000000001</v>
      </c>
      <c r="U134" s="110">
        <v>211.24</v>
      </c>
      <c r="V134" s="110">
        <v>357.5</v>
      </c>
      <c r="W134" s="110">
        <v>255.94</v>
      </c>
      <c r="X134" s="120">
        <v>-0.39279065831782028</v>
      </c>
      <c r="Y134" s="92">
        <v>0.34264214046822739</v>
      </c>
      <c r="Z134" s="92">
        <v>0.13019471083987219</v>
      </c>
      <c r="AA134" s="92">
        <v>0.26652095654409852</v>
      </c>
    </row>
    <row r="135" spans="1:27" ht="15" x14ac:dyDescent="0.25">
      <c r="A135" s="4">
        <v>260218</v>
      </c>
      <c r="B135" s="18" t="s">
        <v>5256</v>
      </c>
      <c r="C135" s="8" t="s">
        <v>23</v>
      </c>
      <c r="D135" s="8" t="s">
        <v>2233</v>
      </c>
      <c r="E135" s="8" t="s">
        <v>806</v>
      </c>
      <c r="F135" s="175">
        <v>26.5</v>
      </c>
      <c r="G135" s="46">
        <v>-146</v>
      </c>
      <c r="H135" s="46">
        <v>-159</v>
      </c>
      <c r="I135" s="46">
        <v>-224</v>
      </c>
      <c r="J135" s="46">
        <v>-296</v>
      </c>
      <c r="K135" s="110">
        <v>-281</v>
      </c>
      <c r="L135" s="46">
        <v>-168</v>
      </c>
      <c r="M135" s="46">
        <v>-210</v>
      </c>
      <c r="N135" s="46">
        <v>-108</v>
      </c>
      <c r="O135" s="46">
        <v>-89</v>
      </c>
      <c r="P135" s="46">
        <v>-61</v>
      </c>
      <c r="Q135" s="46">
        <v>-116</v>
      </c>
      <c r="R135" s="46">
        <v>107</v>
      </c>
      <c r="S135" s="46">
        <v>32</v>
      </c>
      <c r="T135" s="46">
        <v>172</v>
      </c>
      <c r="U135" s="110">
        <v>185</v>
      </c>
      <c r="V135" s="110">
        <v>276</v>
      </c>
      <c r="W135" s="110">
        <v>208</v>
      </c>
      <c r="X135" s="120">
        <v>-6.1315789473684212</v>
      </c>
      <c r="Y135" s="92">
        <v>1.543589743589743</v>
      </c>
      <c r="Z135" s="92">
        <v>0.34072580645161299</v>
      </c>
      <c r="AA135" s="92">
        <v>0.26466165413533838</v>
      </c>
    </row>
    <row r="136" spans="1:27" ht="15" x14ac:dyDescent="0.25">
      <c r="A136" s="4">
        <v>260218</v>
      </c>
      <c r="B136" s="18" t="s">
        <v>5905</v>
      </c>
      <c r="C136" s="8" t="s">
        <v>23</v>
      </c>
      <c r="D136" s="8" t="s">
        <v>41</v>
      </c>
      <c r="E136" s="8" t="s">
        <v>806</v>
      </c>
      <c r="F136" s="175">
        <v>26.4</v>
      </c>
      <c r="G136" s="46">
        <v>17.7</v>
      </c>
      <c r="H136" s="46">
        <v>23.5</v>
      </c>
      <c r="I136" s="46">
        <v>0</v>
      </c>
      <c r="J136" s="46">
        <v>3.1</v>
      </c>
      <c r="K136" s="46">
        <v>4.2</v>
      </c>
      <c r="L136" s="46">
        <v>-1.7</v>
      </c>
      <c r="M136" s="110">
        <v>10.4</v>
      </c>
      <c r="N136" s="46">
        <v>-2.9</v>
      </c>
      <c r="O136" s="46">
        <v>3.9</v>
      </c>
      <c r="P136" s="110">
        <v>1</v>
      </c>
      <c r="Q136" s="110">
        <v>22.6</v>
      </c>
      <c r="R136" s="110">
        <v>18.600000000000001</v>
      </c>
      <c r="S136" s="46">
        <v>2.2000000000000002</v>
      </c>
      <c r="T136" s="46">
        <v>-12.8</v>
      </c>
      <c r="U136" s="46">
        <v>23.5</v>
      </c>
      <c r="V136" s="110">
        <v>23.5</v>
      </c>
      <c r="W136" s="110">
        <v>11.8</v>
      </c>
      <c r="X136" s="120">
        <v>-0.31081081081081091</v>
      </c>
      <c r="Y136" s="79">
        <v>2.9411764705882248E-2</v>
      </c>
      <c r="Z136" s="92">
        <v>0.15555555555555539</v>
      </c>
      <c r="AA136" s="92">
        <v>0.26373626373626369</v>
      </c>
    </row>
    <row r="137" spans="1:27" ht="15" x14ac:dyDescent="0.25">
      <c r="A137" s="4">
        <v>260218</v>
      </c>
      <c r="B137" s="18" t="s">
        <v>5350</v>
      </c>
      <c r="C137" s="8" t="s">
        <v>23</v>
      </c>
      <c r="D137" s="8" t="s">
        <v>115</v>
      </c>
      <c r="E137" s="8" t="s">
        <v>806</v>
      </c>
      <c r="F137" s="175">
        <v>24.2</v>
      </c>
      <c r="G137" s="46"/>
      <c r="H137" s="46"/>
      <c r="I137" s="46"/>
      <c r="J137" s="46"/>
      <c r="K137" s="46"/>
      <c r="L137" s="46"/>
      <c r="M137" s="46"/>
      <c r="N137" s="46"/>
      <c r="O137" s="46"/>
      <c r="P137" s="46">
        <v>12.52</v>
      </c>
      <c r="Q137" s="46">
        <v>-894.29</v>
      </c>
      <c r="R137" s="46">
        <v>-47.34</v>
      </c>
      <c r="S137" s="46">
        <v>56.18</v>
      </c>
      <c r="T137" s="46">
        <v>39.75</v>
      </c>
      <c r="U137" s="46">
        <v>2.08</v>
      </c>
      <c r="V137" s="46">
        <v>-1137</v>
      </c>
      <c r="W137" s="110">
        <v>-195.5</v>
      </c>
      <c r="X137" s="120">
        <v>-3.1193795607895258E-2</v>
      </c>
      <c r="Y137" s="79">
        <v>-1.059914863426747</v>
      </c>
      <c r="Z137" s="79">
        <v>-21.505032563647131</v>
      </c>
      <c r="AA137" s="92">
        <v>0.24223524769247071</v>
      </c>
    </row>
    <row r="138" spans="1:27" ht="15" x14ac:dyDescent="0.25">
      <c r="A138" s="4">
        <v>260218</v>
      </c>
      <c r="B138" s="18" t="s">
        <v>5285</v>
      </c>
      <c r="C138" s="8" t="s">
        <v>23</v>
      </c>
      <c r="D138" s="8" t="s">
        <v>63</v>
      </c>
      <c r="E138" s="8" t="s">
        <v>806</v>
      </c>
      <c r="F138" s="175">
        <v>24</v>
      </c>
      <c r="G138" s="46">
        <v>2748</v>
      </c>
      <c r="H138" s="46">
        <v>-1859</v>
      </c>
      <c r="I138" s="46">
        <v>1408</v>
      </c>
      <c r="J138" s="46">
        <v>944.82</v>
      </c>
      <c r="K138" s="46">
        <v>2449</v>
      </c>
      <c r="L138" s="110">
        <v>1638</v>
      </c>
      <c r="M138" s="46">
        <v>-29.89</v>
      </c>
      <c r="N138" s="46">
        <v>23.74</v>
      </c>
      <c r="O138" s="46">
        <v>875.08</v>
      </c>
      <c r="P138" s="46">
        <v>192.08</v>
      </c>
      <c r="Q138" s="46">
        <v>-279.5</v>
      </c>
      <c r="R138" s="46">
        <v>15.37</v>
      </c>
      <c r="S138" s="46">
        <v>392.66</v>
      </c>
      <c r="T138" s="110">
        <v>499.14</v>
      </c>
      <c r="U138" s="110">
        <v>1140</v>
      </c>
      <c r="V138" s="110">
        <v>622.05999999999995</v>
      </c>
      <c r="W138" s="110">
        <v>1029</v>
      </c>
      <c r="X138" s="121">
        <v>0.95773681419793499</v>
      </c>
      <c r="Y138" s="92">
        <v>2.2615387066452119</v>
      </c>
      <c r="Z138" s="92">
        <v>0.29635545655710072</v>
      </c>
      <c r="AA138" s="92">
        <v>0.2397790388340002</v>
      </c>
    </row>
    <row r="139" spans="1:27" ht="15" x14ac:dyDescent="0.25">
      <c r="A139" s="4">
        <v>260218</v>
      </c>
      <c r="B139" s="18" t="s">
        <v>5304</v>
      </c>
      <c r="C139" s="8" t="s">
        <v>23</v>
      </c>
      <c r="D139" s="8" t="s">
        <v>434</v>
      </c>
      <c r="E139" s="8" t="s">
        <v>806</v>
      </c>
      <c r="F139" s="175">
        <v>23.7</v>
      </c>
      <c r="G139" s="46">
        <v>687</v>
      </c>
      <c r="H139" s="46">
        <v>771</v>
      </c>
      <c r="I139" s="46">
        <v>653</v>
      </c>
      <c r="J139" s="46">
        <v>932</v>
      </c>
      <c r="K139" s="46">
        <v>839</v>
      </c>
      <c r="L139" s="46">
        <v>794</v>
      </c>
      <c r="M139" s="46">
        <v>803</v>
      </c>
      <c r="N139" s="46">
        <v>1054</v>
      </c>
      <c r="O139" s="46">
        <v>957</v>
      </c>
      <c r="P139" s="46">
        <v>918</v>
      </c>
      <c r="Q139" s="46">
        <v>959</v>
      </c>
      <c r="R139" s="46">
        <v>1098</v>
      </c>
      <c r="S139" s="46">
        <v>753</v>
      </c>
      <c r="T139" s="46">
        <v>894</v>
      </c>
      <c r="U139" s="46">
        <v>832</v>
      </c>
      <c r="V139" s="110">
        <v>1872</v>
      </c>
      <c r="W139" s="110">
        <v>1785</v>
      </c>
      <c r="X139" s="120">
        <v>-6.4377682403433667E-3</v>
      </c>
      <c r="Y139" s="79">
        <v>-3.4287257019438473E-2</v>
      </c>
      <c r="Z139" s="92">
        <v>0.21638244338831411</v>
      </c>
      <c r="AA139" s="92">
        <v>0.23718685359687419</v>
      </c>
    </row>
    <row r="140" spans="1:27" ht="15" x14ac:dyDescent="0.25">
      <c r="A140" s="4">
        <v>260218</v>
      </c>
      <c r="B140" s="18" t="s">
        <v>5625</v>
      </c>
      <c r="C140" s="8" t="s">
        <v>23</v>
      </c>
      <c r="D140" s="8" t="s">
        <v>113</v>
      </c>
      <c r="E140" s="8" t="s">
        <v>806</v>
      </c>
      <c r="F140" s="175">
        <v>21.9</v>
      </c>
      <c r="G140" s="46">
        <v>494</v>
      </c>
      <c r="H140" s="46">
        <v>332</v>
      </c>
      <c r="I140" s="46">
        <v>286</v>
      </c>
      <c r="J140" s="46">
        <v>378</v>
      </c>
      <c r="K140" s="46">
        <v>428</v>
      </c>
      <c r="L140" s="46">
        <v>227</v>
      </c>
      <c r="M140" s="46">
        <v>381</v>
      </c>
      <c r="N140" s="46">
        <v>494</v>
      </c>
      <c r="O140" s="46">
        <v>507</v>
      </c>
      <c r="P140" s="46">
        <v>299</v>
      </c>
      <c r="Q140" s="46">
        <v>426</v>
      </c>
      <c r="R140" s="46">
        <v>544</v>
      </c>
      <c r="S140" s="46">
        <v>330</v>
      </c>
      <c r="T140" s="46">
        <v>297</v>
      </c>
      <c r="U140" s="46">
        <v>457</v>
      </c>
      <c r="V140" s="110">
        <v>717</v>
      </c>
      <c r="W140" s="110">
        <v>725</v>
      </c>
      <c r="X140" s="120">
        <v>-1.2507817385866149E-3</v>
      </c>
      <c r="Y140" s="79">
        <v>1.941139636819034E-2</v>
      </c>
      <c r="Z140" s="92">
        <v>0.1062653562653562</v>
      </c>
      <c r="AA140" s="92">
        <v>0.21932259855635761</v>
      </c>
    </row>
    <row r="141" spans="1:27" ht="15" x14ac:dyDescent="0.25">
      <c r="A141" s="4">
        <v>260218</v>
      </c>
      <c r="B141" s="18" t="s">
        <v>5331</v>
      </c>
      <c r="C141" s="8" t="s">
        <v>23</v>
      </c>
      <c r="D141" s="8" t="s">
        <v>69</v>
      </c>
      <c r="E141" s="8" t="s">
        <v>806</v>
      </c>
      <c r="F141" s="175">
        <v>18.3</v>
      </c>
      <c r="G141" s="46">
        <v>240.7</v>
      </c>
      <c r="H141" s="46">
        <v>181.7</v>
      </c>
      <c r="I141" s="46">
        <v>146.69999999999999</v>
      </c>
      <c r="J141" s="46">
        <v>198.4</v>
      </c>
      <c r="K141" s="46">
        <v>151.5</v>
      </c>
      <c r="L141" s="46">
        <v>138.69999999999999</v>
      </c>
      <c r="M141" s="46">
        <v>154.6</v>
      </c>
      <c r="N141" s="46">
        <v>178.6</v>
      </c>
      <c r="O141" s="46">
        <v>115.5</v>
      </c>
      <c r="P141" s="46">
        <v>126.6</v>
      </c>
      <c r="Q141" s="46">
        <v>170.2</v>
      </c>
      <c r="R141" s="46">
        <v>209.7</v>
      </c>
      <c r="S141" s="46">
        <v>119.2</v>
      </c>
      <c r="T141" s="46">
        <v>105.7</v>
      </c>
      <c r="U141" s="46">
        <v>191.5</v>
      </c>
      <c r="V141" s="110">
        <v>325.89999999999998</v>
      </c>
      <c r="W141" s="110">
        <v>255.1</v>
      </c>
      <c r="X141" s="120">
        <v>-3.3402589100207769E-2</v>
      </c>
      <c r="Y141" s="79">
        <v>3.5218253968254183E-2</v>
      </c>
      <c r="Z141" s="92">
        <v>0.18559335569397839</v>
      </c>
      <c r="AA141" s="92">
        <v>0.18307961740536169</v>
      </c>
    </row>
    <row r="142" spans="1:27" ht="15" x14ac:dyDescent="0.25">
      <c r="A142" s="4">
        <v>260218</v>
      </c>
      <c r="B142" s="18" t="s">
        <v>5235</v>
      </c>
      <c r="C142" s="8" t="s">
        <v>23</v>
      </c>
      <c r="D142" s="8" t="s">
        <v>445</v>
      </c>
      <c r="E142" s="8" t="s">
        <v>821</v>
      </c>
      <c r="F142" s="175">
        <v>16.399999999999999</v>
      </c>
      <c r="G142" s="46">
        <v>695.88</v>
      </c>
      <c r="H142" s="46">
        <v>964.84</v>
      </c>
      <c r="I142" s="46">
        <v>1032</v>
      </c>
      <c r="J142" s="46">
        <v>1129</v>
      </c>
      <c r="K142" s="110">
        <v>1131</v>
      </c>
      <c r="L142" s="46">
        <v>1152</v>
      </c>
      <c r="M142" s="46">
        <v>953.03</v>
      </c>
      <c r="N142" s="46">
        <v>743.57</v>
      </c>
      <c r="O142" s="46">
        <v>602.1</v>
      </c>
      <c r="P142" s="46">
        <v>392.1</v>
      </c>
      <c r="Q142" s="46">
        <v>503.6</v>
      </c>
      <c r="R142" s="46">
        <v>565.58000000000004</v>
      </c>
      <c r="S142" s="46">
        <v>555.20000000000005</v>
      </c>
      <c r="T142" s="110">
        <v>679.69</v>
      </c>
      <c r="U142" s="110">
        <v>822.38</v>
      </c>
      <c r="V142" s="110">
        <v>938.26</v>
      </c>
      <c r="W142" s="110">
        <v>1045</v>
      </c>
      <c r="X142" s="121">
        <v>0.14261981274299779</v>
      </c>
      <c r="Y142" s="92">
        <v>0.13835517150086599</v>
      </c>
      <c r="Z142" s="92">
        <v>0.1420897115732884</v>
      </c>
      <c r="AA142" s="92">
        <v>0.16351029700921041</v>
      </c>
    </row>
    <row r="143" spans="1:27" ht="15" x14ac:dyDescent="0.25">
      <c r="A143" s="4">
        <v>260218</v>
      </c>
      <c r="B143" s="18" t="s">
        <v>5379</v>
      </c>
      <c r="C143" s="8" t="s">
        <v>23</v>
      </c>
      <c r="D143" s="8" t="s">
        <v>4976</v>
      </c>
      <c r="E143" s="8" t="s">
        <v>806</v>
      </c>
      <c r="F143" s="175">
        <v>15.9</v>
      </c>
      <c r="G143" s="46">
        <v>83.96</v>
      </c>
      <c r="H143" s="46">
        <v>80.58</v>
      </c>
      <c r="I143" s="46">
        <v>67.91</v>
      </c>
      <c r="J143" s="46">
        <v>61.77</v>
      </c>
      <c r="K143" s="46">
        <v>73.45</v>
      </c>
      <c r="L143" s="46">
        <v>86.06</v>
      </c>
      <c r="M143" s="46">
        <v>71.900000000000006</v>
      </c>
      <c r="N143" s="46">
        <v>65.56</v>
      </c>
      <c r="O143" s="46">
        <v>79.69</v>
      </c>
      <c r="P143" s="46">
        <v>75.53</v>
      </c>
      <c r="Q143" s="110">
        <v>102.08</v>
      </c>
      <c r="R143" s="110">
        <v>118.85</v>
      </c>
      <c r="S143" s="110">
        <v>133.44</v>
      </c>
      <c r="T143" s="110">
        <v>123.11</v>
      </c>
      <c r="U143" s="46">
        <v>141.84</v>
      </c>
      <c r="V143" s="110">
        <v>175.14</v>
      </c>
      <c r="W143" s="110">
        <v>224.58</v>
      </c>
      <c r="X143" s="121">
        <v>0.11067690160502459</v>
      </c>
      <c r="Y143" s="79">
        <v>8.3270503476585489E-2</v>
      </c>
      <c r="Z143" s="92">
        <v>0.1088276235403294</v>
      </c>
      <c r="AA143" s="92">
        <v>0.1589106062455321</v>
      </c>
    </row>
    <row r="144" spans="1:27" ht="15" x14ac:dyDescent="0.25">
      <c r="A144" s="4">
        <v>260218</v>
      </c>
      <c r="B144" s="18" t="s">
        <v>5826</v>
      </c>
      <c r="C144" s="8" t="s">
        <v>23</v>
      </c>
      <c r="D144" s="8" t="s">
        <v>46</v>
      </c>
      <c r="E144" s="8" t="s">
        <v>806</v>
      </c>
      <c r="F144" s="175">
        <v>15.3</v>
      </c>
      <c r="G144" s="46">
        <v>0.94</v>
      </c>
      <c r="H144" s="46">
        <v>23.32</v>
      </c>
      <c r="I144" s="46">
        <v>31.52</v>
      </c>
      <c r="J144" s="46">
        <v>45.09</v>
      </c>
      <c r="K144" s="110">
        <v>71.69</v>
      </c>
      <c r="L144" s="110">
        <v>77.36</v>
      </c>
      <c r="M144" s="110">
        <v>67.67</v>
      </c>
      <c r="N144" s="46">
        <v>58.59</v>
      </c>
      <c r="O144" s="46">
        <v>5.54</v>
      </c>
      <c r="P144" s="46">
        <v>30.99</v>
      </c>
      <c r="Q144" s="46">
        <v>1.04</v>
      </c>
      <c r="R144" s="46">
        <v>9.8800000000000008</v>
      </c>
      <c r="S144" s="46">
        <v>3.26</v>
      </c>
      <c r="T144" s="46">
        <v>20.67</v>
      </c>
      <c r="U144" s="46">
        <v>1.77</v>
      </c>
      <c r="V144" s="46">
        <v>-11.12</v>
      </c>
      <c r="W144" s="110">
        <v>5.49</v>
      </c>
      <c r="X144" s="120">
        <v>-0.22847022359973429</v>
      </c>
      <c r="Y144" s="79">
        <v>2.0946915351506501E-2</v>
      </c>
      <c r="Z144" s="79">
        <v>-0.59021922428330531</v>
      </c>
      <c r="AA144" s="92">
        <v>0.1529492455418382</v>
      </c>
    </row>
    <row r="145" spans="1:27" ht="15" x14ac:dyDescent="0.25">
      <c r="A145" s="4">
        <v>260218</v>
      </c>
      <c r="B145" s="18" t="s">
        <v>5498</v>
      </c>
      <c r="C145" s="8" t="s">
        <v>23</v>
      </c>
      <c r="D145" s="8" t="s">
        <v>830</v>
      </c>
      <c r="E145" s="8" t="s">
        <v>806</v>
      </c>
      <c r="F145" s="175">
        <v>15.2</v>
      </c>
      <c r="G145" s="46">
        <v>11.86</v>
      </c>
      <c r="H145" s="46">
        <v>15.07</v>
      </c>
      <c r="I145" s="46">
        <v>13.15</v>
      </c>
      <c r="J145" s="46">
        <v>36.729999999999997</v>
      </c>
      <c r="K145" s="46">
        <v>14.62</v>
      </c>
      <c r="L145" s="110">
        <v>39.049999999999997</v>
      </c>
      <c r="M145" s="110">
        <v>33.49</v>
      </c>
      <c r="N145" s="46">
        <v>42.68</v>
      </c>
      <c r="O145" s="46">
        <v>-0.61</v>
      </c>
      <c r="P145" s="46">
        <v>42.89</v>
      </c>
      <c r="Q145" s="46">
        <v>34.880000000000003</v>
      </c>
      <c r="R145" s="110">
        <v>65.790000000000006</v>
      </c>
      <c r="S145" s="110">
        <v>22.26</v>
      </c>
      <c r="T145" s="46">
        <v>53.93</v>
      </c>
      <c r="U145" s="110">
        <v>56.99</v>
      </c>
      <c r="V145" s="46">
        <v>71.44</v>
      </c>
      <c r="W145" s="110">
        <v>53.4</v>
      </c>
      <c r="X145" s="120">
        <v>6.657821734410807E-2</v>
      </c>
      <c r="Y145" s="92">
        <v>0.12501413547438631</v>
      </c>
      <c r="Z145" s="79">
        <v>2.8396240639292358E-2</v>
      </c>
      <c r="AA145" s="92">
        <v>0.15218453719089031</v>
      </c>
    </row>
    <row r="146" spans="1:27" ht="15" x14ac:dyDescent="0.25">
      <c r="A146" s="4">
        <v>260218</v>
      </c>
      <c r="B146" s="18" t="s">
        <v>5759</v>
      </c>
      <c r="C146" s="8" t="s">
        <v>23</v>
      </c>
      <c r="D146" s="8" t="s">
        <v>705</v>
      </c>
      <c r="E146" s="8" t="s">
        <v>806</v>
      </c>
      <c r="F146" s="175">
        <v>14.9</v>
      </c>
      <c r="G146" s="46">
        <v>84.3</v>
      </c>
      <c r="H146" s="46">
        <v>154.69999999999999</v>
      </c>
      <c r="I146" s="46">
        <v>159</v>
      </c>
      <c r="J146" s="46">
        <v>150.30000000000001</v>
      </c>
      <c r="K146" s="46">
        <v>93.3</v>
      </c>
      <c r="L146" s="46">
        <v>97.8</v>
      </c>
      <c r="M146" s="46">
        <v>133.5</v>
      </c>
      <c r="N146" s="46">
        <v>111.3</v>
      </c>
      <c r="O146" s="46">
        <v>68</v>
      </c>
      <c r="P146" s="46">
        <v>94.5</v>
      </c>
      <c r="Q146" s="46">
        <v>132.69999999999999</v>
      </c>
      <c r="R146" s="46">
        <v>129.80000000000001</v>
      </c>
      <c r="S146" s="46">
        <v>28.9</v>
      </c>
      <c r="T146" s="46">
        <v>126.1</v>
      </c>
      <c r="U146" s="46">
        <v>133.30000000000001</v>
      </c>
      <c r="V146" s="46">
        <v>127.2</v>
      </c>
      <c r="W146" s="110">
        <v>90.8</v>
      </c>
      <c r="X146" s="120">
        <v>8.1886499093029252E-2</v>
      </c>
      <c r="Y146" s="79">
        <v>1.437125748503076E-3</v>
      </c>
      <c r="Z146" s="79">
        <v>-6.2186079885195866E-3</v>
      </c>
      <c r="AA146" s="92">
        <v>0.14897713598074611</v>
      </c>
    </row>
    <row r="147" spans="1:27" x14ac:dyDescent="0.3">
      <c r="A147" s="4">
        <v>260218</v>
      </c>
      <c r="B147" s="18" t="s">
        <v>5232</v>
      </c>
      <c r="C147" s="8" t="s">
        <v>23</v>
      </c>
      <c r="D147" s="8" t="s">
        <v>2174</v>
      </c>
      <c r="E147" s="8" t="s">
        <v>975</v>
      </c>
      <c r="F147" s="175">
        <v>13.846071217573442</v>
      </c>
      <c r="G147" s="46">
        <v>14911</v>
      </c>
      <c r="H147" s="174"/>
      <c r="I147" s="46">
        <v>18029</v>
      </c>
      <c r="J147" s="174"/>
      <c r="K147" s="46">
        <v>10010</v>
      </c>
      <c r="L147" s="174"/>
      <c r="M147" s="46">
        <v>10971</v>
      </c>
      <c r="N147" s="174"/>
      <c r="O147" s="46">
        <v>10325</v>
      </c>
      <c r="P147" s="174"/>
      <c r="Q147" s="46">
        <v>11938</v>
      </c>
      <c r="R147" s="174"/>
      <c r="S147" s="46">
        <v>8786</v>
      </c>
      <c r="T147" s="174"/>
      <c r="U147" s="46">
        <v>9833</v>
      </c>
      <c r="V147" s="174"/>
      <c r="W147" s="46">
        <v>11364</v>
      </c>
      <c r="X147" s="120">
        <v>4.5407588279489097E-2</v>
      </c>
      <c r="Y147" s="79">
        <v>-6.9128149845034348E-2</v>
      </c>
      <c r="Z147" s="79">
        <v>-0.1015730553947114</v>
      </c>
      <c r="AA147" s="92">
        <v>0.13846071217573441</v>
      </c>
    </row>
    <row r="148" spans="1:27" ht="15" x14ac:dyDescent="0.25">
      <c r="A148" s="4">
        <v>260218</v>
      </c>
      <c r="B148" s="18" t="s">
        <v>5501</v>
      </c>
      <c r="C148" s="8" t="s">
        <v>23</v>
      </c>
      <c r="D148" s="8" t="s">
        <v>122</v>
      </c>
      <c r="E148" s="8" t="s">
        <v>806</v>
      </c>
      <c r="F148" s="175">
        <v>13.7</v>
      </c>
      <c r="G148" s="46">
        <v>680</v>
      </c>
      <c r="H148" s="46">
        <v>827</v>
      </c>
      <c r="I148" s="46">
        <v>1249</v>
      </c>
      <c r="J148" s="46">
        <v>1506</v>
      </c>
      <c r="K148" s="46">
        <v>718</v>
      </c>
      <c r="L148" s="46">
        <v>605</v>
      </c>
      <c r="M148" s="46">
        <v>848</v>
      </c>
      <c r="N148" s="46">
        <v>1052</v>
      </c>
      <c r="O148" s="46">
        <v>470</v>
      </c>
      <c r="P148" s="46">
        <v>185</v>
      </c>
      <c r="Q148" s="46">
        <v>389</v>
      </c>
      <c r="R148" s="46">
        <v>674</v>
      </c>
      <c r="S148" s="46">
        <v>54</v>
      </c>
      <c r="T148" s="46">
        <v>-341</v>
      </c>
      <c r="U148" s="46">
        <v>433</v>
      </c>
      <c r="V148" s="46">
        <v>737</v>
      </c>
      <c r="W148" s="110">
        <v>175</v>
      </c>
      <c r="X148" s="120">
        <v>-0.40399385560675882</v>
      </c>
      <c r="Y148" s="79">
        <v>5.6701030927835072E-2</v>
      </c>
      <c r="Z148" s="79">
        <v>7.6829268292682995E-2</v>
      </c>
      <c r="AA148" s="92">
        <v>0.13703284258210641</v>
      </c>
    </row>
    <row r="149" spans="1:27" ht="15" x14ac:dyDescent="0.25">
      <c r="A149" s="4">
        <v>260218</v>
      </c>
      <c r="B149" s="18" t="s">
        <v>5242</v>
      </c>
      <c r="C149" s="8" t="s">
        <v>23</v>
      </c>
      <c r="D149" s="8" t="s">
        <v>24</v>
      </c>
      <c r="E149" s="8" t="s">
        <v>811</v>
      </c>
      <c r="F149" s="175">
        <v>13.4</v>
      </c>
      <c r="G149" s="46">
        <v>-73.900000000000006</v>
      </c>
      <c r="H149" s="46">
        <v>-47.6</v>
      </c>
      <c r="I149" s="46">
        <v>15.4</v>
      </c>
      <c r="J149" s="46">
        <v>15.2</v>
      </c>
      <c r="K149" s="46">
        <v>39.9</v>
      </c>
      <c r="L149" s="110">
        <v>78.7</v>
      </c>
      <c r="M149" s="110">
        <v>253.5</v>
      </c>
      <c r="N149" s="110">
        <v>215.2</v>
      </c>
      <c r="O149" s="110">
        <v>230.4</v>
      </c>
      <c r="P149" s="110">
        <v>176.7</v>
      </c>
      <c r="Q149" s="46">
        <v>266</v>
      </c>
      <c r="R149" s="46">
        <v>249</v>
      </c>
      <c r="S149" s="46">
        <v>251</v>
      </c>
      <c r="T149" s="46">
        <v>224.4</v>
      </c>
      <c r="U149" s="46">
        <v>343.1</v>
      </c>
      <c r="V149" s="46">
        <v>297</v>
      </c>
      <c r="W149" s="110">
        <v>400</v>
      </c>
      <c r="X149" s="120">
        <v>5.0599342314628037E-2</v>
      </c>
      <c r="Y149" s="79">
        <v>7.7847334410339197E-2</v>
      </c>
      <c r="Z149" s="79">
        <v>4.4964871194379308E-2</v>
      </c>
      <c r="AA149" s="92">
        <v>0.13357238906320029</v>
      </c>
    </row>
    <row r="150" spans="1:27" ht="15" x14ac:dyDescent="0.25">
      <c r="A150" s="4">
        <v>260218</v>
      </c>
      <c r="B150" s="18" t="s">
        <v>5949</v>
      </c>
      <c r="C150" s="8" t="s">
        <v>23</v>
      </c>
      <c r="D150" s="8" t="s">
        <v>24</v>
      </c>
      <c r="E150" s="8" t="s">
        <v>806</v>
      </c>
      <c r="F150" s="175">
        <v>13.4</v>
      </c>
      <c r="G150" s="46">
        <v>-132.03</v>
      </c>
      <c r="H150" s="46">
        <v>-76.06</v>
      </c>
      <c r="I150" s="46">
        <v>-57.65</v>
      </c>
      <c r="J150" s="46">
        <v>-41.17</v>
      </c>
      <c r="K150" s="46">
        <v>-58.86</v>
      </c>
      <c r="L150" s="46">
        <v>-0.21</v>
      </c>
      <c r="M150" s="46">
        <v>-20.95</v>
      </c>
      <c r="N150" s="46">
        <v>55.72</v>
      </c>
      <c r="O150" s="46">
        <v>39.380000000000003</v>
      </c>
      <c r="P150" s="110">
        <v>89.2</v>
      </c>
      <c r="Q150" s="110">
        <v>48.72</v>
      </c>
      <c r="R150" s="46">
        <v>69.47</v>
      </c>
      <c r="S150" s="46">
        <v>33.42</v>
      </c>
      <c r="T150" s="46">
        <v>91.4</v>
      </c>
      <c r="U150" s="110">
        <v>89.13</v>
      </c>
      <c r="V150" s="46">
        <v>97.54</v>
      </c>
      <c r="W150" s="110">
        <v>75.28</v>
      </c>
      <c r="X150" s="120">
        <v>9.1358332295170541E-3</v>
      </c>
      <c r="Y150" s="92">
        <v>0.16628945310892559</v>
      </c>
      <c r="Z150" s="79">
        <v>9.9040293557264736E-2</v>
      </c>
      <c r="AA150" s="92">
        <v>0.13438633664002059</v>
      </c>
    </row>
    <row r="151" spans="1:27" ht="15" x14ac:dyDescent="0.25">
      <c r="A151" s="4">
        <v>260218</v>
      </c>
      <c r="B151" s="18" t="s">
        <v>5365</v>
      </c>
      <c r="C151" s="8" t="s">
        <v>23</v>
      </c>
      <c r="D151" s="8" t="s">
        <v>2181</v>
      </c>
      <c r="E151" s="8" t="s">
        <v>806</v>
      </c>
      <c r="F151" s="175">
        <v>13.3</v>
      </c>
      <c r="G151" s="46">
        <v>479.9</v>
      </c>
      <c r="H151" s="46">
        <v>195.2</v>
      </c>
      <c r="I151" s="46">
        <v>261</v>
      </c>
      <c r="J151" s="46">
        <v>223.6</v>
      </c>
      <c r="K151" s="46">
        <v>293.10000000000002</v>
      </c>
      <c r="L151" s="46">
        <v>53.5</v>
      </c>
      <c r="M151" s="46">
        <v>161</v>
      </c>
      <c r="N151" s="46">
        <v>150.69999999999999</v>
      </c>
      <c r="O151" s="46">
        <v>312</v>
      </c>
      <c r="P151" s="46">
        <v>115.9</v>
      </c>
      <c r="Q151" s="46">
        <v>163.9</v>
      </c>
      <c r="R151" s="46">
        <v>219.5</v>
      </c>
      <c r="S151" s="46">
        <v>391.9</v>
      </c>
      <c r="T151" s="46">
        <v>139.69999999999999</v>
      </c>
      <c r="U151" s="46">
        <v>218.7</v>
      </c>
      <c r="V151" s="46">
        <v>285.39999999999998</v>
      </c>
      <c r="W151" s="110">
        <v>529.5</v>
      </c>
      <c r="X151" s="120">
        <v>2.6705565529622891E-2</v>
      </c>
      <c r="Y151" s="79">
        <v>5.9890710382513701E-2</v>
      </c>
      <c r="Z151" s="79">
        <v>6.7952155083522259E-2</v>
      </c>
      <c r="AA151" s="92">
        <v>0.13285700492420591</v>
      </c>
    </row>
    <row r="152" spans="1:27" ht="15" x14ac:dyDescent="0.25">
      <c r="A152" s="4">
        <v>260218</v>
      </c>
      <c r="B152" s="18" t="s">
        <v>5163</v>
      </c>
      <c r="C152" s="8" t="s">
        <v>23</v>
      </c>
      <c r="D152" s="8" t="s">
        <v>71</v>
      </c>
      <c r="E152" s="8" t="s">
        <v>806</v>
      </c>
      <c r="F152" s="175">
        <v>13.2</v>
      </c>
      <c r="G152" s="46">
        <v>1117</v>
      </c>
      <c r="H152" s="46">
        <v>1638</v>
      </c>
      <c r="I152" s="46">
        <v>1917</v>
      </c>
      <c r="J152" s="46">
        <v>828</v>
      </c>
      <c r="K152" s="46">
        <v>1188</v>
      </c>
      <c r="L152" s="46">
        <v>823</v>
      </c>
      <c r="M152" s="46">
        <v>729</v>
      </c>
      <c r="N152" s="46">
        <v>303</v>
      </c>
      <c r="O152" s="46">
        <v>408</v>
      </c>
      <c r="P152" s="46">
        <v>310</v>
      </c>
      <c r="Q152" s="46">
        <v>595</v>
      </c>
      <c r="R152" s="46">
        <v>316</v>
      </c>
      <c r="S152" s="46">
        <v>415</v>
      </c>
      <c r="T152" s="110">
        <v>477</v>
      </c>
      <c r="U152" s="46">
        <v>643</v>
      </c>
      <c r="V152" s="110">
        <v>563</v>
      </c>
      <c r="W152" s="110">
        <v>691</v>
      </c>
      <c r="X152" s="121">
        <v>0.102078239608802</v>
      </c>
      <c r="Y152" s="79">
        <v>2.6622296173044901E-2</v>
      </c>
      <c r="Z152" s="92">
        <v>0.13344138303619671</v>
      </c>
      <c r="AA152" s="92">
        <v>0.13155386081982831</v>
      </c>
    </row>
    <row r="153" spans="1:27" ht="15" x14ac:dyDescent="0.25">
      <c r="A153" s="4">
        <v>260218</v>
      </c>
      <c r="B153" s="18" t="s">
        <v>2216</v>
      </c>
      <c r="C153" s="8" t="s">
        <v>23</v>
      </c>
      <c r="D153" s="8" t="s">
        <v>153</v>
      </c>
      <c r="E153" s="8" t="s">
        <v>806</v>
      </c>
      <c r="F153" s="175">
        <v>13.1</v>
      </c>
      <c r="G153" s="46">
        <v>79.53</v>
      </c>
      <c r="H153" s="46">
        <v>5.81</v>
      </c>
      <c r="I153" s="46">
        <v>58.45</v>
      </c>
      <c r="J153" s="46">
        <v>28.94</v>
      </c>
      <c r="K153" s="110">
        <v>129.02000000000001</v>
      </c>
      <c r="L153" s="110">
        <v>76.44</v>
      </c>
      <c r="M153" s="110">
        <v>111.83</v>
      </c>
      <c r="N153" s="110">
        <v>102.02</v>
      </c>
      <c r="O153" s="46">
        <v>110.85</v>
      </c>
      <c r="P153" s="46">
        <v>116.12</v>
      </c>
      <c r="Q153" s="46">
        <v>138.41999999999999</v>
      </c>
      <c r="R153" s="46">
        <v>123.3</v>
      </c>
      <c r="S153" s="46">
        <v>125.95</v>
      </c>
      <c r="T153" s="46">
        <v>134.77000000000001</v>
      </c>
      <c r="U153" s="46">
        <v>137.29</v>
      </c>
      <c r="V153" s="46">
        <v>159.69</v>
      </c>
      <c r="W153" s="110">
        <v>198.91</v>
      </c>
      <c r="X153" s="120">
        <v>3.7019393001052281E-2</v>
      </c>
      <c r="Y153" s="79">
        <v>-2.16292780032179E-3</v>
      </c>
      <c r="Z153" s="79">
        <v>6.9804914542211272E-2</v>
      </c>
      <c r="AA153" s="92">
        <v>0.13082302313071531</v>
      </c>
    </row>
    <row r="154" spans="1:27" ht="15" x14ac:dyDescent="0.25">
      <c r="A154" s="4">
        <v>260218</v>
      </c>
      <c r="B154" s="18" t="s">
        <v>5318</v>
      </c>
      <c r="C154" s="8" t="s">
        <v>23</v>
      </c>
      <c r="D154" s="8" t="s">
        <v>101</v>
      </c>
      <c r="E154" s="8" t="s">
        <v>806</v>
      </c>
      <c r="F154" s="175">
        <v>11.9</v>
      </c>
      <c r="G154" s="46">
        <v>49.7</v>
      </c>
      <c r="H154" s="46">
        <v>37.9</v>
      </c>
      <c r="I154" s="46">
        <v>0.6</v>
      </c>
      <c r="J154" s="46">
        <v>39.700000000000003</v>
      </c>
      <c r="K154" s="46">
        <v>17.3</v>
      </c>
      <c r="L154" s="46">
        <v>27.7</v>
      </c>
      <c r="M154" s="110">
        <v>31.1</v>
      </c>
      <c r="N154" s="110">
        <v>52.9</v>
      </c>
      <c r="O154" s="110">
        <v>105.6</v>
      </c>
      <c r="P154" s="110">
        <v>56.9</v>
      </c>
      <c r="Q154" s="110">
        <v>68</v>
      </c>
      <c r="R154" s="110">
        <v>88.1</v>
      </c>
      <c r="S154" s="46">
        <v>95.8</v>
      </c>
      <c r="T154" s="110">
        <v>88.8</v>
      </c>
      <c r="U154" s="110">
        <v>121.1</v>
      </c>
      <c r="V154" s="46">
        <v>117.7</v>
      </c>
      <c r="W154" s="110">
        <v>146.30000000000001</v>
      </c>
      <c r="X154" s="121">
        <v>0.10330310880829011</v>
      </c>
      <c r="Y154" s="92">
        <v>0.15585559142941</v>
      </c>
      <c r="Z154" s="79">
        <v>7.516505840528187E-2</v>
      </c>
      <c r="AA154" s="92">
        <v>0.1192725555030705</v>
      </c>
    </row>
    <row r="155" spans="1:27" ht="15" x14ac:dyDescent="0.25">
      <c r="A155" s="4">
        <v>260218</v>
      </c>
      <c r="B155" s="18" t="s">
        <v>5359</v>
      </c>
      <c r="C155" s="8" t="s">
        <v>23</v>
      </c>
      <c r="D155" s="8" t="s">
        <v>4976</v>
      </c>
      <c r="E155" s="8" t="s">
        <v>806</v>
      </c>
      <c r="F155" s="175">
        <v>11.3</v>
      </c>
      <c r="G155" s="46">
        <v>49.8</v>
      </c>
      <c r="H155" s="46">
        <v>32.5</v>
      </c>
      <c r="I155" s="46">
        <v>25.7</v>
      </c>
      <c r="J155" s="46">
        <v>29.9</v>
      </c>
      <c r="K155" s="46">
        <v>61.6</v>
      </c>
      <c r="L155" s="110">
        <v>75</v>
      </c>
      <c r="M155" s="110">
        <v>88.6</v>
      </c>
      <c r="N155" s="110">
        <v>83.2</v>
      </c>
      <c r="O155" s="46">
        <v>59.9</v>
      </c>
      <c r="P155" s="46">
        <v>79.400000000000006</v>
      </c>
      <c r="Q155" s="110">
        <v>136.80000000000001</v>
      </c>
      <c r="R155" s="46">
        <v>95.4</v>
      </c>
      <c r="S155" s="110">
        <v>195.1</v>
      </c>
      <c r="T155" s="46">
        <v>92.3</v>
      </c>
      <c r="U155" s="110">
        <v>214</v>
      </c>
      <c r="V155" s="110">
        <v>373</v>
      </c>
      <c r="W155" s="110">
        <v>293.60000000000002</v>
      </c>
      <c r="X155" s="120">
        <v>2.5458851391355841E-2</v>
      </c>
      <c r="Y155" s="92">
        <v>0.14857582755966109</v>
      </c>
      <c r="Z155" s="92">
        <v>0.4651474530831099</v>
      </c>
      <c r="AA155" s="92">
        <v>0.1126486733760292</v>
      </c>
    </row>
    <row r="156" spans="1:27" ht="15" x14ac:dyDescent="0.25">
      <c r="A156" s="4">
        <v>260218</v>
      </c>
      <c r="B156" s="18" t="s">
        <v>5359</v>
      </c>
      <c r="C156" s="8" t="s">
        <v>23</v>
      </c>
      <c r="D156" s="8" t="s">
        <v>4976</v>
      </c>
      <c r="E156" s="8" t="s">
        <v>806</v>
      </c>
      <c r="F156" s="175">
        <v>11.3</v>
      </c>
      <c r="G156" s="46">
        <v>49.8</v>
      </c>
      <c r="H156" s="46">
        <v>32.5</v>
      </c>
      <c r="I156" s="46">
        <v>25.7</v>
      </c>
      <c r="J156" s="46">
        <v>29.9</v>
      </c>
      <c r="K156" s="46">
        <v>61.6</v>
      </c>
      <c r="L156" s="110">
        <v>75</v>
      </c>
      <c r="M156" s="110">
        <v>88.6</v>
      </c>
      <c r="N156" s="110">
        <v>83.2</v>
      </c>
      <c r="O156" s="46">
        <v>59.9</v>
      </c>
      <c r="P156" s="46">
        <v>79.400000000000006</v>
      </c>
      <c r="Q156" s="110">
        <v>136.80000000000001</v>
      </c>
      <c r="R156" s="46">
        <v>95.4</v>
      </c>
      <c r="S156" s="110">
        <v>195.1</v>
      </c>
      <c r="T156" s="46">
        <v>92.3</v>
      </c>
      <c r="U156" s="110">
        <v>214</v>
      </c>
      <c r="V156" s="110">
        <v>373</v>
      </c>
      <c r="W156" s="110">
        <v>293.60000000000002</v>
      </c>
      <c r="X156" s="120">
        <v>2.5458851391355841E-2</v>
      </c>
      <c r="Y156" s="92">
        <v>0.14857582755966109</v>
      </c>
      <c r="Z156" s="92">
        <v>0.4651474530831099</v>
      </c>
      <c r="AA156" s="92">
        <v>0.1126486733760292</v>
      </c>
    </row>
    <row r="157" spans="1:27" ht="15" x14ac:dyDescent="0.25">
      <c r="A157" s="4">
        <v>260218</v>
      </c>
      <c r="B157" s="18" t="s">
        <v>5312</v>
      </c>
      <c r="C157" s="8" t="s">
        <v>23</v>
      </c>
      <c r="D157" s="8" t="s">
        <v>139</v>
      </c>
      <c r="E157" s="8" t="s">
        <v>806</v>
      </c>
      <c r="F157" s="175">
        <v>11.1</v>
      </c>
      <c r="G157" s="46">
        <v>739.4</v>
      </c>
      <c r="H157" s="46">
        <v>609.9</v>
      </c>
      <c r="I157" s="46">
        <v>460.3</v>
      </c>
      <c r="J157" s="46">
        <v>384</v>
      </c>
      <c r="K157" s="46">
        <v>298</v>
      </c>
      <c r="L157" s="46">
        <v>339.5</v>
      </c>
      <c r="M157" s="46">
        <v>284.89999999999998</v>
      </c>
      <c r="N157" s="46">
        <v>270</v>
      </c>
      <c r="O157" s="46">
        <v>218.4</v>
      </c>
      <c r="P157" s="46">
        <v>328.8</v>
      </c>
      <c r="Q157" s="46">
        <v>306.39999999999998</v>
      </c>
      <c r="R157" s="46">
        <v>272.10000000000002</v>
      </c>
      <c r="S157" s="46">
        <v>230.7</v>
      </c>
      <c r="T157" s="46">
        <v>332.4</v>
      </c>
      <c r="U157" s="46">
        <v>398.6</v>
      </c>
      <c r="V157" s="110">
        <v>403.2</v>
      </c>
      <c r="W157" s="110">
        <v>382</v>
      </c>
      <c r="X157" s="120">
        <v>3.1634446397186271E-3</v>
      </c>
      <c r="Y157" s="79">
        <v>8.0763840224246763E-2</v>
      </c>
      <c r="Z157" s="92">
        <v>0.1062570919111689</v>
      </c>
      <c r="AA157" s="92">
        <v>0.1108506117664296</v>
      </c>
    </row>
    <row r="158" spans="1:27" ht="15" x14ac:dyDescent="0.25">
      <c r="A158" s="4">
        <v>260218</v>
      </c>
      <c r="B158" s="18" t="s">
        <v>5419</v>
      </c>
      <c r="C158" s="8" t="s">
        <v>23</v>
      </c>
      <c r="D158" s="8" t="s">
        <v>835</v>
      </c>
      <c r="E158" s="8" t="s">
        <v>806</v>
      </c>
      <c r="F158" s="175">
        <v>10.7</v>
      </c>
      <c r="G158" s="46">
        <v>56.53</v>
      </c>
      <c r="H158" s="46">
        <v>75.67</v>
      </c>
      <c r="I158" s="46">
        <v>34.06</v>
      </c>
      <c r="J158" s="46">
        <v>83.29</v>
      </c>
      <c r="K158" s="110">
        <v>96.41</v>
      </c>
      <c r="L158" s="46">
        <v>53.8</v>
      </c>
      <c r="M158" s="110">
        <v>94.46</v>
      </c>
      <c r="N158" s="46">
        <v>90.78</v>
      </c>
      <c r="O158" s="46">
        <v>101.04</v>
      </c>
      <c r="P158" s="110">
        <v>95.54</v>
      </c>
      <c r="Q158" s="46">
        <v>117.24</v>
      </c>
      <c r="R158" s="110">
        <v>163.19999999999999</v>
      </c>
      <c r="S158" s="110">
        <v>175.5</v>
      </c>
      <c r="T158" s="46">
        <v>141.54</v>
      </c>
      <c r="U158" s="110">
        <v>202.44</v>
      </c>
      <c r="V158" s="46">
        <v>217.92</v>
      </c>
      <c r="W158" s="110">
        <v>254.4</v>
      </c>
      <c r="X158" s="120">
        <v>8.3411909770073178E-2</v>
      </c>
      <c r="Y158" s="92">
        <v>0.14259891544486841</v>
      </c>
      <c r="Z158" s="79">
        <v>8.0154684478818794E-2</v>
      </c>
      <c r="AA158" s="92">
        <v>0.10699755899104969</v>
      </c>
    </row>
    <row r="159" spans="1:27" ht="15" x14ac:dyDescent="0.25">
      <c r="A159" s="4">
        <v>260218</v>
      </c>
      <c r="B159" s="18" t="s">
        <v>5546</v>
      </c>
      <c r="C159" s="8" t="s">
        <v>23</v>
      </c>
      <c r="D159" s="8" t="s">
        <v>443</v>
      </c>
      <c r="E159" s="8" t="s">
        <v>806</v>
      </c>
      <c r="F159" s="175">
        <v>10.6</v>
      </c>
      <c r="G159" s="46">
        <v>104.94</v>
      </c>
      <c r="H159" s="46">
        <v>226.89</v>
      </c>
      <c r="I159" s="46">
        <v>219.79</v>
      </c>
      <c r="J159" s="46">
        <v>203.85</v>
      </c>
      <c r="K159" s="46">
        <v>139.36000000000001</v>
      </c>
      <c r="L159" s="46">
        <v>185.85</v>
      </c>
      <c r="M159" s="46">
        <v>185.8</v>
      </c>
      <c r="N159" s="46">
        <v>185.3</v>
      </c>
      <c r="O159" s="46">
        <v>0</v>
      </c>
      <c r="P159" s="46">
        <v>105.79</v>
      </c>
      <c r="Q159" s="46">
        <v>129.99</v>
      </c>
      <c r="R159" s="46">
        <v>154.26</v>
      </c>
      <c r="S159" s="110">
        <v>59.06</v>
      </c>
      <c r="T159" s="110">
        <v>168.77</v>
      </c>
      <c r="U159" s="110">
        <v>192.14</v>
      </c>
      <c r="V159" s="110">
        <v>253.71</v>
      </c>
      <c r="W159" s="110">
        <v>130.66</v>
      </c>
      <c r="X159" s="121">
        <v>0.14023602761077719</v>
      </c>
      <c r="Y159" s="92">
        <v>0.1213677550382752</v>
      </c>
      <c r="Z159" s="92">
        <v>0.17318844365498151</v>
      </c>
      <c r="AA159" s="92">
        <v>0.106281914261964</v>
      </c>
    </row>
    <row r="160" spans="1:27" ht="15" x14ac:dyDescent="0.25">
      <c r="A160" s="4">
        <v>260218</v>
      </c>
      <c r="B160" s="18" t="s">
        <v>5268</v>
      </c>
      <c r="C160" s="8" t="s">
        <v>23</v>
      </c>
      <c r="D160" s="8" t="s">
        <v>63</v>
      </c>
      <c r="E160" s="8" t="s">
        <v>806</v>
      </c>
      <c r="F160" s="36">
        <v>9.8000000000000007</v>
      </c>
      <c r="G160" s="46">
        <v>2209</v>
      </c>
      <c r="H160" s="46">
        <v>3011</v>
      </c>
      <c r="I160" s="46">
        <v>4726</v>
      </c>
      <c r="J160" s="46">
        <v>3560</v>
      </c>
      <c r="K160" s="46">
        <v>2368</v>
      </c>
      <c r="L160" s="46">
        <v>1813</v>
      </c>
      <c r="M160" s="46">
        <v>1112</v>
      </c>
      <c r="N160" s="46">
        <v>1691</v>
      </c>
      <c r="O160" s="46">
        <v>1358</v>
      </c>
      <c r="P160" s="46">
        <v>1020</v>
      </c>
      <c r="Q160" s="46">
        <v>1547</v>
      </c>
      <c r="R160" s="46">
        <v>1829</v>
      </c>
      <c r="S160" s="46">
        <v>478</v>
      </c>
      <c r="T160" s="46">
        <v>1507</v>
      </c>
      <c r="U160" s="46">
        <v>924</v>
      </c>
      <c r="V160" s="46">
        <v>1174</v>
      </c>
      <c r="W160" s="46">
        <v>877</v>
      </c>
      <c r="X160" s="120">
        <v>9.9917931883463318E-2</v>
      </c>
      <c r="Y160" s="79">
        <v>-0.1162096623764223</v>
      </c>
      <c r="Z160" s="79">
        <v>-0.13824398480371469</v>
      </c>
      <c r="AA160" s="79">
        <v>9.772226304188103E-2</v>
      </c>
    </row>
    <row r="161" spans="1:27" ht="15" x14ac:dyDescent="0.25">
      <c r="A161" s="4">
        <v>260218</v>
      </c>
      <c r="B161" s="18" t="s">
        <v>5266</v>
      </c>
      <c r="C161" s="8" t="s">
        <v>23</v>
      </c>
      <c r="D161" s="8" t="s">
        <v>722</v>
      </c>
      <c r="E161" s="8" t="s">
        <v>806</v>
      </c>
      <c r="F161" s="36">
        <v>9.6999999999999993</v>
      </c>
      <c r="G161" s="46">
        <v>-104</v>
      </c>
      <c r="H161" s="46">
        <v>-409</v>
      </c>
      <c r="I161" s="46">
        <v>-321</v>
      </c>
      <c r="J161" s="46">
        <v>-295</v>
      </c>
      <c r="K161" s="110">
        <v>-386</v>
      </c>
      <c r="L161" s="46">
        <v>-127</v>
      </c>
      <c r="M161" s="46">
        <v>50</v>
      </c>
      <c r="N161" s="46">
        <v>49</v>
      </c>
      <c r="O161" s="46">
        <v>-45</v>
      </c>
      <c r="P161" s="46">
        <v>135</v>
      </c>
      <c r="Q161" s="110">
        <v>260</v>
      </c>
      <c r="R161" s="110">
        <v>338</v>
      </c>
      <c r="S161" s="110">
        <v>257</v>
      </c>
      <c r="T161" s="110">
        <v>394</v>
      </c>
      <c r="U161" s="110">
        <v>513</v>
      </c>
      <c r="V161" s="110">
        <v>553</v>
      </c>
      <c r="W161" s="46">
        <v>424</v>
      </c>
      <c r="X161" s="121">
        <v>0.26161616161616158</v>
      </c>
      <c r="Y161" s="92">
        <v>0.20256204963971181</v>
      </c>
      <c r="Z161" s="92">
        <v>0.1431424766977363</v>
      </c>
      <c r="AA161" s="79">
        <v>9.7262667443214879E-2</v>
      </c>
    </row>
    <row r="162" spans="1:27" ht="15" x14ac:dyDescent="0.25">
      <c r="A162" s="4">
        <v>260218</v>
      </c>
      <c r="B162" s="18" t="s">
        <v>5494</v>
      </c>
      <c r="C162" s="8" t="s">
        <v>23</v>
      </c>
      <c r="D162" s="8" t="s">
        <v>835</v>
      </c>
      <c r="E162" s="8" t="s">
        <v>806</v>
      </c>
      <c r="F162" s="36">
        <v>8.4</v>
      </c>
      <c r="G162" s="46">
        <v>-25.64</v>
      </c>
      <c r="H162" s="46">
        <v>-31.42</v>
      </c>
      <c r="I162" s="46">
        <v>-35.86</v>
      </c>
      <c r="J162" s="46">
        <v>-36.82</v>
      </c>
      <c r="K162" s="110">
        <v>-43.75</v>
      </c>
      <c r="L162" s="46">
        <v>-43.24</v>
      </c>
      <c r="M162" s="46">
        <v>-47.09</v>
      </c>
      <c r="N162" s="110">
        <v>-59.58</v>
      </c>
      <c r="O162" s="46">
        <v>-58.23</v>
      </c>
      <c r="P162" s="46">
        <v>-62.4</v>
      </c>
      <c r="Q162" s="46">
        <v>-64.39</v>
      </c>
      <c r="R162" s="46">
        <v>-75.41</v>
      </c>
      <c r="S162" s="46">
        <v>-73.73</v>
      </c>
      <c r="T162" s="46">
        <v>-74.930000000000007</v>
      </c>
      <c r="U162" s="46">
        <v>-75.58</v>
      </c>
      <c r="V162" s="46">
        <v>-83.36</v>
      </c>
      <c r="W162" s="46">
        <v>-99.49</v>
      </c>
      <c r="X162" s="120">
        <v>4.541006777081158E-2</v>
      </c>
      <c r="Y162" s="79">
        <v>3.8792206891769883E-2</v>
      </c>
      <c r="Z162" s="79">
        <v>2.653095277824136E-2</v>
      </c>
      <c r="AA162" s="79">
        <v>8.3745123537060984E-2</v>
      </c>
    </row>
    <row r="163" spans="1:27" ht="15" x14ac:dyDescent="0.25">
      <c r="A163" s="4">
        <v>260218</v>
      </c>
      <c r="B163" s="18" t="s">
        <v>5943</v>
      </c>
      <c r="C163" s="8" t="s">
        <v>23</v>
      </c>
      <c r="D163" s="8" t="s">
        <v>95</v>
      </c>
      <c r="E163" s="8" t="s">
        <v>806</v>
      </c>
      <c r="F163" s="36">
        <v>8.1</v>
      </c>
      <c r="G163" s="46">
        <v>3.92</v>
      </c>
      <c r="H163" s="46">
        <v>6.82</v>
      </c>
      <c r="I163" s="46">
        <v>6.85</v>
      </c>
      <c r="J163" s="46">
        <v>7.58</v>
      </c>
      <c r="K163" s="110">
        <v>6.96</v>
      </c>
      <c r="L163" s="46">
        <v>6.65</v>
      </c>
      <c r="M163" s="46">
        <v>7.01</v>
      </c>
      <c r="N163" s="46">
        <v>5.74</v>
      </c>
      <c r="O163" s="46">
        <v>5.69</v>
      </c>
      <c r="P163" s="46">
        <v>8.93</v>
      </c>
      <c r="Q163" s="46">
        <v>9.44</v>
      </c>
      <c r="R163" s="110">
        <v>9.33</v>
      </c>
      <c r="S163" s="110">
        <v>9.5399999999999991</v>
      </c>
      <c r="T163" s="46">
        <v>11.61</v>
      </c>
      <c r="U163" s="46">
        <v>10.36</v>
      </c>
      <c r="V163" s="46">
        <v>12.48</v>
      </c>
      <c r="W163" s="46">
        <v>13.12</v>
      </c>
      <c r="X163" s="120">
        <v>7.1965628356605915E-2</v>
      </c>
      <c r="Y163" s="79">
        <v>2.3046092184368702E-2</v>
      </c>
      <c r="Z163" s="79">
        <v>7.7130264446620966E-2</v>
      </c>
      <c r="AA163" s="79">
        <v>8.1382132302796117E-2</v>
      </c>
    </row>
    <row r="164" spans="1:27" ht="15" x14ac:dyDescent="0.25">
      <c r="A164" s="4">
        <v>260218</v>
      </c>
      <c r="B164" s="18" t="s">
        <v>5371</v>
      </c>
      <c r="C164" s="8" t="s">
        <v>23</v>
      </c>
      <c r="D164" s="8" t="s">
        <v>474</v>
      </c>
      <c r="E164" s="8" t="s">
        <v>806</v>
      </c>
      <c r="F164" s="36">
        <v>8.1</v>
      </c>
      <c r="G164" s="46">
        <v>433</v>
      </c>
      <c r="H164" s="46">
        <v>496.8</v>
      </c>
      <c r="I164" s="46">
        <v>785</v>
      </c>
      <c r="J164" s="46">
        <v>770</v>
      </c>
      <c r="K164" s="110">
        <v>758</v>
      </c>
      <c r="L164" s="46">
        <v>641</v>
      </c>
      <c r="M164" s="46">
        <v>886</v>
      </c>
      <c r="N164" s="46">
        <v>697</v>
      </c>
      <c r="O164" s="46">
        <v>724</v>
      </c>
      <c r="P164" s="46">
        <v>465</v>
      </c>
      <c r="Q164" s="46">
        <v>601</v>
      </c>
      <c r="R164" s="46">
        <v>404</v>
      </c>
      <c r="S164" s="46">
        <v>236</v>
      </c>
      <c r="T164" s="46">
        <v>185</v>
      </c>
      <c r="U164" s="46">
        <v>294</v>
      </c>
      <c r="V164" s="46">
        <v>148</v>
      </c>
      <c r="W164" s="46">
        <v>306</v>
      </c>
      <c r="X164" s="120">
        <v>-0.16412661195779599</v>
      </c>
      <c r="Y164" s="79">
        <v>-0.21528751753155681</v>
      </c>
      <c r="Z164" s="79">
        <v>-0.22877569258266309</v>
      </c>
      <c r="AA164" s="79">
        <v>8.1112398609501701E-2</v>
      </c>
    </row>
    <row r="165" spans="1:27" ht="15" x14ac:dyDescent="0.25">
      <c r="A165" s="4">
        <v>260218</v>
      </c>
      <c r="B165" s="18" t="s">
        <v>5651</v>
      </c>
      <c r="C165" s="8" t="s">
        <v>23</v>
      </c>
      <c r="D165" s="8" t="s">
        <v>1267</v>
      </c>
      <c r="E165" s="8" t="s">
        <v>806</v>
      </c>
      <c r="F165" s="36">
        <v>7.9</v>
      </c>
      <c r="G165" s="46">
        <v>-5.08</v>
      </c>
      <c r="H165" s="46">
        <v>-5.7</v>
      </c>
      <c r="I165" s="46">
        <v>5.09</v>
      </c>
      <c r="J165" s="46">
        <v>8.68</v>
      </c>
      <c r="K165" s="110">
        <v>2.3199999999999998</v>
      </c>
      <c r="L165" s="110">
        <v>6.7</v>
      </c>
      <c r="M165" s="110">
        <v>21.7</v>
      </c>
      <c r="N165" s="110">
        <v>23.52</v>
      </c>
      <c r="O165" s="46">
        <v>5.42</v>
      </c>
      <c r="P165" s="110">
        <v>18.96</v>
      </c>
      <c r="Q165" s="110">
        <v>29.98</v>
      </c>
      <c r="R165" s="46">
        <v>20.6</v>
      </c>
      <c r="S165" s="46">
        <v>4.29</v>
      </c>
      <c r="T165" s="46">
        <v>19.29</v>
      </c>
      <c r="U165" s="46">
        <v>25.12</v>
      </c>
      <c r="V165" s="110">
        <v>27.92</v>
      </c>
      <c r="W165" s="46">
        <v>10.33</v>
      </c>
      <c r="X165" s="120">
        <v>4.4697277529459623E-3</v>
      </c>
      <c r="Y165" s="79">
        <v>-6.5533980582524243E-2</v>
      </c>
      <c r="Z165" s="92">
        <v>0.1056277056277057</v>
      </c>
      <c r="AA165" s="79">
        <v>7.8830592534586241E-2</v>
      </c>
    </row>
    <row r="166" spans="1:27" ht="15" x14ac:dyDescent="0.25">
      <c r="A166" s="4">
        <v>260218</v>
      </c>
      <c r="B166" s="18" t="s">
        <v>5594</v>
      </c>
      <c r="C166" s="8" t="s">
        <v>23</v>
      </c>
      <c r="D166" s="8" t="s">
        <v>448</v>
      </c>
      <c r="E166" s="8" t="s">
        <v>806</v>
      </c>
      <c r="F166" s="36">
        <v>7.4</v>
      </c>
      <c r="G166" s="46">
        <v>116.27</v>
      </c>
      <c r="H166" s="46">
        <v>269.7</v>
      </c>
      <c r="I166" s="46">
        <v>218.79</v>
      </c>
      <c r="J166" s="46">
        <v>87.58</v>
      </c>
      <c r="K166" s="46">
        <v>-23.04</v>
      </c>
      <c r="L166" s="46">
        <v>20.04</v>
      </c>
      <c r="M166" s="46">
        <v>55.17</v>
      </c>
      <c r="N166" s="46">
        <v>45.59</v>
      </c>
      <c r="O166" s="110">
        <v>2.62</v>
      </c>
      <c r="P166" s="110">
        <v>57.61</v>
      </c>
      <c r="Q166" s="110">
        <v>90.6</v>
      </c>
      <c r="R166" s="46">
        <v>53.89</v>
      </c>
      <c r="S166" s="46">
        <v>16.13</v>
      </c>
      <c r="T166" s="110">
        <v>81.319999999999993</v>
      </c>
      <c r="U166" s="46">
        <v>87.8</v>
      </c>
      <c r="V166" s="46">
        <v>75.44</v>
      </c>
      <c r="W166" s="46">
        <v>35.36</v>
      </c>
      <c r="X166" s="121">
        <v>0.1086468404893919</v>
      </c>
      <c r="Y166" s="79">
        <v>-1.157311730181043E-2</v>
      </c>
      <c r="Z166" s="79">
        <v>9.0114577235092419E-2</v>
      </c>
      <c r="AA166" s="79">
        <v>7.3765775442095727E-2</v>
      </c>
    </row>
    <row r="167" spans="1:27" ht="15" x14ac:dyDescent="0.25">
      <c r="A167" s="4">
        <v>260218</v>
      </c>
      <c r="B167" s="18" t="s">
        <v>668</v>
      </c>
      <c r="C167" s="8" t="s">
        <v>23</v>
      </c>
      <c r="D167" s="8" t="s">
        <v>448</v>
      </c>
      <c r="E167" s="8" t="s">
        <v>806</v>
      </c>
      <c r="F167" s="36">
        <v>6.4</v>
      </c>
      <c r="G167" s="46">
        <v>137</v>
      </c>
      <c r="H167" s="46">
        <v>239.3</v>
      </c>
      <c r="I167" s="46">
        <v>278.7</v>
      </c>
      <c r="J167" s="46">
        <v>261.89999999999998</v>
      </c>
      <c r="K167" s="46">
        <v>195.2</v>
      </c>
      <c r="L167" s="46">
        <v>245.6</v>
      </c>
      <c r="M167" s="46">
        <v>208.3</v>
      </c>
      <c r="N167" s="46">
        <v>212.4</v>
      </c>
      <c r="O167" s="46">
        <v>125.4</v>
      </c>
      <c r="P167" s="46">
        <v>127.7</v>
      </c>
      <c r="Q167" s="46">
        <v>166.2</v>
      </c>
      <c r="R167" s="46">
        <v>110.6</v>
      </c>
      <c r="S167" s="46">
        <v>33.799999999999997</v>
      </c>
      <c r="T167" s="46">
        <v>58.1</v>
      </c>
      <c r="U167" s="46">
        <v>111.3</v>
      </c>
      <c r="V167" s="46">
        <v>91.6</v>
      </c>
      <c r="W167" s="46">
        <v>52.8</v>
      </c>
      <c r="X167" s="120">
        <v>-0.1587953456536618</v>
      </c>
      <c r="Y167" s="79">
        <v>-0.14890154597233521</v>
      </c>
      <c r="Z167" s="79">
        <v>-6.0548119821542401E-2</v>
      </c>
      <c r="AA167" s="79">
        <v>6.4450474898236187E-2</v>
      </c>
    </row>
    <row r="168" spans="1:27" ht="15" x14ac:dyDescent="0.25">
      <c r="A168" s="4">
        <v>260218</v>
      </c>
      <c r="B168" s="18" t="s">
        <v>5283</v>
      </c>
      <c r="C168" s="8" t="s">
        <v>23</v>
      </c>
      <c r="D168" s="8" t="s">
        <v>71</v>
      </c>
      <c r="E168" s="8" t="s">
        <v>806</v>
      </c>
      <c r="F168" s="36">
        <v>5.8</v>
      </c>
      <c r="G168" s="46">
        <v>1838</v>
      </c>
      <c r="H168" s="46">
        <v>1978</v>
      </c>
      <c r="I168" s="46">
        <v>4463</v>
      </c>
      <c r="J168" s="46">
        <v>1820</v>
      </c>
      <c r="K168" s="46">
        <v>1579</v>
      </c>
      <c r="L168" s="46">
        <v>873</v>
      </c>
      <c r="M168" s="46">
        <v>1853</v>
      </c>
      <c r="N168" s="46">
        <v>458</v>
      </c>
      <c r="O168" s="46">
        <v>449</v>
      </c>
      <c r="P168" s="46">
        <v>411</v>
      </c>
      <c r="Q168" s="46">
        <v>1562</v>
      </c>
      <c r="R168" s="46">
        <v>198</v>
      </c>
      <c r="S168" s="46">
        <v>422</v>
      </c>
      <c r="T168" s="46">
        <v>229</v>
      </c>
      <c r="U168" s="110">
        <v>1816</v>
      </c>
      <c r="V168" s="110">
        <v>773</v>
      </c>
      <c r="W168" s="46">
        <v>611</v>
      </c>
      <c r="X168" s="120">
        <v>-7.018897030466642E-2</v>
      </c>
      <c r="Y168" s="92">
        <v>0.10535047698050599</v>
      </c>
      <c r="Z168" s="92">
        <v>0.21575984990619149</v>
      </c>
      <c r="AA168" s="79">
        <v>5.8333333333333348E-2</v>
      </c>
    </row>
    <row r="169" spans="1:27" ht="15" x14ac:dyDescent="0.25">
      <c r="A169" s="4">
        <v>260218</v>
      </c>
      <c r="B169" s="18" t="s">
        <v>5967</v>
      </c>
      <c r="C169" s="8" t="s">
        <v>23</v>
      </c>
      <c r="D169" s="8" t="s">
        <v>1307</v>
      </c>
      <c r="E169" s="8" t="s">
        <v>806</v>
      </c>
      <c r="F169" s="36">
        <v>5.7</v>
      </c>
      <c r="G169" s="46">
        <v>9.9</v>
      </c>
      <c r="H169" s="46">
        <v>9.8699999999999992</v>
      </c>
      <c r="I169" s="46">
        <v>10</v>
      </c>
      <c r="J169" s="46">
        <v>13.39</v>
      </c>
      <c r="K169" s="46">
        <v>11.51</v>
      </c>
      <c r="L169" s="46">
        <v>11.89</v>
      </c>
      <c r="M169" s="46">
        <v>11.77</v>
      </c>
      <c r="N169" s="46">
        <v>13.63</v>
      </c>
      <c r="O169" s="46">
        <v>13.49</v>
      </c>
      <c r="P169" s="46">
        <v>12.9</v>
      </c>
      <c r="Q169" s="46">
        <v>11.08</v>
      </c>
      <c r="R169" s="46">
        <v>15.24</v>
      </c>
      <c r="S169" s="46">
        <v>14.18</v>
      </c>
      <c r="T169" s="46">
        <v>13.64</v>
      </c>
      <c r="U169" s="46">
        <v>14.4</v>
      </c>
      <c r="V169" s="46">
        <v>14.52</v>
      </c>
      <c r="W169" s="46">
        <v>17.399999999999999</v>
      </c>
      <c r="X169" s="120">
        <v>1.385767790262182E-2</v>
      </c>
      <c r="Y169" s="79">
        <v>6.1322497229405297E-2</v>
      </c>
      <c r="Z169" s="79">
        <v>-1.2530455969369971E-2</v>
      </c>
      <c r="AA169" s="79">
        <v>5.6750088121254823E-2</v>
      </c>
    </row>
    <row r="170" spans="1:27" ht="15" x14ac:dyDescent="0.25">
      <c r="A170" s="4">
        <v>260218</v>
      </c>
      <c r="B170" s="18" t="s">
        <v>5274</v>
      </c>
      <c r="C170" s="8" t="s">
        <v>23</v>
      </c>
      <c r="D170" s="8" t="s">
        <v>111</v>
      </c>
      <c r="E170" s="8" t="s">
        <v>806</v>
      </c>
      <c r="F170" s="36">
        <v>5.5</v>
      </c>
      <c r="G170" s="46">
        <v>315.12</v>
      </c>
      <c r="H170" s="46">
        <v>228.56</v>
      </c>
      <c r="I170" s="46">
        <v>292.74</v>
      </c>
      <c r="J170" s="46">
        <v>239.37</v>
      </c>
      <c r="K170" s="46">
        <v>267.17</v>
      </c>
      <c r="L170" s="46">
        <v>196.98</v>
      </c>
      <c r="M170" s="46">
        <v>284.36</v>
      </c>
      <c r="N170" s="46">
        <v>270.37</v>
      </c>
      <c r="O170" s="46">
        <v>340.45</v>
      </c>
      <c r="P170" s="46">
        <v>298.41000000000003</v>
      </c>
      <c r="Q170" s="46">
        <v>342.03</v>
      </c>
      <c r="R170" s="110">
        <v>437.48</v>
      </c>
      <c r="S170" s="110">
        <v>516.08000000000004</v>
      </c>
      <c r="T170" s="46">
        <v>332.82</v>
      </c>
      <c r="U170" s="46">
        <v>472.3</v>
      </c>
      <c r="V170" s="46">
        <v>456.8</v>
      </c>
      <c r="W170" s="46">
        <v>614.15</v>
      </c>
      <c r="X170" s="120">
        <v>2.158720200752828E-2</v>
      </c>
      <c r="Y170" s="79">
        <v>7.9998280531315746E-2</v>
      </c>
      <c r="Z170" s="79">
        <v>1.0985511861168581E-2</v>
      </c>
      <c r="AA170" s="79">
        <v>5.5157480314960587E-2</v>
      </c>
    </row>
    <row r="171" spans="1:27" ht="15" x14ac:dyDescent="0.25">
      <c r="A171" s="4">
        <v>260218</v>
      </c>
      <c r="B171" s="18" t="s">
        <v>5252</v>
      </c>
      <c r="C171" s="8" t="s">
        <v>23</v>
      </c>
      <c r="D171" s="8" t="s">
        <v>119</v>
      </c>
      <c r="E171" s="8" t="s">
        <v>806</v>
      </c>
      <c r="F171" s="36">
        <v>5.4</v>
      </c>
      <c r="G171" s="46">
        <v>482</v>
      </c>
      <c r="H171" s="46">
        <v>658</v>
      </c>
      <c r="I171" s="46">
        <v>541</v>
      </c>
      <c r="J171" s="46">
        <v>416</v>
      </c>
      <c r="K171" s="46">
        <v>389</v>
      </c>
      <c r="L171" s="46">
        <v>571</v>
      </c>
      <c r="M171" s="46">
        <v>562</v>
      </c>
      <c r="N171" s="46">
        <v>564</v>
      </c>
      <c r="O171" s="46">
        <v>536</v>
      </c>
      <c r="P171" s="110">
        <v>808</v>
      </c>
      <c r="Q171" s="46">
        <v>793</v>
      </c>
      <c r="R171" s="46">
        <v>762</v>
      </c>
      <c r="S171" s="46">
        <v>618</v>
      </c>
      <c r="T171" s="46">
        <v>883</v>
      </c>
      <c r="U171" s="46">
        <v>848</v>
      </c>
      <c r="V171" s="46">
        <v>941</v>
      </c>
      <c r="W171" s="46">
        <v>796</v>
      </c>
      <c r="X171" s="120">
        <v>2.5159342502515839E-2</v>
      </c>
      <c r="Y171" s="79">
        <v>1.7997382198952971E-2</v>
      </c>
      <c r="Z171" s="79">
        <v>5.7537769206043032E-2</v>
      </c>
      <c r="AA171" s="79">
        <v>5.4103343465045528E-2</v>
      </c>
    </row>
    <row r="172" spans="1:27" ht="15" x14ac:dyDescent="0.25">
      <c r="A172" s="4">
        <v>260218</v>
      </c>
      <c r="B172" s="18" t="s">
        <v>5296</v>
      </c>
      <c r="C172" s="8" t="s">
        <v>23</v>
      </c>
      <c r="D172" s="8" t="s">
        <v>434</v>
      </c>
      <c r="E172" s="8" t="s">
        <v>806</v>
      </c>
      <c r="F172" s="36">
        <v>5.3</v>
      </c>
      <c r="G172" s="46">
        <v>0</v>
      </c>
      <c r="H172" s="46">
        <v>561</v>
      </c>
      <c r="I172" s="46">
        <v>183</v>
      </c>
      <c r="J172" s="46">
        <v>551</v>
      </c>
      <c r="K172" s="110">
        <v>449</v>
      </c>
      <c r="L172" s="46">
        <v>648</v>
      </c>
      <c r="M172" s="110">
        <v>394</v>
      </c>
      <c r="N172" s="46">
        <v>525</v>
      </c>
      <c r="O172" s="110">
        <v>683</v>
      </c>
      <c r="P172" s="46">
        <v>516</v>
      </c>
      <c r="Q172" s="46">
        <v>502</v>
      </c>
      <c r="R172" s="46">
        <v>517</v>
      </c>
      <c r="S172" s="46">
        <v>584</v>
      </c>
      <c r="T172" s="46">
        <v>623</v>
      </c>
      <c r="U172" s="46">
        <v>426</v>
      </c>
      <c r="V172" s="46">
        <v>669</v>
      </c>
      <c r="W172" s="46">
        <v>705</v>
      </c>
      <c r="X172" s="120">
        <v>5.0495516753185532E-2</v>
      </c>
      <c r="Y172" s="79">
        <v>-3.4141958670260597E-2</v>
      </c>
      <c r="Z172" s="79">
        <v>7.069767441860475E-2</v>
      </c>
      <c r="AA172" s="79">
        <v>5.256298870547349E-2</v>
      </c>
    </row>
    <row r="173" spans="1:27" ht="15" x14ac:dyDescent="0.25">
      <c r="A173" s="4">
        <v>260218</v>
      </c>
      <c r="B173" s="18" t="s">
        <v>5953</v>
      </c>
      <c r="C173" s="8" t="s">
        <v>23</v>
      </c>
      <c r="D173" s="8" t="s">
        <v>144</v>
      </c>
      <c r="E173" s="8" t="s">
        <v>806</v>
      </c>
      <c r="F173" s="36">
        <v>5.3</v>
      </c>
      <c r="G173" s="46">
        <v>12.04</v>
      </c>
      <c r="H173" s="46">
        <v>13.41</v>
      </c>
      <c r="I173" s="46">
        <v>14.18</v>
      </c>
      <c r="J173" s="46">
        <v>13.51</v>
      </c>
      <c r="K173" s="46">
        <v>13.62</v>
      </c>
      <c r="L173" s="46">
        <v>11.25</v>
      </c>
      <c r="M173" s="46">
        <v>12.79</v>
      </c>
      <c r="N173" s="46">
        <v>13.74</v>
      </c>
      <c r="O173" s="46">
        <v>12.66</v>
      </c>
      <c r="P173" s="46">
        <v>11.63</v>
      </c>
      <c r="Q173" s="46">
        <v>12.52</v>
      </c>
      <c r="R173" s="46">
        <v>12.8</v>
      </c>
      <c r="S173" s="46">
        <v>7.75</v>
      </c>
      <c r="T173" s="46">
        <v>4.4000000000000004</v>
      </c>
      <c r="U173" s="46">
        <v>4.5999999999999996</v>
      </c>
      <c r="V173" s="46">
        <v>8.57</v>
      </c>
      <c r="W173" s="46">
        <v>9.08</v>
      </c>
      <c r="X173" s="120">
        <v>-0.16174496644295311</v>
      </c>
      <c r="Y173" s="79">
        <v>-0.21136909527622089</v>
      </c>
      <c r="Z173" s="79">
        <v>-0.14314720812182749</v>
      </c>
      <c r="AA173" s="79">
        <v>5.2527646129541861E-2</v>
      </c>
    </row>
    <row r="174" spans="1:27" ht="15" x14ac:dyDescent="0.25">
      <c r="A174" s="4">
        <v>260218</v>
      </c>
      <c r="B174" s="18" t="s">
        <v>5781</v>
      </c>
      <c r="C174" s="8" t="s">
        <v>23</v>
      </c>
      <c r="D174" s="8" t="s">
        <v>115</v>
      </c>
      <c r="E174" s="8" t="s">
        <v>806</v>
      </c>
      <c r="F174" s="36">
        <v>5.2</v>
      </c>
      <c r="G174" s="46">
        <v>48.3</v>
      </c>
      <c r="H174" s="46">
        <v>37.1</v>
      </c>
      <c r="I174" s="46">
        <v>66.3</v>
      </c>
      <c r="J174" s="46">
        <v>29.4</v>
      </c>
      <c r="K174" s="46">
        <v>21</v>
      </c>
      <c r="L174" s="46">
        <v>25.5</v>
      </c>
      <c r="M174" s="46">
        <v>53.4</v>
      </c>
      <c r="N174" s="46">
        <v>29.6</v>
      </c>
      <c r="O174" s="46">
        <v>16.399999999999999</v>
      </c>
      <c r="P174" s="46">
        <v>36.799999999999997</v>
      </c>
      <c r="Q174" s="46">
        <v>66</v>
      </c>
      <c r="R174" s="46">
        <v>19.2</v>
      </c>
      <c r="S174" s="46">
        <v>11.5</v>
      </c>
      <c r="T174" s="46">
        <v>48.5</v>
      </c>
      <c r="U174" s="46">
        <v>53.3</v>
      </c>
      <c r="V174" s="46">
        <v>28.7</v>
      </c>
      <c r="W174" s="46">
        <v>18.899999999999999</v>
      </c>
      <c r="X174" s="120">
        <v>8.764044943820215E-2</v>
      </c>
      <c r="Y174" s="79">
        <v>-8.7465564738291923E-2</v>
      </c>
      <c r="Z174" s="79">
        <v>7.1698113207547154E-2</v>
      </c>
      <c r="AA174" s="79">
        <v>5.2112676056337959E-2</v>
      </c>
    </row>
    <row r="175" spans="1:27" ht="15" x14ac:dyDescent="0.25">
      <c r="A175" s="4">
        <v>260218</v>
      </c>
      <c r="B175" s="18" t="s">
        <v>5525</v>
      </c>
      <c r="C175" s="8" t="s">
        <v>23</v>
      </c>
      <c r="D175" s="8" t="s">
        <v>111</v>
      </c>
      <c r="E175" s="8" t="s">
        <v>806</v>
      </c>
      <c r="F175" s="36">
        <v>5</v>
      </c>
      <c r="G175" s="46">
        <v>-15.83</v>
      </c>
      <c r="H175" s="46">
        <v>2.06</v>
      </c>
      <c r="I175" s="46">
        <v>1.1299999999999999</v>
      </c>
      <c r="J175" s="46">
        <v>5.85</v>
      </c>
      <c r="K175" s="46">
        <v>8.81</v>
      </c>
      <c r="L175" s="110">
        <v>25.72</v>
      </c>
      <c r="M175" s="110">
        <v>36.06</v>
      </c>
      <c r="N175" s="110">
        <v>53.8</v>
      </c>
      <c r="O175" s="110">
        <v>55.58</v>
      </c>
      <c r="P175" s="110">
        <v>62.46</v>
      </c>
      <c r="Q175" s="110">
        <v>64.52</v>
      </c>
      <c r="R175" s="46">
        <v>73.349999999999994</v>
      </c>
      <c r="S175" s="46">
        <v>64.83</v>
      </c>
      <c r="T175" s="46">
        <v>75.17</v>
      </c>
      <c r="U175" s="46">
        <v>77.06</v>
      </c>
      <c r="V175" s="46">
        <v>81.37</v>
      </c>
      <c r="W175" s="46">
        <v>79.66</v>
      </c>
      <c r="X175" s="120">
        <v>4.7933323276512452E-2</v>
      </c>
      <c r="Y175" s="79">
        <v>4.5129017166300578E-2</v>
      </c>
      <c r="Z175" s="79">
        <v>2.7616128921180479E-2</v>
      </c>
      <c r="AA175" s="79">
        <v>4.9693395436115617E-2</v>
      </c>
    </row>
    <row r="176" spans="1:27" ht="15" x14ac:dyDescent="0.25">
      <c r="A176" s="4">
        <v>260218</v>
      </c>
      <c r="B176" s="18" t="s">
        <v>5921</v>
      </c>
      <c r="C176" s="8" t="s">
        <v>23</v>
      </c>
      <c r="D176" s="8" t="s">
        <v>445</v>
      </c>
      <c r="E176" s="8" t="s">
        <v>806</v>
      </c>
      <c r="F176" s="36">
        <v>4.3</v>
      </c>
      <c r="G176" s="46">
        <v>2.5299999999999998</v>
      </c>
      <c r="H176" s="46">
        <v>0.47</v>
      </c>
      <c r="I176" s="46">
        <v>0</v>
      </c>
      <c r="J176" s="46">
        <v>1.2</v>
      </c>
      <c r="K176" s="46">
        <v>1.01</v>
      </c>
      <c r="L176" s="46">
        <v>-2.62</v>
      </c>
      <c r="M176" s="110">
        <v>-5.34</v>
      </c>
      <c r="N176" s="110">
        <v>-2.72</v>
      </c>
      <c r="O176" s="110">
        <v>0</v>
      </c>
      <c r="P176" s="110">
        <v>-4.96</v>
      </c>
      <c r="Q176" s="46">
        <v>-0.04</v>
      </c>
      <c r="R176" s="46">
        <v>-2.62</v>
      </c>
      <c r="S176" s="46">
        <v>7.0000000000000007E-2</v>
      </c>
      <c r="T176" s="46">
        <v>-4.38</v>
      </c>
      <c r="U176" s="110">
        <v>-4.4800000000000004</v>
      </c>
      <c r="V176" s="46">
        <v>-2.08</v>
      </c>
      <c r="W176" s="46">
        <v>-0.4</v>
      </c>
      <c r="X176" s="120">
        <v>-7.6821192052980103E-2</v>
      </c>
      <c r="Y176" s="92">
        <v>0.63701578192252528</v>
      </c>
      <c r="Z176" s="79">
        <v>-4.7326906222611709E-2</v>
      </c>
      <c r="AA176" s="79">
        <v>4.3238270469181161E-2</v>
      </c>
    </row>
    <row r="177" spans="1:27" ht="15" x14ac:dyDescent="0.25">
      <c r="A177" s="4">
        <v>260218</v>
      </c>
      <c r="B177" s="18" t="s">
        <v>4918</v>
      </c>
      <c r="C177" s="8" t="s">
        <v>23</v>
      </c>
      <c r="D177" s="8" t="s">
        <v>445</v>
      </c>
      <c r="E177" s="8" t="s">
        <v>806</v>
      </c>
      <c r="F177" s="36">
        <v>4.3</v>
      </c>
      <c r="G177" s="46">
        <v>-7.28</v>
      </c>
      <c r="H177" s="46">
        <v>-6.62</v>
      </c>
      <c r="I177" s="46">
        <v>-5.43</v>
      </c>
      <c r="J177" s="46">
        <v>-7.75</v>
      </c>
      <c r="K177" s="46">
        <v>-8.56</v>
      </c>
      <c r="L177" s="46">
        <v>-8.76</v>
      </c>
      <c r="M177" s="110">
        <v>-8.68</v>
      </c>
      <c r="N177" s="46">
        <v>-8.4499999999999993</v>
      </c>
      <c r="O177" s="46">
        <v>-9.25</v>
      </c>
      <c r="P177" s="46">
        <v>-9.1300000000000008</v>
      </c>
      <c r="Q177" s="46">
        <v>-7.44</v>
      </c>
      <c r="R177" s="46">
        <v>-7.92</v>
      </c>
      <c r="S177" s="46">
        <v>-7.1</v>
      </c>
      <c r="T177" s="46">
        <v>-7.71</v>
      </c>
      <c r="U177" s="46">
        <v>-8.25</v>
      </c>
      <c r="V177" s="46">
        <v>-8.7100000000000009</v>
      </c>
      <c r="W177" s="46">
        <v>-8.4700000000000006</v>
      </c>
      <c r="X177" s="120">
        <v>-4.4950933839822627E-2</v>
      </c>
      <c r="Y177" s="79">
        <v>2.6847862114683489E-2</v>
      </c>
      <c r="Z177" s="79">
        <v>2.5500322788896131E-2</v>
      </c>
      <c r="AA177" s="79">
        <v>4.3122442555870277E-2</v>
      </c>
    </row>
    <row r="178" spans="1:27" ht="15" x14ac:dyDescent="0.25">
      <c r="A178" s="4">
        <v>260218</v>
      </c>
      <c r="B178" s="18" t="s">
        <v>5237</v>
      </c>
      <c r="C178" s="8" t="s">
        <v>23</v>
      </c>
      <c r="D178" s="8" t="s">
        <v>673</v>
      </c>
      <c r="E178" s="8" t="s">
        <v>806</v>
      </c>
      <c r="F178" s="36">
        <v>4.3</v>
      </c>
      <c r="G178" s="46">
        <v>851</v>
      </c>
      <c r="H178" s="46">
        <v>210</v>
      </c>
      <c r="I178" s="46">
        <v>1006</v>
      </c>
      <c r="J178" s="46">
        <v>2581</v>
      </c>
      <c r="K178" s="46">
        <v>1065</v>
      </c>
      <c r="L178" s="46">
        <v>450</v>
      </c>
      <c r="M178" s="110">
        <v>1673</v>
      </c>
      <c r="N178" s="46">
        <v>3103</v>
      </c>
      <c r="O178" s="46">
        <v>699</v>
      </c>
      <c r="P178" s="46">
        <v>791</v>
      </c>
      <c r="Q178" s="46">
        <v>1856</v>
      </c>
      <c r="R178" s="46">
        <v>3179</v>
      </c>
      <c r="S178" s="110">
        <v>1673</v>
      </c>
      <c r="T178" s="46">
        <v>1094</v>
      </c>
      <c r="U178" s="46">
        <v>2288</v>
      </c>
      <c r="V178" s="110">
        <v>4045</v>
      </c>
      <c r="W178" s="46">
        <v>2060</v>
      </c>
      <c r="X178" s="120">
        <v>4.0405387384984559E-2</v>
      </c>
      <c r="Y178" s="79">
        <v>5.5370417841579027E-2</v>
      </c>
      <c r="Z178" s="92">
        <v>0.105173670148166</v>
      </c>
      <c r="AA178" s="79">
        <v>4.2527472527472472E-2</v>
      </c>
    </row>
    <row r="179" spans="1:27" ht="15" x14ac:dyDescent="0.25">
      <c r="A179" s="4">
        <v>260218</v>
      </c>
      <c r="B179" s="18" t="s">
        <v>5298</v>
      </c>
      <c r="C179" s="8" t="s">
        <v>23</v>
      </c>
      <c r="D179" s="8" t="s">
        <v>434</v>
      </c>
      <c r="E179" s="8" t="s">
        <v>806</v>
      </c>
      <c r="F179" s="36">
        <v>4.0999999999999996</v>
      </c>
      <c r="G179" s="46">
        <v>258</v>
      </c>
      <c r="H179" s="46">
        <v>664</v>
      </c>
      <c r="I179" s="46">
        <v>553</v>
      </c>
      <c r="J179" s="46">
        <v>610</v>
      </c>
      <c r="K179" s="46">
        <v>461</v>
      </c>
      <c r="L179" s="46">
        <v>575</v>
      </c>
      <c r="M179" s="46">
        <v>578</v>
      </c>
      <c r="N179" s="46">
        <v>697</v>
      </c>
      <c r="O179" s="46">
        <v>255</v>
      </c>
      <c r="P179" s="46">
        <v>649</v>
      </c>
      <c r="Q179" s="46">
        <v>559</v>
      </c>
      <c r="R179" s="46">
        <v>764</v>
      </c>
      <c r="S179" s="110">
        <v>706</v>
      </c>
      <c r="T179" s="46">
        <v>781</v>
      </c>
      <c r="U179" s="46">
        <v>671</v>
      </c>
      <c r="V179" s="46">
        <v>856</v>
      </c>
      <c r="W179" s="46">
        <v>830</v>
      </c>
      <c r="X179" s="120">
        <v>4.9290515309932781E-2</v>
      </c>
      <c r="Y179" s="79">
        <v>3.9857651245551518E-2</v>
      </c>
      <c r="Z179" s="79">
        <v>3.1485284052019218E-2</v>
      </c>
      <c r="AA179" s="79">
        <v>4.1141340411413367E-2</v>
      </c>
    </row>
    <row r="180" spans="1:27" ht="15" x14ac:dyDescent="0.25">
      <c r="A180" s="4">
        <v>260218</v>
      </c>
      <c r="B180" s="18" t="s">
        <v>5812</v>
      </c>
      <c r="C180" s="8" t="s">
        <v>23</v>
      </c>
      <c r="D180" s="8" t="s">
        <v>29</v>
      </c>
      <c r="E180" s="8" t="s">
        <v>817</v>
      </c>
      <c r="F180" s="36">
        <v>3.7</v>
      </c>
      <c r="G180" s="46">
        <v>108485</v>
      </c>
      <c r="H180" s="46">
        <v>48765</v>
      </c>
      <c r="I180" s="46">
        <v>207355</v>
      </c>
      <c r="J180" s="46">
        <v>237700</v>
      </c>
      <c r="K180" s="110">
        <v>244905</v>
      </c>
      <c r="L180" s="46">
        <v>89003</v>
      </c>
      <c r="M180" s="110">
        <v>313573</v>
      </c>
      <c r="N180" s="46">
        <v>282748</v>
      </c>
      <c r="O180" s="46">
        <v>325130</v>
      </c>
      <c r="P180" s="46">
        <v>33582</v>
      </c>
      <c r="Q180" s="46">
        <v>397385</v>
      </c>
      <c r="R180" s="110">
        <v>393772</v>
      </c>
      <c r="S180" s="46">
        <v>376077</v>
      </c>
      <c r="T180" s="46">
        <v>22849</v>
      </c>
      <c r="U180" s="46">
        <v>378595</v>
      </c>
      <c r="V180" s="110">
        <v>520119</v>
      </c>
      <c r="W180" s="46">
        <v>424507</v>
      </c>
      <c r="X180" s="120">
        <v>-8.9380887663055297E-3</v>
      </c>
      <c r="Y180" s="79">
        <v>-1.5788814729728928E-2</v>
      </c>
      <c r="Z180" s="92">
        <v>0.107869679064077</v>
      </c>
      <c r="AA180" s="79">
        <v>3.7321599210875078E-2</v>
      </c>
    </row>
    <row r="181" spans="1:27" ht="15" x14ac:dyDescent="0.25">
      <c r="A181" s="4">
        <v>260218</v>
      </c>
      <c r="B181" s="18" t="s">
        <v>5608</v>
      </c>
      <c r="C181" s="8" t="s">
        <v>23</v>
      </c>
      <c r="D181" s="8" t="s">
        <v>830</v>
      </c>
      <c r="E181" s="8" t="s">
        <v>817</v>
      </c>
      <c r="F181" s="36">
        <v>3.7</v>
      </c>
      <c r="G181" s="46">
        <v>6301</v>
      </c>
      <c r="H181" s="46">
        <v>7004</v>
      </c>
      <c r="I181" s="46">
        <v>15813</v>
      </c>
      <c r="J181" s="46">
        <v>13804</v>
      </c>
      <c r="K181" s="46">
        <v>6930</v>
      </c>
      <c r="L181" s="46">
        <v>5564</v>
      </c>
      <c r="M181" s="46">
        <v>13237</v>
      </c>
      <c r="N181" s="46">
        <v>16483</v>
      </c>
      <c r="O181" s="46">
        <v>7575</v>
      </c>
      <c r="P181" s="46">
        <v>6653</v>
      </c>
      <c r="Q181" s="46">
        <v>12919</v>
      </c>
      <c r="R181" s="46">
        <v>17278</v>
      </c>
      <c r="S181" s="46">
        <v>7309</v>
      </c>
      <c r="T181" s="110">
        <v>14789</v>
      </c>
      <c r="U181" s="110">
        <v>20217</v>
      </c>
      <c r="V181" s="46">
        <v>18781</v>
      </c>
      <c r="W181" s="46">
        <v>9566</v>
      </c>
      <c r="X181" s="121">
        <v>0.18424330261101929</v>
      </c>
      <c r="Y181" s="92">
        <v>0.13955445071230521</v>
      </c>
      <c r="Z181" s="79">
        <v>2.5221083013105661E-2</v>
      </c>
      <c r="AA181" s="79">
        <v>3.694186198769156E-2</v>
      </c>
    </row>
    <row r="182" spans="1:27" ht="15" x14ac:dyDescent="0.25">
      <c r="A182" s="4">
        <v>260218</v>
      </c>
      <c r="B182" s="18" t="s">
        <v>5523</v>
      </c>
      <c r="C182" s="8" t="s">
        <v>23</v>
      </c>
      <c r="D182" s="8" t="s">
        <v>146</v>
      </c>
      <c r="E182" s="8" t="s">
        <v>806</v>
      </c>
      <c r="F182" s="36">
        <v>3.4</v>
      </c>
      <c r="G182" s="46">
        <v>19.309999999999999</v>
      </c>
      <c r="H182" s="46">
        <v>19.53</v>
      </c>
      <c r="I182" s="46">
        <v>20.88</v>
      </c>
      <c r="J182" s="46">
        <v>20.64</v>
      </c>
      <c r="K182" s="46">
        <v>20.46</v>
      </c>
      <c r="L182" s="46">
        <v>14.2</v>
      </c>
      <c r="M182" s="46">
        <v>14.93</v>
      </c>
      <c r="N182" s="46">
        <v>19.07</v>
      </c>
      <c r="O182" s="46">
        <v>17.22</v>
      </c>
      <c r="P182" s="110">
        <v>21.24</v>
      </c>
      <c r="Q182" s="110">
        <v>25.89</v>
      </c>
      <c r="R182" s="110">
        <v>29.65</v>
      </c>
      <c r="S182" s="110">
        <v>27.5</v>
      </c>
      <c r="T182" s="110">
        <v>32.700000000000003</v>
      </c>
      <c r="U182" s="46">
        <v>31.97</v>
      </c>
      <c r="V182" s="46">
        <v>32.35</v>
      </c>
      <c r="W182" s="46">
        <v>31.68</v>
      </c>
      <c r="X182" s="121">
        <v>0.1098964326812428</v>
      </c>
      <c r="Y182" s="79">
        <v>5.2531536201831493E-2</v>
      </c>
      <c r="Z182" s="79">
        <v>2.2163848300771779E-2</v>
      </c>
      <c r="AA182" s="79">
        <v>3.356890459363937E-2</v>
      </c>
    </row>
    <row r="183" spans="1:27" ht="15" x14ac:dyDescent="0.25">
      <c r="A183" s="4">
        <v>260218</v>
      </c>
      <c r="B183" s="18" t="s">
        <v>5382</v>
      </c>
      <c r="C183" s="8" t="s">
        <v>23</v>
      </c>
      <c r="D183" s="8" t="s">
        <v>153</v>
      </c>
      <c r="E183" s="8" t="s">
        <v>821</v>
      </c>
      <c r="F183" s="36">
        <v>3.3</v>
      </c>
      <c r="G183" s="46">
        <v>156.13999999999999</v>
      </c>
      <c r="H183" s="46">
        <v>184.72</v>
      </c>
      <c r="I183" s="46">
        <v>184.87</v>
      </c>
      <c r="J183" s="46">
        <v>222.53</v>
      </c>
      <c r="K183" s="46">
        <v>145.59</v>
      </c>
      <c r="L183" s="46">
        <v>173.84</v>
      </c>
      <c r="M183" s="46">
        <v>172.34</v>
      </c>
      <c r="N183" s="46">
        <v>181</v>
      </c>
      <c r="O183" s="46">
        <v>160.46</v>
      </c>
      <c r="P183" s="46">
        <v>169.65</v>
      </c>
      <c r="Q183" s="46">
        <v>168.63</v>
      </c>
      <c r="R183" s="46">
        <v>188.1</v>
      </c>
      <c r="S183" s="46">
        <v>141.96</v>
      </c>
      <c r="T183" s="46">
        <v>169.77</v>
      </c>
      <c r="U183" s="46">
        <v>201.5</v>
      </c>
      <c r="V183" s="46">
        <v>219.23</v>
      </c>
      <c r="W183" s="46">
        <v>166.41</v>
      </c>
      <c r="X183" s="120">
        <v>1.7954933117869659E-4</v>
      </c>
      <c r="Y183" s="79">
        <v>4.9172725368757941E-2</v>
      </c>
      <c r="Z183" s="79">
        <v>4.4387093094548913E-2</v>
      </c>
      <c r="AA183" s="79">
        <v>3.3380662425251728E-2</v>
      </c>
    </row>
    <row r="184" spans="1:27" ht="15" x14ac:dyDescent="0.25">
      <c r="A184" s="4">
        <v>260218</v>
      </c>
      <c r="B184" s="18" t="s">
        <v>5540</v>
      </c>
      <c r="C184" s="8" t="s">
        <v>23</v>
      </c>
      <c r="D184" s="8" t="s">
        <v>728</v>
      </c>
      <c r="E184" s="8" t="s">
        <v>806</v>
      </c>
      <c r="F184" s="36">
        <v>3.3</v>
      </c>
      <c r="G184" s="46"/>
      <c r="H184" s="46">
        <v>-44.61</v>
      </c>
      <c r="I184" s="46">
        <v>60.21</v>
      </c>
      <c r="J184" s="46">
        <v>142.72</v>
      </c>
      <c r="K184" s="46">
        <v>34.880000000000003</v>
      </c>
      <c r="L184" s="46">
        <v>-44.56</v>
      </c>
      <c r="M184" s="110">
        <v>93.47</v>
      </c>
      <c r="N184" s="110">
        <v>211.46</v>
      </c>
      <c r="O184" s="46">
        <v>49.71</v>
      </c>
      <c r="P184" s="46">
        <v>-52.91</v>
      </c>
      <c r="Q184" s="46">
        <v>117.16</v>
      </c>
      <c r="R184" s="46">
        <v>209.18</v>
      </c>
      <c r="S184" s="46">
        <v>55.7</v>
      </c>
      <c r="T184" s="46">
        <v>-77.349999999999994</v>
      </c>
      <c r="U184" s="46">
        <v>89.68</v>
      </c>
      <c r="V184" s="46">
        <v>218.11</v>
      </c>
      <c r="W184" s="46">
        <v>65.2</v>
      </c>
      <c r="X184" s="120">
        <v>-7.4256372861787101E-2</v>
      </c>
      <c r="Y184" s="79">
        <v>-9.019002921001662E-2</v>
      </c>
      <c r="Z184" s="79">
        <v>3.2213845099383187E-2</v>
      </c>
      <c r="AA184" s="79">
        <v>3.3200531208499313E-2</v>
      </c>
    </row>
    <row r="185" spans="1:27" ht="15" x14ac:dyDescent="0.25">
      <c r="A185" s="4">
        <v>260218</v>
      </c>
      <c r="B185" s="18" t="s">
        <v>5384</v>
      </c>
      <c r="C185" s="8" t="s">
        <v>23</v>
      </c>
      <c r="D185" s="8" t="s">
        <v>129</v>
      </c>
      <c r="E185" s="8" t="s">
        <v>806</v>
      </c>
      <c r="F185" s="36">
        <v>3.3</v>
      </c>
      <c r="G185" s="46">
        <v>82.2</v>
      </c>
      <c r="H185" s="46">
        <v>87.09</v>
      </c>
      <c r="I185" s="46">
        <v>211.17</v>
      </c>
      <c r="J185" s="46">
        <v>209.09</v>
      </c>
      <c r="K185" s="46">
        <v>127.4</v>
      </c>
      <c r="L185" s="46">
        <v>120.96</v>
      </c>
      <c r="M185" s="46">
        <v>189.82</v>
      </c>
      <c r="N185" s="46">
        <v>154.37</v>
      </c>
      <c r="O185" s="46">
        <v>147.29</v>
      </c>
      <c r="P185" s="46">
        <v>125.48</v>
      </c>
      <c r="Q185" s="46">
        <v>215.49</v>
      </c>
      <c r="R185" s="46">
        <v>192.3</v>
      </c>
      <c r="S185" s="46">
        <v>136.97</v>
      </c>
      <c r="T185" s="46">
        <v>111.62</v>
      </c>
      <c r="U185" s="46">
        <v>210.3</v>
      </c>
      <c r="V185" s="46">
        <v>193.01</v>
      </c>
      <c r="W185" s="46">
        <v>158.44999999999999</v>
      </c>
      <c r="X185" s="120">
        <v>-2.0679159703986701E-2</v>
      </c>
      <c r="Y185" s="79">
        <v>-7.9070050885157173E-3</v>
      </c>
      <c r="Z185" s="79">
        <v>1.090311583408665E-3</v>
      </c>
      <c r="AA185" s="79">
        <v>3.2949838932351698E-2</v>
      </c>
    </row>
    <row r="186" spans="1:27" ht="15" x14ac:dyDescent="0.25">
      <c r="A186" s="4">
        <v>260218</v>
      </c>
      <c r="B186" s="18" t="s">
        <v>5450</v>
      </c>
      <c r="C186" s="8" t="s">
        <v>23</v>
      </c>
      <c r="D186" s="8" t="s">
        <v>106</v>
      </c>
      <c r="E186" s="8" t="s">
        <v>806</v>
      </c>
      <c r="F186" s="36">
        <v>3.2</v>
      </c>
      <c r="G186" s="46">
        <v>14.29</v>
      </c>
      <c r="H186" s="46">
        <v>17.05</v>
      </c>
      <c r="I186" s="46">
        <v>22.7</v>
      </c>
      <c r="J186" s="46">
        <v>24.32</v>
      </c>
      <c r="K186" s="110">
        <v>29.48</v>
      </c>
      <c r="L186" s="110">
        <v>28.52</v>
      </c>
      <c r="M186" s="46">
        <v>27.54</v>
      </c>
      <c r="N186" s="46">
        <v>31.97</v>
      </c>
      <c r="O186" s="46">
        <v>29.81</v>
      </c>
      <c r="P186" s="110">
        <v>42.74</v>
      </c>
      <c r="Q186" s="110">
        <v>41.22</v>
      </c>
      <c r="R186" s="46">
        <v>40.549999999999997</v>
      </c>
      <c r="S186" s="46">
        <v>41.79</v>
      </c>
      <c r="T186" s="46">
        <v>46.11</v>
      </c>
      <c r="U186" s="46">
        <v>46.77</v>
      </c>
      <c r="V186" s="46">
        <v>51.02</v>
      </c>
      <c r="W186" s="46">
        <v>47.77</v>
      </c>
      <c r="X186" s="120">
        <v>2.0264582080577132E-2</v>
      </c>
      <c r="Y186" s="79">
        <v>3.2710555784758677E-2</v>
      </c>
      <c r="Z186" s="79">
        <v>5.9753452802191458E-2</v>
      </c>
      <c r="AA186" s="79">
        <v>3.2204211319941889E-2</v>
      </c>
    </row>
    <row r="187" spans="1:27" ht="15" x14ac:dyDescent="0.25">
      <c r="A187" s="4">
        <v>260218</v>
      </c>
      <c r="B187" s="18" t="s">
        <v>5604</v>
      </c>
      <c r="C187" s="8" t="s">
        <v>23</v>
      </c>
      <c r="D187" s="8" t="s">
        <v>5979</v>
      </c>
      <c r="E187" s="8" t="s">
        <v>806</v>
      </c>
      <c r="F187" s="36">
        <v>3.2</v>
      </c>
      <c r="G187" s="46">
        <v>33.6</v>
      </c>
      <c r="H187" s="46">
        <v>25.85</v>
      </c>
      <c r="I187" s="46">
        <v>35.78</v>
      </c>
      <c r="J187" s="46">
        <v>41.88</v>
      </c>
      <c r="K187" s="46">
        <v>30.64</v>
      </c>
      <c r="L187" s="110">
        <v>51.19</v>
      </c>
      <c r="M187" s="110">
        <v>58.97</v>
      </c>
      <c r="N187" s="46">
        <v>51.61</v>
      </c>
      <c r="O187" s="46">
        <v>36.58</v>
      </c>
      <c r="P187" s="46">
        <v>39.29</v>
      </c>
      <c r="Q187" s="46">
        <v>52.08</v>
      </c>
      <c r="R187" s="46">
        <v>55.36</v>
      </c>
      <c r="S187" s="46">
        <v>37.76</v>
      </c>
      <c r="T187" s="46">
        <v>45.86</v>
      </c>
      <c r="U187" s="46">
        <v>51.3</v>
      </c>
      <c r="V187" s="46">
        <v>62.06</v>
      </c>
      <c r="W187" s="46">
        <v>44.06</v>
      </c>
      <c r="X187" s="120">
        <v>3.5611686270258458E-2</v>
      </c>
      <c r="Y187" s="79">
        <v>-4.0824871768031512E-3</v>
      </c>
      <c r="Z187" s="79">
        <v>3.5211267605633763E-2</v>
      </c>
      <c r="AA187" s="79">
        <v>3.1982942430703647E-2</v>
      </c>
    </row>
    <row r="188" spans="1:27" ht="15" x14ac:dyDescent="0.25">
      <c r="A188" s="4">
        <v>260218</v>
      </c>
      <c r="B188" s="18" t="s">
        <v>5514</v>
      </c>
      <c r="C188" s="8" t="s">
        <v>23</v>
      </c>
      <c r="D188" s="8" t="s">
        <v>1134</v>
      </c>
      <c r="E188" s="8" t="s">
        <v>806</v>
      </c>
      <c r="F188" s="36">
        <v>3.2</v>
      </c>
      <c r="G188" s="46">
        <v>85.92</v>
      </c>
      <c r="H188" s="46">
        <v>140.16999999999999</v>
      </c>
      <c r="I188" s="46">
        <v>59.94</v>
      </c>
      <c r="J188" s="46">
        <v>48.48</v>
      </c>
      <c r="K188" s="46">
        <v>105.14</v>
      </c>
      <c r="L188" s="46">
        <v>150.13999999999999</v>
      </c>
      <c r="M188" s="46">
        <v>64.989999999999995</v>
      </c>
      <c r="N188" s="46">
        <v>58.36</v>
      </c>
      <c r="O188" s="46">
        <v>108.13</v>
      </c>
      <c r="P188" s="46">
        <v>146.87</v>
      </c>
      <c r="Q188" s="46">
        <v>69.83</v>
      </c>
      <c r="R188" s="46">
        <v>60.27</v>
      </c>
      <c r="S188" s="46">
        <v>125.53</v>
      </c>
      <c r="T188" s="46">
        <v>180.83</v>
      </c>
      <c r="U188" s="46">
        <v>72.209999999999994</v>
      </c>
      <c r="V188" s="46">
        <v>65.67</v>
      </c>
      <c r="W188" s="46">
        <v>139.72999999999999</v>
      </c>
      <c r="X188" s="120">
        <v>8.4372670807453476E-2</v>
      </c>
      <c r="Y188" s="79">
        <v>5.4529624707877478E-3</v>
      </c>
      <c r="Z188" s="79">
        <v>1.2305168170631649E-2</v>
      </c>
      <c r="AA188" s="79">
        <v>3.1964703763731388E-2</v>
      </c>
    </row>
    <row r="189" spans="1:27" ht="15" x14ac:dyDescent="0.25">
      <c r="A189" s="4">
        <v>260218</v>
      </c>
      <c r="B189" s="18" t="s">
        <v>5797</v>
      </c>
      <c r="C189" s="8" t="s">
        <v>23</v>
      </c>
      <c r="D189" s="8" t="s">
        <v>46</v>
      </c>
      <c r="E189" s="8" t="s">
        <v>806</v>
      </c>
      <c r="F189" s="36">
        <v>3</v>
      </c>
      <c r="G189" s="46">
        <v>-3.53</v>
      </c>
      <c r="H189" s="46">
        <v>-4.2</v>
      </c>
      <c r="I189" s="46">
        <v>8.44</v>
      </c>
      <c r="J189" s="46">
        <v>28.62</v>
      </c>
      <c r="K189" s="110">
        <v>15.46</v>
      </c>
      <c r="L189" s="110">
        <v>23.24</v>
      </c>
      <c r="M189" s="110">
        <v>28.06</v>
      </c>
      <c r="N189" s="46">
        <v>21.44</v>
      </c>
      <c r="O189" s="46">
        <v>2.31</v>
      </c>
      <c r="P189" s="46">
        <v>13.02</v>
      </c>
      <c r="Q189" s="46">
        <v>23.29</v>
      </c>
      <c r="R189" s="46">
        <v>25.23</v>
      </c>
      <c r="S189" s="46">
        <v>-0.41</v>
      </c>
      <c r="T189" s="46">
        <v>18.600000000000001</v>
      </c>
      <c r="U189" s="46">
        <v>18.920000000000002</v>
      </c>
      <c r="V189" s="46">
        <v>5.33</v>
      </c>
      <c r="W189" s="46">
        <v>0.88</v>
      </c>
      <c r="X189" s="120">
        <v>9.1280876819892054E-2</v>
      </c>
      <c r="Y189" s="79">
        <v>-6.5507420176885045E-2</v>
      </c>
      <c r="Z189" s="79">
        <v>-0.31921719602181592</v>
      </c>
      <c r="AA189" s="79">
        <v>3.0395852968897241E-2</v>
      </c>
    </row>
    <row r="190" spans="1:27" ht="15" x14ac:dyDescent="0.25">
      <c r="A190" s="4">
        <v>260218</v>
      </c>
      <c r="B190" s="18" t="s">
        <v>5343</v>
      </c>
      <c r="C190" s="8" t="s">
        <v>23</v>
      </c>
      <c r="D190" s="8" t="s">
        <v>1142</v>
      </c>
      <c r="E190" s="8" t="s">
        <v>806</v>
      </c>
      <c r="F190" s="36">
        <v>3</v>
      </c>
      <c r="G190" s="46">
        <v>120.6</v>
      </c>
      <c r="H190" s="46">
        <v>124.4</v>
      </c>
      <c r="I190" s="46">
        <v>149.5</v>
      </c>
      <c r="J190" s="46">
        <v>165</v>
      </c>
      <c r="K190" s="46">
        <v>164.8</v>
      </c>
      <c r="L190" s="46">
        <v>170.9</v>
      </c>
      <c r="M190" s="46">
        <v>184.6</v>
      </c>
      <c r="N190" s="46">
        <v>192.7</v>
      </c>
      <c r="O190" s="46">
        <v>187.7</v>
      </c>
      <c r="P190" s="46">
        <v>172.1</v>
      </c>
      <c r="Q190" s="46">
        <v>209.1</v>
      </c>
      <c r="R190" s="46">
        <v>215.1</v>
      </c>
      <c r="S190" s="46">
        <v>195.9</v>
      </c>
      <c r="T190" s="46">
        <v>196.4</v>
      </c>
      <c r="U190" s="46">
        <v>219.7</v>
      </c>
      <c r="V190" s="46">
        <v>233.9</v>
      </c>
      <c r="W190" s="46">
        <v>221.2</v>
      </c>
      <c r="X190" s="120">
        <v>3.0674072203988881E-2</v>
      </c>
      <c r="Y190" s="79">
        <v>1.298224127372927E-2</v>
      </c>
      <c r="Z190" s="79">
        <v>2.2730020553741959E-2</v>
      </c>
      <c r="AA190" s="79">
        <v>2.9908972691807589E-2</v>
      </c>
    </row>
    <row r="191" spans="1:27" ht="15" x14ac:dyDescent="0.25">
      <c r="A191" s="4">
        <v>260218</v>
      </c>
      <c r="B191" s="18" t="s">
        <v>5302</v>
      </c>
      <c r="C191" s="8" t="s">
        <v>23</v>
      </c>
      <c r="D191" s="8" t="s">
        <v>144</v>
      </c>
      <c r="E191" s="8" t="s">
        <v>806</v>
      </c>
      <c r="F191" s="36">
        <v>2.9</v>
      </c>
      <c r="G191" s="46">
        <v>271</v>
      </c>
      <c r="H191" s="46">
        <v>276</v>
      </c>
      <c r="I191" s="46">
        <v>276</v>
      </c>
      <c r="J191" s="46">
        <v>281</v>
      </c>
      <c r="K191" s="46">
        <v>300</v>
      </c>
      <c r="L191" s="46">
        <v>262</v>
      </c>
      <c r="M191" s="46">
        <v>330</v>
      </c>
      <c r="N191" s="46">
        <v>348</v>
      </c>
      <c r="O191" s="46">
        <v>362</v>
      </c>
      <c r="P191" s="110">
        <v>412</v>
      </c>
      <c r="Q191" s="46">
        <v>474</v>
      </c>
      <c r="R191" s="110">
        <v>515</v>
      </c>
      <c r="S191" s="46">
        <v>414</v>
      </c>
      <c r="T191" s="46">
        <v>527</v>
      </c>
      <c r="U191" s="46">
        <v>565</v>
      </c>
      <c r="V191" s="46">
        <v>535</v>
      </c>
      <c r="W191" s="46">
        <v>473</v>
      </c>
      <c r="X191" s="120">
        <v>6.336088154269981E-2</v>
      </c>
      <c r="Y191" s="79">
        <v>4.7150259067357592E-2</v>
      </c>
      <c r="Z191" s="79">
        <v>9.8960910440375471E-3</v>
      </c>
      <c r="AA191" s="79">
        <v>2.89073983341499E-2</v>
      </c>
    </row>
    <row r="192" spans="1:27" ht="15" x14ac:dyDescent="0.25">
      <c r="A192" s="4">
        <v>260218</v>
      </c>
      <c r="B192" s="18" t="s">
        <v>5643</v>
      </c>
      <c r="C192" s="8" t="s">
        <v>23</v>
      </c>
      <c r="D192" s="8" t="s">
        <v>106</v>
      </c>
      <c r="E192" s="8" t="s">
        <v>806</v>
      </c>
      <c r="F192" s="36">
        <v>2.9</v>
      </c>
      <c r="G192" s="46">
        <v>30.34</v>
      </c>
      <c r="H192" s="46">
        <v>29.42</v>
      </c>
      <c r="I192" s="46">
        <v>29</v>
      </c>
      <c r="J192" s="46">
        <v>-1.1200000000000001</v>
      </c>
      <c r="K192" s="46">
        <v>26.4</v>
      </c>
      <c r="L192" s="46">
        <v>37.36</v>
      </c>
      <c r="M192" s="110">
        <v>48.11</v>
      </c>
      <c r="N192" s="110">
        <v>20.49</v>
      </c>
      <c r="O192" s="110">
        <v>43.76</v>
      </c>
      <c r="P192" s="46">
        <v>42.5</v>
      </c>
      <c r="Q192" s="46">
        <v>59.65</v>
      </c>
      <c r="R192" s="46">
        <v>31.25</v>
      </c>
      <c r="S192" s="46">
        <v>61</v>
      </c>
      <c r="T192" s="46">
        <v>53.34</v>
      </c>
      <c r="U192" s="46">
        <v>66.06</v>
      </c>
      <c r="V192" s="46">
        <v>38.08</v>
      </c>
      <c r="W192" s="46">
        <v>67.260000000000005</v>
      </c>
      <c r="X192" s="120">
        <v>5.5761316872428017E-2</v>
      </c>
      <c r="Y192" s="79">
        <v>3.1231728707854289E-2</v>
      </c>
      <c r="Z192" s="79">
        <v>3.2270257500590649E-2</v>
      </c>
      <c r="AA192" s="79">
        <v>2.865250823874033E-2</v>
      </c>
    </row>
    <row r="193" spans="1:27" ht="15" x14ac:dyDescent="0.25">
      <c r="A193" s="4">
        <v>260218</v>
      </c>
      <c r="B193" s="18" t="s">
        <v>5574</v>
      </c>
      <c r="C193" s="8" t="s">
        <v>23</v>
      </c>
      <c r="D193" s="8" t="s">
        <v>1307</v>
      </c>
      <c r="E193" s="8" t="s">
        <v>806</v>
      </c>
      <c r="F193" s="36">
        <v>2.8</v>
      </c>
      <c r="G193" s="46">
        <v>50</v>
      </c>
      <c r="H193" s="46">
        <v>45.68</v>
      </c>
      <c r="I193" s="46">
        <v>48.52</v>
      </c>
      <c r="J193" s="46">
        <v>50.85</v>
      </c>
      <c r="K193" s="46">
        <v>57.02</v>
      </c>
      <c r="L193" s="46">
        <v>62.41</v>
      </c>
      <c r="M193" s="46">
        <v>55.85</v>
      </c>
      <c r="N193" s="46">
        <v>55.16</v>
      </c>
      <c r="O193" s="46">
        <v>48.94</v>
      </c>
      <c r="P193" s="46">
        <v>52.5</v>
      </c>
      <c r="Q193" s="46">
        <v>53.3</v>
      </c>
      <c r="R193" s="46">
        <v>54.65</v>
      </c>
      <c r="S193" s="46">
        <v>54.24</v>
      </c>
      <c r="T193" s="46">
        <v>54.23</v>
      </c>
      <c r="U193" s="46">
        <v>60.54</v>
      </c>
      <c r="V193" s="46">
        <v>58.05</v>
      </c>
      <c r="W193" s="46">
        <v>60.58</v>
      </c>
      <c r="X193" s="120">
        <v>8.0581303274487315E-3</v>
      </c>
      <c r="Y193" s="79">
        <v>3.3453470104426668E-2</v>
      </c>
      <c r="Z193" s="79">
        <v>1.5201645354556041E-2</v>
      </c>
      <c r="AA193" s="79">
        <v>2.7922135118470859E-2</v>
      </c>
    </row>
    <row r="194" spans="1:27" ht="15" x14ac:dyDescent="0.25">
      <c r="A194" s="4">
        <v>260218</v>
      </c>
      <c r="B194" s="18" t="s">
        <v>5519</v>
      </c>
      <c r="C194" s="8" t="s">
        <v>23</v>
      </c>
      <c r="D194" s="8" t="s">
        <v>434</v>
      </c>
      <c r="E194" s="8" t="s">
        <v>806</v>
      </c>
      <c r="F194" s="36">
        <v>2.7</v>
      </c>
      <c r="G194" s="46">
        <v>98</v>
      </c>
      <c r="H194" s="46">
        <v>107</v>
      </c>
      <c r="I194" s="46">
        <v>113</v>
      </c>
      <c r="J194" s="46">
        <v>93</v>
      </c>
      <c r="K194" s="46">
        <v>98</v>
      </c>
      <c r="L194" s="46">
        <v>119</v>
      </c>
      <c r="M194" s="46">
        <v>83</v>
      </c>
      <c r="N194" s="46">
        <v>87</v>
      </c>
      <c r="O194" s="46">
        <v>113</v>
      </c>
      <c r="P194" s="110">
        <v>164</v>
      </c>
      <c r="Q194" s="46">
        <v>118</v>
      </c>
      <c r="R194" s="110">
        <v>148</v>
      </c>
      <c r="S194" s="46">
        <v>87</v>
      </c>
      <c r="T194" s="46">
        <v>169</v>
      </c>
      <c r="U194" s="46">
        <v>119</v>
      </c>
      <c r="V194" s="46">
        <v>175</v>
      </c>
      <c r="W194" s="46">
        <v>102</v>
      </c>
      <c r="X194" s="120">
        <v>9.6711798839459462E-3</v>
      </c>
      <c r="Y194" s="79">
        <v>1.915708812260553E-3</v>
      </c>
      <c r="Z194" s="79">
        <v>5.1625239005736123E-2</v>
      </c>
      <c r="AA194" s="79">
        <v>2.7272727272727341E-2</v>
      </c>
    </row>
    <row r="195" spans="1:27" ht="15" x14ac:dyDescent="0.25">
      <c r="A195" s="4">
        <v>260218</v>
      </c>
      <c r="B195" s="18" t="s">
        <v>5410</v>
      </c>
      <c r="C195" s="8" t="s">
        <v>23</v>
      </c>
      <c r="D195" s="8" t="s">
        <v>139</v>
      </c>
      <c r="E195" s="8" t="s">
        <v>806</v>
      </c>
      <c r="F195" s="36">
        <v>2.7</v>
      </c>
      <c r="G195" s="46">
        <v>180.72</v>
      </c>
      <c r="H195" s="46">
        <v>155.88999999999999</v>
      </c>
      <c r="I195" s="46">
        <v>191.84</v>
      </c>
      <c r="J195" s="46">
        <v>155.13999999999999</v>
      </c>
      <c r="K195" s="46">
        <v>160.22999999999999</v>
      </c>
      <c r="L195" s="46">
        <v>172.18</v>
      </c>
      <c r="M195" s="46">
        <v>169.34</v>
      </c>
      <c r="N195" s="46">
        <v>167.86</v>
      </c>
      <c r="O195" s="46">
        <v>125.91</v>
      </c>
      <c r="P195" s="46">
        <v>150.08000000000001</v>
      </c>
      <c r="Q195" s="46">
        <v>173.11</v>
      </c>
      <c r="R195" s="46">
        <v>148.05000000000001</v>
      </c>
      <c r="S195" s="46">
        <v>78.12</v>
      </c>
      <c r="T195" s="46">
        <v>134.01</v>
      </c>
      <c r="U195" s="46">
        <v>172.03</v>
      </c>
      <c r="V195" s="46">
        <v>151.08000000000001</v>
      </c>
      <c r="W195" s="46">
        <v>92.53</v>
      </c>
      <c r="X195" s="120">
        <v>-2.9252220765982329E-2</v>
      </c>
      <c r="Y195" s="79">
        <v>-2.0251645446190958E-3</v>
      </c>
      <c r="Z195" s="79">
        <v>5.6932413896768619E-3</v>
      </c>
      <c r="AA195" s="79">
        <v>2.6922502055152678E-2</v>
      </c>
    </row>
    <row r="196" spans="1:27" ht="15" x14ac:dyDescent="0.25">
      <c r="A196" s="4">
        <v>260218</v>
      </c>
      <c r="B196" s="18" t="s">
        <v>5398</v>
      </c>
      <c r="C196" s="8" t="s">
        <v>23</v>
      </c>
      <c r="D196" s="8" t="s">
        <v>1267</v>
      </c>
      <c r="E196" s="8" t="s">
        <v>806</v>
      </c>
      <c r="F196" s="36">
        <v>2.5</v>
      </c>
      <c r="G196" s="46">
        <v>89.7</v>
      </c>
      <c r="H196" s="46">
        <v>131.03</v>
      </c>
      <c r="I196" s="46">
        <v>147.41</v>
      </c>
      <c r="J196" s="46">
        <v>190.31</v>
      </c>
      <c r="K196" s="110">
        <v>184.5</v>
      </c>
      <c r="L196" s="110">
        <v>206.05</v>
      </c>
      <c r="M196" s="110">
        <v>233.67</v>
      </c>
      <c r="N196" s="46">
        <v>216.26</v>
      </c>
      <c r="O196" s="46">
        <v>176.05</v>
      </c>
      <c r="P196" s="46">
        <v>215.41</v>
      </c>
      <c r="Q196" s="46">
        <v>259.14</v>
      </c>
      <c r="R196" s="46">
        <v>227.06</v>
      </c>
      <c r="S196" s="46">
        <v>218.75</v>
      </c>
      <c r="T196" s="46">
        <v>189.82</v>
      </c>
      <c r="U196" s="46">
        <v>272.08</v>
      </c>
      <c r="V196" s="46">
        <v>246.63</v>
      </c>
      <c r="W196" s="46">
        <v>242.12</v>
      </c>
      <c r="X196" s="120">
        <v>-2.7804337433178339E-2</v>
      </c>
      <c r="Y196" s="79">
        <v>1.446181700325222E-2</v>
      </c>
      <c r="Z196" s="79">
        <v>2.1559749259124631E-2</v>
      </c>
      <c r="AA196" s="79">
        <v>2.5202743507894091E-2</v>
      </c>
    </row>
    <row r="197" spans="1:27" ht="15" x14ac:dyDescent="0.25">
      <c r="A197" s="4">
        <v>260218</v>
      </c>
      <c r="B197" s="18" t="s">
        <v>2816</v>
      </c>
      <c r="C197" s="8" t="s">
        <v>23</v>
      </c>
      <c r="D197" s="8" t="s">
        <v>476</v>
      </c>
      <c r="E197" s="8" t="s">
        <v>806</v>
      </c>
      <c r="F197" s="36">
        <v>2.2999999999999998</v>
      </c>
      <c r="G197" s="46">
        <v>307</v>
      </c>
      <c r="H197" s="46">
        <v>228</v>
      </c>
      <c r="I197" s="46">
        <v>332</v>
      </c>
      <c r="J197" s="46">
        <v>200</v>
      </c>
      <c r="K197" s="46">
        <v>64</v>
      </c>
      <c r="L197" s="46">
        <v>15</v>
      </c>
      <c r="M197" s="46">
        <v>165</v>
      </c>
      <c r="N197" s="46">
        <v>84</v>
      </c>
      <c r="O197" s="110">
        <v>187</v>
      </c>
      <c r="P197" s="46">
        <v>55</v>
      </c>
      <c r="Q197" s="46">
        <v>189</v>
      </c>
      <c r="R197" s="110">
        <v>161</v>
      </c>
      <c r="S197" s="46">
        <v>121</v>
      </c>
      <c r="T197" s="46">
        <v>46</v>
      </c>
      <c r="U197" s="46">
        <v>183</v>
      </c>
      <c r="V197" s="46">
        <v>127</v>
      </c>
      <c r="W197" s="46">
        <v>132</v>
      </c>
      <c r="X197" s="120">
        <v>-1.7110266159695801E-2</v>
      </c>
      <c r="Y197" s="79">
        <v>-1.160541586073505E-2</v>
      </c>
      <c r="Z197" s="79">
        <v>-6.6536203522504889E-2</v>
      </c>
      <c r="AA197" s="79">
        <v>2.3060796645702372E-2</v>
      </c>
    </row>
    <row r="198" spans="1:27" ht="15" x14ac:dyDescent="0.25">
      <c r="A198" s="4">
        <v>260218</v>
      </c>
      <c r="B198" s="18" t="s">
        <v>5529</v>
      </c>
      <c r="C198" s="8" t="s">
        <v>23</v>
      </c>
      <c r="D198" s="8" t="s">
        <v>52</v>
      </c>
      <c r="E198" s="8" t="s">
        <v>806</v>
      </c>
      <c r="F198" s="36">
        <v>2.1</v>
      </c>
      <c r="G198" s="46">
        <v>102.4</v>
      </c>
      <c r="H198" s="46">
        <v>77.47</v>
      </c>
      <c r="I198" s="46">
        <v>33.85</v>
      </c>
      <c r="J198" s="46">
        <v>35.51</v>
      </c>
      <c r="K198" s="46">
        <v>90.68</v>
      </c>
      <c r="L198" s="46">
        <v>74.48</v>
      </c>
      <c r="M198" s="46">
        <v>35.44</v>
      </c>
      <c r="N198" s="46">
        <v>41.54</v>
      </c>
      <c r="O198" s="46">
        <v>97.8</v>
      </c>
      <c r="P198" s="46">
        <v>84.48</v>
      </c>
      <c r="Q198" s="46">
        <v>42.72</v>
      </c>
      <c r="R198" s="46">
        <v>48.18</v>
      </c>
      <c r="S198" s="46">
        <v>101.92</v>
      </c>
      <c r="T198" s="46">
        <v>88.02</v>
      </c>
      <c r="U198" s="46">
        <v>51.79</v>
      </c>
      <c r="V198" s="46">
        <v>55.43</v>
      </c>
      <c r="W198" s="46">
        <v>108.08</v>
      </c>
      <c r="X198" s="120">
        <v>1.276595744680842E-2</v>
      </c>
      <c r="Y198" s="79">
        <v>3.2295969235151663E-2</v>
      </c>
      <c r="Z198" s="79">
        <v>2.5007761029284929E-2</v>
      </c>
      <c r="AA198" s="79">
        <v>2.072957329384861E-2</v>
      </c>
    </row>
    <row r="199" spans="1:27" ht="15" x14ac:dyDescent="0.25">
      <c r="A199" s="4">
        <v>260218</v>
      </c>
      <c r="B199" s="18" t="s">
        <v>5320</v>
      </c>
      <c r="C199" s="8" t="s">
        <v>23</v>
      </c>
      <c r="D199" s="8" t="s">
        <v>48</v>
      </c>
      <c r="E199" s="8" t="s">
        <v>806</v>
      </c>
      <c r="F199" s="36">
        <v>1.9</v>
      </c>
      <c r="G199" s="46">
        <v>66.36</v>
      </c>
      <c r="H199" s="46">
        <v>72.5</v>
      </c>
      <c r="I199" s="46">
        <v>94.7</v>
      </c>
      <c r="J199" s="46">
        <v>65.2</v>
      </c>
      <c r="K199" s="46">
        <v>87.6</v>
      </c>
      <c r="L199" s="46">
        <v>100.1</v>
      </c>
      <c r="M199" s="110">
        <v>223.2</v>
      </c>
      <c r="N199" s="110">
        <v>168.4</v>
      </c>
      <c r="O199" s="110">
        <v>190.8</v>
      </c>
      <c r="P199" s="110">
        <v>209.3</v>
      </c>
      <c r="Q199" s="46">
        <v>205.7</v>
      </c>
      <c r="R199" s="46">
        <v>158.9</v>
      </c>
      <c r="S199" s="46">
        <v>212.5</v>
      </c>
      <c r="T199" s="46">
        <v>192.2</v>
      </c>
      <c r="U199" s="46">
        <v>206.8</v>
      </c>
      <c r="V199" s="46">
        <v>161.1</v>
      </c>
      <c r="W199" s="46">
        <v>227.4</v>
      </c>
      <c r="X199" s="120">
        <v>-2.17446592065107E-2</v>
      </c>
      <c r="Y199" s="79">
        <v>1.429871311581898E-3</v>
      </c>
      <c r="Z199" s="79">
        <v>2.8556593977155931E-3</v>
      </c>
      <c r="AA199" s="79">
        <v>1.9285529381309899E-2</v>
      </c>
    </row>
    <row r="200" spans="1:27" ht="15" x14ac:dyDescent="0.25">
      <c r="A200" s="4">
        <v>260218</v>
      </c>
      <c r="B200" s="18" t="s">
        <v>133</v>
      </c>
      <c r="C200" s="8" t="s">
        <v>23</v>
      </c>
      <c r="D200" s="8" t="s">
        <v>115</v>
      </c>
      <c r="E200" s="8" t="s">
        <v>811</v>
      </c>
      <c r="F200" s="36">
        <v>1.8</v>
      </c>
      <c r="G200" s="46">
        <v>919.6</v>
      </c>
      <c r="H200" s="46">
        <v>1201</v>
      </c>
      <c r="I200" s="46">
        <v>810.1</v>
      </c>
      <c r="J200" s="46">
        <v>1033</v>
      </c>
      <c r="K200" s="46">
        <v>1098</v>
      </c>
      <c r="L200" s="46">
        <v>1379</v>
      </c>
      <c r="M200" s="46">
        <v>1050</v>
      </c>
      <c r="N200" s="46">
        <v>1125</v>
      </c>
      <c r="O200" s="46">
        <v>1192</v>
      </c>
      <c r="P200" s="46">
        <v>1553</v>
      </c>
      <c r="Q200" s="46">
        <v>1106</v>
      </c>
      <c r="R200" s="46">
        <v>1280</v>
      </c>
      <c r="S200" s="46">
        <v>1308</v>
      </c>
      <c r="T200" s="46">
        <v>1641</v>
      </c>
      <c r="U200" s="46">
        <v>1214</v>
      </c>
      <c r="V200" s="46">
        <v>1340</v>
      </c>
      <c r="W200" s="46">
        <v>1409</v>
      </c>
      <c r="X200" s="120">
        <v>1.6771488469601751E-2</v>
      </c>
      <c r="Y200" s="79">
        <v>2.0243673851921381E-2</v>
      </c>
      <c r="Z200" s="79">
        <v>1.102333272092593E-2</v>
      </c>
      <c r="AA200" s="79">
        <v>1.8353625295293389E-2</v>
      </c>
    </row>
    <row r="201" spans="1:27" ht="15" x14ac:dyDescent="0.25">
      <c r="A201" s="4">
        <v>260218</v>
      </c>
      <c r="B201" s="18" t="s">
        <v>5452</v>
      </c>
      <c r="C201" s="8" t="s">
        <v>23</v>
      </c>
      <c r="D201" s="8" t="s">
        <v>835</v>
      </c>
      <c r="E201" s="8" t="s">
        <v>806</v>
      </c>
      <c r="F201" s="36">
        <v>1.8</v>
      </c>
      <c r="G201" s="46">
        <v>-23.98</v>
      </c>
      <c r="H201" s="46">
        <v>-25.99</v>
      </c>
      <c r="I201" s="46">
        <v>-28.75</v>
      </c>
      <c r="J201" s="46">
        <v>-31.45</v>
      </c>
      <c r="K201" s="110">
        <v>-35.1</v>
      </c>
      <c r="L201" s="46">
        <v>-36.32</v>
      </c>
      <c r="M201" s="46">
        <v>-38.049999999999997</v>
      </c>
      <c r="N201" s="46">
        <v>-25.99</v>
      </c>
      <c r="O201" s="46">
        <v>3.14</v>
      </c>
      <c r="P201" s="46">
        <v>5.82</v>
      </c>
      <c r="Q201" s="46">
        <v>21.07</v>
      </c>
      <c r="R201" s="110">
        <v>34.97</v>
      </c>
      <c r="S201" s="110">
        <v>41.38</v>
      </c>
      <c r="T201" s="110">
        <v>36.18</v>
      </c>
      <c r="U201" s="110">
        <v>39.31</v>
      </c>
      <c r="V201" s="46">
        <v>41.37</v>
      </c>
      <c r="W201" s="46">
        <v>44.27</v>
      </c>
      <c r="X201" s="121">
        <v>0.29407206509104977</v>
      </c>
      <c r="Y201" s="92">
        <v>0.13652694610778451</v>
      </c>
      <c r="Z201" s="79">
        <v>4.214963119072701E-2</v>
      </c>
      <c r="AA201" s="79">
        <v>1.8263397371081739E-2</v>
      </c>
    </row>
    <row r="202" spans="1:27" ht="15" x14ac:dyDescent="0.25">
      <c r="A202" s="4">
        <v>260218</v>
      </c>
      <c r="B202" s="18" t="s">
        <v>5386</v>
      </c>
      <c r="C202" s="8" t="s">
        <v>23</v>
      </c>
      <c r="D202" s="8" t="s">
        <v>5980</v>
      </c>
      <c r="E202" s="8" t="s">
        <v>806</v>
      </c>
      <c r="F202" s="36">
        <v>1.5</v>
      </c>
      <c r="G202" s="46">
        <v>86</v>
      </c>
      <c r="H202" s="46">
        <v>126</v>
      </c>
      <c r="I202" s="46">
        <v>322</v>
      </c>
      <c r="J202" s="46">
        <v>137</v>
      </c>
      <c r="K202" s="110">
        <v>179</v>
      </c>
      <c r="L202" s="110">
        <v>258</v>
      </c>
      <c r="M202" s="46">
        <v>254</v>
      </c>
      <c r="N202" s="46">
        <v>102</v>
      </c>
      <c r="O202" s="46">
        <v>150</v>
      </c>
      <c r="P202" s="46">
        <v>268</v>
      </c>
      <c r="Q202" s="46">
        <v>238</v>
      </c>
      <c r="R202" s="46">
        <v>108</v>
      </c>
      <c r="S202" s="46">
        <v>164</v>
      </c>
      <c r="T202" s="46">
        <v>285</v>
      </c>
      <c r="U202" s="46">
        <v>272</v>
      </c>
      <c r="V202" s="46">
        <v>98</v>
      </c>
      <c r="W202" s="46">
        <v>176</v>
      </c>
      <c r="X202" s="120">
        <v>2.185089974293053E-2</v>
      </c>
      <c r="Y202" s="79">
        <v>4.2767295597484267E-2</v>
      </c>
      <c r="Z202" s="79">
        <v>-1.206272617611581E-2</v>
      </c>
      <c r="AA202" s="79">
        <v>1.46520146520146E-2</v>
      </c>
    </row>
    <row r="203" spans="1:27" ht="15" x14ac:dyDescent="0.25">
      <c r="A203" s="4">
        <v>260218</v>
      </c>
      <c r="B203" s="18" t="s">
        <v>5347</v>
      </c>
      <c r="C203" s="8" t="s">
        <v>23</v>
      </c>
      <c r="D203" s="8" t="s">
        <v>484</v>
      </c>
      <c r="E203" s="8" t="s">
        <v>806</v>
      </c>
      <c r="F203" s="36">
        <v>1.1000000000000001</v>
      </c>
      <c r="G203" s="46">
        <v>579.4</v>
      </c>
      <c r="H203" s="46">
        <v>724.2</v>
      </c>
      <c r="I203" s="46">
        <v>787.5</v>
      </c>
      <c r="J203" s="46">
        <v>548.5</v>
      </c>
      <c r="K203" s="46">
        <v>462.9</v>
      </c>
      <c r="L203" s="46">
        <v>513.6</v>
      </c>
      <c r="M203" s="46">
        <v>511.3</v>
      </c>
      <c r="N203" s="46">
        <v>389.5</v>
      </c>
      <c r="O203" s="46">
        <v>331.9</v>
      </c>
      <c r="P203" s="46">
        <v>393.1</v>
      </c>
      <c r="Q203" s="46">
        <v>351.7</v>
      </c>
      <c r="R203" s="46">
        <v>275.10000000000002</v>
      </c>
      <c r="S203" s="46">
        <v>164.9</v>
      </c>
      <c r="T203" s="46">
        <v>274.39999999999998</v>
      </c>
      <c r="U203" s="46">
        <v>318.5</v>
      </c>
      <c r="V203" s="46">
        <v>260.60000000000002</v>
      </c>
      <c r="W203" s="46">
        <v>176.2</v>
      </c>
      <c r="X203" s="120">
        <v>-0.1001856853477381</v>
      </c>
      <c r="Y203" s="79">
        <v>-3.1141543945220729E-2</v>
      </c>
      <c r="Z203" s="79">
        <v>-1.4038145028560489E-2</v>
      </c>
      <c r="AA203" s="79">
        <v>1.109583660644153E-2</v>
      </c>
    </row>
    <row r="204" spans="1:27" ht="15" x14ac:dyDescent="0.25">
      <c r="A204" s="4">
        <v>260218</v>
      </c>
      <c r="B204" s="18" t="s">
        <v>5308</v>
      </c>
      <c r="C204" s="8" t="s">
        <v>23</v>
      </c>
      <c r="D204" s="8" t="s">
        <v>63</v>
      </c>
      <c r="E204" s="8" t="s">
        <v>806</v>
      </c>
      <c r="F204" s="36">
        <v>1.1000000000000001</v>
      </c>
      <c r="G204" s="46">
        <v>125.97</v>
      </c>
      <c r="H204" s="46">
        <v>124.31</v>
      </c>
      <c r="I204" s="46">
        <v>151.71</v>
      </c>
      <c r="J204" s="46">
        <v>162.06</v>
      </c>
      <c r="K204" s="46">
        <v>124.6</v>
      </c>
      <c r="L204" s="46">
        <v>104.95</v>
      </c>
      <c r="M204" s="46">
        <v>120.41</v>
      </c>
      <c r="N204" s="46">
        <v>126.96</v>
      </c>
      <c r="O204" s="46">
        <v>134.38</v>
      </c>
      <c r="P204" s="46">
        <v>136.18</v>
      </c>
      <c r="Q204" s="46">
        <v>133.37</v>
      </c>
      <c r="R204" s="46">
        <v>127.47</v>
      </c>
      <c r="S204" s="46">
        <v>142.12</v>
      </c>
      <c r="T204" s="46">
        <v>150.29</v>
      </c>
      <c r="U204" s="46">
        <v>143.97</v>
      </c>
      <c r="V204" s="46">
        <v>149.31</v>
      </c>
      <c r="W204" s="46">
        <v>148.59</v>
      </c>
      <c r="X204" s="120">
        <v>2.617130986385718E-2</v>
      </c>
      <c r="Y204" s="79">
        <v>1.9159511974695009E-2</v>
      </c>
      <c r="Z204" s="79">
        <v>3.8733705772811877E-2</v>
      </c>
      <c r="AA204" s="79">
        <v>1.1046799501442489E-2</v>
      </c>
    </row>
    <row r="205" spans="1:27" ht="15" x14ac:dyDescent="0.25">
      <c r="A205" s="4">
        <v>260218</v>
      </c>
      <c r="B205" s="18" t="s">
        <v>5333</v>
      </c>
      <c r="C205" s="8" t="s">
        <v>23</v>
      </c>
      <c r="D205" s="8" t="s">
        <v>179</v>
      </c>
      <c r="E205" s="8" t="s">
        <v>806</v>
      </c>
      <c r="F205" s="36">
        <v>1</v>
      </c>
      <c r="G205" s="46">
        <v>149.29</v>
      </c>
      <c r="H205" s="46">
        <v>153.34</v>
      </c>
      <c r="I205" s="46">
        <v>164.38</v>
      </c>
      <c r="J205" s="46">
        <v>161.15</v>
      </c>
      <c r="K205" s="46">
        <v>163.54</v>
      </c>
      <c r="L205" s="46">
        <v>171.68</v>
      </c>
      <c r="M205" s="46">
        <v>175.78</v>
      </c>
      <c r="N205" s="46">
        <v>166.89</v>
      </c>
      <c r="O205" s="46">
        <v>168.26</v>
      </c>
      <c r="P205" s="46">
        <v>180.6</v>
      </c>
      <c r="Q205" s="46">
        <v>183.12</v>
      </c>
      <c r="R205" s="46">
        <v>169.56</v>
      </c>
      <c r="S205" s="46">
        <v>180.16</v>
      </c>
      <c r="T205" s="46">
        <v>184.79</v>
      </c>
      <c r="U205" s="46">
        <v>187.48</v>
      </c>
      <c r="V205" s="46">
        <v>187.29</v>
      </c>
      <c r="W205" s="46">
        <v>187.37</v>
      </c>
      <c r="X205" s="120">
        <v>5.8729535770352106E-3</v>
      </c>
      <c r="Y205" s="79">
        <v>6.0755542549781882E-3</v>
      </c>
      <c r="Z205" s="79">
        <v>2.4557126830011541E-2</v>
      </c>
      <c r="AA205" s="79">
        <v>9.74693127129167E-3</v>
      </c>
    </row>
    <row r="206" spans="1:27" ht="15" x14ac:dyDescent="0.25">
      <c r="A206" s="4">
        <v>260218</v>
      </c>
      <c r="B206" s="18" t="s">
        <v>5512</v>
      </c>
      <c r="C206" s="8" t="s">
        <v>23</v>
      </c>
      <c r="D206" s="8" t="s">
        <v>117</v>
      </c>
      <c r="E206" s="8" t="s">
        <v>806</v>
      </c>
      <c r="F206" s="36">
        <v>0.8</v>
      </c>
      <c r="G206" s="46">
        <v>255</v>
      </c>
      <c r="H206" s="46">
        <v>-45</v>
      </c>
      <c r="I206" s="46">
        <v>616</v>
      </c>
      <c r="J206" s="46">
        <v>666</v>
      </c>
      <c r="K206" s="110">
        <v>624</v>
      </c>
      <c r="L206" s="110">
        <v>619</v>
      </c>
      <c r="M206" s="46">
        <v>642</v>
      </c>
      <c r="N206" s="46">
        <v>724</v>
      </c>
      <c r="O206" s="46">
        <v>618</v>
      </c>
      <c r="P206" s="46">
        <v>491</v>
      </c>
      <c r="Q206" s="46">
        <v>637</v>
      </c>
      <c r="R206" s="46">
        <v>639</v>
      </c>
      <c r="S206" s="46">
        <v>508</v>
      </c>
      <c r="T206" s="46">
        <v>490</v>
      </c>
      <c r="U206" s="46">
        <v>560</v>
      </c>
      <c r="V206" s="46">
        <v>503</v>
      </c>
      <c r="W206" s="46">
        <v>525</v>
      </c>
      <c r="X206" s="120">
        <v>-4.3956043956039359E-4</v>
      </c>
      <c r="Y206" s="79">
        <v>-3.3861037818821438E-2</v>
      </c>
      <c r="Z206" s="79">
        <v>-6.1902594446973103E-2</v>
      </c>
      <c r="AA206" s="79">
        <v>8.2484230955846005E-3</v>
      </c>
    </row>
    <row r="207" spans="1:27" ht="15" x14ac:dyDescent="0.25">
      <c r="A207" s="4">
        <v>260218</v>
      </c>
      <c r="B207" s="18" t="s">
        <v>5260</v>
      </c>
      <c r="C207" s="8" t="s">
        <v>23</v>
      </c>
      <c r="D207" s="8" t="s">
        <v>810</v>
      </c>
      <c r="E207" s="8" t="s">
        <v>806</v>
      </c>
      <c r="F207" s="36">
        <v>0.8</v>
      </c>
      <c r="G207" s="46">
        <v>1699</v>
      </c>
      <c r="H207" s="46">
        <v>2146</v>
      </c>
      <c r="I207" s="46">
        <v>2113</v>
      </c>
      <c r="J207" s="46">
        <v>2059</v>
      </c>
      <c r="K207" s="46">
        <v>1806</v>
      </c>
      <c r="L207" s="46">
        <v>2063</v>
      </c>
      <c r="M207" s="46">
        <v>1845</v>
      </c>
      <c r="N207" s="46">
        <v>2234</v>
      </c>
      <c r="O207" s="46">
        <v>2165</v>
      </c>
      <c r="P207" s="46">
        <v>2380</v>
      </c>
      <c r="Q207" s="46">
        <v>2348</v>
      </c>
      <c r="R207" s="46">
        <v>2181</v>
      </c>
      <c r="S207" s="46">
        <v>2281</v>
      </c>
      <c r="T207" s="46">
        <v>2495</v>
      </c>
      <c r="U207" s="46">
        <v>2312</v>
      </c>
      <c r="V207" s="46">
        <v>2152</v>
      </c>
      <c r="W207" s="46">
        <v>2353</v>
      </c>
      <c r="X207" s="120">
        <v>1.2513601741022781E-2</v>
      </c>
      <c r="Y207" s="79">
        <v>-3.86888769478777E-3</v>
      </c>
      <c r="Z207" s="79">
        <v>-3.1287085985542968E-3</v>
      </c>
      <c r="AA207" s="79">
        <v>7.7922077922076838E-3</v>
      </c>
    </row>
    <row r="208" spans="1:27" ht="15" x14ac:dyDescent="0.25">
      <c r="A208" s="4">
        <v>260218</v>
      </c>
      <c r="B208" s="18" t="s">
        <v>5430</v>
      </c>
      <c r="C208" s="8" t="s">
        <v>23</v>
      </c>
      <c r="D208" s="8" t="s">
        <v>93</v>
      </c>
      <c r="E208" s="8" t="s">
        <v>806</v>
      </c>
      <c r="F208" s="36">
        <v>0.7</v>
      </c>
      <c r="G208" s="46">
        <v>82.17</v>
      </c>
      <c r="H208" s="46">
        <v>97.55</v>
      </c>
      <c r="I208" s="46">
        <v>121.22</v>
      </c>
      <c r="J208" s="46">
        <v>112.33</v>
      </c>
      <c r="K208" s="46">
        <v>112.21</v>
      </c>
      <c r="L208" s="46">
        <v>118.41</v>
      </c>
      <c r="M208" s="46">
        <v>133.72999999999999</v>
      </c>
      <c r="N208" s="46">
        <v>120.83</v>
      </c>
      <c r="O208" s="46">
        <v>94.33</v>
      </c>
      <c r="P208" s="46">
        <v>131.4</v>
      </c>
      <c r="Q208" s="46">
        <v>147.31</v>
      </c>
      <c r="R208" s="46">
        <v>125.74</v>
      </c>
      <c r="S208" s="46">
        <v>119.35</v>
      </c>
      <c r="T208" s="46">
        <v>128.06</v>
      </c>
      <c r="U208" s="46">
        <v>129.5</v>
      </c>
      <c r="V208" s="46">
        <v>141.46</v>
      </c>
      <c r="W208" s="46">
        <v>123.04</v>
      </c>
      <c r="X208" s="120">
        <v>-6.3764795723556533E-3</v>
      </c>
      <c r="Y208" s="79">
        <v>-3.4219728701533343E-2</v>
      </c>
      <c r="Z208" s="79">
        <v>3.1274246493584013E-2</v>
      </c>
      <c r="AA208" s="79">
        <v>7.1184675039066558E-3</v>
      </c>
    </row>
    <row r="209" spans="1:27" ht="15" x14ac:dyDescent="0.25">
      <c r="A209" s="4">
        <v>260218</v>
      </c>
      <c r="B209" s="18" t="s">
        <v>5246</v>
      </c>
      <c r="C209" s="8" t="s">
        <v>23</v>
      </c>
      <c r="D209" s="8" t="s">
        <v>115</v>
      </c>
      <c r="E209" s="8" t="s">
        <v>806</v>
      </c>
      <c r="F209" s="36">
        <v>0.5</v>
      </c>
      <c r="G209" s="46">
        <v>196.2</v>
      </c>
      <c r="H209" s="46">
        <v>318.94</v>
      </c>
      <c r="I209" s="46">
        <v>289.2</v>
      </c>
      <c r="J209" s="46">
        <v>264.37</v>
      </c>
      <c r="K209" s="46">
        <v>211.13</v>
      </c>
      <c r="L209" s="46">
        <v>325.36</v>
      </c>
      <c r="M209" s="46">
        <v>302.43</v>
      </c>
      <c r="N209" s="46">
        <v>308.79000000000002</v>
      </c>
      <c r="O209" s="110">
        <v>337.76</v>
      </c>
      <c r="P209" s="46">
        <v>250.24</v>
      </c>
      <c r="Q209" s="46">
        <v>297.24</v>
      </c>
      <c r="R209" s="46">
        <v>375.59</v>
      </c>
      <c r="S209" s="46">
        <v>457.16</v>
      </c>
      <c r="T209" s="46">
        <v>361.41</v>
      </c>
      <c r="U209" s="46">
        <v>374.39</v>
      </c>
      <c r="V209" s="46">
        <v>469.78</v>
      </c>
      <c r="W209" s="46">
        <v>465.2</v>
      </c>
      <c r="X209" s="120">
        <v>8.0544546923339011E-2</v>
      </c>
      <c r="Y209" s="79">
        <v>5.172991819766648E-2</v>
      </c>
      <c r="Z209" s="79">
        <v>6.004908992381508E-2</v>
      </c>
      <c r="AA209" s="79">
        <v>4.8353921839854319E-3</v>
      </c>
    </row>
    <row r="210" spans="1:27" ht="15" x14ac:dyDescent="0.25">
      <c r="A210" s="4">
        <v>260218</v>
      </c>
      <c r="B210" s="18" t="s">
        <v>4132</v>
      </c>
      <c r="C210" s="8" t="s">
        <v>23</v>
      </c>
      <c r="D210" s="8" t="s">
        <v>153</v>
      </c>
      <c r="E210" s="8" t="s">
        <v>806</v>
      </c>
      <c r="F210" s="36">
        <v>0.4</v>
      </c>
      <c r="G210" s="46">
        <v>35.090000000000003</v>
      </c>
      <c r="H210" s="46">
        <v>35.81</v>
      </c>
      <c r="I210" s="46">
        <v>37.46</v>
      </c>
      <c r="J210" s="46">
        <v>39.36</v>
      </c>
      <c r="K210" s="46">
        <v>40.200000000000003</v>
      </c>
      <c r="L210" s="46">
        <v>40.11</v>
      </c>
      <c r="M210" s="46">
        <v>43.15</v>
      </c>
      <c r="N210" s="46">
        <v>44.51</v>
      </c>
      <c r="O210" s="46">
        <v>40.97</v>
      </c>
      <c r="P210" s="46">
        <v>40.380000000000003</v>
      </c>
      <c r="Q210" s="46">
        <v>49.87</v>
      </c>
      <c r="R210" s="46">
        <v>50.66</v>
      </c>
      <c r="S210" s="46">
        <v>39.049999999999997</v>
      </c>
      <c r="T210" s="46">
        <v>35.93</v>
      </c>
      <c r="U210" s="46">
        <v>40.31</v>
      </c>
      <c r="V210" s="46">
        <v>45.62</v>
      </c>
      <c r="W210" s="46">
        <v>39.71</v>
      </c>
      <c r="X210" s="120">
        <v>-2.472771727050449E-2</v>
      </c>
      <c r="Y210" s="79">
        <v>-5.4469830778873018E-2</v>
      </c>
      <c r="Z210" s="79">
        <v>-3.0370593552274779E-2</v>
      </c>
      <c r="AA210" s="79">
        <v>4.1016717419675164E-3</v>
      </c>
    </row>
    <row r="211" spans="1:27" ht="15" x14ac:dyDescent="0.25">
      <c r="A211" s="4">
        <v>260218</v>
      </c>
      <c r="B211" s="18" t="s">
        <v>5505</v>
      </c>
      <c r="C211" s="8" t="s">
        <v>23</v>
      </c>
      <c r="D211" s="8" t="s">
        <v>1139</v>
      </c>
      <c r="E211" s="8" t="s">
        <v>806</v>
      </c>
      <c r="F211" s="36">
        <v>0.3</v>
      </c>
      <c r="G211" s="46">
        <v>-4.7300000000000004</v>
      </c>
      <c r="H211" s="46">
        <v>6.79</v>
      </c>
      <c r="I211" s="46">
        <v>15.03</v>
      </c>
      <c r="J211" s="46">
        <v>18.41</v>
      </c>
      <c r="K211" s="110">
        <v>25.29</v>
      </c>
      <c r="L211" s="110">
        <v>30.8</v>
      </c>
      <c r="M211" s="110">
        <v>30.87</v>
      </c>
      <c r="N211" s="110">
        <v>33.28</v>
      </c>
      <c r="O211" s="46">
        <v>35.18</v>
      </c>
      <c r="P211" s="46">
        <v>39.659999999999997</v>
      </c>
      <c r="Q211" s="46">
        <v>43.26</v>
      </c>
      <c r="R211" s="46">
        <v>44.36</v>
      </c>
      <c r="S211" s="46">
        <v>46.81</v>
      </c>
      <c r="T211" s="46">
        <v>53.69</v>
      </c>
      <c r="U211" s="46">
        <v>46.59</v>
      </c>
      <c r="V211" s="46">
        <v>47.29</v>
      </c>
      <c r="W211" s="46">
        <v>47.42</v>
      </c>
      <c r="X211" s="120">
        <v>8.0590499167097374E-2</v>
      </c>
      <c r="Y211" s="79">
        <v>1.770146714862841E-2</v>
      </c>
      <c r="Z211" s="79">
        <v>1.5304256986158339E-2</v>
      </c>
      <c r="AA211" s="79">
        <v>3.13818294063184E-3</v>
      </c>
    </row>
    <row r="212" spans="1:27" ht="15" x14ac:dyDescent="0.25">
      <c r="A212" s="4">
        <v>260218</v>
      </c>
      <c r="B212" s="18" t="s">
        <v>5471</v>
      </c>
      <c r="C212" s="8" t="s">
        <v>23</v>
      </c>
      <c r="D212" s="8" t="s">
        <v>2286</v>
      </c>
      <c r="E212" s="8" t="s">
        <v>806</v>
      </c>
      <c r="F212" s="36">
        <v>0.3</v>
      </c>
      <c r="G212" s="46"/>
      <c r="H212" s="46">
        <v>18.260000000000002</v>
      </c>
      <c r="I212" s="46">
        <v>21.11</v>
      </c>
      <c r="J212" s="46">
        <v>24.41</v>
      </c>
      <c r="K212" s="46">
        <v>39.380000000000003</v>
      </c>
      <c r="L212" s="110">
        <v>34.99</v>
      </c>
      <c r="M212" s="110">
        <v>37.19</v>
      </c>
      <c r="N212" s="46">
        <v>33.119999999999997</v>
      </c>
      <c r="O212" s="46">
        <v>37.69</v>
      </c>
      <c r="P212" s="46">
        <v>35.19</v>
      </c>
      <c r="Q212" s="46">
        <v>8.25</v>
      </c>
      <c r="R212" s="46">
        <v>27.15</v>
      </c>
      <c r="S212" s="110">
        <v>71.02</v>
      </c>
      <c r="T212" s="110">
        <v>65.209999999999994</v>
      </c>
      <c r="U212" s="110">
        <v>64.849999999999994</v>
      </c>
      <c r="V212" s="110">
        <v>60.23</v>
      </c>
      <c r="W212" s="46">
        <v>71.72</v>
      </c>
      <c r="X212" s="121">
        <v>0.211990678624391</v>
      </c>
      <c r="Y212" s="92">
        <v>0.32977917613470842</v>
      </c>
      <c r="Z212" s="92">
        <v>0.14494150637514799</v>
      </c>
      <c r="AA212" s="79">
        <v>2.6788106080899432E-3</v>
      </c>
    </row>
    <row r="213" spans="1:27" ht="15" x14ac:dyDescent="0.25">
      <c r="A213" s="4">
        <v>260218</v>
      </c>
      <c r="B213" s="18" t="s">
        <v>5300</v>
      </c>
      <c r="C213" s="8" t="s">
        <v>23</v>
      </c>
      <c r="D213" s="8" t="s">
        <v>5979</v>
      </c>
      <c r="E213" s="8" t="s">
        <v>806</v>
      </c>
      <c r="F213" s="36">
        <v>0.2</v>
      </c>
      <c r="G213" s="46">
        <v>239</v>
      </c>
      <c r="H213" s="46">
        <v>265</v>
      </c>
      <c r="I213" s="46">
        <v>347</v>
      </c>
      <c r="J213" s="46">
        <v>458</v>
      </c>
      <c r="K213" s="46">
        <v>280</v>
      </c>
      <c r="L213" s="46">
        <v>304</v>
      </c>
      <c r="M213" s="46">
        <v>440</v>
      </c>
      <c r="N213" s="46">
        <v>487</v>
      </c>
      <c r="O213" s="46">
        <v>305</v>
      </c>
      <c r="P213" s="46">
        <v>335</v>
      </c>
      <c r="Q213" s="46">
        <v>456</v>
      </c>
      <c r="R213" s="46">
        <v>550</v>
      </c>
      <c r="S213" s="46">
        <v>405</v>
      </c>
      <c r="T213" s="46">
        <v>375</v>
      </c>
      <c r="U213" s="46">
        <v>493</v>
      </c>
      <c r="V213" s="46">
        <v>618</v>
      </c>
      <c r="W213" s="46">
        <v>409</v>
      </c>
      <c r="X213" s="120">
        <v>2.2909507445589838E-2</v>
      </c>
      <c r="Y213" s="79">
        <v>2.0716685330347099E-2</v>
      </c>
      <c r="Z213" s="79">
        <v>3.7301151947339628E-2</v>
      </c>
      <c r="AA213" s="79">
        <v>2.1152829190904669E-3</v>
      </c>
    </row>
    <row r="214" spans="1:27" ht="15" x14ac:dyDescent="0.25">
      <c r="A214" s="4">
        <v>260218</v>
      </c>
      <c r="B214" s="18" t="s">
        <v>5258</v>
      </c>
      <c r="C214" s="8" t="s">
        <v>23</v>
      </c>
      <c r="D214" s="8" t="s">
        <v>129</v>
      </c>
      <c r="E214" s="8" t="s">
        <v>806</v>
      </c>
      <c r="F214" s="36">
        <v>0.1</v>
      </c>
      <c r="G214" s="46">
        <v>510.7</v>
      </c>
      <c r="H214" s="46">
        <v>571.4</v>
      </c>
      <c r="I214" s="46">
        <v>649.6</v>
      </c>
      <c r="J214" s="46">
        <v>674.6</v>
      </c>
      <c r="K214" s="46">
        <v>593</v>
      </c>
      <c r="L214" s="46">
        <v>657.2</v>
      </c>
      <c r="M214" s="46">
        <v>733.3</v>
      </c>
      <c r="N214" s="46">
        <v>738.8</v>
      </c>
      <c r="O214" s="46">
        <v>719.7</v>
      </c>
      <c r="P214" s="46">
        <v>739</v>
      </c>
      <c r="Q214" s="46">
        <v>818</v>
      </c>
      <c r="R214" s="46">
        <v>863</v>
      </c>
      <c r="S214" s="46">
        <v>804</v>
      </c>
      <c r="T214" s="46">
        <v>806</v>
      </c>
      <c r="U214" s="46">
        <v>870</v>
      </c>
      <c r="V214" s="46">
        <v>839</v>
      </c>
      <c r="W214" s="46">
        <v>806</v>
      </c>
      <c r="X214" s="120">
        <v>2.0781637717121489E-2</v>
      </c>
      <c r="Y214" s="79">
        <v>1.580066848982065E-2</v>
      </c>
      <c r="Z214" s="79">
        <v>-7.1791803769070128E-3</v>
      </c>
      <c r="AA214" s="79">
        <v>6.025911419103025E-4</v>
      </c>
    </row>
    <row r="215" spans="1:27" ht="15" x14ac:dyDescent="0.25">
      <c r="A215" s="4">
        <v>260218</v>
      </c>
      <c r="B215" s="18" t="s">
        <v>5542</v>
      </c>
      <c r="C215" s="8" t="s">
        <v>23</v>
      </c>
      <c r="D215" s="8" t="s">
        <v>153</v>
      </c>
      <c r="E215" s="8" t="s">
        <v>806</v>
      </c>
      <c r="F215" s="36">
        <v>0</v>
      </c>
      <c r="G215" s="46">
        <v>45.95</v>
      </c>
      <c r="H215" s="46">
        <v>42.66</v>
      </c>
      <c r="I215" s="46">
        <v>82.58</v>
      </c>
      <c r="J215" s="46">
        <v>78.73</v>
      </c>
      <c r="K215" s="46">
        <v>64.89</v>
      </c>
      <c r="L215" s="46">
        <v>49.43</v>
      </c>
      <c r="M215" s="46">
        <v>78.849999999999994</v>
      </c>
      <c r="N215" s="46">
        <v>81.67</v>
      </c>
      <c r="O215" s="46">
        <v>53.28</v>
      </c>
      <c r="P215" s="46">
        <v>45.54</v>
      </c>
      <c r="Q215" s="46">
        <v>81.75</v>
      </c>
      <c r="R215" s="46">
        <v>71.67</v>
      </c>
      <c r="S215" s="46">
        <v>51.79</v>
      </c>
      <c r="T215" s="46">
        <v>42.76</v>
      </c>
      <c r="U215" s="46">
        <v>89.81</v>
      </c>
      <c r="V215" s="46">
        <v>84.03</v>
      </c>
      <c r="W215" s="46">
        <v>51.9</v>
      </c>
      <c r="X215" s="120">
        <v>-1.108673978065799E-2</v>
      </c>
      <c r="Y215" s="79">
        <v>3.2503931927249097E-2</v>
      </c>
      <c r="Z215" s="79">
        <v>4.8275592703979957E-2</v>
      </c>
      <c r="AA215" s="79">
        <v>4.0985133574289462E-4</v>
      </c>
    </row>
    <row r="216" spans="1:27" ht="15" x14ac:dyDescent="0.25">
      <c r="A216" s="4">
        <v>260218</v>
      </c>
      <c r="B216" s="18" t="s">
        <v>5570</v>
      </c>
      <c r="C216" s="8" t="s">
        <v>23</v>
      </c>
      <c r="D216" s="8" t="s">
        <v>93</v>
      </c>
      <c r="E216" s="8" t="s">
        <v>806</v>
      </c>
      <c r="F216" s="36">
        <v>-0.2</v>
      </c>
      <c r="G216" s="46">
        <v>70.650000000000006</v>
      </c>
      <c r="H216" s="46">
        <v>98.32</v>
      </c>
      <c r="I216" s="46">
        <v>121.82</v>
      </c>
      <c r="J216" s="46">
        <v>116.19</v>
      </c>
      <c r="K216" s="46">
        <v>55.19</v>
      </c>
      <c r="L216" s="46">
        <v>83.08</v>
      </c>
      <c r="M216" s="46">
        <v>108.47</v>
      </c>
      <c r="N216" s="46">
        <v>123.41</v>
      </c>
      <c r="O216" s="46">
        <v>73.56</v>
      </c>
      <c r="P216" s="46">
        <v>97.42</v>
      </c>
      <c r="Q216" s="46">
        <v>113.3</v>
      </c>
      <c r="R216" s="46">
        <v>109.91</v>
      </c>
      <c r="S216" s="46">
        <v>69.239999999999995</v>
      </c>
      <c r="T216" s="46">
        <v>85.28</v>
      </c>
      <c r="U216" s="46">
        <v>98.31</v>
      </c>
      <c r="V216" s="46">
        <v>96.91</v>
      </c>
      <c r="W216" s="46">
        <v>68.510000000000005</v>
      </c>
      <c r="X216" s="120">
        <v>-3.113858465642394E-2</v>
      </c>
      <c r="Y216" s="79">
        <v>-3.968443067799754E-2</v>
      </c>
      <c r="Z216" s="79">
        <v>-3.5838341511826632E-2</v>
      </c>
      <c r="AA216" s="79">
        <v>-2.0872648252988619E-3</v>
      </c>
    </row>
    <row r="217" spans="1:27" ht="15" x14ac:dyDescent="0.25">
      <c r="A217" s="4">
        <v>260218</v>
      </c>
      <c r="B217" s="18" t="s">
        <v>5369</v>
      </c>
      <c r="C217" s="8" t="s">
        <v>23</v>
      </c>
      <c r="D217" s="8" t="s">
        <v>54</v>
      </c>
      <c r="E217" s="8" t="s">
        <v>821</v>
      </c>
      <c r="F217" s="36">
        <v>-0.3</v>
      </c>
      <c r="G217" s="46">
        <v>175.52</v>
      </c>
      <c r="H217" s="46">
        <v>289.5</v>
      </c>
      <c r="I217" s="46">
        <v>369.77</v>
      </c>
      <c r="J217" s="46">
        <v>712.95</v>
      </c>
      <c r="K217" s="46">
        <v>246.34</v>
      </c>
      <c r="L217" s="46">
        <v>441.51</v>
      </c>
      <c r="M217" s="46">
        <v>518.5</v>
      </c>
      <c r="N217" s="46">
        <v>579.80999999999995</v>
      </c>
      <c r="O217" s="46">
        <v>309.77</v>
      </c>
      <c r="P217" s="110">
        <v>652.44000000000005</v>
      </c>
      <c r="Q217" s="46">
        <v>506.34</v>
      </c>
      <c r="R217" s="46">
        <v>635.02</v>
      </c>
      <c r="S217" s="46">
        <v>237.55</v>
      </c>
      <c r="T217" s="46">
        <v>459.68</v>
      </c>
      <c r="U217" s="46">
        <v>511.94</v>
      </c>
      <c r="V217" s="46">
        <v>604.98</v>
      </c>
      <c r="W217" s="46">
        <v>232.12</v>
      </c>
      <c r="X217" s="120">
        <v>-9.4892559135550281E-2</v>
      </c>
      <c r="Y217" s="79">
        <v>3.0458122800625098E-3</v>
      </c>
      <c r="Z217" s="79">
        <v>-1.628899408412365E-2</v>
      </c>
      <c r="AA217" s="79">
        <v>-2.993137281922742E-3</v>
      </c>
    </row>
    <row r="218" spans="1:27" ht="15" x14ac:dyDescent="0.25">
      <c r="A218" s="4">
        <v>260218</v>
      </c>
      <c r="B218" s="18" t="s">
        <v>5510</v>
      </c>
      <c r="C218" s="8" t="s">
        <v>23</v>
      </c>
      <c r="D218" s="8" t="s">
        <v>153</v>
      </c>
      <c r="E218" s="8" t="s">
        <v>806</v>
      </c>
      <c r="F218" s="36">
        <v>-0.4</v>
      </c>
      <c r="G218" s="46">
        <v>20</v>
      </c>
      <c r="H218" s="46">
        <v>23.8</v>
      </c>
      <c r="I218" s="46">
        <v>44.9</v>
      </c>
      <c r="J218" s="46">
        <v>45.6</v>
      </c>
      <c r="K218" s="46">
        <v>31.7</v>
      </c>
      <c r="L218" s="110">
        <v>43.8</v>
      </c>
      <c r="M218" s="46">
        <v>41</v>
      </c>
      <c r="N218" s="46">
        <v>31.5</v>
      </c>
      <c r="O218" s="46">
        <v>26.1</v>
      </c>
      <c r="P218" s="46">
        <v>31.3</v>
      </c>
      <c r="Q218" s="46">
        <v>48.1</v>
      </c>
      <c r="R218" s="46">
        <v>34.4</v>
      </c>
      <c r="S218" s="46">
        <v>38.9</v>
      </c>
      <c r="T218" s="46">
        <v>41.2</v>
      </c>
      <c r="U218" s="46">
        <v>45.2</v>
      </c>
      <c r="V218" s="46">
        <v>42.8</v>
      </c>
      <c r="W218" s="46">
        <v>38.299999999999997</v>
      </c>
      <c r="X218" s="120">
        <v>6.4833005893909723E-2</v>
      </c>
      <c r="Y218" s="79">
        <v>-1.7835178351783498E-2</v>
      </c>
      <c r="Z218" s="79">
        <v>5.2598622417032059E-2</v>
      </c>
      <c r="AA218" s="79">
        <v>-3.5693039857227489E-3</v>
      </c>
    </row>
    <row r="219" spans="1:27" ht="15" x14ac:dyDescent="0.25">
      <c r="A219" s="4">
        <v>260218</v>
      </c>
      <c r="B219" s="18" t="s">
        <v>5818</v>
      </c>
      <c r="C219" s="8" t="s">
        <v>23</v>
      </c>
      <c r="D219" s="8" t="s">
        <v>46</v>
      </c>
      <c r="E219" s="8" t="s">
        <v>806</v>
      </c>
      <c r="F219" s="36">
        <v>-0.8</v>
      </c>
      <c r="G219" s="46">
        <v>36.31</v>
      </c>
      <c r="H219" s="46">
        <v>35.6</v>
      </c>
      <c r="I219" s="46">
        <v>43.43</v>
      </c>
      <c r="J219" s="46">
        <v>47.35</v>
      </c>
      <c r="K219" s="46">
        <v>46.91</v>
      </c>
      <c r="L219" s="46">
        <v>51.87</v>
      </c>
      <c r="M219" s="46">
        <v>62.05</v>
      </c>
      <c r="N219" s="46">
        <v>58.02</v>
      </c>
      <c r="O219" s="110">
        <v>71.56</v>
      </c>
      <c r="P219" s="46">
        <v>68.34</v>
      </c>
      <c r="Q219" s="46">
        <v>77.709999999999994</v>
      </c>
      <c r="R219" s="46">
        <v>75.78</v>
      </c>
      <c r="S219" s="46">
        <v>81.010000000000005</v>
      </c>
      <c r="T219" s="46">
        <v>79.36</v>
      </c>
      <c r="U219" s="46">
        <v>80.36</v>
      </c>
      <c r="V219" s="46">
        <v>87.85</v>
      </c>
      <c r="W219" s="46">
        <v>78.5</v>
      </c>
      <c r="X219" s="120">
        <v>3.6388852199181088E-2</v>
      </c>
      <c r="Y219" s="79">
        <v>8.4432549544382063E-3</v>
      </c>
      <c r="Z219" s="79">
        <v>3.8134656093014467E-2</v>
      </c>
      <c r="AA219" s="79">
        <v>-7.6389311583175967E-3</v>
      </c>
    </row>
    <row r="220" spans="1:27" ht="15" x14ac:dyDescent="0.25">
      <c r="A220" s="4">
        <v>260218</v>
      </c>
      <c r="B220" s="18" t="s">
        <v>5335</v>
      </c>
      <c r="C220" s="8" t="s">
        <v>23</v>
      </c>
      <c r="D220" s="8" t="s">
        <v>79</v>
      </c>
      <c r="E220" s="8" t="s">
        <v>806</v>
      </c>
      <c r="F220" s="36">
        <v>-1</v>
      </c>
      <c r="G220" s="46">
        <v>422.43</v>
      </c>
      <c r="H220" s="46">
        <v>366.01</v>
      </c>
      <c r="I220" s="46">
        <v>517.35</v>
      </c>
      <c r="J220" s="46">
        <v>441.33</v>
      </c>
      <c r="K220" s="46">
        <v>328.62</v>
      </c>
      <c r="L220" s="46">
        <v>421.91</v>
      </c>
      <c r="M220" s="46">
        <v>466.51</v>
      </c>
      <c r="N220" s="46">
        <v>477.78</v>
      </c>
      <c r="O220" s="46">
        <v>431.29</v>
      </c>
      <c r="P220" s="46">
        <v>418.1</v>
      </c>
      <c r="Q220" s="46">
        <v>475.4</v>
      </c>
      <c r="R220" s="46">
        <v>382.33</v>
      </c>
      <c r="S220" s="46">
        <v>304.83999999999997</v>
      </c>
      <c r="T220" s="46">
        <v>358.1</v>
      </c>
      <c r="U220" s="46">
        <v>423.94</v>
      </c>
      <c r="V220" s="46">
        <v>402.52</v>
      </c>
      <c r="W220" s="46">
        <v>290.16000000000003</v>
      </c>
      <c r="X220" s="120">
        <v>-3.7958587181385117E-2</v>
      </c>
      <c r="Y220" s="79">
        <v>-3.3840346689288259E-2</v>
      </c>
      <c r="Z220" s="79">
        <v>1.374207907651059E-2</v>
      </c>
      <c r="AA220" s="79">
        <v>-9.8563179803948797E-3</v>
      </c>
    </row>
    <row r="221" spans="1:27" ht="15" x14ac:dyDescent="0.25">
      <c r="A221" s="4">
        <v>260218</v>
      </c>
      <c r="B221" s="18" t="s">
        <v>3993</v>
      </c>
      <c r="C221" s="8" t="s">
        <v>23</v>
      </c>
      <c r="D221" s="8" t="s">
        <v>4976</v>
      </c>
      <c r="E221" s="8" t="s">
        <v>806</v>
      </c>
      <c r="F221" s="36">
        <v>-1.1000000000000001</v>
      </c>
      <c r="G221" s="46">
        <v>0</v>
      </c>
      <c r="H221" s="46">
        <v>46</v>
      </c>
      <c r="I221" s="46">
        <v>8.1</v>
      </c>
      <c r="J221" s="46">
        <v>6.4</v>
      </c>
      <c r="K221" s="46">
        <v>-11.6</v>
      </c>
      <c r="L221" s="46">
        <v>13.8</v>
      </c>
      <c r="M221" s="46">
        <v>-1.3</v>
      </c>
      <c r="N221" s="46">
        <v>-19.7</v>
      </c>
      <c r="O221" s="46">
        <v>8.6999999999999993</v>
      </c>
      <c r="P221" s="110">
        <v>83.3</v>
      </c>
      <c r="Q221" s="110">
        <v>122.2</v>
      </c>
      <c r="R221" s="110">
        <v>139.1</v>
      </c>
      <c r="S221" s="110">
        <v>577.29999999999995</v>
      </c>
      <c r="T221" s="46">
        <v>112.9</v>
      </c>
      <c r="U221" s="46">
        <v>176.1</v>
      </c>
      <c r="V221" s="110">
        <v>249.5</v>
      </c>
      <c r="W221" s="46">
        <v>565.1</v>
      </c>
      <c r="X221" s="120">
        <v>3.2107603861590173E-2</v>
      </c>
      <c r="Y221" s="79">
        <v>5.6647398843930663E-2</v>
      </c>
      <c r="Z221" s="92">
        <v>0.1098070419733439</v>
      </c>
      <c r="AA221" s="79">
        <v>-1.09338591145367E-2</v>
      </c>
    </row>
    <row r="222" spans="1:27" ht="15" x14ac:dyDescent="0.25">
      <c r="A222" s="4">
        <v>260218</v>
      </c>
      <c r="B222" s="18" t="s">
        <v>4591</v>
      </c>
      <c r="C222" s="8" t="s">
        <v>23</v>
      </c>
      <c r="D222" s="8" t="s">
        <v>111</v>
      </c>
      <c r="E222" s="8" t="s">
        <v>806</v>
      </c>
      <c r="F222" s="36">
        <v>-1.2</v>
      </c>
      <c r="G222" s="46">
        <v>174</v>
      </c>
      <c r="H222" s="46">
        <v>134.80000000000001</v>
      </c>
      <c r="I222" s="46">
        <v>136.5</v>
      </c>
      <c r="J222" s="46">
        <v>150.19999999999999</v>
      </c>
      <c r="K222" s="46">
        <v>167.9</v>
      </c>
      <c r="L222" s="46">
        <v>133.80000000000001</v>
      </c>
      <c r="M222" s="46">
        <v>120.6</v>
      </c>
      <c r="N222" s="46">
        <v>142.6</v>
      </c>
      <c r="O222" s="46">
        <v>171.6</v>
      </c>
      <c r="P222" s="46">
        <v>146.80000000000001</v>
      </c>
      <c r="Q222" s="46">
        <v>114.1</v>
      </c>
      <c r="R222" s="46">
        <v>131.5</v>
      </c>
      <c r="S222" s="46">
        <v>162.80000000000001</v>
      </c>
      <c r="T222" s="46">
        <v>134.4</v>
      </c>
      <c r="U222" s="46">
        <v>136.4</v>
      </c>
      <c r="V222" s="46">
        <v>142.4</v>
      </c>
      <c r="W222" s="46">
        <v>156.1</v>
      </c>
      <c r="X222" s="120">
        <v>-2.2334293948126919E-2</v>
      </c>
      <c r="Y222" s="79">
        <v>4.1083271923360483E-2</v>
      </c>
      <c r="Z222" s="79">
        <v>1.9288621482923322E-2</v>
      </c>
      <c r="AA222" s="79">
        <v>-1.163194444444449E-2</v>
      </c>
    </row>
    <row r="223" spans="1:27" ht="15" x14ac:dyDescent="0.25">
      <c r="A223" s="4">
        <v>260218</v>
      </c>
      <c r="B223" s="18" t="s">
        <v>5239</v>
      </c>
      <c r="C223" s="8" t="s">
        <v>23</v>
      </c>
      <c r="D223" s="8" t="s">
        <v>101</v>
      </c>
      <c r="E223" s="8" t="s">
        <v>817</v>
      </c>
      <c r="F223" s="36">
        <v>-1.3</v>
      </c>
      <c r="G223" s="46">
        <v>1641</v>
      </c>
      <c r="H223" s="46">
        <v>1837</v>
      </c>
      <c r="I223" s="46">
        <v>1171</v>
      </c>
      <c r="J223" s="46">
        <v>1397</v>
      </c>
      <c r="K223" s="46">
        <v>1354</v>
      </c>
      <c r="L223" s="46">
        <v>1792</v>
      </c>
      <c r="M223" s="46">
        <v>1419</v>
      </c>
      <c r="N223" s="46">
        <v>1531</v>
      </c>
      <c r="O223" s="46">
        <v>1530</v>
      </c>
      <c r="P223" s="46">
        <v>1840</v>
      </c>
      <c r="Q223" s="46">
        <v>1401</v>
      </c>
      <c r="R223" s="46">
        <v>1627</v>
      </c>
      <c r="S223" s="46">
        <v>1820</v>
      </c>
      <c r="T223" s="46">
        <v>1526</v>
      </c>
      <c r="U223" s="46">
        <v>1603</v>
      </c>
      <c r="V223" s="46">
        <v>1819</v>
      </c>
      <c r="W223" s="46">
        <v>1735</v>
      </c>
      <c r="X223" s="120">
        <v>-4.6949760765550241E-2</v>
      </c>
      <c r="Y223" s="79">
        <v>3.169124568559778E-2</v>
      </c>
      <c r="Z223" s="79">
        <v>2.9197080291970771E-2</v>
      </c>
      <c r="AA223" s="79">
        <v>-1.255910165484631E-2</v>
      </c>
    </row>
    <row r="224" spans="1:27" ht="15" x14ac:dyDescent="0.25">
      <c r="A224" s="4">
        <v>260218</v>
      </c>
      <c r="B224" s="18" t="s">
        <v>5521</v>
      </c>
      <c r="C224" s="8" t="s">
        <v>23</v>
      </c>
      <c r="D224" s="8" t="s">
        <v>168</v>
      </c>
      <c r="E224" s="8" t="s">
        <v>806</v>
      </c>
      <c r="F224" s="36">
        <v>-1.6</v>
      </c>
      <c r="G224" s="46">
        <v>271.2</v>
      </c>
      <c r="H224" s="46">
        <v>254.99</v>
      </c>
      <c r="I224" s="46">
        <v>280.70999999999998</v>
      </c>
      <c r="J224" s="46">
        <v>276.64</v>
      </c>
      <c r="K224" s="46">
        <v>244.94</v>
      </c>
      <c r="L224" s="46">
        <v>225.45</v>
      </c>
      <c r="M224" s="46">
        <v>204.48</v>
      </c>
      <c r="N224" s="46">
        <v>224.27</v>
      </c>
      <c r="O224" s="46">
        <v>225.87</v>
      </c>
      <c r="P224" s="46">
        <v>227.7</v>
      </c>
      <c r="Q224" s="46">
        <v>0</v>
      </c>
      <c r="R224" s="46">
        <v>246.2</v>
      </c>
      <c r="S224" s="46">
        <v>229.04</v>
      </c>
      <c r="T224" s="46">
        <v>210.94</v>
      </c>
      <c r="U224" s="46">
        <v>0</v>
      </c>
      <c r="V224" s="46">
        <v>224.88</v>
      </c>
      <c r="W224" s="46">
        <v>218.23</v>
      </c>
      <c r="X224" s="120">
        <v>-2.3842717728397859E-2</v>
      </c>
      <c r="Y224" s="79">
        <v>0</v>
      </c>
      <c r="Z224" s="79">
        <v>-3.1070564574892771E-2</v>
      </c>
      <c r="AA224" s="79">
        <v>-1.6259062058177731E-2</v>
      </c>
    </row>
    <row r="225" spans="1:27" ht="15" x14ac:dyDescent="0.25">
      <c r="A225" s="4">
        <v>260218</v>
      </c>
      <c r="B225" s="18" t="s">
        <v>5289</v>
      </c>
      <c r="C225" s="8" t="s">
        <v>23</v>
      </c>
      <c r="D225" s="8" t="s">
        <v>728</v>
      </c>
      <c r="E225" s="8" t="s">
        <v>806</v>
      </c>
      <c r="F225" s="36">
        <v>-1.6</v>
      </c>
      <c r="G225" s="46"/>
      <c r="H225" s="46"/>
      <c r="I225" s="46"/>
      <c r="J225" s="46"/>
      <c r="K225" s="46"/>
      <c r="L225" s="46"/>
      <c r="M225" s="46"/>
      <c r="N225" s="46"/>
      <c r="O225" s="46">
        <v>433</v>
      </c>
      <c r="P225" s="46">
        <v>64</v>
      </c>
      <c r="Q225" s="46">
        <v>774</v>
      </c>
      <c r="R225" s="46">
        <v>809</v>
      </c>
      <c r="S225" s="46">
        <v>515</v>
      </c>
      <c r="T225" s="46">
        <v>-12</v>
      </c>
      <c r="U225" s="46">
        <v>722</v>
      </c>
      <c r="V225" s="46">
        <v>784</v>
      </c>
      <c r="W225" s="46">
        <v>482</v>
      </c>
      <c r="X225" s="120">
        <v>-3.5152636447733587E-2</v>
      </c>
      <c r="Y225" s="79">
        <v>-2.4928092042186049E-2</v>
      </c>
      <c r="Z225" s="79">
        <v>-1.2291052114061011E-2</v>
      </c>
      <c r="AA225" s="79">
        <v>-1.6426082628173241E-2</v>
      </c>
    </row>
    <row r="226" spans="1:27" ht="15" x14ac:dyDescent="0.25">
      <c r="A226" s="4">
        <v>260218</v>
      </c>
      <c r="B226" s="18" t="s">
        <v>5848</v>
      </c>
      <c r="C226" s="8" t="s">
        <v>23</v>
      </c>
      <c r="D226" s="8" t="s">
        <v>115</v>
      </c>
      <c r="E226" s="8" t="s">
        <v>821</v>
      </c>
      <c r="F226" s="36">
        <v>-1.9</v>
      </c>
      <c r="G226" s="46">
        <v>0.47</v>
      </c>
      <c r="H226" s="46">
        <v>0.78</v>
      </c>
      <c r="I226" s="46">
        <v>-1.67</v>
      </c>
      <c r="J226" s="46">
        <v>4.09</v>
      </c>
      <c r="K226" s="46">
        <v>-0.28999999999999998</v>
      </c>
      <c r="L226" s="110">
        <v>2.08</v>
      </c>
      <c r="M226" s="110">
        <v>2.82</v>
      </c>
      <c r="N226" s="46">
        <v>3.98</v>
      </c>
      <c r="O226" s="110">
        <v>1.18</v>
      </c>
      <c r="P226" s="46">
        <v>1.19</v>
      </c>
      <c r="Q226" s="46">
        <v>1.65</v>
      </c>
      <c r="R226" s="46">
        <v>2.29</v>
      </c>
      <c r="S226" s="46">
        <v>1.31</v>
      </c>
      <c r="T226" s="46">
        <v>1.49</v>
      </c>
      <c r="U226" s="110">
        <v>3.82</v>
      </c>
      <c r="V226" s="110">
        <v>5.22</v>
      </c>
      <c r="W226" s="46">
        <v>1.08</v>
      </c>
      <c r="X226" s="120">
        <v>4.6583850931677162E-2</v>
      </c>
      <c r="Y226" s="92">
        <v>0.32195845697329378</v>
      </c>
      <c r="Z226" s="92">
        <v>0.32884399551066212</v>
      </c>
      <c r="AA226" s="79">
        <v>-1.9425675675675661E-2</v>
      </c>
    </row>
    <row r="227" spans="1:27" x14ac:dyDescent="0.3">
      <c r="A227" s="4">
        <v>260218</v>
      </c>
      <c r="B227" s="18" t="s">
        <v>5270</v>
      </c>
      <c r="C227" s="8" t="s">
        <v>23</v>
      </c>
      <c r="D227" s="8" t="s">
        <v>1267</v>
      </c>
      <c r="E227" s="8" t="s">
        <v>2827</v>
      </c>
      <c r="F227" s="36">
        <v>-2.150145772594747</v>
      </c>
      <c r="G227" s="46">
        <v>1204</v>
      </c>
      <c r="H227" s="174"/>
      <c r="I227" s="46">
        <v>955</v>
      </c>
      <c r="J227" s="174"/>
      <c r="K227" s="46">
        <v>1190</v>
      </c>
      <c r="L227" s="174"/>
      <c r="M227" s="110">
        <v>1141</v>
      </c>
      <c r="N227" s="174"/>
      <c r="O227" s="46">
        <v>1205</v>
      </c>
      <c r="P227" s="174"/>
      <c r="Q227" s="46">
        <v>1165</v>
      </c>
      <c r="R227" s="174"/>
      <c r="S227" s="46">
        <v>1414</v>
      </c>
      <c r="T227" s="174"/>
      <c r="U227" s="46">
        <v>1330</v>
      </c>
      <c r="V227" s="174"/>
      <c r="W227" s="46">
        <v>1355</v>
      </c>
      <c r="X227" s="120">
        <v>1.0230179028132946E-2</v>
      </c>
      <c r="Y227" s="79">
        <v>8.8185654008438918E-2</v>
      </c>
      <c r="Z227" s="79">
        <v>6.3978286157425401E-2</v>
      </c>
      <c r="AA227" s="79">
        <v>-2.150145772594747E-2</v>
      </c>
    </row>
    <row r="228" spans="1:27" ht="15" x14ac:dyDescent="0.25">
      <c r="A228" s="4">
        <v>260218</v>
      </c>
      <c r="B228" s="18" t="s">
        <v>5878</v>
      </c>
      <c r="C228" s="8" t="s">
        <v>23</v>
      </c>
      <c r="D228" s="8" t="s">
        <v>182</v>
      </c>
      <c r="E228" s="8" t="s">
        <v>806</v>
      </c>
      <c r="F228" s="36">
        <v>-2.2999999999999998</v>
      </c>
      <c r="G228" s="46">
        <v>96.57</v>
      </c>
      <c r="H228" s="46">
        <v>50.26</v>
      </c>
      <c r="I228" s="46">
        <v>47.92</v>
      </c>
      <c r="J228" s="46">
        <v>29.16</v>
      </c>
      <c r="K228" s="46">
        <v>57.21</v>
      </c>
      <c r="L228" s="46">
        <v>43.7</v>
      </c>
      <c r="M228" s="46">
        <v>43.5</v>
      </c>
      <c r="N228" s="110">
        <v>63.25</v>
      </c>
      <c r="O228" s="46">
        <v>41.18</v>
      </c>
      <c r="P228" s="46">
        <v>-10.27</v>
      </c>
      <c r="Q228" s="46">
        <v>21.68</v>
      </c>
      <c r="R228" s="46">
        <v>57.24</v>
      </c>
      <c r="S228" s="46">
        <v>31.81</v>
      </c>
      <c r="T228" s="110">
        <v>44.31</v>
      </c>
      <c r="U228" s="110">
        <v>46.35</v>
      </c>
      <c r="V228" s="46">
        <v>37.07</v>
      </c>
      <c r="W228" s="46">
        <v>28.16</v>
      </c>
      <c r="X228" s="121">
        <v>0.54330081624527149</v>
      </c>
      <c r="Y228" s="92">
        <v>0.15912022703818371</v>
      </c>
      <c r="Z228" s="79">
        <v>-0.1122363808357911</v>
      </c>
      <c r="AA228" s="79">
        <v>-2.2878275040742021E-2</v>
      </c>
    </row>
    <row r="229" spans="1:27" ht="15" x14ac:dyDescent="0.25">
      <c r="A229" s="4">
        <v>260218</v>
      </c>
      <c r="B229" s="18" t="s">
        <v>5272</v>
      </c>
      <c r="C229" s="8" t="s">
        <v>23</v>
      </c>
      <c r="D229" s="8" t="s">
        <v>728</v>
      </c>
      <c r="E229" s="8" t="s">
        <v>806</v>
      </c>
      <c r="F229" s="36">
        <v>-2.6</v>
      </c>
      <c r="G229" s="46">
        <v>230.7</v>
      </c>
      <c r="H229" s="46">
        <v>148.1</v>
      </c>
      <c r="I229" s="46">
        <v>304.60000000000002</v>
      </c>
      <c r="J229" s="46">
        <v>353.5</v>
      </c>
      <c r="K229" s="46">
        <v>207.4</v>
      </c>
      <c r="L229" s="46">
        <v>183.8</v>
      </c>
      <c r="M229" s="110">
        <v>432.6</v>
      </c>
      <c r="N229" s="46">
        <v>441.1</v>
      </c>
      <c r="O229" s="46">
        <v>324.3</v>
      </c>
      <c r="P229" s="46">
        <v>170.6</v>
      </c>
      <c r="Q229" s="46">
        <v>448.1</v>
      </c>
      <c r="R229" s="46">
        <v>421.7</v>
      </c>
      <c r="S229" s="46">
        <v>377.8</v>
      </c>
      <c r="T229" s="46">
        <v>217.7</v>
      </c>
      <c r="U229" s="46">
        <v>468.4</v>
      </c>
      <c r="V229" s="46">
        <v>541.29999999999995</v>
      </c>
      <c r="W229" s="46">
        <v>335.8</v>
      </c>
      <c r="X229" s="120">
        <v>3.3211112678042547E-2</v>
      </c>
      <c r="Y229" s="79">
        <v>1.3853818330717299E-2</v>
      </c>
      <c r="Z229" s="79">
        <v>8.0506192784060238E-2</v>
      </c>
      <c r="AA229" s="79">
        <v>-2.6164963867430831E-2</v>
      </c>
    </row>
    <row r="230" spans="1:27" ht="15" x14ac:dyDescent="0.25">
      <c r="A230" s="4">
        <v>260218</v>
      </c>
      <c r="B230" s="18" t="s">
        <v>5310</v>
      </c>
      <c r="C230" s="8" t="s">
        <v>23</v>
      </c>
      <c r="D230" s="8" t="s">
        <v>63</v>
      </c>
      <c r="E230" s="8" t="s">
        <v>806</v>
      </c>
      <c r="F230" s="36">
        <v>-2.7</v>
      </c>
      <c r="G230" s="46">
        <v>1727</v>
      </c>
      <c r="H230" s="46">
        <v>1346</v>
      </c>
      <c r="I230" s="46">
        <v>2565</v>
      </c>
      <c r="J230" s="46">
        <v>2532</v>
      </c>
      <c r="K230" s="46">
        <v>1577</v>
      </c>
      <c r="L230" s="46">
        <v>1296</v>
      </c>
      <c r="M230" s="46">
        <v>934</v>
      </c>
      <c r="N230" s="46">
        <v>1153</v>
      </c>
      <c r="O230" s="46">
        <v>1518</v>
      </c>
      <c r="P230" s="46">
        <v>845</v>
      </c>
      <c r="Q230" s="46">
        <v>1131</v>
      </c>
      <c r="R230" s="46">
        <v>1152</v>
      </c>
      <c r="S230" s="46">
        <v>959</v>
      </c>
      <c r="T230" s="46">
        <v>1025</v>
      </c>
      <c r="U230" s="46">
        <v>970</v>
      </c>
      <c r="V230" s="46">
        <v>984</v>
      </c>
      <c r="W230" s="46">
        <v>853</v>
      </c>
      <c r="X230" s="120">
        <v>4.4042084658673757E-2</v>
      </c>
      <c r="Y230" s="79">
        <v>-3.7731427232247428E-2</v>
      </c>
      <c r="Z230" s="79">
        <v>-4.0915733073550897E-2</v>
      </c>
      <c r="AA230" s="79">
        <v>-2.691721686135096E-2</v>
      </c>
    </row>
    <row r="231" spans="1:27" ht="15" x14ac:dyDescent="0.25">
      <c r="A231" s="4">
        <v>260218</v>
      </c>
      <c r="B231" s="18" t="s">
        <v>5492</v>
      </c>
      <c r="C231" s="8" t="s">
        <v>23</v>
      </c>
      <c r="D231" s="8" t="s">
        <v>101</v>
      </c>
      <c r="E231" s="8" t="s">
        <v>806</v>
      </c>
      <c r="F231" s="36">
        <v>-3.6</v>
      </c>
      <c r="G231" s="46">
        <v>-17.87</v>
      </c>
      <c r="H231" s="46">
        <v>-20.21</v>
      </c>
      <c r="I231" s="46">
        <v>-26.76</v>
      </c>
      <c r="J231" s="46">
        <v>-21.61</v>
      </c>
      <c r="K231" s="110">
        <v>-33.729999999999997</v>
      </c>
      <c r="L231" s="46">
        <v>-29.79</v>
      </c>
      <c r="M231" s="46">
        <v>-26.08</v>
      </c>
      <c r="N231" s="46">
        <v>-28.01</v>
      </c>
      <c r="O231" s="46">
        <v>-36.619999999999997</v>
      </c>
      <c r="P231" s="46">
        <v>-27.34</v>
      </c>
      <c r="Q231" s="46">
        <v>-27.47</v>
      </c>
      <c r="R231" s="46">
        <v>-24.66</v>
      </c>
      <c r="S231" s="46">
        <v>-28.67</v>
      </c>
      <c r="T231" s="46">
        <v>-20.68</v>
      </c>
      <c r="U231" s="46">
        <v>-22.69</v>
      </c>
      <c r="V231" s="46">
        <v>-16.37</v>
      </c>
      <c r="W231" s="46">
        <v>-25.51</v>
      </c>
      <c r="X231" s="120">
        <v>-6.1586831884594018E-2</v>
      </c>
      <c r="Y231" s="79">
        <v>-4.7102877414268877E-2</v>
      </c>
      <c r="Z231" s="79">
        <v>-8.5729058945191339E-2</v>
      </c>
      <c r="AA231" s="79">
        <v>-3.5742563058477561E-2</v>
      </c>
    </row>
    <row r="232" spans="1:27" ht="15" x14ac:dyDescent="0.25">
      <c r="A232" s="4">
        <v>260218</v>
      </c>
      <c r="B232" s="18" t="s">
        <v>5465</v>
      </c>
      <c r="C232" s="8" t="s">
        <v>23</v>
      </c>
      <c r="D232" s="8" t="s">
        <v>41</v>
      </c>
      <c r="E232" s="8" t="s">
        <v>806</v>
      </c>
      <c r="F232" s="36">
        <v>-3.7</v>
      </c>
      <c r="G232" s="46">
        <v>72.2</v>
      </c>
      <c r="H232" s="46">
        <v>96</v>
      </c>
      <c r="I232" s="46">
        <v>90.5</v>
      </c>
      <c r="J232" s="46">
        <v>79.2</v>
      </c>
      <c r="K232" s="46">
        <v>69.599999999999994</v>
      </c>
      <c r="L232" s="46">
        <v>66.400000000000006</v>
      </c>
      <c r="M232" s="46">
        <v>52.6</v>
      </c>
      <c r="N232" s="46">
        <v>79.099999999999994</v>
      </c>
      <c r="O232" s="46">
        <v>66.900000000000006</v>
      </c>
      <c r="P232" s="46">
        <v>77.8</v>
      </c>
      <c r="Q232" s="110">
        <v>96.2</v>
      </c>
      <c r="R232" s="46">
        <v>98.9</v>
      </c>
      <c r="S232" s="46">
        <v>82.7</v>
      </c>
      <c r="T232" s="46">
        <v>77.400000000000006</v>
      </c>
      <c r="U232" s="46">
        <v>94.3</v>
      </c>
      <c r="V232" s="46">
        <v>100.8</v>
      </c>
      <c r="W232" s="46">
        <v>69.7</v>
      </c>
      <c r="X232" s="120">
        <v>-1.1248593925758941E-3</v>
      </c>
      <c r="Y232" s="79">
        <v>-5.3490990990991971E-3</v>
      </c>
      <c r="Z232" s="79">
        <v>5.3778658363996534E-3</v>
      </c>
      <c r="AA232" s="79">
        <v>-3.6599099099099093E-2</v>
      </c>
    </row>
    <row r="233" spans="1:27" ht="15" x14ac:dyDescent="0.25">
      <c r="A233" s="4">
        <v>260218</v>
      </c>
      <c r="B233" s="18" t="s">
        <v>5341</v>
      </c>
      <c r="C233" s="8" t="s">
        <v>23</v>
      </c>
      <c r="D233" s="8" t="s">
        <v>454</v>
      </c>
      <c r="E233" s="8" t="s">
        <v>806</v>
      </c>
      <c r="F233" s="36">
        <v>-3.8</v>
      </c>
      <c r="G233" s="46">
        <v>120.17</v>
      </c>
      <c r="H233" s="46">
        <v>167.33</v>
      </c>
      <c r="I233" s="46">
        <v>280.83</v>
      </c>
      <c r="J233" s="46">
        <v>229.48</v>
      </c>
      <c r="K233" s="46">
        <v>132.19</v>
      </c>
      <c r="L233" s="46">
        <v>161.49</v>
      </c>
      <c r="M233" s="46">
        <v>260.13</v>
      </c>
      <c r="N233" s="46">
        <v>247.48</v>
      </c>
      <c r="O233" s="46">
        <v>102.32</v>
      </c>
      <c r="P233" s="46">
        <v>121.22</v>
      </c>
      <c r="Q233" s="46">
        <v>258.99</v>
      </c>
      <c r="R233" s="46">
        <v>238.56</v>
      </c>
      <c r="S233" s="46">
        <v>129.27000000000001</v>
      </c>
      <c r="T233" s="46">
        <v>107.2</v>
      </c>
      <c r="U233" s="46">
        <v>265.08</v>
      </c>
      <c r="V233" s="46">
        <v>225.78</v>
      </c>
      <c r="W233" s="46">
        <v>101.53</v>
      </c>
      <c r="X233" s="120">
        <v>-1.8742313245280969E-2</v>
      </c>
      <c r="Y233" s="79">
        <v>8.296776654587168E-3</v>
      </c>
      <c r="Z233" s="79">
        <v>-1.7267703449487248E-2</v>
      </c>
      <c r="AA233" s="79">
        <v>-3.8139496514649429E-2</v>
      </c>
    </row>
    <row r="234" spans="1:27" ht="15" x14ac:dyDescent="0.25">
      <c r="A234" s="4">
        <v>260218</v>
      </c>
      <c r="B234" s="18" t="s">
        <v>5653</v>
      </c>
      <c r="C234" s="8" t="s">
        <v>23</v>
      </c>
      <c r="D234" s="8" t="s">
        <v>46</v>
      </c>
      <c r="E234" s="8" t="s">
        <v>806</v>
      </c>
      <c r="F234" s="36">
        <v>-3.9</v>
      </c>
      <c r="G234" s="46">
        <v>-12.57</v>
      </c>
      <c r="H234" s="46">
        <v>-1.04</v>
      </c>
      <c r="I234" s="46">
        <v>22.85</v>
      </c>
      <c r="J234" s="46">
        <v>46.88</v>
      </c>
      <c r="K234" s="110">
        <v>42.18</v>
      </c>
      <c r="L234" s="110">
        <v>26.75</v>
      </c>
      <c r="M234" s="110">
        <v>49.2</v>
      </c>
      <c r="N234" s="46">
        <v>57.93</v>
      </c>
      <c r="O234" s="46">
        <v>47.45</v>
      </c>
      <c r="P234" s="46">
        <v>36.69</v>
      </c>
      <c r="Q234" s="46">
        <v>60.36</v>
      </c>
      <c r="R234" s="46">
        <v>71.33</v>
      </c>
      <c r="S234" s="110">
        <v>77.88</v>
      </c>
      <c r="T234" s="110">
        <v>73.47</v>
      </c>
      <c r="U234" s="46">
        <v>79.19</v>
      </c>
      <c r="V234" s="46">
        <v>86.51</v>
      </c>
      <c r="W234" s="46">
        <v>65.38</v>
      </c>
      <c r="X234" s="121">
        <v>0.1493543409404694</v>
      </c>
      <c r="Y234" s="79">
        <v>6.6527699265121587E-2</v>
      </c>
      <c r="Z234" s="79">
        <v>5.0286547189187347E-2</v>
      </c>
      <c r="AA234" s="79">
        <v>-3.9425958050780641E-2</v>
      </c>
    </row>
    <row r="235" spans="1:27" ht="15" x14ac:dyDescent="0.25">
      <c r="A235" s="4">
        <v>260218</v>
      </c>
      <c r="B235" s="18" t="s">
        <v>5314</v>
      </c>
      <c r="C235" s="8" t="s">
        <v>23</v>
      </c>
      <c r="D235" s="8" t="s">
        <v>48</v>
      </c>
      <c r="E235" s="8" t="s">
        <v>806</v>
      </c>
      <c r="F235" s="36">
        <v>-4</v>
      </c>
      <c r="G235" s="46">
        <v>480.28</v>
      </c>
      <c r="H235" s="46">
        <v>426.95</v>
      </c>
      <c r="I235" s="46">
        <v>517.23</v>
      </c>
      <c r="J235" s="46">
        <v>540.37</v>
      </c>
      <c r="K235" s="46">
        <v>484.48</v>
      </c>
      <c r="L235" s="46">
        <v>402.97</v>
      </c>
      <c r="M235" s="46">
        <v>564.5</v>
      </c>
      <c r="N235" s="46">
        <v>633.29999999999995</v>
      </c>
      <c r="O235" s="46">
        <v>612.37</v>
      </c>
      <c r="P235" s="46">
        <v>437.39</v>
      </c>
      <c r="Q235" s="46">
        <v>528.99</v>
      </c>
      <c r="R235" s="46">
        <v>659.85</v>
      </c>
      <c r="S235" s="46">
        <v>650.01</v>
      </c>
      <c r="T235" s="46">
        <v>470.7</v>
      </c>
      <c r="U235" s="46">
        <v>560.64</v>
      </c>
      <c r="V235" s="46">
        <v>639.22</v>
      </c>
      <c r="W235" s="46">
        <v>556.1</v>
      </c>
      <c r="X235" s="120">
        <v>1.4633782026500119E-2</v>
      </c>
      <c r="Y235" s="79">
        <v>1.370396830551379E-2</v>
      </c>
      <c r="Z235" s="79">
        <v>-8.8117204852210529E-3</v>
      </c>
      <c r="AA235" s="79">
        <v>-4.0468505582680232E-2</v>
      </c>
    </row>
    <row r="236" spans="1:27" ht="15" x14ac:dyDescent="0.25">
      <c r="A236" s="4">
        <v>260218</v>
      </c>
      <c r="B236" s="18" t="s">
        <v>5404</v>
      </c>
      <c r="C236" s="8" t="s">
        <v>23</v>
      </c>
      <c r="D236" s="8" t="s">
        <v>434</v>
      </c>
      <c r="E236" s="8" t="s">
        <v>806</v>
      </c>
      <c r="F236" s="36">
        <v>-4.8</v>
      </c>
      <c r="G236" s="46">
        <v>79.5</v>
      </c>
      <c r="H236" s="46">
        <v>73.7</v>
      </c>
      <c r="I236" s="46">
        <v>153.9</v>
      </c>
      <c r="J236" s="46">
        <v>318.2</v>
      </c>
      <c r="K236" s="46">
        <v>90.8</v>
      </c>
      <c r="L236" s="46">
        <v>78</v>
      </c>
      <c r="M236" s="46">
        <v>147.5</v>
      </c>
      <c r="N236" s="46">
        <v>332.6</v>
      </c>
      <c r="O236" s="46">
        <v>97.7</v>
      </c>
      <c r="P236" s="46">
        <v>75.7</v>
      </c>
      <c r="Q236" s="46">
        <v>177.5</v>
      </c>
      <c r="R236" s="46">
        <v>314.89999999999998</v>
      </c>
      <c r="S236" s="110">
        <v>175</v>
      </c>
      <c r="T236" s="46">
        <v>130.69999999999999</v>
      </c>
      <c r="U236" s="46">
        <v>183.7</v>
      </c>
      <c r="V236" s="46">
        <v>338.6</v>
      </c>
      <c r="W236" s="46">
        <v>135.4</v>
      </c>
      <c r="X236" s="120">
        <v>7.4014264567352717E-2</v>
      </c>
      <c r="Y236" s="79">
        <v>7.7684500689136904E-3</v>
      </c>
      <c r="Z236" s="79">
        <v>2.9466616933979891E-2</v>
      </c>
      <c r="AA236" s="79">
        <v>-4.7826086956521803E-2</v>
      </c>
    </row>
    <row r="237" spans="1:27" ht="15" x14ac:dyDescent="0.25">
      <c r="A237" s="4">
        <v>260218</v>
      </c>
      <c r="B237" s="18" t="s">
        <v>2527</v>
      </c>
      <c r="C237" s="8" t="s">
        <v>23</v>
      </c>
      <c r="D237" s="8" t="s">
        <v>726</v>
      </c>
      <c r="E237" s="8" t="s">
        <v>806</v>
      </c>
      <c r="F237" s="36">
        <v>-5</v>
      </c>
      <c r="G237" s="46">
        <v>513</v>
      </c>
      <c r="H237" s="46">
        <v>560</v>
      </c>
      <c r="I237" s="46">
        <v>496</v>
      </c>
      <c r="J237" s="46">
        <v>352</v>
      </c>
      <c r="K237" s="46">
        <v>108</v>
      </c>
      <c r="L237" s="46">
        <v>264</v>
      </c>
      <c r="M237" s="46">
        <v>328</v>
      </c>
      <c r="N237" s="46">
        <v>355</v>
      </c>
      <c r="O237" s="46">
        <v>202</v>
      </c>
      <c r="P237" s="46">
        <v>216</v>
      </c>
      <c r="Q237" s="46">
        <v>0</v>
      </c>
      <c r="R237" s="46">
        <v>302</v>
      </c>
      <c r="S237" s="46">
        <v>180</v>
      </c>
      <c r="T237" s="46">
        <v>177</v>
      </c>
      <c r="U237" s="110">
        <v>245</v>
      </c>
      <c r="V237" s="46">
        <v>219</v>
      </c>
      <c r="W237" s="46">
        <v>139</v>
      </c>
      <c r="X237" s="120">
        <v>-5.5873925501432657E-2</v>
      </c>
      <c r="Y237" s="92">
        <v>0.37177541729893782</v>
      </c>
      <c r="Z237" s="79">
        <v>-9.1814159292035402E-2</v>
      </c>
      <c r="AA237" s="79">
        <v>-4.9939098660170538E-2</v>
      </c>
    </row>
    <row r="238" spans="1:27" ht="15" x14ac:dyDescent="0.25">
      <c r="A238" s="4">
        <v>260218</v>
      </c>
      <c r="B238" s="18" t="s">
        <v>5791</v>
      </c>
      <c r="C238" s="8" t="s">
        <v>23</v>
      </c>
      <c r="D238" s="8" t="s">
        <v>1307</v>
      </c>
      <c r="E238" s="8" t="s">
        <v>806</v>
      </c>
      <c r="F238" s="36">
        <v>-5.3</v>
      </c>
      <c r="G238" s="46">
        <v>28.82</v>
      </c>
      <c r="H238" s="46">
        <v>6.05</v>
      </c>
      <c r="I238" s="46">
        <v>46.5</v>
      </c>
      <c r="J238" s="46">
        <v>35.53</v>
      </c>
      <c r="K238" s="46">
        <v>38.950000000000003</v>
      </c>
      <c r="L238" s="46">
        <v>17.489999999999998</v>
      </c>
      <c r="M238" s="46">
        <v>46.19</v>
      </c>
      <c r="N238" s="46">
        <v>42.26</v>
      </c>
      <c r="O238" s="46">
        <v>40.770000000000003</v>
      </c>
      <c r="P238" s="46">
        <v>31.06</v>
      </c>
      <c r="Q238" s="46">
        <v>39.36</v>
      </c>
      <c r="R238" s="46">
        <v>45.35</v>
      </c>
      <c r="S238" s="46">
        <v>42.94</v>
      </c>
      <c r="T238" s="46">
        <v>25.79</v>
      </c>
      <c r="U238" s="46">
        <v>35.119999999999997</v>
      </c>
      <c r="V238" s="46">
        <v>39.33</v>
      </c>
      <c r="W238" s="46">
        <v>35.409999999999997</v>
      </c>
      <c r="X238" s="120">
        <v>-3.3205217062566961E-2</v>
      </c>
      <c r="Y238" s="79">
        <v>-2.7632950990615249E-2</v>
      </c>
      <c r="Z238" s="79">
        <v>-4.0348525469168783E-2</v>
      </c>
      <c r="AA238" s="79">
        <v>-5.2591144014527358E-2</v>
      </c>
    </row>
    <row r="239" spans="1:27" ht="15" x14ac:dyDescent="0.25">
      <c r="A239" s="4">
        <v>260218</v>
      </c>
      <c r="B239" s="18" t="s">
        <v>5281</v>
      </c>
      <c r="C239" s="8" t="s">
        <v>23</v>
      </c>
      <c r="D239" s="8" t="s">
        <v>476</v>
      </c>
      <c r="E239" s="8" t="s">
        <v>806</v>
      </c>
      <c r="F239" s="36">
        <v>-5.9</v>
      </c>
      <c r="G239" s="46">
        <v>540</v>
      </c>
      <c r="H239" s="46">
        <v>640</v>
      </c>
      <c r="I239" s="46">
        <v>817</v>
      </c>
      <c r="J239" s="46">
        <v>805</v>
      </c>
      <c r="K239" s="46">
        <v>732</v>
      </c>
      <c r="L239" s="46">
        <v>631</v>
      </c>
      <c r="M239" s="46">
        <v>680</v>
      </c>
      <c r="N239" s="46">
        <v>713</v>
      </c>
      <c r="O239" s="46">
        <v>834</v>
      </c>
      <c r="P239" s="46">
        <v>668</v>
      </c>
      <c r="Q239" s="46">
        <v>722</v>
      </c>
      <c r="R239" s="46">
        <v>692</v>
      </c>
      <c r="S239" s="46">
        <v>858</v>
      </c>
      <c r="T239" s="46">
        <v>625</v>
      </c>
      <c r="U239" s="46">
        <v>760</v>
      </c>
      <c r="V239" s="46">
        <v>726</v>
      </c>
      <c r="W239" s="46">
        <v>683</v>
      </c>
      <c r="X239" s="120">
        <v>-1.462585034013608E-2</v>
      </c>
      <c r="Y239" s="79">
        <v>1.3117017604418409E-2</v>
      </c>
      <c r="Z239" s="79">
        <v>1.158432708688251E-2</v>
      </c>
      <c r="AA239" s="79">
        <v>-5.8942404850117917E-2</v>
      </c>
    </row>
    <row r="240" spans="1:27" ht="15" x14ac:dyDescent="0.25">
      <c r="A240" s="4">
        <v>260218</v>
      </c>
      <c r="B240" s="18" t="s">
        <v>3596</v>
      </c>
      <c r="C240" s="8" t="s">
        <v>23</v>
      </c>
      <c r="D240" s="8" t="s">
        <v>4976</v>
      </c>
      <c r="E240" s="8" t="s">
        <v>806</v>
      </c>
      <c r="F240" s="36">
        <v>-6</v>
      </c>
      <c r="G240" s="46">
        <v>22.34</v>
      </c>
      <c r="H240" s="46">
        <v>23.99</v>
      </c>
      <c r="I240" s="46">
        <v>23.09</v>
      </c>
      <c r="J240" s="46">
        <v>20.91</v>
      </c>
      <c r="K240" s="46">
        <v>25.55</v>
      </c>
      <c r="L240" s="46">
        <v>25.38</v>
      </c>
      <c r="M240" s="46">
        <v>21.17</v>
      </c>
      <c r="N240" s="46">
        <v>7.62</v>
      </c>
      <c r="O240" s="46">
        <v>9.41</v>
      </c>
      <c r="P240" s="46">
        <v>29.59</v>
      </c>
      <c r="Q240" s="46">
        <v>-17.579999999999998</v>
      </c>
      <c r="R240" s="110">
        <v>27.43</v>
      </c>
      <c r="S240" s="110">
        <v>88.45</v>
      </c>
      <c r="T240" s="46">
        <v>38.520000000000003</v>
      </c>
      <c r="U240" s="110">
        <v>41.43</v>
      </c>
      <c r="V240" s="46">
        <v>46.69</v>
      </c>
      <c r="W240" s="46">
        <v>75.63</v>
      </c>
      <c r="X240" s="120">
        <v>6.9825631401986055E-2</v>
      </c>
      <c r="Y240" s="92">
        <v>0.43129659406519538</v>
      </c>
      <c r="Z240" s="79">
        <v>9.8350610223152612E-2</v>
      </c>
      <c r="AA240" s="79">
        <v>-5.9602956901762212E-2</v>
      </c>
    </row>
    <row r="241" spans="1:27" ht="15" x14ac:dyDescent="0.25">
      <c r="A241" s="4">
        <v>260218</v>
      </c>
      <c r="B241" s="18" t="s">
        <v>5503</v>
      </c>
      <c r="C241" s="8" t="s">
        <v>23</v>
      </c>
      <c r="D241" s="8" t="s">
        <v>122</v>
      </c>
      <c r="E241" s="8" t="s">
        <v>806</v>
      </c>
      <c r="F241" s="36">
        <v>-6.3</v>
      </c>
      <c r="G241" s="46">
        <v>114.8</v>
      </c>
      <c r="H241" s="46">
        <v>89</v>
      </c>
      <c r="I241" s="46">
        <v>123</v>
      </c>
      <c r="J241" s="46">
        <v>168</v>
      </c>
      <c r="K241" s="110">
        <v>179</v>
      </c>
      <c r="L241" s="46">
        <v>124</v>
      </c>
      <c r="M241" s="46">
        <v>157</v>
      </c>
      <c r="N241" s="46">
        <v>203</v>
      </c>
      <c r="O241" s="46">
        <v>179</v>
      </c>
      <c r="P241" s="46">
        <v>144</v>
      </c>
      <c r="Q241" s="46">
        <v>159</v>
      </c>
      <c r="R241" s="46">
        <v>232</v>
      </c>
      <c r="S241" s="46">
        <v>219</v>
      </c>
      <c r="T241" s="46">
        <v>127</v>
      </c>
      <c r="U241" s="46">
        <v>160</v>
      </c>
      <c r="V241" s="46">
        <v>209</v>
      </c>
      <c r="W241" s="46">
        <v>174</v>
      </c>
      <c r="X241" s="120">
        <v>-2.2546419098143259E-2</v>
      </c>
      <c r="Y241" s="79">
        <v>1.3568521031208649E-3</v>
      </c>
      <c r="Z241" s="79">
        <v>-3.1165311653116531E-2</v>
      </c>
      <c r="AA241" s="79">
        <v>-6.2937062937062915E-2</v>
      </c>
    </row>
    <row r="242" spans="1:27" ht="15" x14ac:dyDescent="0.25">
      <c r="A242" s="4">
        <v>260218</v>
      </c>
      <c r="B242" s="18" t="s">
        <v>5787</v>
      </c>
      <c r="C242" s="8" t="s">
        <v>23</v>
      </c>
      <c r="D242" s="8" t="s">
        <v>122</v>
      </c>
      <c r="E242" s="8" t="s">
        <v>806</v>
      </c>
      <c r="F242" s="36">
        <v>-6.4</v>
      </c>
      <c r="G242" s="46">
        <v>100.3</v>
      </c>
      <c r="H242" s="46">
        <v>99.8</v>
      </c>
      <c r="I242" s="46">
        <v>103.05</v>
      </c>
      <c r="J242" s="46">
        <v>95.17</v>
      </c>
      <c r="K242" s="46">
        <v>100.7</v>
      </c>
      <c r="L242" s="46">
        <v>115.2</v>
      </c>
      <c r="M242" s="46">
        <v>101.23</v>
      </c>
      <c r="N242" s="46">
        <v>92.09</v>
      </c>
      <c r="O242" s="46">
        <v>87.2</v>
      </c>
      <c r="P242" s="46">
        <v>100.97</v>
      </c>
      <c r="Q242" s="46">
        <v>102.35</v>
      </c>
      <c r="R242" s="46">
        <v>93.97</v>
      </c>
      <c r="S242" s="46">
        <v>98.93</v>
      </c>
      <c r="T242" s="46">
        <v>104.35</v>
      </c>
      <c r="U242" s="46">
        <v>103.36</v>
      </c>
      <c r="V242" s="46">
        <v>94.57</v>
      </c>
      <c r="W242" s="46">
        <v>73.3</v>
      </c>
      <c r="X242" s="120">
        <v>8.5306143051839811E-3</v>
      </c>
      <c r="Y242" s="79">
        <v>2.527527527527607E-3</v>
      </c>
      <c r="Z242" s="79">
        <v>1.497715983125758E-3</v>
      </c>
      <c r="AA242" s="79">
        <v>-6.3881757683008855E-2</v>
      </c>
    </row>
    <row r="243" spans="1:27" ht="15" x14ac:dyDescent="0.25">
      <c r="A243" s="4">
        <v>260218</v>
      </c>
      <c r="B243" s="18" t="s">
        <v>5373</v>
      </c>
      <c r="C243" s="8" t="s">
        <v>23</v>
      </c>
      <c r="D243" s="8" t="s">
        <v>705</v>
      </c>
      <c r="E243" s="8" t="s">
        <v>806</v>
      </c>
      <c r="F243" s="36">
        <v>-6.4</v>
      </c>
      <c r="G243" s="46">
        <v>347.64</v>
      </c>
      <c r="H243" s="46">
        <v>312.77999999999997</v>
      </c>
      <c r="I243" s="46">
        <v>328.81</v>
      </c>
      <c r="J243" s="46">
        <v>283.89999999999998</v>
      </c>
      <c r="K243" s="46">
        <v>359.93</v>
      </c>
      <c r="L243" s="46">
        <v>273.89</v>
      </c>
      <c r="M243" s="46">
        <v>278.93</v>
      </c>
      <c r="N243" s="46">
        <v>206.98</v>
      </c>
      <c r="O243" s="46">
        <v>307.22000000000003</v>
      </c>
      <c r="P243" s="46">
        <v>278.66000000000003</v>
      </c>
      <c r="Q243" s="46">
        <v>260.73</v>
      </c>
      <c r="R243" s="46">
        <v>259.22000000000003</v>
      </c>
      <c r="S243" s="46">
        <v>296.07</v>
      </c>
      <c r="T243" s="46">
        <v>237.94</v>
      </c>
      <c r="U243" s="46">
        <v>249.55</v>
      </c>
      <c r="V243" s="46">
        <v>243.09</v>
      </c>
      <c r="W243" s="46">
        <v>230.07</v>
      </c>
      <c r="X243" s="120">
        <v>-3.7198085285197517E-2</v>
      </c>
      <c r="Y243" s="79">
        <v>-1.0607613192151529E-2</v>
      </c>
      <c r="Z243" s="79">
        <v>-1.5468267515679091E-2</v>
      </c>
      <c r="AA243" s="79">
        <v>-6.4286757901914071E-2</v>
      </c>
    </row>
    <row r="244" spans="1:27" ht="15" x14ac:dyDescent="0.25">
      <c r="A244" s="4">
        <v>260218</v>
      </c>
      <c r="B244" s="18" t="s">
        <v>5586</v>
      </c>
      <c r="C244" s="8" t="s">
        <v>23</v>
      </c>
      <c r="D244" s="8" t="s">
        <v>177</v>
      </c>
      <c r="E244" s="8" t="s">
        <v>806</v>
      </c>
      <c r="F244" s="36">
        <v>-6.7</v>
      </c>
      <c r="G244" s="46"/>
      <c r="H244" s="46"/>
      <c r="I244" s="46">
        <v>65.989999999999995</v>
      </c>
      <c r="J244" s="46">
        <v>7.69</v>
      </c>
      <c r="K244" s="46">
        <v>-2.25</v>
      </c>
      <c r="L244" s="46">
        <v>4.5</v>
      </c>
      <c r="M244" s="46">
        <v>-47.9</v>
      </c>
      <c r="N244" s="110">
        <v>-50.75</v>
      </c>
      <c r="O244" s="110">
        <v>-87.86</v>
      </c>
      <c r="P244" s="46">
        <v>52.22</v>
      </c>
      <c r="Q244" s="46">
        <v>18.55</v>
      </c>
      <c r="R244" s="46">
        <v>29.04</v>
      </c>
      <c r="S244" s="110">
        <v>64.400000000000006</v>
      </c>
      <c r="T244" s="46">
        <v>46.11</v>
      </c>
      <c r="U244" s="46">
        <v>13.12</v>
      </c>
      <c r="V244" s="110">
        <v>44.52</v>
      </c>
      <c r="W244" s="46">
        <v>53.16</v>
      </c>
      <c r="X244" s="120">
        <v>-3.7208452591194319E-2</v>
      </c>
      <c r="Y244" s="79">
        <v>-3.4345351043643113E-2</v>
      </c>
      <c r="Z244" s="92">
        <v>0.1013951660444095</v>
      </c>
      <c r="AA244" s="79">
        <v>-6.6845078798691726E-2</v>
      </c>
    </row>
    <row r="245" spans="1:27" ht="15" x14ac:dyDescent="0.25">
      <c r="A245" s="4">
        <v>260218</v>
      </c>
      <c r="B245" s="18" t="s">
        <v>5254</v>
      </c>
      <c r="C245" s="8" t="s">
        <v>23</v>
      </c>
      <c r="D245" s="8" t="s">
        <v>810</v>
      </c>
      <c r="E245" s="8" t="s">
        <v>806</v>
      </c>
      <c r="F245" s="36">
        <v>-6.9</v>
      </c>
      <c r="G245" s="46">
        <v>289.29000000000002</v>
      </c>
      <c r="H245" s="46">
        <v>354.85</v>
      </c>
      <c r="I245" s="46">
        <v>350.16</v>
      </c>
      <c r="J245" s="46">
        <v>315.81</v>
      </c>
      <c r="K245" s="46">
        <v>300.49</v>
      </c>
      <c r="L245" s="46">
        <v>305.70999999999998</v>
      </c>
      <c r="M245" s="46">
        <v>294.64999999999998</v>
      </c>
      <c r="N245" s="46">
        <v>326.99</v>
      </c>
      <c r="O245" s="46">
        <v>362.24</v>
      </c>
      <c r="P245" s="46">
        <v>406.96</v>
      </c>
      <c r="Q245" s="46">
        <v>384.51</v>
      </c>
      <c r="R245" s="46">
        <v>376.07</v>
      </c>
      <c r="S245" s="46">
        <v>400.24</v>
      </c>
      <c r="T245" s="46">
        <v>394.04</v>
      </c>
      <c r="U245" s="46">
        <v>418.95</v>
      </c>
      <c r="V245" s="46">
        <v>438.75</v>
      </c>
      <c r="W245" s="46">
        <v>286.69</v>
      </c>
      <c r="X245" s="120">
        <v>-8.2409521744121195E-3</v>
      </c>
      <c r="Y245" s="79">
        <v>2.2149904171436589E-2</v>
      </c>
      <c r="Z245" s="79">
        <v>3.9438746618007947E-2</v>
      </c>
      <c r="AA245" s="79">
        <v>-6.8735698979406457E-2</v>
      </c>
    </row>
    <row r="246" spans="1:27" ht="15" x14ac:dyDescent="0.25">
      <c r="A246" s="4">
        <v>260218</v>
      </c>
      <c r="B246" s="18" t="s">
        <v>5254</v>
      </c>
      <c r="C246" s="8" t="s">
        <v>23</v>
      </c>
      <c r="D246" s="8" t="s">
        <v>810</v>
      </c>
      <c r="E246" s="8" t="s">
        <v>806</v>
      </c>
      <c r="F246" s="36">
        <v>-6.9</v>
      </c>
      <c r="G246" s="46">
        <v>289.29000000000002</v>
      </c>
      <c r="H246" s="46">
        <v>354.85</v>
      </c>
      <c r="I246" s="46">
        <v>350.16</v>
      </c>
      <c r="J246" s="46">
        <v>315.81</v>
      </c>
      <c r="K246" s="46">
        <v>300.49</v>
      </c>
      <c r="L246" s="46">
        <v>305.70999999999998</v>
      </c>
      <c r="M246" s="46">
        <v>294.64999999999998</v>
      </c>
      <c r="N246" s="46">
        <v>326.99</v>
      </c>
      <c r="O246" s="46">
        <v>362.24</v>
      </c>
      <c r="P246" s="46">
        <v>406.96</v>
      </c>
      <c r="Q246" s="46">
        <v>384.51</v>
      </c>
      <c r="R246" s="46">
        <v>376.07</v>
      </c>
      <c r="S246" s="46">
        <v>400.24</v>
      </c>
      <c r="T246" s="46">
        <v>394.04</v>
      </c>
      <c r="U246" s="46">
        <v>418.95</v>
      </c>
      <c r="V246" s="46">
        <v>438.75</v>
      </c>
      <c r="W246" s="46">
        <v>286.69</v>
      </c>
      <c r="X246" s="120">
        <v>-8.2409521744121195E-3</v>
      </c>
      <c r="Y246" s="79">
        <v>2.2149904171436589E-2</v>
      </c>
      <c r="Z246" s="79">
        <v>3.9438746618007947E-2</v>
      </c>
      <c r="AA246" s="79">
        <v>-6.8735698979406457E-2</v>
      </c>
    </row>
    <row r="247" spans="1:27" ht="15" x14ac:dyDescent="0.25">
      <c r="A247" s="4">
        <v>260218</v>
      </c>
      <c r="B247" s="18" t="s">
        <v>5598</v>
      </c>
      <c r="C247" s="8" t="s">
        <v>23</v>
      </c>
      <c r="D247" s="8" t="s">
        <v>1148</v>
      </c>
      <c r="E247" s="8" t="s">
        <v>806</v>
      </c>
      <c r="F247" s="36">
        <v>-6.9</v>
      </c>
      <c r="G247" s="46">
        <v>58.6</v>
      </c>
      <c r="H247" s="46">
        <v>-39.9</v>
      </c>
      <c r="I247" s="46">
        <v>72.8</v>
      </c>
      <c r="J247" s="46">
        <v>35.200000000000003</v>
      </c>
      <c r="K247" s="46">
        <v>8.9</v>
      </c>
      <c r="L247" s="110">
        <v>29.5</v>
      </c>
      <c r="M247" s="110">
        <v>174.8</v>
      </c>
      <c r="N247" s="110">
        <v>141.69999999999999</v>
      </c>
      <c r="O247" s="46">
        <v>25.8</v>
      </c>
      <c r="P247" s="46">
        <v>18</v>
      </c>
      <c r="Q247" s="46">
        <v>84.6</v>
      </c>
      <c r="R247" s="46">
        <v>163.4</v>
      </c>
      <c r="S247" s="110">
        <v>96.4</v>
      </c>
      <c r="T247" s="46">
        <v>-23.3</v>
      </c>
      <c r="U247" s="110">
        <v>176.1</v>
      </c>
      <c r="V247" s="46">
        <v>118</v>
      </c>
      <c r="W247" s="46">
        <v>71</v>
      </c>
      <c r="X247" s="120">
        <v>-0.11396247240618081</v>
      </c>
      <c r="Y247" s="92">
        <v>0.2849579570227343</v>
      </c>
      <c r="Z247" s="79">
        <v>-0.1100339311682017</v>
      </c>
      <c r="AA247" s="79">
        <v>-6.9172113289760251E-2</v>
      </c>
    </row>
    <row r="248" spans="1:27" ht="15" x14ac:dyDescent="0.25">
      <c r="A248" s="4">
        <v>260218</v>
      </c>
      <c r="B248" s="18" t="s">
        <v>5316</v>
      </c>
      <c r="C248" s="8" t="s">
        <v>23</v>
      </c>
      <c r="D248" s="8" t="s">
        <v>835</v>
      </c>
      <c r="E248" s="8" t="s">
        <v>806</v>
      </c>
      <c r="F248" s="36">
        <v>-7.7</v>
      </c>
      <c r="G248" s="46">
        <v>123.74</v>
      </c>
      <c r="H248" s="46">
        <v>76.709999999999994</v>
      </c>
      <c r="I248" s="46">
        <v>175.42</v>
      </c>
      <c r="J248" s="46">
        <v>254.43</v>
      </c>
      <c r="K248" s="110">
        <v>375.43</v>
      </c>
      <c r="L248" s="46">
        <v>60.81</v>
      </c>
      <c r="M248" s="46">
        <v>215.18</v>
      </c>
      <c r="N248" s="46">
        <v>239</v>
      </c>
      <c r="O248" s="46">
        <v>259.67</v>
      </c>
      <c r="P248" s="46">
        <v>116</v>
      </c>
      <c r="Q248" s="46">
        <v>261</v>
      </c>
      <c r="R248" s="46">
        <v>316.92</v>
      </c>
      <c r="S248" s="46">
        <v>346.99</v>
      </c>
      <c r="T248" s="46">
        <v>188</v>
      </c>
      <c r="U248" s="46">
        <v>360</v>
      </c>
      <c r="V248" s="110">
        <v>459</v>
      </c>
      <c r="W248" s="46">
        <v>243</v>
      </c>
      <c r="X248" s="120">
        <v>6.9170245266161334E-2</v>
      </c>
      <c r="Y248" s="79">
        <v>8.8955980267946266E-2</v>
      </c>
      <c r="Z248" s="92">
        <v>0.117236428447657</v>
      </c>
      <c r="AA248" s="79">
        <v>-7.6802635174558209E-2</v>
      </c>
    </row>
    <row r="249" spans="1:27" ht="15" x14ac:dyDescent="0.25">
      <c r="A249" s="4">
        <v>260218</v>
      </c>
      <c r="B249" s="18" t="s">
        <v>5963</v>
      </c>
      <c r="C249" s="8" t="s">
        <v>23</v>
      </c>
      <c r="D249" s="8" t="s">
        <v>700</v>
      </c>
      <c r="E249" s="8" t="s">
        <v>806</v>
      </c>
      <c r="F249" s="36">
        <v>-8.3000000000000007</v>
      </c>
      <c r="G249" s="46">
        <v>54.71</v>
      </c>
      <c r="H249" s="46">
        <v>36.33</v>
      </c>
      <c r="I249" s="46">
        <v>54.49</v>
      </c>
      <c r="J249" s="46">
        <v>54.09</v>
      </c>
      <c r="K249" s="46">
        <v>39.75</v>
      </c>
      <c r="L249" s="46">
        <v>20.12</v>
      </c>
      <c r="M249" s="46">
        <v>21.54</v>
      </c>
      <c r="N249" s="46">
        <v>17.32</v>
      </c>
      <c r="O249" s="46">
        <v>34.799999999999997</v>
      </c>
      <c r="P249" s="110">
        <v>32.659999999999997</v>
      </c>
      <c r="Q249" s="46">
        <v>27.85</v>
      </c>
      <c r="R249" s="46">
        <v>26.72</v>
      </c>
      <c r="S249" s="46">
        <v>24.64</v>
      </c>
      <c r="T249" s="46">
        <v>14.92</v>
      </c>
      <c r="U249" s="46">
        <v>10.49</v>
      </c>
      <c r="V249" s="46">
        <v>21.25</v>
      </c>
      <c r="W249" s="46">
        <v>18.72</v>
      </c>
      <c r="X249" s="120">
        <v>-0.15857691963886669</v>
      </c>
      <c r="Y249" s="79">
        <v>-0.1844257941145224</v>
      </c>
      <c r="Z249" s="79">
        <v>-7.1251791064217751E-2</v>
      </c>
      <c r="AA249" s="79">
        <v>-8.3029453015427745E-2</v>
      </c>
    </row>
    <row r="250" spans="1:27" ht="15" x14ac:dyDescent="0.25">
      <c r="A250" s="4">
        <v>260218</v>
      </c>
      <c r="B250" s="18" t="s">
        <v>5806</v>
      </c>
      <c r="C250" s="8" t="s">
        <v>23</v>
      </c>
      <c r="D250" s="8" t="s">
        <v>179</v>
      </c>
      <c r="E250" s="8" t="s">
        <v>806</v>
      </c>
      <c r="F250" s="36">
        <v>-8.8000000000000007</v>
      </c>
      <c r="G250" s="46">
        <v>-1.66</v>
      </c>
      <c r="H250" s="46">
        <v>-3.31</v>
      </c>
      <c r="I250" s="46">
        <v>4.1900000000000004</v>
      </c>
      <c r="J250" s="46">
        <v>7.31</v>
      </c>
      <c r="K250" s="110">
        <v>7.23</v>
      </c>
      <c r="L250" s="110">
        <v>5.89</v>
      </c>
      <c r="M250" s="110">
        <v>9.2899999999999991</v>
      </c>
      <c r="N250" s="46">
        <v>7.1</v>
      </c>
      <c r="O250" s="46">
        <v>5.68</v>
      </c>
      <c r="P250" s="46">
        <v>5.47</v>
      </c>
      <c r="Q250" s="46">
        <v>7.7</v>
      </c>
      <c r="R250" s="46">
        <v>5.94</v>
      </c>
      <c r="S250" s="46">
        <v>5.98</v>
      </c>
      <c r="T250" s="46">
        <v>5.28</v>
      </c>
      <c r="U250" s="46">
        <v>8.15</v>
      </c>
      <c r="V250" s="46">
        <v>6.48</v>
      </c>
      <c r="W250" s="46">
        <v>3.7</v>
      </c>
      <c r="X250" s="120">
        <v>-7.5727381426862186E-3</v>
      </c>
      <c r="Y250" s="79">
        <v>1.8072289156626509E-2</v>
      </c>
      <c r="Z250" s="79">
        <v>2.130177514792897E-2</v>
      </c>
      <c r="AA250" s="79">
        <v>-8.8064889918887612E-2</v>
      </c>
    </row>
    <row r="251" spans="1:27" ht="15" x14ac:dyDescent="0.25">
      <c r="A251" s="4">
        <v>260218</v>
      </c>
      <c r="B251" s="18" t="s">
        <v>5442</v>
      </c>
      <c r="C251" s="8" t="s">
        <v>23</v>
      </c>
      <c r="D251" s="8" t="s">
        <v>698</v>
      </c>
      <c r="E251" s="8" t="s">
        <v>806</v>
      </c>
      <c r="F251" s="36">
        <v>-8.9</v>
      </c>
      <c r="G251" s="46">
        <v>200.4</v>
      </c>
      <c r="H251" s="46">
        <v>199.84</v>
      </c>
      <c r="I251" s="46">
        <v>305.8</v>
      </c>
      <c r="J251" s="46">
        <v>231.94</v>
      </c>
      <c r="K251" s="46">
        <v>196.98</v>
      </c>
      <c r="L251" s="46">
        <v>151.33000000000001</v>
      </c>
      <c r="M251" s="46">
        <v>188.28</v>
      </c>
      <c r="N251" s="46">
        <v>187.11</v>
      </c>
      <c r="O251" s="46">
        <v>202.76</v>
      </c>
      <c r="P251" s="46">
        <v>147.56</v>
      </c>
      <c r="Q251" s="46">
        <v>205.08</v>
      </c>
      <c r="R251" s="46">
        <v>197.99</v>
      </c>
      <c r="S251" s="46">
        <v>188.95</v>
      </c>
      <c r="T251" s="46">
        <v>104.34</v>
      </c>
      <c r="U251" s="46">
        <v>166.6</v>
      </c>
      <c r="V251" s="46">
        <v>150.35</v>
      </c>
      <c r="W251" s="46">
        <v>134.43</v>
      </c>
      <c r="X251" s="120">
        <v>-5.8438573244273817E-2</v>
      </c>
      <c r="Y251" s="79">
        <v>-5.5258774197254328E-2</v>
      </c>
      <c r="Z251" s="79">
        <v>-7.2414422083054597E-2</v>
      </c>
      <c r="AA251" s="79">
        <v>-8.9341898269533315E-2</v>
      </c>
    </row>
    <row r="252" spans="1:27" ht="15" x14ac:dyDescent="0.25">
      <c r="A252" s="4">
        <v>260218</v>
      </c>
      <c r="B252" s="18" t="s">
        <v>5783</v>
      </c>
      <c r="C252" s="8" t="s">
        <v>23</v>
      </c>
      <c r="D252" s="8" t="s">
        <v>2173</v>
      </c>
      <c r="E252" s="8" t="s">
        <v>806</v>
      </c>
      <c r="F252" s="36">
        <v>-9.5</v>
      </c>
      <c r="G252" s="46">
        <v>-13.5</v>
      </c>
      <c r="H252" s="46">
        <v>-12.3</v>
      </c>
      <c r="I252" s="46">
        <v>0.7</v>
      </c>
      <c r="J252" s="46">
        <v>11.3</v>
      </c>
      <c r="K252" s="46">
        <v>25.9</v>
      </c>
      <c r="L252" s="110">
        <v>45.9</v>
      </c>
      <c r="M252" s="110">
        <v>59.7</v>
      </c>
      <c r="N252" s="110">
        <v>63.7</v>
      </c>
      <c r="O252" s="110">
        <v>80.5</v>
      </c>
      <c r="P252" s="110">
        <v>84.8</v>
      </c>
      <c r="Q252" s="110">
        <v>104.3</v>
      </c>
      <c r="R252" s="46">
        <v>83.5</v>
      </c>
      <c r="S252" s="46">
        <v>101.2</v>
      </c>
      <c r="T252" s="46">
        <v>59.8</v>
      </c>
      <c r="U252" s="46">
        <v>96.5</v>
      </c>
      <c r="V252" s="46">
        <v>98.2</v>
      </c>
      <c r="W252" s="46">
        <v>67.3</v>
      </c>
      <c r="X252" s="120">
        <v>-6.6880684858212969E-2</v>
      </c>
      <c r="Y252" s="79">
        <v>-2.2362385321100912E-2</v>
      </c>
      <c r="Z252" s="79">
        <v>4.3108504398826852E-2</v>
      </c>
      <c r="AA252" s="79">
        <v>-9.5305032330615602E-2</v>
      </c>
    </row>
    <row r="253" spans="1:27" ht="15" x14ac:dyDescent="0.25">
      <c r="A253" s="4">
        <v>260218</v>
      </c>
      <c r="B253" s="18" t="s">
        <v>5639</v>
      </c>
      <c r="C253" s="8" t="s">
        <v>23</v>
      </c>
      <c r="D253" s="8" t="s">
        <v>146</v>
      </c>
      <c r="E253" s="8" t="s">
        <v>806</v>
      </c>
      <c r="F253" s="36">
        <v>-13.1</v>
      </c>
      <c r="G253" s="46">
        <v>46.58</v>
      </c>
      <c r="H253" s="46">
        <v>48.92</v>
      </c>
      <c r="I253" s="46">
        <v>54.15</v>
      </c>
      <c r="J253" s="46">
        <v>53.2</v>
      </c>
      <c r="K253" s="46">
        <v>56.09</v>
      </c>
      <c r="L253" s="46">
        <v>51.36</v>
      </c>
      <c r="M253" s="46">
        <v>63.71</v>
      </c>
      <c r="N253" s="46">
        <v>71.680000000000007</v>
      </c>
      <c r="O253" s="46">
        <v>79.05</v>
      </c>
      <c r="P253" s="46">
        <v>56.54</v>
      </c>
      <c r="Q253" s="46">
        <v>52.81</v>
      </c>
      <c r="R253" s="46">
        <v>46.91</v>
      </c>
      <c r="S253" s="46">
        <v>54.53</v>
      </c>
      <c r="T253" s="46">
        <v>29.16</v>
      </c>
      <c r="U253" s="46">
        <v>28.97</v>
      </c>
      <c r="V253" s="46">
        <v>25.02</v>
      </c>
      <c r="W253" s="46">
        <v>36.47</v>
      </c>
      <c r="X253" s="120">
        <v>-0.12989230988187289</v>
      </c>
      <c r="Y253" s="79">
        <v>-0.12998200752412631</v>
      </c>
      <c r="Z253" s="79">
        <v>-0.1371811744062166</v>
      </c>
      <c r="AA253" s="79">
        <v>-0.13117373619988379</v>
      </c>
    </row>
    <row r="254" spans="1:27" ht="15" x14ac:dyDescent="0.25">
      <c r="A254" s="4">
        <v>260218</v>
      </c>
      <c r="B254" s="18" t="s">
        <v>5477</v>
      </c>
      <c r="C254" s="8" t="s">
        <v>23</v>
      </c>
      <c r="D254" s="8" t="s">
        <v>3867</v>
      </c>
      <c r="E254" s="8" t="s">
        <v>806</v>
      </c>
      <c r="F254" s="36">
        <v>-13.8</v>
      </c>
      <c r="G254" s="46">
        <v>94</v>
      </c>
      <c r="H254" s="46">
        <v>124</v>
      </c>
      <c r="I254" s="46">
        <v>145</v>
      </c>
      <c r="J254" s="46">
        <v>161</v>
      </c>
      <c r="K254" s="46">
        <v>94</v>
      </c>
      <c r="L254" s="46">
        <v>115</v>
      </c>
      <c r="M254" s="46">
        <v>125</v>
      </c>
      <c r="N254" s="46">
        <v>164</v>
      </c>
      <c r="O254" s="46">
        <v>111</v>
      </c>
      <c r="P254" s="46">
        <v>106</v>
      </c>
      <c r="Q254" s="46">
        <v>145</v>
      </c>
      <c r="R254" s="46">
        <v>175</v>
      </c>
      <c r="S254" s="46">
        <v>134</v>
      </c>
      <c r="T254" s="46">
        <v>114</v>
      </c>
      <c r="U254" s="46">
        <v>164</v>
      </c>
      <c r="V254" s="46">
        <v>181</v>
      </c>
      <c r="W254" s="46">
        <v>52</v>
      </c>
      <c r="X254" s="120">
        <v>1.428571428571423E-2</v>
      </c>
      <c r="Y254" s="79">
        <v>3.3450704225352013E-2</v>
      </c>
      <c r="Z254" s="79">
        <v>1.0221465076660999E-2</v>
      </c>
      <c r="AA254" s="79">
        <v>-0.13827993254637441</v>
      </c>
    </row>
    <row r="255" spans="1:27" ht="15" x14ac:dyDescent="0.25">
      <c r="A255" s="4">
        <v>260218</v>
      </c>
      <c r="B255" s="18" t="s">
        <v>5355</v>
      </c>
      <c r="C255" s="8" t="s">
        <v>23</v>
      </c>
      <c r="D255" s="8" t="s">
        <v>710</v>
      </c>
      <c r="E255" s="8" t="s">
        <v>806</v>
      </c>
      <c r="F255" s="36">
        <v>-15.7</v>
      </c>
      <c r="G255" s="46">
        <v>174</v>
      </c>
      <c r="H255" s="46">
        <v>259</v>
      </c>
      <c r="I255" s="46">
        <v>168</v>
      </c>
      <c r="J255" s="46">
        <v>147</v>
      </c>
      <c r="K255" s="46">
        <v>91</v>
      </c>
      <c r="L255" s="46">
        <v>200</v>
      </c>
      <c r="M255" s="46">
        <v>128</v>
      </c>
      <c r="N255" s="110">
        <v>342</v>
      </c>
      <c r="O255" s="46">
        <v>-42</v>
      </c>
      <c r="P255" s="110">
        <v>299</v>
      </c>
      <c r="Q255" s="110">
        <v>202</v>
      </c>
      <c r="R255" s="46">
        <v>105</v>
      </c>
      <c r="S255" s="110">
        <v>333</v>
      </c>
      <c r="T255" s="46">
        <v>299</v>
      </c>
      <c r="U255" s="46">
        <v>201</v>
      </c>
      <c r="V255" s="110">
        <v>255</v>
      </c>
      <c r="W255" s="46">
        <v>162</v>
      </c>
      <c r="X255" s="120">
        <v>0</v>
      </c>
      <c r="Y255" s="79">
        <v>-1.06496272630463E-3</v>
      </c>
      <c r="Z255" s="92">
        <v>0.15991471215351799</v>
      </c>
      <c r="AA255" s="79">
        <v>-0.1571691176470589</v>
      </c>
    </row>
    <row r="256" spans="1:27" ht="15" x14ac:dyDescent="0.25">
      <c r="A256" s="4">
        <v>260218</v>
      </c>
      <c r="B256" s="18" t="s">
        <v>5355</v>
      </c>
      <c r="C256" s="8" t="s">
        <v>23</v>
      </c>
      <c r="D256" s="8" t="s">
        <v>710</v>
      </c>
      <c r="E256" s="8" t="s">
        <v>806</v>
      </c>
      <c r="F256" s="36">
        <v>-15.7</v>
      </c>
      <c r="G256" s="46">
        <v>174</v>
      </c>
      <c r="H256" s="46">
        <v>259</v>
      </c>
      <c r="I256" s="46">
        <v>168</v>
      </c>
      <c r="J256" s="46">
        <v>147</v>
      </c>
      <c r="K256" s="46">
        <v>91</v>
      </c>
      <c r="L256" s="46">
        <v>200</v>
      </c>
      <c r="M256" s="46">
        <v>128</v>
      </c>
      <c r="N256" s="110">
        <v>342</v>
      </c>
      <c r="O256" s="46">
        <v>-42</v>
      </c>
      <c r="P256" s="110">
        <v>299</v>
      </c>
      <c r="Q256" s="110">
        <v>202</v>
      </c>
      <c r="R256" s="46">
        <v>105</v>
      </c>
      <c r="S256" s="110">
        <v>333</v>
      </c>
      <c r="T256" s="46">
        <v>299</v>
      </c>
      <c r="U256" s="46">
        <v>201</v>
      </c>
      <c r="V256" s="110">
        <v>255</v>
      </c>
      <c r="W256" s="46">
        <v>162</v>
      </c>
      <c r="X256" s="120">
        <v>0</v>
      </c>
      <c r="Y256" s="79">
        <v>-1.06496272630463E-3</v>
      </c>
      <c r="Z256" s="92">
        <v>0.15991471215351799</v>
      </c>
      <c r="AA256" s="79">
        <v>-0.1571691176470589</v>
      </c>
    </row>
    <row r="257" spans="1:27" ht="15" x14ac:dyDescent="0.25">
      <c r="A257" s="4">
        <v>260218</v>
      </c>
      <c r="B257" s="18" t="s">
        <v>5832</v>
      </c>
      <c r="C257" s="8" t="s">
        <v>23</v>
      </c>
      <c r="D257" s="8" t="s">
        <v>71</v>
      </c>
      <c r="E257" s="8" t="s">
        <v>806</v>
      </c>
      <c r="F257" s="36">
        <v>-19.100000000000001</v>
      </c>
      <c r="G257" s="46">
        <v>72.33</v>
      </c>
      <c r="H257" s="46">
        <v>104.1</v>
      </c>
      <c r="I257" s="46">
        <v>126.02</v>
      </c>
      <c r="J257" s="46">
        <v>-11.94</v>
      </c>
      <c r="K257" s="110">
        <v>114.69</v>
      </c>
      <c r="L257" s="46">
        <v>109.54</v>
      </c>
      <c r="M257" s="46">
        <v>66.790000000000006</v>
      </c>
      <c r="N257" s="46">
        <v>9.2100000000000009</v>
      </c>
      <c r="O257" s="46">
        <v>18.100000000000001</v>
      </c>
      <c r="P257" s="46">
        <v>22.17</v>
      </c>
      <c r="Q257" s="46">
        <v>36.97</v>
      </c>
      <c r="R257" s="46">
        <v>11</v>
      </c>
      <c r="S257" s="46">
        <v>25.81</v>
      </c>
      <c r="T257" s="110">
        <v>34.549999999999997</v>
      </c>
      <c r="U257" s="46">
        <v>46.6</v>
      </c>
      <c r="V257" s="110">
        <v>53.55</v>
      </c>
      <c r="W257" s="46">
        <v>-4.92</v>
      </c>
      <c r="X257" s="121">
        <v>0.12902553413236051</v>
      </c>
      <c r="Y257" s="79">
        <v>8.8895042924397538E-2</v>
      </c>
      <c r="Z257" s="92">
        <v>0.36071549677856912</v>
      </c>
      <c r="AA257" s="79">
        <v>-0.1914522459659834</v>
      </c>
    </row>
    <row r="258" spans="1:27" ht="15" x14ac:dyDescent="0.25">
      <c r="A258" s="4">
        <v>260218</v>
      </c>
      <c r="B258" s="18" t="s">
        <v>5485</v>
      </c>
      <c r="C258" s="8" t="s">
        <v>23</v>
      </c>
      <c r="D258" s="8" t="s">
        <v>191</v>
      </c>
      <c r="E258" s="8" t="s">
        <v>806</v>
      </c>
      <c r="F258" s="36">
        <v>-21.5</v>
      </c>
      <c r="G258" s="46">
        <v>0</v>
      </c>
      <c r="H258" s="46">
        <v>557</v>
      </c>
      <c r="I258" s="46">
        <v>451</v>
      </c>
      <c r="J258" s="46">
        <v>173</v>
      </c>
      <c r="K258" s="46">
        <v>0</v>
      </c>
      <c r="L258" s="46">
        <v>32</v>
      </c>
      <c r="M258" s="46">
        <v>58</v>
      </c>
      <c r="N258" s="46">
        <v>159</v>
      </c>
      <c r="O258" s="110">
        <v>91</v>
      </c>
      <c r="P258" s="110">
        <v>144</v>
      </c>
      <c r="Q258" s="110">
        <v>195</v>
      </c>
      <c r="R258" s="46">
        <v>117</v>
      </c>
      <c r="S258" s="46">
        <v>79</v>
      </c>
      <c r="T258" s="46">
        <v>123</v>
      </c>
      <c r="U258" s="46">
        <v>100</v>
      </c>
      <c r="V258" s="46">
        <v>33</v>
      </c>
      <c r="W258" s="46">
        <v>7</v>
      </c>
      <c r="X258" s="120">
        <v>-3.9252336448598157E-2</v>
      </c>
      <c r="Y258" s="79">
        <v>-0.18482490272373539</v>
      </c>
      <c r="Z258" s="79">
        <v>-0.2004773269689738</v>
      </c>
      <c r="AA258" s="79">
        <v>-0.21492537313432841</v>
      </c>
    </row>
    <row r="259" spans="1:27" ht="15" x14ac:dyDescent="0.25">
      <c r="A259" s="4">
        <v>260218</v>
      </c>
      <c r="B259" s="18" t="s">
        <v>5406</v>
      </c>
      <c r="C259" s="8" t="s">
        <v>23</v>
      </c>
      <c r="D259" s="8" t="s">
        <v>5981</v>
      </c>
      <c r="E259" s="8" t="s">
        <v>806</v>
      </c>
      <c r="F259" s="36">
        <v>-22</v>
      </c>
      <c r="G259" s="46">
        <v>199.7</v>
      </c>
      <c r="H259" s="46">
        <v>265</v>
      </c>
      <c r="I259" s="46">
        <v>122.7</v>
      </c>
      <c r="J259" s="46">
        <v>338.5</v>
      </c>
      <c r="K259" s="110">
        <v>349.7</v>
      </c>
      <c r="L259" s="46">
        <v>158.30000000000001</v>
      </c>
      <c r="M259" s="110">
        <v>486.6</v>
      </c>
      <c r="N259" s="110">
        <v>601.9</v>
      </c>
      <c r="O259" s="46">
        <v>352.3</v>
      </c>
      <c r="P259" s="46">
        <v>316.3</v>
      </c>
      <c r="Q259" s="46">
        <v>608.70000000000005</v>
      </c>
      <c r="R259" s="46">
        <v>490.6</v>
      </c>
      <c r="S259" s="46">
        <v>365.7</v>
      </c>
      <c r="T259" s="46">
        <v>231.5</v>
      </c>
      <c r="U259" s="46">
        <v>592.29999999999995</v>
      </c>
      <c r="V259" s="46">
        <v>490.3</v>
      </c>
      <c r="W259" s="46">
        <v>-4.3</v>
      </c>
      <c r="X259" s="120">
        <v>-4.7605681244035303E-2</v>
      </c>
      <c r="Y259" s="79">
        <v>-9.666961391099349E-3</v>
      </c>
      <c r="Z259" s="79">
        <v>-1.7856079995237639E-4</v>
      </c>
      <c r="AA259" s="79">
        <v>-0.22026431718061679</v>
      </c>
    </row>
    <row r="260" spans="1:27" ht="15" x14ac:dyDescent="0.25">
      <c r="A260" s="4">
        <v>260218</v>
      </c>
      <c r="B260" s="18" t="s">
        <v>5421</v>
      </c>
      <c r="C260" s="8" t="s">
        <v>23</v>
      </c>
      <c r="D260" s="8" t="s">
        <v>71</v>
      </c>
      <c r="E260" s="8" t="s">
        <v>806</v>
      </c>
      <c r="F260" s="36">
        <v>-23.2</v>
      </c>
      <c r="G260" s="46">
        <v>422</v>
      </c>
      <c r="H260" s="46">
        <v>902</v>
      </c>
      <c r="I260" s="46">
        <v>1139</v>
      </c>
      <c r="J260" s="46">
        <v>935</v>
      </c>
      <c r="K260" s="46">
        <v>548</v>
      </c>
      <c r="L260" s="46">
        <v>465</v>
      </c>
      <c r="M260" s="46">
        <v>300</v>
      </c>
      <c r="N260" s="46">
        <v>227</v>
      </c>
      <c r="O260" s="46">
        <v>194</v>
      </c>
      <c r="P260" s="46">
        <v>203</v>
      </c>
      <c r="Q260" s="46">
        <v>211</v>
      </c>
      <c r="R260" s="46">
        <v>214</v>
      </c>
      <c r="S260" s="46">
        <v>159</v>
      </c>
      <c r="T260" s="46">
        <v>185</v>
      </c>
      <c r="U260" s="46">
        <v>181</v>
      </c>
      <c r="V260" s="46">
        <v>230</v>
      </c>
      <c r="W260" s="46">
        <v>-16</v>
      </c>
      <c r="X260" s="120">
        <v>-2.2871664548919979E-2</v>
      </c>
      <c r="Y260" s="79">
        <v>-3.9011703511053319E-2</v>
      </c>
      <c r="Z260" s="79">
        <v>2.165087956698231E-2</v>
      </c>
      <c r="AA260" s="79">
        <v>-0.23178807947019861</v>
      </c>
    </row>
    <row r="261" spans="1:27" ht="15" x14ac:dyDescent="0.25">
      <c r="A261" s="4">
        <v>260218</v>
      </c>
      <c r="B261" s="18" t="s">
        <v>5363</v>
      </c>
      <c r="C261" s="8" t="s">
        <v>23</v>
      </c>
      <c r="D261" s="8" t="s">
        <v>191</v>
      </c>
      <c r="E261" s="8" t="s">
        <v>806</v>
      </c>
      <c r="F261" s="36">
        <v>-23.6</v>
      </c>
      <c r="G261" s="46">
        <v>639.39</v>
      </c>
      <c r="H261" s="46">
        <v>863.81</v>
      </c>
      <c r="I261" s="46">
        <v>1366</v>
      </c>
      <c r="J261" s="46">
        <v>1015</v>
      </c>
      <c r="K261" s="46">
        <v>526.01</v>
      </c>
      <c r="L261" s="46">
        <v>467.18</v>
      </c>
      <c r="M261" s="46">
        <v>577.07000000000005</v>
      </c>
      <c r="N261" s="46">
        <v>641.63</v>
      </c>
      <c r="O261" s="46">
        <v>490.44</v>
      </c>
      <c r="P261" s="46">
        <v>373.6</v>
      </c>
      <c r="Q261" s="46">
        <v>489.48</v>
      </c>
      <c r="R261" s="46">
        <v>428.02</v>
      </c>
      <c r="S261" s="46">
        <v>304.14999999999998</v>
      </c>
      <c r="T261" s="46">
        <v>184.44</v>
      </c>
      <c r="U261" s="46">
        <v>311.29000000000002</v>
      </c>
      <c r="V261" s="46">
        <v>228.77</v>
      </c>
      <c r="W261" s="46">
        <v>61.78</v>
      </c>
      <c r="X261" s="120">
        <v>-0.1185770255445855</v>
      </c>
      <c r="Y261" s="79">
        <v>-0.12672730764033591</v>
      </c>
      <c r="Z261" s="79">
        <v>-0.16226891440671071</v>
      </c>
      <c r="AA261" s="79">
        <v>-0.23561950128809619</v>
      </c>
    </row>
    <row r="262" spans="1:27" ht="15" x14ac:dyDescent="0.25">
      <c r="A262" s="4">
        <v>260218</v>
      </c>
      <c r="B262" s="18" t="s">
        <v>5945</v>
      </c>
      <c r="C262" s="8" t="s">
        <v>23</v>
      </c>
      <c r="D262" s="8" t="s">
        <v>1307</v>
      </c>
      <c r="E262" s="8" t="s">
        <v>806</v>
      </c>
      <c r="F262" s="36">
        <v>-24.1</v>
      </c>
      <c r="G262" s="46">
        <v>12.44</v>
      </c>
      <c r="H262" s="46">
        <v>17.41</v>
      </c>
      <c r="I262" s="46">
        <v>19.21</v>
      </c>
      <c r="J262" s="46">
        <v>20.149999999999999</v>
      </c>
      <c r="K262" s="110">
        <v>24.6</v>
      </c>
      <c r="L262" s="46">
        <v>20.440000000000001</v>
      </c>
      <c r="M262" s="46">
        <v>23.27</v>
      </c>
      <c r="N262" s="46">
        <v>22.12</v>
      </c>
      <c r="O262" s="46">
        <v>7.13</v>
      </c>
      <c r="P262" s="46">
        <v>23.35</v>
      </c>
      <c r="Q262" s="46">
        <v>20.05</v>
      </c>
      <c r="R262" s="46">
        <v>24.96</v>
      </c>
      <c r="S262" s="110">
        <v>18.62</v>
      </c>
      <c r="T262" s="46">
        <v>15.26</v>
      </c>
      <c r="U262" s="46">
        <v>19.649999999999999</v>
      </c>
      <c r="V262" s="46">
        <v>23.65</v>
      </c>
      <c r="W262" s="46">
        <v>0</v>
      </c>
      <c r="X262" s="120">
        <v>-9.3009887330420815E-2</v>
      </c>
      <c r="Y262" s="79">
        <v>-5.0703511218153094E-3</v>
      </c>
      <c r="Z262" s="79">
        <v>-1.6690024206905352E-2</v>
      </c>
      <c r="AA262" s="79">
        <v>-0.2412542109354755</v>
      </c>
    </row>
    <row r="263" spans="1:27" ht="15" x14ac:dyDescent="0.25">
      <c r="A263" s="4">
        <v>260218</v>
      </c>
      <c r="B263" s="18" t="s">
        <v>5804</v>
      </c>
      <c r="C263" s="8" t="s">
        <v>23</v>
      </c>
      <c r="D263" s="8" t="s">
        <v>54</v>
      </c>
      <c r="E263" s="8" t="s">
        <v>806</v>
      </c>
      <c r="F263" s="36">
        <v>-24.7</v>
      </c>
      <c r="G263" s="46">
        <v>143.06</v>
      </c>
      <c r="H263" s="46">
        <v>98</v>
      </c>
      <c r="I263" s="46">
        <v>161.03</v>
      </c>
      <c r="J263" s="46">
        <v>95.74</v>
      </c>
      <c r="K263" s="46">
        <v>42.2</v>
      </c>
      <c r="L263" s="46">
        <v>28.09</v>
      </c>
      <c r="M263" s="46">
        <v>67.790000000000006</v>
      </c>
      <c r="N263" s="46">
        <v>83.04</v>
      </c>
      <c r="O263" s="46">
        <v>60.82</v>
      </c>
      <c r="P263" s="46">
        <v>19.54</v>
      </c>
      <c r="Q263" s="46">
        <v>68.7</v>
      </c>
      <c r="R263" s="46">
        <v>81.459999999999994</v>
      </c>
      <c r="S263" s="46">
        <v>46.49</v>
      </c>
      <c r="T263" s="46">
        <v>0.98</v>
      </c>
      <c r="U263" s="46">
        <v>40.65</v>
      </c>
      <c r="V263" s="46">
        <v>22.48</v>
      </c>
      <c r="W263" s="46">
        <v>19.12</v>
      </c>
      <c r="X263" s="120">
        <v>-8.5850409362135172E-2</v>
      </c>
      <c r="Y263" s="79">
        <v>-0.1419318929312352</v>
      </c>
      <c r="Z263" s="79">
        <v>-0.34780044816605732</v>
      </c>
      <c r="AA263" s="79">
        <v>-0.24746835443037959</v>
      </c>
    </row>
    <row r="264" spans="1:27" ht="15" x14ac:dyDescent="0.25">
      <c r="A264" s="4">
        <v>260218</v>
      </c>
      <c r="B264" s="18" t="s">
        <v>4723</v>
      </c>
      <c r="C264" s="8" t="s">
        <v>23</v>
      </c>
      <c r="D264" s="8" t="s">
        <v>2286</v>
      </c>
      <c r="E264" s="8" t="s">
        <v>806</v>
      </c>
      <c r="F264" s="36">
        <v>-24.8</v>
      </c>
      <c r="G264" s="46">
        <v>-1.1299999999999999</v>
      </c>
      <c r="H264" s="46">
        <v>-41.74</v>
      </c>
      <c r="I264" s="46">
        <v>-63.12</v>
      </c>
      <c r="J264" s="46">
        <v>-40</v>
      </c>
      <c r="K264" s="110">
        <v>-18.899999999999999</v>
      </c>
      <c r="L264" s="46">
        <v>-51.99</v>
      </c>
      <c r="M264" s="46">
        <v>-60.56</v>
      </c>
      <c r="N264" s="46">
        <v>-53.39</v>
      </c>
      <c r="O264" s="46">
        <v>-33.799999999999997</v>
      </c>
      <c r="P264" s="46">
        <v>-59.4</v>
      </c>
      <c r="Q264" s="46">
        <v>-41.74</v>
      </c>
      <c r="R264" s="46">
        <v>-41.49</v>
      </c>
      <c r="S264" s="46">
        <v>-48.74</v>
      </c>
      <c r="T264" s="46">
        <v>-48.53</v>
      </c>
      <c r="U264" s="46">
        <v>-4.55</v>
      </c>
      <c r="V264" s="46">
        <v>-31.54</v>
      </c>
      <c r="W264" s="46">
        <v>-15.64</v>
      </c>
      <c r="X264" s="120">
        <v>-5.6800961488216561E-2</v>
      </c>
      <c r="Y264" s="79">
        <v>-0.20603878116343491</v>
      </c>
      <c r="Z264" s="79">
        <v>-6.9429907194194285E-2</v>
      </c>
      <c r="AA264" s="79">
        <v>-0.24820035992801451</v>
      </c>
    </row>
    <row r="265" spans="1:27" ht="15" x14ac:dyDescent="0.25">
      <c r="A265" s="4">
        <v>260218</v>
      </c>
      <c r="B265" s="18" t="s">
        <v>5559</v>
      </c>
      <c r="C265" s="8" t="s">
        <v>23</v>
      </c>
      <c r="D265" s="8" t="s">
        <v>673</v>
      </c>
      <c r="E265" s="8" t="s">
        <v>806</v>
      </c>
      <c r="F265" s="36">
        <v>-26</v>
      </c>
      <c r="G265" s="46">
        <v>207</v>
      </c>
      <c r="H265" s="46">
        <v>127</v>
      </c>
      <c r="I265" s="46">
        <v>185</v>
      </c>
      <c r="J265" s="46">
        <v>189</v>
      </c>
      <c r="K265" s="46">
        <v>0</v>
      </c>
      <c r="L265" s="46">
        <v>140</v>
      </c>
      <c r="M265" s="46">
        <v>193</v>
      </c>
      <c r="N265" s="46">
        <v>209</v>
      </c>
      <c r="O265" s="110">
        <v>206</v>
      </c>
      <c r="P265" s="46">
        <v>150</v>
      </c>
      <c r="Q265" s="46">
        <v>189</v>
      </c>
      <c r="R265" s="46">
        <v>205</v>
      </c>
      <c r="S265" s="46">
        <v>209</v>
      </c>
      <c r="T265" s="46">
        <v>156</v>
      </c>
      <c r="U265" s="46">
        <v>207</v>
      </c>
      <c r="V265" s="46">
        <v>215</v>
      </c>
      <c r="W265" s="46">
        <v>4</v>
      </c>
      <c r="X265" s="120">
        <v>7.9681274900398336E-3</v>
      </c>
      <c r="Y265" s="79">
        <v>2.3715415019762931E-2</v>
      </c>
      <c r="Z265" s="79">
        <v>1.287001287001277E-2</v>
      </c>
      <c r="AA265" s="79">
        <v>-0.26048284625158841</v>
      </c>
    </row>
    <row r="266" spans="1:27" ht="15" x14ac:dyDescent="0.25">
      <c r="A266" s="4">
        <v>260218</v>
      </c>
      <c r="B266" s="18" t="s">
        <v>5458</v>
      </c>
      <c r="C266" s="8" t="s">
        <v>23</v>
      </c>
      <c r="D266" s="8" t="s">
        <v>5978</v>
      </c>
      <c r="E266" s="8" t="s">
        <v>806</v>
      </c>
      <c r="F266" s="36">
        <v>-27.7</v>
      </c>
      <c r="G266" s="46">
        <v>15.72</v>
      </c>
      <c r="H266" s="46">
        <v>17.18</v>
      </c>
      <c r="I266" s="46">
        <v>16.57</v>
      </c>
      <c r="J266" s="46">
        <v>15.14</v>
      </c>
      <c r="K266" s="46">
        <v>15.22</v>
      </c>
      <c r="L266" s="46">
        <v>15.51</v>
      </c>
      <c r="M266" s="46">
        <v>20.88</v>
      </c>
      <c r="N266" s="46">
        <v>4.8899999999999997</v>
      </c>
      <c r="O266" s="46">
        <v>20.53</v>
      </c>
      <c r="P266" s="46">
        <v>20.49</v>
      </c>
      <c r="Q266" s="46">
        <v>-76.2</v>
      </c>
      <c r="R266" s="46">
        <v>30.63</v>
      </c>
      <c r="S266" s="46">
        <v>147.97</v>
      </c>
      <c r="T266" s="110">
        <v>44.42</v>
      </c>
      <c r="U266" s="110">
        <v>51.87</v>
      </c>
      <c r="V266" s="46">
        <v>54.6</v>
      </c>
      <c r="W266" s="46">
        <v>65.099999999999994</v>
      </c>
      <c r="X266" s="121">
        <v>0.19472699161852081</v>
      </c>
      <c r="Y266" s="92">
        <v>0.87229260318757662</v>
      </c>
      <c r="Z266" s="79">
        <v>8.7198515769944418E-2</v>
      </c>
      <c r="AA266" s="79">
        <v>-0.2772870240246269</v>
      </c>
    </row>
    <row r="267" spans="1:27" ht="15" x14ac:dyDescent="0.25">
      <c r="A267" s="4">
        <v>260218</v>
      </c>
      <c r="B267" s="18" t="s">
        <v>5874</v>
      </c>
      <c r="C267" s="8" t="s">
        <v>23</v>
      </c>
      <c r="D267" s="8" t="s">
        <v>151</v>
      </c>
      <c r="E267" s="8" t="s">
        <v>806</v>
      </c>
      <c r="F267" s="36">
        <v>-29.1</v>
      </c>
      <c r="G267" s="46">
        <v>-29.27</v>
      </c>
      <c r="H267" s="46">
        <v>-33.229999999999997</v>
      </c>
      <c r="I267" s="46">
        <v>-38.26</v>
      </c>
      <c r="J267" s="46">
        <v>-36.39</v>
      </c>
      <c r="K267" s="46">
        <v>-36.33</v>
      </c>
      <c r="L267" s="46">
        <v>-38.81</v>
      </c>
      <c r="M267" s="46">
        <v>-41.44</v>
      </c>
      <c r="N267" s="46">
        <v>-44.38</v>
      </c>
      <c r="O267" s="46">
        <v>-36.56</v>
      </c>
      <c r="P267" s="46">
        <v>-34.75</v>
      </c>
      <c r="Q267" s="46">
        <v>-23.5</v>
      </c>
      <c r="R267" s="46">
        <v>-20.78</v>
      </c>
      <c r="S267" s="46">
        <v>-42.61</v>
      </c>
      <c r="T267" s="46">
        <v>-27.01</v>
      </c>
      <c r="U267" s="46">
        <v>-20.28</v>
      </c>
      <c r="V267" s="46">
        <v>-11.6</v>
      </c>
      <c r="W267" s="46">
        <v>-13.05</v>
      </c>
      <c r="X267" s="120">
        <v>-6.3630384741861223E-2</v>
      </c>
      <c r="Y267" s="79">
        <v>-2.8270412642669052E-2</v>
      </c>
      <c r="Z267" s="79">
        <v>-8.294181423924829E-2</v>
      </c>
      <c r="AA267" s="79">
        <v>-0.29123152709359612</v>
      </c>
    </row>
    <row r="268" spans="1:27" ht="15" x14ac:dyDescent="0.25">
      <c r="A268" s="4">
        <v>260218</v>
      </c>
      <c r="B268" s="18" t="s">
        <v>5535</v>
      </c>
      <c r="C268" s="8" t="s">
        <v>23</v>
      </c>
      <c r="D268" s="8" t="s">
        <v>1139</v>
      </c>
      <c r="E268" s="8" t="s">
        <v>806</v>
      </c>
      <c r="F268" s="36">
        <v>-30.5</v>
      </c>
      <c r="G268" s="46">
        <v>38.479999999999997</v>
      </c>
      <c r="H268" s="46">
        <v>9.85</v>
      </c>
      <c r="I268" s="46">
        <v>35.92</v>
      </c>
      <c r="J268" s="46">
        <v>37.56</v>
      </c>
      <c r="K268" s="110">
        <v>73.05</v>
      </c>
      <c r="L268" s="46">
        <v>-24.43</v>
      </c>
      <c r="M268" s="110">
        <v>81.790000000000006</v>
      </c>
      <c r="N268" s="46">
        <v>40.07</v>
      </c>
      <c r="O268" s="46">
        <v>52.49</v>
      </c>
      <c r="P268" s="46">
        <v>-44.4</v>
      </c>
      <c r="Q268" s="46">
        <v>34.229999999999997</v>
      </c>
      <c r="R268" s="46">
        <v>29.15</v>
      </c>
      <c r="S268" s="110">
        <v>127.18</v>
      </c>
      <c r="T268" s="110">
        <v>31.09</v>
      </c>
      <c r="U268" s="46">
        <v>40.68</v>
      </c>
      <c r="V268" s="110">
        <v>54.83</v>
      </c>
      <c r="W268" s="46">
        <v>49.86</v>
      </c>
      <c r="X268" s="121">
        <v>0.51648877941981408</v>
      </c>
      <c r="Y268" s="79">
        <v>2.909993232573882E-2</v>
      </c>
      <c r="Z268" s="92">
        <v>0.11258220078912751</v>
      </c>
      <c r="AA268" s="79">
        <v>-0.30467333911261718</v>
      </c>
    </row>
    <row r="269" spans="1:27" ht="15" x14ac:dyDescent="0.25">
      <c r="A269" s="4">
        <v>260218</v>
      </c>
      <c r="B269" s="18" t="s">
        <v>5577</v>
      </c>
      <c r="C269" s="8" t="s">
        <v>23</v>
      </c>
      <c r="D269" s="8" t="s">
        <v>710</v>
      </c>
      <c r="E269" s="8" t="s">
        <v>806</v>
      </c>
      <c r="F269" s="36">
        <v>-39.4</v>
      </c>
      <c r="G269" s="46">
        <v>41</v>
      </c>
      <c r="H269" s="46">
        <v>220</v>
      </c>
      <c r="I269" s="46">
        <v>402</v>
      </c>
      <c r="J269" s="46">
        <v>104</v>
      </c>
      <c r="K269" s="110">
        <v>247</v>
      </c>
      <c r="L269" s="110">
        <v>330</v>
      </c>
      <c r="M269" s="46">
        <v>224</v>
      </c>
      <c r="N269" s="110">
        <v>446</v>
      </c>
      <c r="O269" s="46">
        <v>124</v>
      </c>
      <c r="P269" s="46">
        <v>124</v>
      </c>
      <c r="Q269" s="46">
        <v>27</v>
      </c>
      <c r="R269" s="46">
        <v>-113</v>
      </c>
      <c r="S269" s="46">
        <v>20</v>
      </c>
      <c r="T269" s="46">
        <v>-130</v>
      </c>
      <c r="U269" s="110">
        <v>-104</v>
      </c>
      <c r="V269" s="46">
        <v>516</v>
      </c>
      <c r="W269" s="46">
        <v>-99</v>
      </c>
      <c r="X269" s="120">
        <v>-4.3793103448275863</v>
      </c>
      <c r="Y269" s="92">
        <v>0.66836734693877542</v>
      </c>
      <c r="Z269" s="79">
        <v>-1.9235474006116211</v>
      </c>
      <c r="AA269" s="79">
        <v>-0.39403973509933782</v>
      </c>
    </row>
    <row r="270" spans="1:27" ht="15" x14ac:dyDescent="0.25">
      <c r="A270" s="4">
        <v>260218</v>
      </c>
      <c r="B270" s="18" t="s">
        <v>5414</v>
      </c>
      <c r="C270" s="8" t="s">
        <v>23</v>
      </c>
      <c r="D270" s="8" t="s">
        <v>705</v>
      </c>
      <c r="E270" s="8" t="s">
        <v>806</v>
      </c>
      <c r="F270" s="36">
        <v>-42.9</v>
      </c>
      <c r="G270" s="46">
        <v>-2.0299999999999998</v>
      </c>
      <c r="H270" s="46">
        <v>-2.8</v>
      </c>
      <c r="I270" s="46">
        <v>-3.2</v>
      </c>
      <c r="J270" s="46">
        <v>-2.63</v>
      </c>
      <c r="K270" s="46">
        <v>-2.81</v>
      </c>
      <c r="L270" s="46">
        <v>-2.23</v>
      </c>
      <c r="M270" s="46">
        <v>-1.95</v>
      </c>
      <c r="N270" s="46">
        <v>-1.88</v>
      </c>
      <c r="O270" s="46">
        <v>-2.42</v>
      </c>
      <c r="P270" s="46">
        <v>-2.02</v>
      </c>
      <c r="Q270" s="46">
        <v>-1.42</v>
      </c>
      <c r="R270" s="46">
        <v>-1.48</v>
      </c>
      <c r="S270" s="110">
        <v>-5.73</v>
      </c>
      <c r="T270" s="46">
        <v>-1.5</v>
      </c>
      <c r="U270" s="46">
        <v>-0.75</v>
      </c>
      <c r="V270" s="46">
        <v>-1.1100000000000001</v>
      </c>
      <c r="W270" s="46">
        <v>-1.83</v>
      </c>
      <c r="X270" s="120">
        <v>-4.8826291079812179E-2</v>
      </c>
      <c r="Y270" s="79">
        <v>-6.6140177690029556E-2</v>
      </c>
      <c r="Z270" s="79">
        <v>-3.9112050739957827E-2</v>
      </c>
      <c r="AA270" s="79">
        <v>-0.42904290429042902</v>
      </c>
    </row>
    <row r="271" spans="1:27" ht="15" x14ac:dyDescent="0.25">
      <c r="A271" s="4">
        <v>260218</v>
      </c>
      <c r="B271" s="18" t="s">
        <v>5931</v>
      </c>
      <c r="C271" s="8" t="s">
        <v>23</v>
      </c>
      <c r="D271" s="8" t="s">
        <v>4978</v>
      </c>
      <c r="E271" s="8" t="s">
        <v>806</v>
      </c>
      <c r="F271" s="36">
        <v>-44.6</v>
      </c>
      <c r="G271" s="46">
        <v>27.6</v>
      </c>
      <c r="H271" s="46">
        <v>48.6</v>
      </c>
      <c r="I271" s="46">
        <v>34.5</v>
      </c>
      <c r="J271" s="46">
        <v>47.6</v>
      </c>
      <c r="K271" s="46">
        <v>22.5</v>
      </c>
      <c r="L271" s="46">
        <v>31.7</v>
      </c>
      <c r="M271" s="46">
        <v>37.5</v>
      </c>
      <c r="N271" s="46">
        <v>29.7</v>
      </c>
      <c r="O271" s="46">
        <v>26</v>
      </c>
      <c r="P271" s="46">
        <v>34.5</v>
      </c>
      <c r="Q271" s="46">
        <v>34.700000000000003</v>
      </c>
      <c r="R271" s="110">
        <v>47.2</v>
      </c>
      <c r="S271" s="46">
        <v>35.200000000000003</v>
      </c>
      <c r="T271" s="46">
        <v>30.2</v>
      </c>
      <c r="U271" s="46">
        <v>9.8000000000000007</v>
      </c>
      <c r="V271" s="46">
        <v>20.5</v>
      </c>
      <c r="W271" s="46">
        <v>-7.5</v>
      </c>
      <c r="X271" s="120">
        <v>-2.8364116094986899E-2</v>
      </c>
      <c r="Y271" s="79">
        <v>-0.1690427698574338</v>
      </c>
      <c r="Z271" s="79">
        <v>-0.21813725490196079</v>
      </c>
      <c r="AA271" s="79">
        <v>-0.44618599791013591</v>
      </c>
    </row>
    <row r="272" spans="1:27" ht="15" x14ac:dyDescent="0.25">
      <c r="A272" s="4">
        <v>260218</v>
      </c>
      <c r="B272" s="18" t="s">
        <v>5836</v>
      </c>
      <c r="C272" s="8" t="s">
        <v>23</v>
      </c>
      <c r="D272" s="8" t="s">
        <v>726</v>
      </c>
      <c r="E272" s="8" t="s">
        <v>806</v>
      </c>
      <c r="F272" s="36">
        <v>-130</v>
      </c>
      <c r="G272" s="46">
        <v>132</v>
      </c>
      <c r="H272" s="46">
        <v>154</v>
      </c>
      <c r="I272" s="46">
        <v>190</v>
      </c>
      <c r="J272" s="46">
        <v>163</v>
      </c>
      <c r="K272" s="46">
        <v>39</v>
      </c>
      <c r="L272" s="46">
        <v>62</v>
      </c>
      <c r="M272" s="46">
        <v>84</v>
      </c>
      <c r="N272" s="46">
        <v>32</v>
      </c>
      <c r="O272" s="46">
        <v>20</v>
      </c>
      <c r="P272" s="46">
        <v>41</v>
      </c>
      <c r="Q272" s="46">
        <v>76</v>
      </c>
      <c r="R272" s="110">
        <v>54</v>
      </c>
      <c r="S272" s="110">
        <v>56</v>
      </c>
      <c r="T272" s="46">
        <v>25</v>
      </c>
      <c r="U272" s="46">
        <v>7</v>
      </c>
      <c r="V272" s="46">
        <v>-18</v>
      </c>
      <c r="W272" s="46">
        <v>-35</v>
      </c>
      <c r="X272" s="120">
        <v>-7.0484581497797349E-2</v>
      </c>
      <c r="Y272" s="79">
        <v>-0.32701421800947872</v>
      </c>
      <c r="Z272" s="79">
        <v>-0.50704225352112675</v>
      </c>
      <c r="AA272" s="79">
        <v>-1.3</v>
      </c>
    </row>
    <row r="273" spans="1:27" ht="15" x14ac:dyDescent="0.25">
      <c r="A273" s="4">
        <v>260218</v>
      </c>
      <c r="B273" s="18" t="s">
        <v>5435</v>
      </c>
      <c r="C273" s="8" t="s">
        <v>23</v>
      </c>
      <c r="D273" s="8" t="s">
        <v>34</v>
      </c>
      <c r="E273" s="8" t="s">
        <v>806</v>
      </c>
      <c r="F273" s="36">
        <v>-157.4</v>
      </c>
      <c r="G273" s="46">
        <v>766</v>
      </c>
      <c r="H273" s="46">
        <v>726</v>
      </c>
      <c r="I273" s="46">
        <v>5347</v>
      </c>
      <c r="J273" s="46">
        <v>1641</v>
      </c>
      <c r="K273" s="46">
        <v>-3403</v>
      </c>
      <c r="L273" s="46">
        <v>-2200</v>
      </c>
      <c r="M273" s="46">
        <v>-1077</v>
      </c>
      <c r="N273" s="46">
        <v>1154</v>
      </c>
      <c r="O273" s="46">
        <v>-707</v>
      </c>
      <c r="P273" s="46">
        <v>-1790</v>
      </c>
      <c r="Q273" s="46">
        <v>-149</v>
      </c>
      <c r="R273" s="110">
        <v>654</v>
      </c>
      <c r="S273" s="110">
        <v>-1322</v>
      </c>
      <c r="T273" s="46">
        <v>2254</v>
      </c>
      <c r="U273" s="46">
        <v>-1951</v>
      </c>
      <c r="V273" s="110">
        <v>-110</v>
      </c>
      <c r="W273" s="46">
        <v>455</v>
      </c>
      <c r="X273" s="120">
        <v>-1.5512082853855</v>
      </c>
      <c r="Y273" s="79">
        <v>-1.254001391788448</v>
      </c>
      <c r="Z273" s="92">
        <v>2.0931506849315071</v>
      </c>
      <c r="AA273" s="79">
        <v>-1.5739592559787421</v>
      </c>
    </row>
    <row r="274" spans="1:27" ht="15" x14ac:dyDescent="0.25">
      <c r="A274" s="4">
        <v>260218</v>
      </c>
      <c r="B274" s="88" t="s">
        <v>5516</v>
      </c>
      <c r="C274" s="81" t="s">
        <v>23</v>
      </c>
      <c r="D274" s="81" t="s">
        <v>4976</v>
      </c>
      <c r="E274" s="81" t="s">
        <v>806</v>
      </c>
      <c r="F274" s="83">
        <v>-7450.6</v>
      </c>
      <c r="G274" s="85">
        <v>138.68</v>
      </c>
      <c r="H274" s="85">
        <v>115.87</v>
      </c>
      <c r="I274" s="85">
        <v>70.099999999999994</v>
      </c>
      <c r="J274" s="85">
        <v>-34.130000000000003</v>
      </c>
      <c r="K274" s="85">
        <v>37.69</v>
      </c>
      <c r="L274" s="85">
        <v>36.99</v>
      </c>
      <c r="M274" s="85">
        <v>53.31</v>
      </c>
      <c r="N274" s="126">
        <v>87.33</v>
      </c>
      <c r="O274" s="126">
        <v>120.89</v>
      </c>
      <c r="P274" s="85">
        <v>-246.88</v>
      </c>
      <c r="Q274" s="85">
        <v>7.48</v>
      </c>
      <c r="R274" s="126">
        <v>11.47</v>
      </c>
      <c r="S274" s="126">
        <v>-252.56</v>
      </c>
      <c r="T274" s="85">
        <v>77.239999999999995</v>
      </c>
      <c r="U274" s="85">
        <v>74.16</v>
      </c>
      <c r="V274" s="85">
        <v>95.74</v>
      </c>
      <c r="W274" s="85">
        <v>151.26</v>
      </c>
      <c r="X274" s="130">
        <v>-0.67456138525255471</v>
      </c>
      <c r="Y274" s="87">
        <v>-0.42642450597940768</v>
      </c>
      <c r="Z274" s="87">
        <v>-0.93956962872115046</v>
      </c>
      <c r="AA274" s="87">
        <v>-74.505535055350336</v>
      </c>
    </row>
    <row r="275" spans="1:27" ht="15" x14ac:dyDescent="0.25">
      <c r="A275" s="4">
        <v>260218</v>
      </c>
      <c r="B275" s="18">
        <v>5108</v>
      </c>
      <c r="C275" s="8" t="s">
        <v>67</v>
      </c>
      <c r="D275" s="8" t="s">
        <v>5293</v>
      </c>
      <c r="E275" s="8" t="s">
        <v>806</v>
      </c>
      <c r="F275" s="175">
        <v>23.3</v>
      </c>
      <c r="G275" s="46">
        <v>129081</v>
      </c>
      <c r="H275" s="46">
        <v>87633</v>
      </c>
      <c r="I275" s="46">
        <v>86358</v>
      </c>
      <c r="J275" s="46">
        <v>133238</v>
      </c>
      <c r="K275" s="46">
        <v>147327</v>
      </c>
      <c r="L275" s="46">
        <v>127501</v>
      </c>
      <c r="M275" s="46">
        <v>123119</v>
      </c>
      <c r="N275" s="46">
        <v>125175</v>
      </c>
      <c r="O275" s="46">
        <v>111635</v>
      </c>
      <c r="P275" s="46">
        <v>117755</v>
      </c>
      <c r="Q275" s="46">
        <v>162664</v>
      </c>
      <c r="R275" s="46">
        <v>96705</v>
      </c>
      <c r="S275" s="46">
        <v>99284</v>
      </c>
      <c r="T275" s="46">
        <v>88766</v>
      </c>
      <c r="U275" s="46">
        <v>75718</v>
      </c>
      <c r="V275" s="46">
        <v>129011</v>
      </c>
      <c r="W275" s="110">
        <v>190854</v>
      </c>
      <c r="X275" s="120">
        <v>-6.0849104129233722E-2</v>
      </c>
      <c r="Y275" s="79">
        <v>-0.19432791186784651</v>
      </c>
      <c r="Z275" s="79">
        <v>8.9621136673204482E-2</v>
      </c>
      <c r="AA275" s="92">
        <v>0.23313364512868559</v>
      </c>
    </row>
    <row r="276" spans="1:27" x14ac:dyDescent="0.3">
      <c r="A276" s="4">
        <v>260218</v>
      </c>
      <c r="B276" s="18">
        <v>3296</v>
      </c>
      <c r="C276" s="8" t="s">
        <v>67</v>
      </c>
      <c r="D276" s="8" t="s">
        <v>5801</v>
      </c>
      <c r="E276" s="8" t="s">
        <v>2827</v>
      </c>
      <c r="F276" s="175">
        <v>10.197310983062691</v>
      </c>
      <c r="G276" s="46">
        <v>5506</v>
      </c>
      <c r="H276" s="174"/>
      <c r="I276" s="46">
        <v>6050</v>
      </c>
      <c r="J276" s="174"/>
      <c r="K276" s="46">
        <v>4600</v>
      </c>
      <c r="L276" s="174"/>
      <c r="M276" s="46">
        <v>4444</v>
      </c>
      <c r="N276" s="174"/>
      <c r="O276" s="46">
        <v>4686</v>
      </c>
      <c r="P276" s="174"/>
      <c r="Q276" s="46">
        <v>4706</v>
      </c>
      <c r="R276" s="174"/>
      <c r="S276" s="46">
        <v>5668</v>
      </c>
      <c r="T276" s="174"/>
      <c r="U276" s="46">
        <v>5786</v>
      </c>
      <c r="V276" s="174"/>
      <c r="W276" s="110">
        <v>6836</v>
      </c>
      <c r="X276" s="120">
        <v>2.8696604600219056E-2</v>
      </c>
      <c r="Y276" s="79">
        <v>0.10455706984667801</v>
      </c>
      <c r="Z276" s="79">
        <v>0.10410641989589364</v>
      </c>
      <c r="AA276" s="92">
        <v>0.10197310983062691</v>
      </c>
    </row>
    <row r="277" spans="1:27" ht="15" x14ac:dyDescent="0.25">
      <c r="A277" s="4">
        <v>260218</v>
      </c>
      <c r="B277" s="18">
        <v>8086</v>
      </c>
      <c r="C277" s="8" t="s">
        <v>67</v>
      </c>
      <c r="D277" s="8" t="s">
        <v>5918</v>
      </c>
      <c r="E277" s="8" t="s">
        <v>817</v>
      </c>
      <c r="F277" s="36">
        <v>9.4</v>
      </c>
      <c r="G277" s="46">
        <v>6871</v>
      </c>
      <c r="H277" s="46">
        <v>4149</v>
      </c>
      <c r="I277" s="46">
        <v>2955</v>
      </c>
      <c r="J277" s="46">
        <v>3417</v>
      </c>
      <c r="K277" s="46">
        <v>6808</v>
      </c>
      <c r="L277" s="46">
        <v>4550</v>
      </c>
      <c r="M277" s="110">
        <v>7338</v>
      </c>
      <c r="N277" s="110">
        <v>6150</v>
      </c>
      <c r="O277" s="46">
        <v>8875</v>
      </c>
      <c r="P277" s="46">
        <v>-28</v>
      </c>
      <c r="Q277" s="46">
        <v>5808</v>
      </c>
      <c r="R277" s="46">
        <v>7651</v>
      </c>
      <c r="S277" s="46">
        <v>8746</v>
      </c>
      <c r="T277" s="110">
        <v>4394</v>
      </c>
      <c r="U277" s="46">
        <v>8041</v>
      </c>
      <c r="V277" s="46">
        <v>7297</v>
      </c>
      <c r="W277" s="46">
        <v>11429</v>
      </c>
      <c r="X277" s="121">
        <v>0.19939577039274911</v>
      </c>
      <c r="Y277" s="79">
        <v>8.395052445580653E-2</v>
      </c>
      <c r="Z277" s="79">
        <v>-1.2278024417314071E-2</v>
      </c>
      <c r="AA277" s="79">
        <v>9.4213076761008541E-2</v>
      </c>
    </row>
    <row r="278" spans="1:27" ht="15" x14ac:dyDescent="0.25">
      <c r="A278" s="4">
        <v>260218</v>
      </c>
      <c r="B278" s="18">
        <v>4704</v>
      </c>
      <c r="C278" s="8" t="s">
        <v>67</v>
      </c>
      <c r="D278" s="8" t="s">
        <v>5489</v>
      </c>
      <c r="E278" s="8" t="s">
        <v>806</v>
      </c>
      <c r="F278" s="36">
        <v>8.3000000000000007</v>
      </c>
      <c r="G278" s="46">
        <v>9019</v>
      </c>
      <c r="H278" s="46">
        <v>11115</v>
      </c>
      <c r="I278" s="46">
        <v>7543</v>
      </c>
      <c r="J278" s="46">
        <v>7212</v>
      </c>
      <c r="K278" s="46">
        <v>5471</v>
      </c>
      <c r="L278" s="46">
        <v>9550</v>
      </c>
      <c r="M278" s="46">
        <v>8639</v>
      </c>
      <c r="N278" s="110">
        <v>11425</v>
      </c>
      <c r="O278" s="46">
        <v>2989</v>
      </c>
      <c r="P278" s="46">
        <v>12128</v>
      </c>
      <c r="Q278" s="110">
        <v>12309</v>
      </c>
      <c r="R278" s="46">
        <v>14801</v>
      </c>
      <c r="S278" s="110">
        <v>8869</v>
      </c>
      <c r="T278" s="46">
        <v>15007</v>
      </c>
      <c r="U278" s="46">
        <v>13467</v>
      </c>
      <c r="V278" s="46">
        <v>16000</v>
      </c>
      <c r="W278" s="46">
        <v>13303</v>
      </c>
      <c r="X278" s="120">
        <v>5.9845760492236E-2</v>
      </c>
      <c r="Y278" s="79">
        <v>2.27121170517397E-2</v>
      </c>
      <c r="Z278" s="79">
        <v>2.299401656949995E-2</v>
      </c>
      <c r="AA278" s="79">
        <v>8.31224340588268E-2</v>
      </c>
    </row>
    <row r="279" spans="1:27" ht="15" x14ac:dyDescent="0.25">
      <c r="A279" s="4">
        <v>260218</v>
      </c>
      <c r="B279" s="18">
        <v>3020</v>
      </c>
      <c r="C279" s="8" t="s">
        <v>67</v>
      </c>
      <c r="D279" s="8" t="s">
        <v>5779</v>
      </c>
      <c r="E279" s="8" t="s">
        <v>817</v>
      </c>
      <c r="F279" s="36">
        <v>7.6</v>
      </c>
      <c r="G279" s="46">
        <v>600</v>
      </c>
      <c r="H279" s="46">
        <v>737</v>
      </c>
      <c r="I279" s="46">
        <v>211</v>
      </c>
      <c r="J279" s="46">
        <v>296</v>
      </c>
      <c r="K279" s="46">
        <v>506</v>
      </c>
      <c r="L279" s="46">
        <v>725</v>
      </c>
      <c r="M279" s="46">
        <v>365</v>
      </c>
      <c r="N279" s="46">
        <v>405</v>
      </c>
      <c r="O279" s="46">
        <v>588</v>
      </c>
      <c r="P279" s="46">
        <v>767</v>
      </c>
      <c r="Q279" s="46">
        <v>475</v>
      </c>
      <c r="R279" s="46">
        <v>508</v>
      </c>
      <c r="S279" s="46">
        <v>668</v>
      </c>
      <c r="T279" s="110">
        <v>1017</v>
      </c>
      <c r="U279" s="46">
        <v>568</v>
      </c>
      <c r="V279" s="110">
        <v>945</v>
      </c>
      <c r="W279" s="46">
        <v>911</v>
      </c>
      <c r="X279" s="121">
        <v>0.10339123242349051</v>
      </c>
      <c r="Y279" s="79">
        <v>3.4857571214392813E-2</v>
      </c>
      <c r="Z279" s="92">
        <v>0.15827598696124601</v>
      </c>
      <c r="AA279" s="79">
        <v>7.5984990619136994E-2</v>
      </c>
    </row>
    <row r="280" spans="1:27" ht="15" x14ac:dyDescent="0.25">
      <c r="A280" s="4">
        <v>260218</v>
      </c>
      <c r="B280" s="18">
        <v>8179</v>
      </c>
      <c r="C280" s="8" t="s">
        <v>67</v>
      </c>
      <c r="D280" s="8" t="s">
        <v>5866</v>
      </c>
      <c r="E280" s="8" t="s">
        <v>806</v>
      </c>
      <c r="F280" s="36">
        <v>6.6</v>
      </c>
      <c r="G280" s="46">
        <v>-207</v>
      </c>
      <c r="H280" s="46">
        <v>-1034</v>
      </c>
      <c r="I280" s="46">
        <v>296</v>
      </c>
      <c r="J280" s="46">
        <v>1154</v>
      </c>
      <c r="K280" s="110">
        <v>1777</v>
      </c>
      <c r="L280" s="110">
        <v>1618</v>
      </c>
      <c r="M280" s="110">
        <v>903</v>
      </c>
      <c r="N280" s="110">
        <v>2498</v>
      </c>
      <c r="O280" s="46">
        <v>1055</v>
      </c>
      <c r="P280" s="46">
        <v>1766</v>
      </c>
      <c r="Q280" s="110">
        <v>1678</v>
      </c>
      <c r="R280" s="46">
        <v>2180</v>
      </c>
      <c r="S280" s="110">
        <v>1743</v>
      </c>
      <c r="T280" s="46">
        <v>1596</v>
      </c>
      <c r="U280" s="46">
        <v>1599</v>
      </c>
      <c r="V280" s="46">
        <v>2271</v>
      </c>
      <c r="W280" s="46">
        <v>2221</v>
      </c>
      <c r="X280" s="120">
        <v>-2.307587891950591E-2</v>
      </c>
      <c r="Y280" s="79">
        <v>-1.097679588717526E-2</v>
      </c>
      <c r="Z280" s="79">
        <v>1.2784490025288029E-2</v>
      </c>
      <c r="AA280" s="79">
        <v>6.6306006380912663E-2</v>
      </c>
    </row>
    <row r="281" spans="1:27" ht="15" x14ac:dyDescent="0.25">
      <c r="A281" s="4">
        <v>260218</v>
      </c>
      <c r="B281" s="18">
        <v>3076</v>
      </c>
      <c r="C281" s="8" t="s">
        <v>67</v>
      </c>
      <c r="D281" s="8" t="s">
        <v>4864</v>
      </c>
      <c r="E281" s="8" t="s">
        <v>811</v>
      </c>
      <c r="F281" s="36">
        <v>5.5</v>
      </c>
      <c r="G281" s="46">
        <v>2487</v>
      </c>
      <c r="H281" s="46">
        <v>2516</v>
      </c>
      <c r="I281" s="46">
        <v>2322</v>
      </c>
      <c r="J281" s="46">
        <v>2359</v>
      </c>
      <c r="K281" s="46">
        <v>2671</v>
      </c>
      <c r="L281" s="46">
        <v>2671</v>
      </c>
      <c r="M281" s="46">
        <v>1899</v>
      </c>
      <c r="N281" s="46">
        <v>2354</v>
      </c>
      <c r="O281" s="46">
        <v>2765</v>
      </c>
      <c r="P281" s="46">
        <v>2661</v>
      </c>
      <c r="Q281" s="46">
        <v>2030</v>
      </c>
      <c r="R281" s="46">
        <v>1779</v>
      </c>
      <c r="S281" s="46">
        <v>2105</v>
      </c>
      <c r="T281" s="46">
        <v>3510</v>
      </c>
      <c r="U281" s="46">
        <v>1496</v>
      </c>
      <c r="V281" s="46">
        <v>2040</v>
      </c>
      <c r="W281" s="46">
        <v>2606</v>
      </c>
      <c r="X281" s="120">
        <v>9.900874635568524E-2</v>
      </c>
      <c r="Y281" s="79">
        <v>-5.6663837011884599E-2</v>
      </c>
      <c r="Z281" s="79">
        <v>2.9358830146231751E-2</v>
      </c>
      <c r="AA281" s="79">
        <v>5.474811496011367E-2</v>
      </c>
    </row>
    <row r="282" spans="1:27" x14ac:dyDescent="0.3">
      <c r="A282" s="4">
        <v>260218</v>
      </c>
      <c r="B282" s="18">
        <v>8955</v>
      </c>
      <c r="C282" s="8" t="s">
        <v>67</v>
      </c>
      <c r="D282" s="8" t="s">
        <v>5618</v>
      </c>
      <c r="E282" s="8" t="s">
        <v>2827</v>
      </c>
      <c r="F282" s="36">
        <v>3.9725308789164915</v>
      </c>
      <c r="G282" s="46">
        <v>9483</v>
      </c>
      <c r="H282" s="174"/>
      <c r="I282" s="46">
        <v>9343</v>
      </c>
      <c r="J282" s="174"/>
      <c r="K282" s="46">
        <v>9484</v>
      </c>
      <c r="L282" s="174"/>
      <c r="M282" s="46">
        <v>8860</v>
      </c>
      <c r="N282" s="174"/>
      <c r="O282" s="46">
        <v>8152</v>
      </c>
      <c r="P282" s="174"/>
      <c r="Q282" s="46">
        <v>8355</v>
      </c>
      <c r="R282" s="174"/>
      <c r="S282" s="46">
        <v>9715</v>
      </c>
      <c r="T282" s="174"/>
      <c r="U282" s="46">
        <v>11254</v>
      </c>
      <c r="V282" s="174"/>
      <c r="W282" s="46">
        <v>10548</v>
      </c>
      <c r="X282" s="120">
        <v>-2.9684928285915846E-2</v>
      </c>
      <c r="Y282" s="79">
        <v>9.4687102441388449E-2</v>
      </c>
      <c r="Z282" s="176">
        <v>0.16043165467625897</v>
      </c>
      <c r="AA282" s="79">
        <v>3.9725308789164915E-2</v>
      </c>
    </row>
    <row r="283" spans="1:27" ht="15" x14ac:dyDescent="0.25">
      <c r="A283" s="4">
        <v>260218</v>
      </c>
      <c r="B283" s="18">
        <v>2801</v>
      </c>
      <c r="C283" s="8" t="s">
        <v>67</v>
      </c>
      <c r="D283" s="8" t="s">
        <v>5427</v>
      </c>
      <c r="E283" s="8" t="s">
        <v>817</v>
      </c>
      <c r="F283" s="36">
        <v>0.2</v>
      </c>
      <c r="G283" s="46">
        <v>16099</v>
      </c>
      <c r="H283" s="46">
        <v>6707</v>
      </c>
      <c r="I283" s="46">
        <v>15704</v>
      </c>
      <c r="J283" s="46">
        <v>14643</v>
      </c>
      <c r="K283" s="46">
        <v>15980</v>
      </c>
      <c r="L283" s="46">
        <v>11567</v>
      </c>
      <c r="M283" s="46">
        <v>13460</v>
      </c>
      <c r="N283" s="46">
        <v>20025</v>
      </c>
      <c r="O283" s="46">
        <v>19862</v>
      </c>
      <c r="P283" s="46">
        <v>16355</v>
      </c>
      <c r="Q283" s="110">
        <v>21475</v>
      </c>
      <c r="R283" s="46">
        <v>20521</v>
      </c>
      <c r="S283" s="46">
        <v>20959</v>
      </c>
      <c r="T283" s="46">
        <v>13778</v>
      </c>
      <c r="U283" s="46">
        <v>19209</v>
      </c>
      <c r="V283" s="46">
        <v>20424</v>
      </c>
      <c r="W283" s="46">
        <v>21130</v>
      </c>
      <c r="X283" s="120">
        <v>-3.2492749968478167E-2</v>
      </c>
      <c r="Y283" s="79">
        <v>-2.9530971029413711E-2</v>
      </c>
      <c r="Z283" s="79">
        <v>-1.302590409174575E-3</v>
      </c>
      <c r="AA283" s="79">
        <v>2.2993142396128259E-3</v>
      </c>
    </row>
    <row r="284" spans="1:27" ht="15" x14ac:dyDescent="0.25">
      <c r="A284" s="4">
        <v>260218</v>
      </c>
      <c r="B284" s="18">
        <v>7203</v>
      </c>
      <c r="C284" s="8" t="s">
        <v>67</v>
      </c>
      <c r="D284" s="8" t="s">
        <v>5328</v>
      </c>
      <c r="E284" s="8" t="s">
        <v>817</v>
      </c>
      <c r="F284" s="36">
        <v>-0.6</v>
      </c>
      <c r="G284" s="46">
        <v>784371</v>
      </c>
      <c r="H284" s="46">
        <v>463861</v>
      </c>
      <c r="I284" s="46">
        <v>578655</v>
      </c>
      <c r="J284" s="46">
        <v>562789</v>
      </c>
      <c r="K284" s="46">
        <v>956652</v>
      </c>
      <c r="L284" s="46">
        <v>621918</v>
      </c>
      <c r="M284" s="110">
        <v>1120901</v>
      </c>
      <c r="N284" s="110">
        <v>1438393</v>
      </c>
      <c r="O284" s="110">
        <v>1680943</v>
      </c>
      <c r="P284" s="110">
        <v>1114460</v>
      </c>
      <c r="Q284" s="46">
        <v>1308461</v>
      </c>
      <c r="R284" s="46">
        <v>1155756</v>
      </c>
      <c r="S284" s="46">
        <v>1215274</v>
      </c>
      <c r="T284" s="46">
        <v>1105786</v>
      </c>
      <c r="U284" s="46">
        <v>1166141</v>
      </c>
      <c r="V284" s="46">
        <v>839551</v>
      </c>
      <c r="W284" s="46">
        <v>1191029</v>
      </c>
      <c r="X284" s="120">
        <v>-1.8093635083045181E-3</v>
      </c>
      <c r="Y284" s="79">
        <v>-2.9741225011634679E-2</v>
      </c>
      <c r="Z284" s="79">
        <v>-6.8104227542921447E-2</v>
      </c>
      <c r="AA284" s="79">
        <v>-5.6035104392394564E-3</v>
      </c>
    </row>
    <row r="285" spans="1:27" x14ac:dyDescent="0.3">
      <c r="A285" s="4">
        <v>260218</v>
      </c>
      <c r="B285" s="18">
        <v>8951</v>
      </c>
      <c r="C285" s="8" t="s">
        <v>67</v>
      </c>
      <c r="D285" s="8" t="s">
        <v>5418</v>
      </c>
      <c r="E285" s="8" t="s">
        <v>975</v>
      </c>
      <c r="F285" s="36">
        <v>-5.8050338779579658</v>
      </c>
      <c r="G285" s="46">
        <v>26280</v>
      </c>
      <c r="H285" s="174"/>
      <c r="I285" s="46">
        <v>26811</v>
      </c>
      <c r="J285" s="174"/>
      <c r="K285" s="46">
        <v>21602</v>
      </c>
      <c r="L285" s="174"/>
      <c r="M285" s="46">
        <v>20645</v>
      </c>
      <c r="N285" s="174"/>
      <c r="O285" s="46">
        <v>20769</v>
      </c>
      <c r="P285" s="174"/>
      <c r="Q285" s="46">
        <v>24647</v>
      </c>
      <c r="R285" s="174"/>
      <c r="S285" s="46">
        <v>24071</v>
      </c>
      <c r="T285" s="174"/>
      <c r="U285" s="46">
        <v>25076</v>
      </c>
      <c r="V285" s="174"/>
      <c r="W285" s="46">
        <v>21218</v>
      </c>
      <c r="X285" s="120">
        <v>9.6633988506302115E-2</v>
      </c>
      <c r="Y285" s="79">
        <v>7.2705654394926933E-2</v>
      </c>
      <c r="Z285" s="79">
        <v>8.8057802044418931E-3</v>
      </c>
      <c r="AA285" s="79">
        <v>-5.8050338779579658E-2</v>
      </c>
    </row>
    <row r="286" spans="1:27" ht="15" x14ac:dyDescent="0.25">
      <c r="A286" s="4">
        <v>260218</v>
      </c>
      <c r="B286" s="18">
        <v>6036</v>
      </c>
      <c r="C286" s="8" t="s">
        <v>67</v>
      </c>
      <c r="D286" s="8" t="s">
        <v>5937</v>
      </c>
      <c r="E286" s="8" t="s">
        <v>821</v>
      </c>
      <c r="F286" s="36">
        <v>-8.1</v>
      </c>
      <c r="G286" s="46">
        <v>798</v>
      </c>
      <c r="H286" s="46">
        <v>1519</v>
      </c>
      <c r="I286" s="46">
        <v>778</v>
      </c>
      <c r="J286" s="46">
        <v>1232</v>
      </c>
      <c r="K286" s="46">
        <v>1170</v>
      </c>
      <c r="L286" s="46">
        <v>1846</v>
      </c>
      <c r="M286" s="46">
        <v>1020</v>
      </c>
      <c r="N286" s="46">
        <v>1439</v>
      </c>
      <c r="O286" s="46">
        <v>1177</v>
      </c>
      <c r="P286" s="46">
        <v>2143</v>
      </c>
      <c r="Q286" s="46">
        <v>1073</v>
      </c>
      <c r="R286" s="46">
        <v>1708</v>
      </c>
      <c r="S286" s="110">
        <v>1999</v>
      </c>
      <c r="T286" s="46">
        <v>2535</v>
      </c>
      <c r="U286" s="46">
        <v>1372</v>
      </c>
      <c r="V286" s="46">
        <v>1729</v>
      </c>
      <c r="W286" s="46">
        <v>1381</v>
      </c>
      <c r="X286" s="120">
        <v>5.6622851365015103E-2</v>
      </c>
      <c r="Y286" s="79">
        <v>4.0874914559125182E-2</v>
      </c>
      <c r="Z286" s="79">
        <v>2.758077226162392E-3</v>
      </c>
      <c r="AA286" s="79">
        <v>-8.0943025540275104E-2</v>
      </c>
    </row>
    <row r="287" spans="1:27" ht="15" x14ac:dyDescent="0.25">
      <c r="A287" s="4">
        <v>260218</v>
      </c>
      <c r="B287" s="18">
        <v>5310</v>
      </c>
      <c r="C287" s="8" t="s">
        <v>67</v>
      </c>
      <c r="D287" s="8" t="s">
        <v>5911</v>
      </c>
      <c r="E287" s="8" t="s">
        <v>806</v>
      </c>
      <c r="F287" s="36">
        <v>-19.3</v>
      </c>
      <c r="G287" s="46">
        <v>1512</v>
      </c>
      <c r="H287" s="46">
        <v>1499</v>
      </c>
      <c r="I287" s="46">
        <v>1534</v>
      </c>
      <c r="J287" s="46">
        <v>1921</v>
      </c>
      <c r="K287" s="46">
        <v>1699</v>
      </c>
      <c r="L287" s="46">
        <v>2134</v>
      </c>
      <c r="M287" s="110">
        <v>2469</v>
      </c>
      <c r="N287" s="46">
        <v>2076</v>
      </c>
      <c r="O287" s="110">
        <v>2589</v>
      </c>
      <c r="P287" s="46">
        <v>2543</v>
      </c>
      <c r="Q287" s="46">
        <v>3258</v>
      </c>
      <c r="R287" s="110">
        <v>3454</v>
      </c>
      <c r="S287" s="46">
        <v>2969</v>
      </c>
      <c r="T287" s="46">
        <v>2145</v>
      </c>
      <c r="U287" s="46">
        <v>1689</v>
      </c>
      <c r="V287" s="46">
        <v>1577</v>
      </c>
      <c r="W287" s="46">
        <v>1349</v>
      </c>
      <c r="X287" s="120">
        <v>-3.2558900523560252E-2</v>
      </c>
      <c r="Y287" s="79">
        <v>-0.13267376966007111</v>
      </c>
      <c r="Z287" s="79">
        <v>-0.18299697767378381</v>
      </c>
      <c r="AA287" s="79">
        <v>-0.19331742243436759</v>
      </c>
    </row>
    <row r="288" spans="1:27" ht="15" x14ac:dyDescent="0.25">
      <c r="A288" s="4">
        <v>260218</v>
      </c>
      <c r="B288" s="88">
        <v>4587</v>
      </c>
      <c r="C288" s="81" t="s">
        <v>67</v>
      </c>
      <c r="D288" s="81" t="s">
        <v>5758</v>
      </c>
      <c r="E288" s="81" t="s">
        <v>806</v>
      </c>
      <c r="F288" s="83">
        <v>-33.700000000000003</v>
      </c>
      <c r="G288" s="85">
        <v>1.55</v>
      </c>
      <c r="H288" s="85">
        <v>-1167</v>
      </c>
      <c r="I288" s="85">
        <v>-500</v>
      </c>
      <c r="J288" s="85">
        <v>1240</v>
      </c>
      <c r="K288" s="85">
        <v>9269</v>
      </c>
      <c r="L288" s="126">
        <v>-267</v>
      </c>
      <c r="M288" s="85">
        <v>-719</v>
      </c>
      <c r="N288" s="126">
        <v>7739</v>
      </c>
      <c r="O288" s="85">
        <v>59</v>
      </c>
      <c r="P288" s="85">
        <v>-1098</v>
      </c>
      <c r="Q288" s="126">
        <v>25749</v>
      </c>
      <c r="R288" s="85">
        <v>-126.92</v>
      </c>
      <c r="S288" s="85">
        <v>-3500</v>
      </c>
      <c r="T288" s="85">
        <v>-1367</v>
      </c>
      <c r="U288" s="85">
        <v>-1259</v>
      </c>
      <c r="V288" s="126">
        <v>-1432</v>
      </c>
      <c r="W288" s="85">
        <v>-955.07</v>
      </c>
      <c r="X288" s="130">
        <v>-1.279485237879607E-2</v>
      </c>
      <c r="Y288" s="87">
        <v>-1.3012717850280511</v>
      </c>
      <c r="Z288" s="128">
        <v>0.20871528821734489</v>
      </c>
      <c r="AA288" s="87">
        <v>-0.33672003175443238</v>
      </c>
    </row>
    <row r="289" spans="1:27" x14ac:dyDescent="0.3">
      <c r="A289" s="80">
        <v>260218</v>
      </c>
      <c r="B289" s="88" t="s">
        <v>3775</v>
      </c>
      <c r="C289" s="81" t="s">
        <v>974</v>
      </c>
      <c r="D289" s="81" t="s">
        <v>3776</v>
      </c>
      <c r="E289" s="8" t="s">
        <v>2827</v>
      </c>
      <c r="F289" s="83">
        <v>1.7678776628657245</v>
      </c>
      <c r="G289" s="46">
        <v>38.549999999999997</v>
      </c>
      <c r="H289" s="174"/>
      <c r="I289" s="46">
        <v>56.24</v>
      </c>
      <c r="J289" s="174"/>
      <c r="K289" s="46">
        <v>40.86</v>
      </c>
      <c r="L289" s="177"/>
      <c r="M289" s="85">
        <v>43.48</v>
      </c>
      <c r="N289" s="177"/>
      <c r="O289" s="85">
        <v>39.04</v>
      </c>
      <c r="P289" s="177"/>
      <c r="Q289" s="85">
        <v>63.27</v>
      </c>
      <c r="R289" s="177"/>
      <c r="S289" s="85">
        <v>54.18</v>
      </c>
      <c r="T289" s="177"/>
      <c r="U289" s="85">
        <v>58.95</v>
      </c>
      <c r="V289" s="177"/>
      <c r="W289" s="85">
        <v>56.18</v>
      </c>
      <c r="X289" s="178">
        <v>0.23982064953950566</v>
      </c>
      <c r="Y289" s="179">
        <v>0.14798162447463592</v>
      </c>
      <c r="Z289" s="87">
        <v>-3.6781609195402409E-2</v>
      </c>
      <c r="AA289" s="87">
        <v>1.7678776628657245E-2</v>
      </c>
    </row>
    <row r="290" spans="1:27" ht="15" x14ac:dyDescent="0.25">
      <c r="A290" s="4">
        <v>260213</v>
      </c>
      <c r="B290" s="18" t="s">
        <v>5082</v>
      </c>
      <c r="C290" s="8" t="s">
        <v>23</v>
      </c>
      <c r="D290" s="8" t="s">
        <v>79</v>
      </c>
      <c r="E290" s="8" t="s">
        <v>806</v>
      </c>
      <c r="F290" s="78">
        <v>8400</v>
      </c>
      <c r="G290" s="46">
        <v>119.8</v>
      </c>
      <c r="H290" s="46">
        <v>203.27</v>
      </c>
      <c r="I290" s="46">
        <v>183.69</v>
      </c>
      <c r="J290" s="46">
        <v>171.02</v>
      </c>
      <c r="K290" s="46">
        <v>112.27</v>
      </c>
      <c r="L290" s="46">
        <v>97.94</v>
      </c>
      <c r="M290" s="46">
        <v>0</v>
      </c>
      <c r="N290" s="46">
        <v>-78.58</v>
      </c>
      <c r="O290" s="46">
        <v>-26.37</v>
      </c>
      <c r="P290" s="110">
        <v>53</v>
      </c>
      <c r="Q290" s="46">
        <v>61</v>
      </c>
      <c r="R290" s="110">
        <v>13</v>
      </c>
      <c r="S290" s="46">
        <v>-101</v>
      </c>
      <c r="T290" s="46">
        <v>-13</v>
      </c>
      <c r="U290" s="110">
        <v>57</v>
      </c>
      <c r="V290" s="46">
        <v>59</v>
      </c>
      <c r="W290" s="110">
        <v>67</v>
      </c>
      <c r="X290" s="120">
        <v>-2.5384615384615379</v>
      </c>
      <c r="Y290" s="92">
        <v>0.1000000000000001</v>
      </c>
      <c r="Z290" s="79">
        <v>-1.045454545454545</v>
      </c>
      <c r="AA290" s="92">
        <v>84</v>
      </c>
    </row>
    <row r="291" spans="1:27" ht="15" x14ac:dyDescent="0.25">
      <c r="A291" s="4">
        <v>260213</v>
      </c>
      <c r="B291" s="18" t="s">
        <v>5172</v>
      </c>
      <c r="C291" s="8" t="s">
        <v>23</v>
      </c>
      <c r="D291" s="8" t="s">
        <v>153</v>
      </c>
      <c r="E291" s="8" t="s">
        <v>821</v>
      </c>
      <c r="F291" s="78">
        <v>44.1</v>
      </c>
      <c r="G291" s="46"/>
      <c r="H291" s="46"/>
      <c r="I291" s="46">
        <v>-0.54</v>
      </c>
      <c r="J291" s="46">
        <v>1.53</v>
      </c>
      <c r="K291" s="46">
        <v>-1.2</v>
      </c>
      <c r="L291" s="46">
        <v>-0.68</v>
      </c>
      <c r="M291" s="46">
        <v>-0.61</v>
      </c>
      <c r="N291" s="46">
        <v>2.78</v>
      </c>
      <c r="O291" s="46">
        <v>-2.2599999999999998</v>
      </c>
      <c r="P291" s="110">
        <v>-0.95</v>
      </c>
      <c r="Q291" s="110">
        <v>-0.9</v>
      </c>
      <c r="R291" s="110">
        <v>-2.97</v>
      </c>
      <c r="S291" s="110">
        <v>-3.9</v>
      </c>
      <c r="T291" s="110">
        <v>-4.9400000000000004</v>
      </c>
      <c r="U291" s="110">
        <v>-4.51</v>
      </c>
      <c r="V291" s="46">
        <v>-4.5999999999999996</v>
      </c>
      <c r="W291" s="110">
        <v>-11.81</v>
      </c>
      <c r="X291" s="121">
        <v>0.45756880733944949</v>
      </c>
      <c r="Y291" s="92">
        <v>0.2840283241542092</v>
      </c>
      <c r="Z291" s="79">
        <v>9.9877450980392135E-2</v>
      </c>
      <c r="AA291" s="92">
        <v>0.44066852367688009</v>
      </c>
    </row>
    <row r="292" spans="1:27" ht="15" x14ac:dyDescent="0.25">
      <c r="A292" s="4">
        <v>260213</v>
      </c>
      <c r="B292" s="18" t="s">
        <v>5138</v>
      </c>
      <c r="C292" s="8" t="s">
        <v>23</v>
      </c>
      <c r="D292" s="8" t="s">
        <v>1139</v>
      </c>
      <c r="E292" s="8" t="s">
        <v>806</v>
      </c>
      <c r="F292" s="36">
        <v>8.5</v>
      </c>
      <c r="G292" s="46">
        <v>26.92</v>
      </c>
      <c r="H292" s="46">
        <v>4.74</v>
      </c>
      <c r="I292" s="46">
        <v>7.46</v>
      </c>
      <c r="J292" s="46">
        <v>12.06</v>
      </c>
      <c r="K292" s="46">
        <v>22.66</v>
      </c>
      <c r="L292" s="110">
        <v>12.74</v>
      </c>
      <c r="M292" s="110">
        <v>17.989999999999998</v>
      </c>
      <c r="N292" s="110">
        <v>24.93</v>
      </c>
      <c r="O292" s="110">
        <v>37.700000000000003</v>
      </c>
      <c r="P292" s="110">
        <v>27.63</v>
      </c>
      <c r="Q292" s="110">
        <v>33.1</v>
      </c>
      <c r="R292" s="46">
        <v>31.85</v>
      </c>
      <c r="S292" s="46">
        <v>39.76</v>
      </c>
      <c r="T292" s="46">
        <v>20.45</v>
      </c>
      <c r="U292" s="46">
        <v>37</v>
      </c>
      <c r="V292" s="46">
        <v>31.6</v>
      </c>
      <c r="W292" s="46">
        <v>50.72</v>
      </c>
      <c r="X292" s="120">
        <v>-5.4254193743388253E-2</v>
      </c>
      <c r="Y292" s="79">
        <v>3.1160115052732529E-2</v>
      </c>
      <c r="Z292" s="79">
        <v>-1.937083527041694E-3</v>
      </c>
      <c r="AA292" s="79">
        <v>8.5086561602360167E-2</v>
      </c>
    </row>
    <row r="293" spans="1:27" ht="15" x14ac:dyDescent="0.25">
      <c r="A293" s="4">
        <v>260213</v>
      </c>
      <c r="B293" s="18" t="s">
        <v>4487</v>
      </c>
      <c r="C293" s="8" t="s">
        <v>23</v>
      </c>
      <c r="D293" s="8" t="s">
        <v>3867</v>
      </c>
      <c r="E293" s="8" t="s">
        <v>806</v>
      </c>
      <c r="F293" s="36">
        <v>7.4</v>
      </c>
      <c r="G293" s="46">
        <v>-33</v>
      </c>
      <c r="H293" s="46">
        <v>22</v>
      </c>
      <c r="I293" s="46">
        <v>170</v>
      </c>
      <c r="J293" s="46">
        <v>145</v>
      </c>
      <c r="K293" s="110">
        <v>61</v>
      </c>
      <c r="L293" s="110">
        <v>80</v>
      </c>
      <c r="M293" s="46">
        <v>113</v>
      </c>
      <c r="N293" s="46">
        <v>114</v>
      </c>
      <c r="O293" s="46">
        <v>22</v>
      </c>
      <c r="P293" s="46">
        <v>48</v>
      </c>
      <c r="Q293" s="110">
        <v>160</v>
      </c>
      <c r="R293" s="46">
        <v>112</v>
      </c>
      <c r="S293" s="110">
        <v>96</v>
      </c>
      <c r="T293" s="110">
        <v>126</v>
      </c>
      <c r="U293" s="46">
        <v>140</v>
      </c>
      <c r="V293" s="46">
        <v>123</v>
      </c>
      <c r="W293" s="46">
        <v>132</v>
      </c>
      <c r="X293" s="121">
        <v>0.1875</v>
      </c>
      <c r="Y293" s="79">
        <v>-4.0485829959514219E-2</v>
      </c>
      <c r="Z293" s="79">
        <v>2.320675105485237E-2</v>
      </c>
      <c r="AA293" s="79">
        <v>7.4226804123711299E-2</v>
      </c>
    </row>
    <row r="294" spans="1:27" ht="15" x14ac:dyDescent="0.25">
      <c r="A294" s="4">
        <v>260213</v>
      </c>
      <c r="B294" s="18" t="s">
        <v>4997</v>
      </c>
      <c r="C294" s="8" t="s">
        <v>23</v>
      </c>
      <c r="D294" s="8" t="s">
        <v>810</v>
      </c>
      <c r="E294" s="8" t="s">
        <v>806</v>
      </c>
      <c r="F294" s="36">
        <v>6.9</v>
      </c>
      <c r="G294" s="46">
        <v>2264</v>
      </c>
      <c r="H294" s="46">
        <v>1533</v>
      </c>
      <c r="I294" s="46">
        <v>1443</v>
      </c>
      <c r="J294" s="46">
        <v>1462</v>
      </c>
      <c r="K294" s="46">
        <v>1695</v>
      </c>
      <c r="L294" s="46">
        <v>1880</v>
      </c>
      <c r="M294" s="46">
        <v>1590</v>
      </c>
      <c r="N294" s="46">
        <v>1605</v>
      </c>
      <c r="O294" s="46">
        <v>0</v>
      </c>
      <c r="P294" s="46">
        <v>1608</v>
      </c>
      <c r="Q294" s="46">
        <v>1363</v>
      </c>
      <c r="R294" s="46">
        <v>1372</v>
      </c>
      <c r="S294" s="110">
        <v>1457</v>
      </c>
      <c r="T294" s="46">
        <v>1661</v>
      </c>
      <c r="U294" s="46">
        <v>1624</v>
      </c>
      <c r="V294" s="46">
        <v>1583</v>
      </c>
      <c r="W294" s="46">
        <v>1894</v>
      </c>
      <c r="X294" s="120">
        <v>9.1379310344827935E-3</v>
      </c>
      <c r="Y294" s="79">
        <v>4.4592516658124033E-2</v>
      </c>
      <c r="Z294" s="79">
        <v>3.4510958456002612E-2</v>
      </c>
      <c r="AA294" s="79">
        <v>6.9090909090909092E-2</v>
      </c>
    </row>
    <row r="295" spans="1:27" ht="15" x14ac:dyDescent="0.25">
      <c r="A295" s="4">
        <v>260213</v>
      </c>
      <c r="B295" s="18" t="s">
        <v>1152</v>
      </c>
      <c r="C295" s="8" t="s">
        <v>23</v>
      </c>
      <c r="D295" s="8" t="s">
        <v>1153</v>
      </c>
      <c r="E295" s="8" t="s">
        <v>806</v>
      </c>
      <c r="F295" s="36">
        <v>6.2</v>
      </c>
      <c r="G295" s="46">
        <v>77.69</v>
      </c>
      <c r="H295" s="46">
        <v>89.27</v>
      </c>
      <c r="I295" s="46">
        <v>97.01</v>
      </c>
      <c r="J295" s="46">
        <v>101.73</v>
      </c>
      <c r="K295" s="46">
        <v>96.2</v>
      </c>
      <c r="L295" s="46">
        <v>96.39</v>
      </c>
      <c r="M295" s="46">
        <v>99.45</v>
      </c>
      <c r="N295" s="46">
        <v>115.82</v>
      </c>
      <c r="O295" s="46">
        <v>113.65</v>
      </c>
      <c r="P295" s="46">
        <v>29.42</v>
      </c>
      <c r="Q295" s="46">
        <v>110.7</v>
      </c>
      <c r="R295" s="46">
        <v>115.75</v>
      </c>
      <c r="S295" s="46">
        <v>113.32</v>
      </c>
      <c r="T295" s="110">
        <v>132.5</v>
      </c>
      <c r="U295" s="46">
        <v>124.27</v>
      </c>
      <c r="V295" s="46">
        <v>131.31</v>
      </c>
      <c r="W295" s="46">
        <v>144.36000000000001</v>
      </c>
      <c r="X295" s="121">
        <v>0.27920582897694951</v>
      </c>
      <c r="Y295" s="79">
        <v>2.8733563427700171E-2</v>
      </c>
      <c r="Z295" s="79">
        <v>3.202700477523468E-2</v>
      </c>
      <c r="AA295" s="79">
        <v>6.1906661348225089E-2</v>
      </c>
    </row>
    <row r="296" spans="1:27" ht="15" x14ac:dyDescent="0.25">
      <c r="A296" s="4">
        <v>260213</v>
      </c>
      <c r="B296" s="18" t="s">
        <v>4992</v>
      </c>
      <c r="C296" s="8" t="s">
        <v>23</v>
      </c>
      <c r="D296" s="8" t="s">
        <v>29</v>
      </c>
      <c r="E296" s="8" t="s">
        <v>806</v>
      </c>
      <c r="F296" s="36">
        <v>6.2</v>
      </c>
      <c r="G296" s="46">
        <v>543</v>
      </c>
      <c r="H296" s="46">
        <v>1224</v>
      </c>
      <c r="I296" s="46">
        <v>1396</v>
      </c>
      <c r="J296" s="46">
        <v>1086</v>
      </c>
      <c r="K296" s="110">
        <v>1426</v>
      </c>
      <c r="L296" s="110">
        <v>1818</v>
      </c>
      <c r="M296" s="46">
        <v>1771</v>
      </c>
      <c r="N296" s="46">
        <v>1332</v>
      </c>
      <c r="O296" s="46">
        <v>1257</v>
      </c>
      <c r="P296" s="46">
        <v>1330</v>
      </c>
      <c r="Q296" s="46">
        <v>1699</v>
      </c>
      <c r="R296" s="46">
        <v>1674</v>
      </c>
      <c r="S296" s="46">
        <v>1492</v>
      </c>
      <c r="T296" s="46">
        <v>1812</v>
      </c>
      <c r="U296" s="46">
        <v>1773</v>
      </c>
      <c r="V296" s="46">
        <v>2183</v>
      </c>
      <c r="W296" s="46">
        <v>1940</v>
      </c>
      <c r="X296" s="120">
        <v>7.7804681194511671E-2</v>
      </c>
      <c r="Y296" s="79">
        <v>1.1082821626478889E-2</v>
      </c>
      <c r="Z296" s="79">
        <v>7.5396237594430371E-2</v>
      </c>
      <c r="AA296" s="79">
        <v>6.1707988980716173E-2</v>
      </c>
    </row>
    <row r="297" spans="1:27" ht="15" x14ac:dyDescent="0.25">
      <c r="A297" s="4">
        <v>260213</v>
      </c>
      <c r="B297" s="18" t="s">
        <v>5057</v>
      </c>
      <c r="C297" s="8" t="s">
        <v>23</v>
      </c>
      <c r="D297" s="8" t="s">
        <v>79</v>
      </c>
      <c r="E297" s="8" t="s">
        <v>806</v>
      </c>
      <c r="F297" s="36">
        <v>5.6</v>
      </c>
      <c r="G297" s="46">
        <v>60.6</v>
      </c>
      <c r="H297" s="46">
        <v>38.5</v>
      </c>
      <c r="I297" s="46">
        <v>52.5</v>
      </c>
      <c r="J297" s="46">
        <v>57.6</v>
      </c>
      <c r="K297" s="46">
        <v>33.4</v>
      </c>
      <c r="L297" s="110">
        <v>60.8</v>
      </c>
      <c r="M297" s="46">
        <v>55.9</v>
      </c>
      <c r="N297" s="46">
        <v>50.7</v>
      </c>
      <c r="O297" s="110">
        <v>66.400000000000006</v>
      </c>
      <c r="P297" s="46">
        <v>58.2</v>
      </c>
      <c r="Q297" s="46">
        <v>71.599999999999994</v>
      </c>
      <c r="R297" s="46">
        <v>55.1</v>
      </c>
      <c r="S297" s="46">
        <v>47</v>
      </c>
      <c r="T297" s="46">
        <v>65</v>
      </c>
      <c r="U297" s="46">
        <v>76.7</v>
      </c>
      <c r="V297" s="46">
        <v>77.2</v>
      </c>
      <c r="W297" s="46">
        <v>61.8</v>
      </c>
      <c r="X297" s="120">
        <v>2.9322984044846789E-2</v>
      </c>
      <c r="Y297" s="79">
        <v>2.1365731043150541E-2</v>
      </c>
      <c r="Z297" s="79">
        <v>9.0648072190319784E-2</v>
      </c>
      <c r="AA297" s="79">
        <v>5.5660022564874012E-2</v>
      </c>
    </row>
    <row r="298" spans="1:27" ht="15" x14ac:dyDescent="0.25">
      <c r="A298" s="4">
        <v>260213</v>
      </c>
      <c r="B298" s="18" t="s">
        <v>1302</v>
      </c>
      <c r="C298" s="8" t="s">
        <v>23</v>
      </c>
      <c r="D298" s="8" t="s">
        <v>136</v>
      </c>
      <c r="E298" s="8" t="s">
        <v>806</v>
      </c>
      <c r="F298" s="36">
        <v>4</v>
      </c>
      <c r="G298" s="46">
        <v>504</v>
      </c>
      <c r="H298" s="46">
        <v>384</v>
      </c>
      <c r="I298" s="46">
        <v>229</v>
      </c>
      <c r="J298" s="46">
        <v>229</v>
      </c>
      <c r="K298" s="46">
        <v>392</v>
      </c>
      <c r="L298" s="46">
        <v>283</v>
      </c>
      <c r="M298" s="46">
        <v>286</v>
      </c>
      <c r="N298" s="46">
        <v>249</v>
      </c>
      <c r="O298" s="46">
        <v>375</v>
      </c>
      <c r="P298" s="46">
        <v>323</v>
      </c>
      <c r="Q298" s="46">
        <v>304</v>
      </c>
      <c r="R298" s="46">
        <v>254</v>
      </c>
      <c r="S298" s="46">
        <v>357</v>
      </c>
      <c r="T298" s="46">
        <v>216</v>
      </c>
      <c r="U298" s="46">
        <v>253</v>
      </c>
      <c r="V298" s="46">
        <v>289</v>
      </c>
      <c r="W298" s="46">
        <v>402</v>
      </c>
      <c r="X298" s="120">
        <v>-8.6429725363489474E-2</v>
      </c>
      <c r="Y298" s="79">
        <v>-4.5092838196286511E-2</v>
      </c>
      <c r="Z298" s="79">
        <v>3.240740740740744E-2</v>
      </c>
      <c r="AA298" s="79">
        <v>4.0358744394618729E-2</v>
      </c>
    </row>
    <row r="299" spans="1:27" ht="15" x14ac:dyDescent="0.25">
      <c r="A299" s="4">
        <v>260213</v>
      </c>
      <c r="B299" s="18" t="s">
        <v>5039</v>
      </c>
      <c r="C299" s="8" t="s">
        <v>23</v>
      </c>
      <c r="D299" s="8" t="s">
        <v>2181</v>
      </c>
      <c r="E299" s="8" t="s">
        <v>806</v>
      </c>
      <c r="F299" s="36">
        <v>3.5</v>
      </c>
      <c r="G299" s="46">
        <v>149.59</v>
      </c>
      <c r="H299" s="46">
        <v>82.01</v>
      </c>
      <c r="I299" s="46">
        <v>114.17</v>
      </c>
      <c r="J299" s="46">
        <v>110.64</v>
      </c>
      <c r="K299" s="46">
        <v>129.66</v>
      </c>
      <c r="L299" s="46">
        <v>48.61</v>
      </c>
      <c r="M299" s="46">
        <v>89.21</v>
      </c>
      <c r="N299" s="46">
        <v>86.27</v>
      </c>
      <c r="O299" s="46">
        <v>126.22</v>
      </c>
      <c r="P299" s="46">
        <v>45.27</v>
      </c>
      <c r="Q299" s="46">
        <v>99.53</v>
      </c>
      <c r="R299" s="46">
        <v>88.81</v>
      </c>
      <c r="S299" s="46">
        <v>127.81</v>
      </c>
      <c r="T299" s="46">
        <v>40.99</v>
      </c>
      <c r="U299" s="46">
        <v>115.24</v>
      </c>
      <c r="V299" s="46">
        <v>103.94</v>
      </c>
      <c r="W299" s="46">
        <v>141.36000000000001</v>
      </c>
      <c r="X299" s="120">
        <v>-1.1842178075369469E-2</v>
      </c>
      <c r="Y299" s="79">
        <v>4.3988351906815382E-2</v>
      </c>
      <c r="Z299" s="79">
        <v>4.057932144293952E-2</v>
      </c>
      <c r="AA299" s="79">
        <v>3.4924480643332201E-2</v>
      </c>
    </row>
    <row r="300" spans="1:27" ht="15" x14ac:dyDescent="0.25">
      <c r="A300" s="4">
        <v>260213</v>
      </c>
      <c r="B300" s="18" t="s">
        <v>4987</v>
      </c>
      <c r="C300" s="8" t="s">
        <v>23</v>
      </c>
      <c r="D300" s="8" t="s">
        <v>810</v>
      </c>
      <c r="E300" s="8" t="s">
        <v>806</v>
      </c>
      <c r="F300" s="36">
        <v>3.1</v>
      </c>
      <c r="G300" s="46">
        <v>2295</v>
      </c>
      <c r="H300" s="46">
        <v>2478</v>
      </c>
      <c r="I300" s="46">
        <v>1579</v>
      </c>
      <c r="J300" s="46">
        <v>1837</v>
      </c>
      <c r="K300" s="46">
        <v>2529</v>
      </c>
      <c r="L300" s="46">
        <v>2695</v>
      </c>
      <c r="M300" s="46">
        <v>2384</v>
      </c>
      <c r="N300" s="46">
        <v>1828</v>
      </c>
      <c r="O300" s="46">
        <v>2298</v>
      </c>
      <c r="P300" s="46">
        <v>2752</v>
      </c>
      <c r="Q300" s="46">
        <v>2321</v>
      </c>
      <c r="R300" s="46">
        <v>2262</v>
      </c>
      <c r="S300" s="46">
        <v>2692</v>
      </c>
      <c r="T300" s="46">
        <v>3744</v>
      </c>
      <c r="U300" s="46">
        <v>2691</v>
      </c>
      <c r="V300" s="46">
        <v>2342</v>
      </c>
      <c r="W300" s="46">
        <v>3044</v>
      </c>
      <c r="X300" s="120">
        <v>9.8932881220704205E-2</v>
      </c>
      <c r="Y300" s="79">
        <v>3.3578364642889547E-2</v>
      </c>
      <c r="Z300" s="79">
        <v>7.0243217139345226E-3</v>
      </c>
      <c r="AA300" s="79">
        <v>3.069142906966604E-2</v>
      </c>
    </row>
    <row r="301" spans="1:27" ht="15" x14ac:dyDescent="0.25">
      <c r="A301" s="4">
        <v>260213</v>
      </c>
      <c r="B301" s="18" t="s">
        <v>5064</v>
      </c>
      <c r="C301" s="8" t="s">
        <v>23</v>
      </c>
      <c r="D301" s="8" t="s">
        <v>41</v>
      </c>
      <c r="E301" s="8" t="s">
        <v>806</v>
      </c>
      <c r="F301" s="36">
        <v>0.4</v>
      </c>
      <c r="G301" s="46">
        <v>39.299999999999997</v>
      </c>
      <c r="H301" s="46">
        <v>52.74</v>
      </c>
      <c r="I301" s="46">
        <v>55.19</v>
      </c>
      <c r="J301" s="46">
        <v>47.44</v>
      </c>
      <c r="K301" s="46">
        <v>41.18</v>
      </c>
      <c r="L301" s="46">
        <v>50.81</v>
      </c>
      <c r="M301" s="46">
        <v>51.56</v>
      </c>
      <c r="N301" s="46">
        <v>44.5</v>
      </c>
      <c r="O301" s="46">
        <v>35.770000000000003</v>
      </c>
      <c r="P301" s="46">
        <v>52.15</v>
      </c>
      <c r="Q301" s="46">
        <v>51.23</v>
      </c>
      <c r="R301" s="46">
        <v>51.62</v>
      </c>
      <c r="S301" s="46">
        <v>43.58</v>
      </c>
      <c r="T301" s="46">
        <v>56.29</v>
      </c>
      <c r="U301" s="46">
        <v>60.94</v>
      </c>
      <c r="V301" s="46">
        <v>60.92</v>
      </c>
      <c r="W301" s="46">
        <v>44.47</v>
      </c>
      <c r="X301" s="120">
        <v>2.084802094873606E-2</v>
      </c>
      <c r="Y301" s="79">
        <v>4.7898579321231198E-2</v>
      </c>
      <c r="Z301" s="79">
        <v>4.3779127241914788E-2</v>
      </c>
      <c r="AA301" s="79">
        <v>4.0138907680513647E-3</v>
      </c>
    </row>
    <row r="302" spans="1:27" ht="15" x14ac:dyDescent="0.25">
      <c r="A302" s="4">
        <v>260213</v>
      </c>
      <c r="B302" s="18" t="s">
        <v>5047</v>
      </c>
      <c r="C302" s="8" t="s">
        <v>23</v>
      </c>
      <c r="D302" s="8" t="s">
        <v>168</v>
      </c>
      <c r="E302" s="8" t="s">
        <v>806</v>
      </c>
      <c r="F302" s="36">
        <v>-1.2</v>
      </c>
      <c r="G302" s="46">
        <v>219.12</v>
      </c>
      <c r="H302" s="46">
        <v>330.67</v>
      </c>
      <c r="I302" s="46">
        <v>278.70999999999998</v>
      </c>
      <c r="J302" s="46">
        <v>215.37</v>
      </c>
      <c r="K302" s="46">
        <v>182.04</v>
      </c>
      <c r="L302" s="46">
        <v>211.63</v>
      </c>
      <c r="M302" s="46">
        <v>217.39</v>
      </c>
      <c r="N302" s="46">
        <v>217.5</v>
      </c>
      <c r="O302" s="46">
        <v>211.01</v>
      </c>
      <c r="P302" s="46">
        <v>221.6</v>
      </c>
      <c r="Q302" s="46">
        <v>247.07</v>
      </c>
      <c r="R302" s="46">
        <v>219.03</v>
      </c>
      <c r="S302" s="46">
        <v>203.1</v>
      </c>
      <c r="T302" s="46">
        <v>215.15</v>
      </c>
      <c r="U302" s="46">
        <v>239.32</v>
      </c>
      <c r="V302" s="46">
        <v>207.41</v>
      </c>
      <c r="W302" s="46">
        <v>192.68</v>
      </c>
      <c r="X302" s="120">
        <v>-7.2406825325549429E-3</v>
      </c>
      <c r="Y302" s="79">
        <v>-8.7634986148018568E-3</v>
      </c>
      <c r="Z302" s="79">
        <v>-1.325576089436464E-2</v>
      </c>
      <c r="AA302" s="79">
        <v>-1.2046521306851131E-2</v>
      </c>
    </row>
    <row r="303" spans="1:27" ht="15" x14ac:dyDescent="0.25">
      <c r="A303" s="4">
        <v>260213</v>
      </c>
      <c r="B303" s="18" t="s">
        <v>5115</v>
      </c>
      <c r="C303" s="8" t="s">
        <v>23</v>
      </c>
      <c r="D303" s="8" t="s">
        <v>106</v>
      </c>
      <c r="E303" s="8" t="s">
        <v>806</v>
      </c>
      <c r="F303" s="36">
        <v>-8.4</v>
      </c>
      <c r="G303" s="46">
        <v>72.069999999999993</v>
      </c>
      <c r="H303" s="46">
        <v>70.650000000000006</v>
      </c>
      <c r="I303" s="46">
        <v>98.15</v>
      </c>
      <c r="J303" s="46">
        <v>89.3</v>
      </c>
      <c r="K303" s="46">
        <v>82.69</v>
      </c>
      <c r="L303" s="46">
        <v>89.56</v>
      </c>
      <c r="M303" s="46">
        <v>110.04</v>
      </c>
      <c r="N303" s="46">
        <v>99.15</v>
      </c>
      <c r="O303" s="46">
        <v>85</v>
      </c>
      <c r="P303" s="46">
        <v>86.44</v>
      </c>
      <c r="Q303" s="46">
        <v>102.37</v>
      </c>
      <c r="R303" s="46">
        <v>94.79</v>
      </c>
      <c r="S303" s="46">
        <v>102.19</v>
      </c>
      <c r="T303" s="46">
        <v>77.69</v>
      </c>
      <c r="U303" s="46">
        <v>105.73</v>
      </c>
      <c r="V303" s="46">
        <v>94.59</v>
      </c>
      <c r="W303" s="46">
        <v>70.12</v>
      </c>
      <c r="X303" s="120">
        <v>-2.2680733041291919E-2</v>
      </c>
      <c r="Y303" s="79">
        <v>8.9115213239974178E-3</v>
      </c>
      <c r="Z303" s="79">
        <v>-5.2576235541534899E-4</v>
      </c>
      <c r="AA303" s="79">
        <v>-8.4350341925302441E-2</v>
      </c>
    </row>
    <row r="304" spans="1:27" ht="15" x14ac:dyDescent="0.25">
      <c r="A304" s="4">
        <v>260213</v>
      </c>
      <c r="B304" s="18" t="s">
        <v>5179</v>
      </c>
      <c r="C304" s="8" t="s">
        <v>23</v>
      </c>
      <c r="D304" s="8" t="s">
        <v>79</v>
      </c>
      <c r="E304" s="8" t="s">
        <v>806</v>
      </c>
      <c r="F304" s="36">
        <v>-9.6</v>
      </c>
      <c r="G304" s="46">
        <v>30.2</v>
      </c>
      <c r="H304" s="46">
        <v>73.599999999999994</v>
      </c>
      <c r="I304" s="46">
        <v>67</v>
      </c>
      <c r="J304" s="46">
        <v>70.099999999999994</v>
      </c>
      <c r="K304" s="110">
        <v>60.9</v>
      </c>
      <c r="L304" s="46">
        <v>40.799999999999997</v>
      </c>
      <c r="M304" s="46">
        <v>65.5</v>
      </c>
      <c r="N304" s="46">
        <v>27.3</v>
      </c>
      <c r="O304" s="46">
        <v>37.799999999999997</v>
      </c>
      <c r="P304" s="110">
        <v>79.7</v>
      </c>
      <c r="Q304" s="110">
        <v>91.6</v>
      </c>
      <c r="R304" s="110">
        <v>56.1</v>
      </c>
      <c r="S304" s="46">
        <v>44.7</v>
      </c>
      <c r="T304" s="46">
        <v>60.9</v>
      </c>
      <c r="U304" s="46">
        <v>78</v>
      </c>
      <c r="V304" s="46">
        <v>68.400000000000006</v>
      </c>
      <c r="W304" s="46">
        <v>20.5</v>
      </c>
      <c r="X304" s="120">
        <v>-6.9092245497978766E-2</v>
      </c>
      <c r="Y304" s="79">
        <v>-5.3691275167785268E-2</v>
      </c>
      <c r="Z304" s="79">
        <v>5.1314142678347878E-2</v>
      </c>
      <c r="AA304" s="79">
        <v>-9.6031746031746024E-2</v>
      </c>
    </row>
    <row r="305" spans="1:27" ht="15" x14ac:dyDescent="0.25">
      <c r="A305" s="4">
        <v>260213</v>
      </c>
      <c r="B305" s="18" t="s">
        <v>5026</v>
      </c>
      <c r="C305" s="8" t="s">
        <v>23</v>
      </c>
      <c r="D305" s="8" t="s">
        <v>835</v>
      </c>
      <c r="E305" s="8" t="s">
        <v>806</v>
      </c>
      <c r="F305" s="36">
        <v>-11.2</v>
      </c>
      <c r="G305" s="46">
        <v>5410</v>
      </c>
      <c r="H305" s="46">
        <v>4227</v>
      </c>
      <c r="I305" s="46">
        <v>2447</v>
      </c>
      <c r="J305" s="46">
        <v>1166</v>
      </c>
      <c r="K305" s="46">
        <v>1580</v>
      </c>
      <c r="L305" s="46">
        <v>-366</v>
      </c>
      <c r="M305" s="46">
        <v>-1867</v>
      </c>
      <c r="N305" s="46">
        <v>-2012</v>
      </c>
      <c r="O305" s="110">
        <v>6</v>
      </c>
      <c r="P305" s="110">
        <v>-1266</v>
      </c>
      <c r="Q305" s="46">
        <v>-1363</v>
      </c>
      <c r="R305" s="46">
        <v>-70</v>
      </c>
      <c r="S305" s="110">
        <v>-1246</v>
      </c>
      <c r="T305" s="46">
        <v>-1050</v>
      </c>
      <c r="U305" s="46">
        <v>-907</v>
      </c>
      <c r="V305" s="46">
        <v>-260</v>
      </c>
      <c r="W305" s="46">
        <v>-857</v>
      </c>
      <c r="X305" s="120">
        <v>-5.4752851711026618E-2</v>
      </c>
      <c r="Y305" s="79">
        <v>-0.1222847948511665</v>
      </c>
      <c r="Z305" s="79">
        <v>5.8050717995722589E-2</v>
      </c>
      <c r="AA305" s="79">
        <v>-0.1123303494080278</v>
      </c>
    </row>
    <row r="306" spans="1:27" ht="15" x14ac:dyDescent="0.25">
      <c r="A306" s="4">
        <v>260213</v>
      </c>
      <c r="B306" s="18" t="s">
        <v>649</v>
      </c>
      <c r="C306" s="8" t="s">
        <v>23</v>
      </c>
      <c r="D306" s="8" t="s">
        <v>443</v>
      </c>
      <c r="E306" s="8" t="s">
        <v>806</v>
      </c>
      <c r="F306" s="36">
        <v>-22.5</v>
      </c>
      <c r="G306" s="46">
        <v>418</v>
      </c>
      <c r="H306" s="46">
        <v>385</v>
      </c>
      <c r="I306" s="46">
        <v>585</v>
      </c>
      <c r="J306" s="46">
        <v>513</v>
      </c>
      <c r="K306" s="46">
        <v>463</v>
      </c>
      <c r="L306" s="46">
        <v>283</v>
      </c>
      <c r="M306" s="46">
        <v>314</v>
      </c>
      <c r="N306" s="46">
        <v>319</v>
      </c>
      <c r="O306" s="46">
        <v>283</v>
      </c>
      <c r="P306" s="46">
        <v>154</v>
      </c>
      <c r="Q306" s="46">
        <v>0</v>
      </c>
      <c r="R306" s="46">
        <v>119</v>
      </c>
      <c r="S306" s="46">
        <v>326</v>
      </c>
      <c r="T306" s="46">
        <v>159</v>
      </c>
      <c r="U306" s="46">
        <v>0</v>
      </c>
      <c r="V306" s="110">
        <v>465</v>
      </c>
      <c r="W306" s="46">
        <v>112</v>
      </c>
      <c r="X306" s="120">
        <v>8.3472454090149917E-3</v>
      </c>
      <c r="Y306" s="79">
        <v>0</v>
      </c>
      <c r="Z306" s="92">
        <v>0.57284768211920523</v>
      </c>
      <c r="AA306" s="79">
        <v>-0.2252631578947368</v>
      </c>
    </row>
    <row r="307" spans="1:27" ht="15" x14ac:dyDescent="0.25">
      <c r="A307" s="4">
        <v>260213</v>
      </c>
      <c r="B307" s="88" t="s">
        <v>5145</v>
      </c>
      <c r="C307" s="81" t="s">
        <v>23</v>
      </c>
      <c r="D307" s="81" t="s">
        <v>2181</v>
      </c>
      <c r="E307" s="81" t="s">
        <v>806</v>
      </c>
      <c r="F307" s="83">
        <v>-36.9</v>
      </c>
      <c r="G307" s="85">
        <v>83.3</v>
      </c>
      <c r="H307" s="85">
        <v>44.3</v>
      </c>
      <c r="I307" s="85">
        <v>56.74</v>
      </c>
      <c r="J307" s="85">
        <v>30.55</v>
      </c>
      <c r="K307" s="85">
        <v>5.94</v>
      </c>
      <c r="L307" s="85">
        <v>-15.84</v>
      </c>
      <c r="M307" s="85">
        <v>-10.68</v>
      </c>
      <c r="N307" s="85">
        <v>-15.43</v>
      </c>
      <c r="O307" s="126">
        <v>-17.02</v>
      </c>
      <c r="P307" s="85">
        <v>-19.920000000000002</v>
      </c>
      <c r="Q307" s="85">
        <v>-8.0500000000000007</v>
      </c>
      <c r="R307" s="85">
        <v>-11.47</v>
      </c>
      <c r="S307" s="85">
        <v>7.11</v>
      </c>
      <c r="T307" s="85">
        <v>-18.23</v>
      </c>
      <c r="U307" s="85">
        <v>-9.0500000000000007</v>
      </c>
      <c r="V307" s="85">
        <v>-2.37</v>
      </c>
      <c r="W307" s="85">
        <v>15.42</v>
      </c>
      <c r="X307" s="130">
        <v>-5.2273430250541431E-2</v>
      </c>
      <c r="Y307" s="87">
        <v>3.2637075718015662E-2</v>
      </c>
      <c r="Z307" s="87">
        <v>-0.28761061946902661</v>
      </c>
      <c r="AA307" s="87">
        <v>-0.36867790594498662</v>
      </c>
    </row>
    <row r="308" spans="1:27" ht="15" x14ac:dyDescent="0.25">
      <c r="A308" s="4">
        <v>260213</v>
      </c>
      <c r="B308" s="88" t="s">
        <v>5150</v>
      </c>
      <c r="C308" s="81" t="s">
        <v>164</v>
      </c>
      <c r="D308" s="81" t="s">
        <v>5151</v>
      </c>
      <c r="E308" s="81" t="s">
        <v>806</v>
      </c>
      <c r="F308" s="83">
        <v>-1.9</v>
      </c>
      <c r="G308" s="85">
        <v>307</v>
      </c>
      <c r="H308" s="85">
        <v>299</v>
      </c>
      <c r="I308" s="85">
        <v>318</v>
      </c>
      <c r="J308" s="85">
        <v>362</v>
      </c>
      <c r="K308" s="85">
        <v>370</v>
      </c>
      <c r="L308" s="85">
        <v>327</v>
      </c>
      <c r="M308" s="85">
        <v>369</v>
      </c>
      <c r="N308" s="85">
        <v>412</v>
      </c>
      <c r="O308" s="85">
        <v>426</v>
      </c>
      <c r="P308" s="85">
        <v>414</v>
      </c>
      <c r="Q308" s="85">
        <v>387</v>
      </c>
      <c r="R308" s="85">
        <v>427</v>
      </c>
      <c r="S308" s="85">
        <v>443</v>
      </c>
      <c r="T308" s="85">
        <v>386</v>
      </c>
      <c r="U308" s="85">
        <v>407</v>
      </c>
      <c r="V308" s="85">
        <v>463</v>
      </c>
      <c r="W308" s="85">
        <v>410</v>
      </c>
      <c r="X308" s="130">
        <v>-1.6756433273488969E-2</v>
      </c>
      <c r="Y308" s="87">
        <v>1.2172854534388209E-2</v>
      </c>
      <c r="Z308" s="87">
        <v>2.1647624774503878E-2</v>
      </c>
      <c r="AA308" s="87">
        <v>-1.9423190111830468E-2</v>
      </c>
    </row>
    <row r="309" spans="1:27" ht="15" x14ac:dyDescent="0.25">
      <c r="A309" s="4">
        <v>260213</v>
      </c>
      <c r="B309" s="18">
        <v>2160</v>
      </c>
      <c r="C309" s="8" t="s">
        <v>67</v>
      </c>
      <c r="D309" s="8" t="s">
        <v>5154</v>
      </c>
      <c r="E309" s="8" t="s">
        <v>806</v>
      </c>
      <c r="F309" s="78">
        <v>172.3</v>
      </c>
      <c r="G309" s="46">
        <v>-932</v>
      </c>
      <c r="H309" s="46">
        <v>479</v>
      </c>
      <c r="I309" s="46">
        <v>525</v>
      </c>
      <c r="J309" s="46">
        <v>490</v>
      </c>
      <c r="K309" s="110">
        <v>-325</v>
      </c>
      <c r="L309" s="46">
        <v>398</v>
      </c>
      <c r="M309" s="110">
        <v>5078</v>
      </c>
      <c r="N309" s="110">
        <v>1327</v>
      </c>
      <c r="O309" s="46">
        <v>-2296</v>
      </c>
      <c r="P309" s="110">
        <v>2284</v>
      </c>
      <c r="Q309" s="46">
        <v>-522</v>
      </c>
      <c r="R309" s="46">
        <v>580.67999999999995</v>
      </c>
      <c r="S309" s="110">
        <v>-783.82</v>
      </c>
      <c r="T309" s="46">
        <v>-772.31</v>
      </c>
      <c r="U309" s="46">
        <v>-406.69</v>
      </c>
      <c r="V309" s="46">
        <v>683.54</v>
      </c>
      <c r="W309" s="110">
        <v>-2988</v>
      </c>
      <c r="X309" s="120">
        <v>-1.960605827335361</v>
      </c>
      <c r="Y309" s="79">
        <v>-7.7004240542255076E-2</v>
      </c>
      <c r="Z309" s="79">
        <v>-7.4420825676125513E-2</v>
      </c>
      <c r="AA309" s="92">
        <v>1.7229848039522231</v>
      </c>
    </row>
    <row r="310" spans="1:27" ht="15" x14ac:dyDescent="0.25">
      <c r="A310" s="4">
        <v>260213</v>
      </c>
      <c r="B310" s="18">
        <v>4974</v>
      </c>
      <c r="C310" s="8" t="s">
        <v>67</v>
      </c>
      <c r="D310" s="8" t="s">
        <v>5195</v>
      </c>
      <c r="E310" s="8" t="s">
        <v>817</v>
      </c>
      <c r="F310" s="78">
        <v>128.4</v>
      </c>
      <c r="G310" s="46">
        <v>5820</v>
      </c>
      <c r="H310" s="46">
        <v>8976</v>
      </c>
      <c r="I310" s="46">
        <v>4539</v>
      </c>
      <c r="J310" s="46">
        <v>6332</v>
      </c>
      <c r="K310" s="110">
        <v>8533</v>
      </c>
      <c r="L310" s="46">
        <v>1137</v>
      </c>
      <c r="M310" s="46">
        <v>424</v>
      </c>
      <c r="N310" s="46">
        <v>987</v>
      </c>
      <c r="O310" s="46">
        <v>-1073</v>
      </c>
      <c r="P310" s="110">
        <v>2665</v>
      </c>
      <c r="Q310" s="46">
        <v>-1646</v>
      </c>
      <c r="R310" s="110">
        <v>2063</v>
      </c>
      <c r="S310" s="46">
        <v>-1915</v>
      </c>
      <c r="T310" s="110">
        <v>3793</v>
      </c>
      <c r="U310" s="46">
        <v>-1817</v>
      </c>
      <c r="V310" s="46">
        <v>-526</v>
      </c>
      <c r="W310" s="110">
        <v>-2512</v>
      </c>
      <c r="X310" s="121">
        <v>0.96658097686375322</v>
      </c>
      <c r="Y310" s="79">
        <v>-7.4509803921568585E-2</v>
      </c>
      <c r="Z310" s="79">
        <v>-1.2189265536723159</v>
      </c>
      <c r="AA310" s="92">
        <v>1.2838709677419351</v>
      </c>
    </row>
    <row r="311" spans="1:27" ht="15" x14ac:dyDescent="0.25">
      <c r="A311" s="4">
        <v>260213</v>
      </c>
      <c r="B311" s="18">
        <v>4004</v>
      </c>
      <c r="C311" s="8" t="s">
        <v>67</v>
      </c>
      <c r="D311" s="8" t="s">
        <v>5042</v>
      </c>
      <c r="E311" s="8" t="s">
        <v>806</v>
      </c>
      <c r="F311" s="78">
        <v>58.9</v>
      </c>
      <c r="G311" s="46">
        <v>15270</v>
      </c>
      <c r="H311" s="46">
        <v>15362</v>
      </c>
      <c r="I311" s="46">
        <v>21719</v>
      </c>
      <c r="J311" s="46">
        <v>16454</v>
      </c>
      <c r="K311" s="46">
        <v>5836</v>
      </c>
      <c r="L311" s="46">
        <v>-9208</v>
      </c>
      <c r="M311" s="46">
        <v>-3957</v>
      </c>
      <c r="N311" s="46">
        <v>8856</v>
      </c>
      <c r="O311" s="46">
        <v>546</v>
      </c>
      <c r="P311" s="46">
        <v>8944</v>
      </c>
      <c r="Q311" s="110">
        <v>19030</v>
      </c>
      <c r="R311" s="110">
        <v>30911</v>
      </c>
      <c r="S311" s="110">
        <v>7904</v>
      </c>
      <c r="T311" s="46">
        <v>13982</v>
      </c>
      <c r="U311" s="46">
        <v>18629</v>
      </c>
      <c r="V311" s="46">
        <v>-11141</v>
      </c>
      <c r="W311" s="110">
        <v>25206</v>
      </c>
      <c r="X311" s="120">
        <v>7.5431583045112216E-2</v>
      </c>
      <c r="Y311" s="79">
        <v>-5.5828588135380386E-3</v>
      </c>
      <c r="Z311" s="79">
        <v>-0.58874919497101896</v>
      </c>
      <c r="AA311" s="92">
        <v>0.58902430721045818</v>
      </c>
    </row>
    <row r="312" spans="1:27" ht="15" x14ac:dyDescent="0.25">
      <c r="A312" s="4">
        <v>260213</v>
      </c>
      <c r="B312" s="18">
        <v>6379</v>
      </c>
      <c r="C312" s="8" t="s">
        <v>67</v>
      </c>
      <c r="D312" s="8" t="s">
        <v>5161</v>
      </c>
      <c r="E312" s="8" t="s">
        <v>811</v>
      </c>
      <c r="F312" s="78">
        <v>53.4</v>
      </c>
      <c r="G312" s="46">
        <v>4272</v>
      </c>
      <c r="H312" s="46">
        <v>1156</v>
      </c>
      <c r="I312" s="46">
        <v>4202</v>
      </c>
      <c r="J312" s="46">
        <v>1700</v>
      </c>
      <c r="K312" s="46">
        <v>3798</v>
      </c>
      <c r="L312" s="46">
        <v>2146</v>
      </c>
      <c r="M312" s="46">
        <v>3275</v>
      </c>
      <c r="N312" s="46">
        <v>997</v>
      </c>
      <c r="O312" s="46">
        <v>3194</v>
      </c>
      <c r="P312" s="46">
        <v>2140</v>
      </c>
      <c r="Q312" s="46">
        <v>3639</v>
      </c>
      <c r="R312" s="46">
        <v>1950</v>
      </c>
      <c r="S312" s="46">
        <v>1567</v>
      </c>
      <c r="T312" s="110">
        <v>3376</v>
      </c>
      <c r="U312" s="46">
        <v>3965</v>
      </c>
      <c r="V312" s="46">
        <v>1021</v>
      </c>
      <c r="W312" s="110">
        <v>6873</v>
      </c>
      <c r="X312" s="121">
        <v>0.13296041308089501</v>
      </c>
      <c r="Y312" s="79">
        <v>3.0953285225977959E-2</v>
      </c>
      <c r="Z312" s="79">
        <v>-8.5559034813041057E-2</v>
      </c>
      <c r="AA312" s="92">
        <v>0.53439419881156214</v>
      </c>
    </row>
    <row r="313" spans="1:27" ht="15" x14ac:dyDescent="0.25">
      <c r="A313" s="4">
        <v>260213</v>
      </c>
      <c r="B313" s="18">
        <v>1861</v>
      </c>
      <c r="C313" s="8" t="s">
        <v>67</v>
      </c>
      <c r="D313" s="8" t="s">
        <v>5101</v>
      </c>
      <c r="E313" s="8" t="s">
        <v>817</v>
      </c>
      <c r="F313" s="78">
        <v>47.6</v>
      </c>
      <c r="G313" s="46">
        <v>6536</v>
      </c>
      <c r="H313" s="46">
        <v>7498</v>
      </c>
      <c r="I313" s="46">
        <v>514</v>
      </c>
      <c r="J313" s="46">
        <v>2317</v>
      </c>
      <c r="K313" s="46">
        <v>2923</v>
      </c>
      <c r="L313" s="46">
        <v>5729</v>
      </c>
      <c r="M313" s="46">
        <v>411</v>
      </c>
      <c r="N313" s="46">
        <v>3358</v>
      </c>
      <c r="O313" s="110">
        <v>5485</v>
      </c>
      <c r="P313" s="46">
        <v>3397</v>
      </c>
      <c r="Q313" s="46">
        <v>446</v>
      </c>
      <c r="R313" s="46">
        <v>794</v>
      </c>
      <c r="S313" s="46">
        <v>336</v>
      </c>
      <c r="T313" s="110">
        <v>12736</v>
      </c>
      <c r="U313" s="110">
        <v>2012</v>
      </c>
      <c r="V313" s="110">
        <v>5365</v>
      </c>
      <c r="W313" s="110">
        <v>10075</v>
      </c>
      <c r="X313" s="121">
        <v>1.8779408807560829</v>
      </c>
      <c r="Y313" s="92">
        <v>0.1094186696478479</v>
      </c>
      <c r="Z313" s="92">
        <v>0.28788260486207329</v>
      </c>
      <c r="AA313" s="92">
        <v>0.47625800772653931</v>
      </c>
    </row>
    <row r="314" spans="1:27" ht="15" x14ac:dyDescent="0.25">
      <c r="A314" s="4">
        <v>260213</v>
      </c>
      <c r="B314" s="18">
        <v>7389</v>
      </c>
      <c r="C314" s="8" t="s">
        <v>67</v>
      </c>
      <c r="D314" s="8" t="s">
        <v>5117</v>
      </c>
      <c r="E314" s="8" t="s">
        <v>817</v>
      </c>
      <c r="F314" s="78">
        <v>46.5</v>
      </c>
      <c r="G314" s="46"/>
      <c r="H314" s="46"/>
      <c r="I314" s="46"/>
      <c r="J314" s="46"/>
      <c r="K314" s="46"/>
      <c r="L314" s="46">
        <v>-9288</v>
      </c>
      <c r="M314" s="46">
        <v>6283</v>
      </c>
      <c r="N314" s="46">
        <v>1323</v>
      </c>
      <c r="O314" s="46">
        <v>3194</v>
      </c>
      <c r="P314" s="110">
        <v>1229</v>
      </c>
      <c r="Q314" s="46">
        <v>6932</v>
      </c>
      <c r="R314" s="110">
        <v>3055</v>
      </c>
      <c r="S314" s="46">
        <v>4384</v>
      </c>
      <c r="T314" s="46">
        <v>-4646</v>
      </c>
      <c r="U314" s="46">
        <v>5284</v>
      </c>
      <c r="V314" s="110">
        <v>8924</v>
      </c>
      <c r="W314" s="110">
        <v>10871</v>
      </c>
      <c r="X314" s="120">
        <v>-0.3766025641025641</v>
      </c>
      <c r="Y314" s="79">
        <v>-0.16946015424164529</v>
      </c>
      <c r="Z314" s="92">
        <v>0.72663117494119112</v>
      </c>
      <c r="AA314" s="92">
        <v>0.46515129786318671</v>
      </c>
    </row>
    <row r="315" spans="1:27" ht="15" x14ac:dyDescent="0.25">
      <c r="A315" s="4">
        <v>260213</v>
      </c>
      <c r="B315" s="18">
        <v>8253</v>
      </c>
      <c r="C315" s="8" t="s">
        <v>67</v>
      </c>
      <c r="D315" s="8" t="s">
        <v>5069</v>
      </c>
      <c r="E315" s="8" t="s">
        <v>817</v>
      </c>
      <c r="F315" s="78">
        <v>40</v>
      </c>
      <c r="G315" s="46">
        <v>16510</v>
      </c>
      <c r="H315" s="46">
        <v>-5456</v>
      </c>
      <c r="I315" s="46">
        <v>14924</v>
      </c>
      <c r="J315" s="46">
        <v>13961</v>
      </c>
      <c r="K315" s="46">
        <v>18293</v>
      </c>
      <c r="L315" s="46">
        <v>-3687</v>
      </c>
      <c r="M315" s="46">
        <v>15637</v>
      </c>
      <c r="N315" s="46">
        <v>13589</v>
      </c>
      <c r="O315" s="46">
        <v>19584</v>
      </c>
      <c r="P315" s="110">
        <v>7124</v>
      </c>
      <c r="Q315" s="110">
        <v>25831</v>
      </c>
      <c r="R315" s="46">
        <v>7263</v>
      </c>
      <c r="S315" s="110">
        <v>44590</v>
      </c>
      <c r="T315" s="46">
        <v>-15828</v>
      </c>
      <c r="U315" s="46">
        <v>30525</v>
      </c>
      <c r="V315" s="46">
        <v>6440</v>
      </c>
      <c r="W315" s="110">
        <v>70871</v>
      </c>
      <c r="X315" s="120">
        <v>-0.270634845769267</v>
      </c>
      <c r="Y315" s="79">
        <v>7.5885928608380837E-2</v>
      </c>
      <c r="Z315" s="79">
        <v>-1.236664162283996E-2</v>
      </c>
      <c r="AA315" s="92">
        <v>0.39985089841313298</v>
      </c>
    </row>
    <row r="316" spans="1:27" ht="15" x14ac:dyDescent="0.25">
      <c r="A316" s="4">
        <v>260213</v>
      </c>
      <c r="B316" s="18">
        <v>6376</v>
      </c>
      <c r="C316" s="8" t="s">
        <v>67</v>
      </c>
      <c r="D316" s="8" t="s">
        <v>4908</v>
      </c>
      <c r="E316" s="8" t="s">
        <v>806</v>
      </c>
      <c r="F316" s="78">
        <v>37.9</v>
      </c>
      <c r="G316" s="46">
        <v>-957</v>
      </c>
      <c r="H316" s="46">
        <v>-270</v>
      </c>
      <c r="I316" s="46">
        <v>-15</v>
      </c>
      <c r="J316" s="46">
        <v>35616</v>
      </c>
      <c r="K316" s="46">
        <v>-37910</v>
      </c>
      <c r="L316" s="110">
        <v>-860</v>
      </c>
      <c r="M316" s="46">
        <v>889</v>
      </c>
      <c r="N316" s="110">
        <v>1674</v>
      </c>
      <c r="O316" s="46">
        <v>3056</v>
      </c>
      <c r="P316" s="110">
        <v>1299</v>
      </c>
      <c r="Q316" s="46">
        <v>1439</v>
      </c>
      <c r="R316" s="46">
        <v>1002</v>
      </c>
      <c r="S316" s="46">
        <v>2905</v>
      </c>
      <c r="T316" s="110">
        <v>2954</v>
      </c>
      <c r="U316" s="110">
        <v>2913</v>
      </c>
      <c r="V316" s="110">
        <v>2345</v>
      </c>
      <c r="W316" s="110">
        <v>7119</v>
      </c>
      <c r="X316" s="121">
        <v>0.2490594431903688</v>
      </c>
      <c r="Y316" s="92">
        <v>0.17759036144578319</v>
      </c>
      <c r="Z316" s="92">
        <v>0.1374053611622672</v>
      </c>
      <c r="AA316" s="92">
        <v>0.37905909867770071</v>
      </c>
    </row>
    <row r="317" spans="1:27" ht="15" x14ac:dyDescent="0.25">
      <c r="A317" s="4">
        <v>260213</v>
      </c>
      <c r="B317" s="18">
        <v>1833</v>
      </c>
      <c r="C317" s="8" t="s">
        <v>67</v>
      </c>
      <c r="D317" s="8" t="s">
        <v>5123</v>
      </c>
      <c r="E317" s="8" t="s">
        <v>811</v>
      </c>
      <c r="F317" s="78">
        <v>35.6</v>
      </c>
      <c r="G317" s="46">
        <v>4049</v>
      </c>
      <c r="H317" s="46">
        <v>3876</v>
      </c>
      <c r="I317" s="46">
        <v>2057</v>
      </c>
      <c r="J317" s="46">
        <v>1326</v>
      </c>
      <c r="K317" s="46">
        <v>2356</v>
      </c>
      <c r="L317" s="110">
        <v>5157</v>
      </c>
      <c r="M317" s="46">
        <v>3009</v>
      </c>
      <c r="N317" s="46">
        <v>1402</v>
      </c>
      <c r="O317" s="110">
        <v>5054</v>
      </c>
      <c r="P317" s="46">
        <v>3531</v>
      </c>
      <c r="Q317" s="46">
        <v>3722</v>
      </c>
      <c r="R317" s="46">
        <v>158</v>
      </c>
      <c r="S317" s="46">
        <v>634</v>
      </c>
      <c r="T317" s="110">
        <v>4876</v>
      </c>
      <c r="U317" s="46">
        <v>4064</v>
      </c>
      <c r="V317" s="110">
        <v>4139</v>
      </c>
      <c r="W317" s="110">
        <v>5514</v>
      </c>
      <c r="X317" s="121">
        <v>0.16718458669981359</v>
      </c>
      <c r="Y317" s="79">
        <v>3.642172523961662E-2</v>
      </c>
      <c r="Z317" s="92">
        <v>0.40906288532675711</v>
      </c>
      <c r="AA317" s="92">
        <v>0.35586669583606789</v>
      </c>
    </row>
    <row r="318" spans="1:27" ht="15" x14ac:dyDescent="0.25">
      <c r="A318" s="4">
        <v>260213</v>
      </c>
      <c r="B318" s="18">
        <v>8750</v>
      </c>
      <c r="C318" s="8" t="s">
        <v>67</v>
      </c>
      <c r="D318" s="8" t="s">
        <v>5004</v>
      </c>
      <c r="E318" s="8" t="s">
        <v>817</v>
      </c>
      <c r="F318" s="78">
        <v>34.5</v>
      </c>
      <c r="G318" s="46">
        <v>70352</v>
      </c>
      <c r="H318" s="46">
        <v>-139526</v>
      </c>
      <c r="I318" s="46">
        <v>81798</v>
      </c>
      <c r="J318" s="46">
        <v>315318</v>
      </c>
      <c r="K318" s="110">
        <v>735315</v>
      </c>
      <c r="L318" s="110">
        <v>14268</v>
      </c>
      <c r="M318" s="46">
        <v>-137802</v>
      </c>
      <c r="N318" s="46">
        <v>60333</v>
      </c>
      <c r="O318" s="46">
        <v>432107</v>
      </c>
      <c r="P318" s="46">
        <v>-151581</v>
      </c>
      <c r="Q318" s="46">
        <v>-125124</v>
      </c>
      <c r="R318" s="110">
        <v>1014000</v>
      </c>
      <c r="S318" s="46">
        <v>-244729</v>
      </c>
      <c r="T318" s="110">
        <v>422302</v>
      </c>
      <c r="U318" s="110">
        <v>214162</v>
      </c>
      <c r="V318" s="46">
        <v>303977</v>
      </c>
      <c r="W318" s="110">
        <v>-5054</v>
      </c>
      <c r="X318" s="121">
        <v>1.165088536358579</v>
      </c>
      <c r="Y318" s="92">
        <v>0.31814554657559801</v>
      </c>
      <c r="Z318" s="79">
        <v>-0.50509021970712831</v>
      </c>
      <c r="AA318" s="92">
        <v>0.34450318522607049</v>
      </c>
    </row>
    <row r="319" spans="1:27" ht="15" x14ac:dyDescent="0.25">
      <c r="A319" s="4">
        <v>260213</v>
      </c>
      <c r="B319" s="18">
        <v>6834</v>
      </c>
      <c r="C319" s="8" t="s">
        <v>67</v>
      </c>
      <c r="D319" s="8" t="s">
        <v>5191</v>
      </c>
      <c r="E319" s="8" t="s">
        <v>817</v>
      </c>
      <c r="F319" s="78">
        <v>31.1</v>
      </c>
      <c r="G319" s="46">
        <v>440</v>
      </c>
      <c r="H319" s="46">
        <v>439</v>
      </c>
      <c r="I319" s="46">
        <v>228</v>
      </c>
      <c r="J319" s="46">
        <v>481</v>
      </c>
      <c r="K319" s="46">
        <v>442</v>
      </c>
      <c r="L319" s="46">
        <v>239</v>
      </c>
      <c r="M319" s="46">
        <v>22</v>
      </c>
      <c r="N319" s="46">
        <v>301</v>
      </c>
      <c r="O319" s="46">
        <v>320</v>
      </c>
      <c r="P319" s="110">
        <v>409</v>
      </c>
      <c r="Q319" s="110">
        <v>403</v>
      </c>
      <c r="R319" s="110">
        <v>627</v>
      </c>
      <c r="S319" s="110">
        <v>675</v>
      </c>
      <c r="T319" s="110">
        <v>1112</v>
      </c>
      <c r="U319" s="110">
        <v>1176</v>
      </c>
      <c r="V319" s="110">
        <v>1581</v>
      </c>
      <c r="W319" s="110">
        <v>2088</v>
      </c>
      <c r="X319" s="121">
        <v>0.3325449385052035</v>
      </c>
      <c r="Y319" s="92">
        <v>0.27440539581114648</v>
      </c>
      <c r="Z319" s="92">
        <v>0.26573816155988861</v>
      </c>
      <c r="AA319" s="92">
        <v>0.3109595070422535</v>
      </c>
    </row>
    <row r="320" spans="1:27" ht="15" x14ac:dyDescent="0.25">
      <c r="A320" s="4">
        <v>260213</v>
      </c>
      <c r="B320" s="18">
        <v>1860</v>
      </c>
      <c r="C320" s="8" t="s">
        <v>67</v>
      </c>
      <c r="D320" s="8" t="s">
        <v>5092</v>
      </c>
      <c r="E320" s="8" t="s">
        <v>817</v>
      </c>
      <c r="F320" s="78">
        <v>27.9</v>
      </c>
      <c r="G320" s="46">
        <v>8020</v>
      </c>
      <c r="H320" s="46">
        <v>7765</v>
      </c>
      <c r="I320" s="46">
        <v>3410</v>
      </c>
      <c r="J320" s="46">
        <v>-2942</v>
      </c>
      <c r="K320" s="46">
        <v>4091</v>
      </c>
      <c r="L320" s="110">
        <v>9577</v>
      </c>
      <c r="M320" s="46">
        <v>2124</v>
      </c>
      <c r="N320" s="110">
        <v>1058</v>
      </c>
      <c r="O320" s="46">
        <v>4607</v>
      </c>
      <c r="P320" s="46">
        <v>10119</v>
      </c>
      <c r="Q320" s="46">
        <v>-107</v>
      </c>
      <c r="R320" s="110">
        <v>6077</v>
      </c>
      <c r="S320" s="46">
        <v>6078</v>
      </c>
      <c r="T320" s="110">
        <v>14592</v>
      </c>
      <c r="U320" s="110">
        <v>4059</v>
      </c>
      <c r="V320" s="46">
        <v>8877</v>
      </c>
      <c r="W320" s="110">
        <v>15450</v>
      </c>
      <c r="X320" s="121">
        <v>0.20178643930166459</v>
      </c>
      <c r="Y320" s="92">
        <v>0.1563813813813815</v>
      </c>
      <c r="Z320" s="79">
        <v>9.0891384795169783E-2</v>
      </c>
      <c r="AA320" s="92">
        <v>0.27887877164792002</v>
      </c>
    </row>
    <row r="321" spans="1:27" ht="15" x14ac:dyDescent="0.25">
      <c r="A321" s="4">
        <v>260213</v>
      </c>
      <c r="B321" s="18">
        <v>9746</v>
      </c>
      <c r="C321" s="8" t="s">
        <v>67</v>
      </c>
      <c r="D321" s="8" t="s">
        <v>5124</v>
      </c>
      <c r="E321" s="8" t="s">
        <v>821</v>
      </c>
      <c r="F321" s="78">
        <v>27</v>
      </c>
      <c r="G321" s="46">
        <v>3092</v>
      </c>
      <c r="H321" s="46">
        <v>5133</v>
      </c>
      <c r="I321" s="46">
        <v>3432</v>
      </c>
      <c r="J321" s="46">
        <v>1694</v>
      </c>
      <c r="K321" s="46">
        <v>4012</v>
      </c>
      <c r="L321" s="46">
        <v>4724</v>
      </c>
      <c r="M321" s="46">
        <v>4625</v>
      </c>
      <c r="N321" s="46">
        <v>978</v>
      </c>
      <c r="O321" s="46">
        <v>3740</v>
      </c>
      <c r="P321" s="46">
        <v>5250</v>
      </c>
      <c r="Q321" s="46">
        <v>4623</v>
      </c>
      <c r="R321" s="46">
        <v>1894</v>
      </c>
      <c r="S321" s="46">
        <v>3925</v>
      </c>
      <c r="T321" s="46">
        <v>4752</v>
      </c>
      <c r="U321" s="46">
        <v>4365</v>
      </c>
      <c r="V321" s="46">
        <v>3101</v>
      </c>
      <c r="W321" s="110">
        <v>8289</v>
      </c>
      <c r="X321" s="120">
        <v>-3.1735916390517427E-2</v>
      </c>
      <c r="Y321" s="79">
        <v>-1.698038699486637E-2</v>
      </c>
      <c r="Z321" s="79">
        <v>8.0811462238886023E-2</v>
      </c>
      <c r="AA321" s="92">
        <v>0.27033389085052351</v>
      </c>
    </row>
    <row r="322" spans="1:27" ht="15" x14ac:dyDescent="0.25">
      <c r="A322" s="4">
        <v>260213</v>
      </c>
      <c r="B322" s="18" t="s">
        <v>5228</v>
      </c>
      <c r="C322" s="8" t="s">
        <v>67</v>
      </c>
      <c r="D322" s="8" t="s">
        <v>5210</v>
      </c>
      <c r="E322" s="8" t="s">
        <v>806</v>
      </c>
      <c r="F322" s="78">
        <v>22.1</v>
      </c>
      <c r="G322" s="46"/>
      <c r="H322" s="46"/>
      <c r="I322" s="46"/>
      <c r="J322" s="46"/>
      <c r="K322" s="46"/>
      <c r="L322" s="46"/>
      <c r="M322" s="46"/>
      <c r="N322" s="46"/>
      <c r="O322" s="46"/>
      <c r="P322" s="46">
        <v>397</v>
      </c>
      <c r="Q322" s="46">
        <v>383</v>
      </c>
      <c r="R322" s="46">
        <v>358</v>
      </c>
      <c r="S322" s="46">
        <v>379</v>
      </c>
      <c r="T322" s="46">
        <v>289</v>
      </c>
      <c r="U322" s="46">
        <v>223</v>
      </c>
      <c r="V322" s="46">
        <v>283</v>
      </c>
      <c r="W322" s="110">
        <v>638</v>
      </c>
      <c r="X322" s="120">
        <v>-7.1193144363876026E-2</v>
      </c>
      <c r="Y322" s="79">
        <v>-0.113555713271824</v>
      </c>
      <c r="Z322" s="79">
        <v>-6.0048038430744577E-2</v>
      </c>
      <c r="AA322" s="92">
        <v>0.22061328790459969</v>
      </c>
    </row>
    <row r="323" spans="1:27" ht="15" x14ac:dyDescent="0.25">
      <c r="A323" s="4">
        <v>260213</v>
      </c>
      <c r="B323" s="18">
        <v>3591</v>
      </c>
      <c r="C323" s="8" t="s">
        <v>67</v>
      </c>
      <c r="D323" s="8" t="s">
        <v>5103</v>
      </c>
      <c r="E323" s="8" t="s">
        <v>817</v>
      </c>
      <c r="F323" s="78">
        <v>21.3</v>
      </c>
      <c r="G323" s="46">
        <v>1081</v>
      </c>
      <c r="H323" s="46">
        <v>-44</v>
      </c>
      <c r="I323" s="46">
        <v>2469</v>
      </c>
      <c r="J323" s="46">
        <v>1532</v>
      </c>
      <c r="K323" s="46">
        <v>-5811</v>
      </c>
      <c r="L323" s="46">
        <v>5699</v>
      </c>
      <c r="M323" s="46">
        <v>2727</v>
      </c>
      <c r="N323" s="46">
        <v>-6111</v>
      </c>
      <c r="O323" s="46">
        <v>1403</v>
      </c>
      <c r="P323" s="46">
        <v>6044</v>
      </c>
      <c r="Q323" s="110">
        <v>3206</v>
      </c>
      <c r="R323" s="110">
        <v>8345</v>
      </c>
      <c r="S323" s="46">
        <v>-476</v>
      </c>
      <c r="T323" s="46">
        <v>-13504</v>
      </c>
      <c r="U323" s="46">
        <v>19756</v>
      </c>
      <c r="V323" s="46">
        <v>1785</v>
      </c>
      <c r="W323" s="110">
        <v>1132</v>
      </c>
      <c r="X323" s="120">
        <v>-1.141889129037911</v>
      </c>
      <c r="Y323" s="79">
        <v>-6.8135034993824624</v>
      </c>
      <c r="Z323" s="79">
        <v>-0.46455633453721412</v>
      </c>
      <c r="AA323" s="92">
        <v>0.2126702817087687</v>
      </c>
    </row>
    <row r="324" spans="1:27" ht="15" x14ac:dyDescent="0.25">
      <c r="A324" s="4">
        <v>260213</v>
      </c>
      <c r="B324" s="18">
        <v>2206</v>
      </c>
      <c r="C324" s="8" t="s">
        <v>67</v>
      </c>
      <c r="D324" s="8" t="s">
        <v>5099</v>
      </c>
      <c r="E324" s="8" t="s">
        <v>806</v>
      </c>
      <c r="F324" s="78">
        <v>19</v>
      </c>
      <c r="G324" s="46">
        <v>2971</v>
      </c>
      <c r="H324" s="46">
        <v>4077</v>
      </c>
      <c r="I324" s="46">
        <v>2800</v>
      </c>
      <c r="J324" s="46">
        <v>5294</v>
      </c>
      <c r="K324" s="46">
        <v>559</v>
      </c>
      <c r="L324" s="46">
        <v>3902</v>
      </c>
      <c r="M324" s="110">
        <v>4185</v>
      </c>
      <c r="N324" s="110">
        <v>7825</v>
      </c>
      <c r="O324" s="110">
        <v>2612</v>
      </c>
      <c r="P324" s="110">
        <v>7267</v>
      </c>
      <c r="Q324" s="46">
        <v>1603</v>
      </c>
      <c r="R324" s="46">
        <v>3804</v>
      </c>
      <c r="S324" s="46">
        <v>-1681</v>
      </c>
      <c r="T324" s="46">
        <v>2631</v>
      </c>
      <c r="U324" s="46">
        <v>630</v>
      </c>
      <c r="V324" s="110">
        <v>5761</v>
      </c>
      <c r="W324" s="110">
        <v>-286</v>
      </c>
      <c r="X324" s="120">
        <v>-0.42172291458200672</v>
      </c>
      <c r="Y324" s="79">
        <v>-0.15305961931728809</v>
      </c>
      <c r="Z324" s="92">
        <v>0.36348439821693912</v>
      </c>
      <c r="AA324" s="92">
        <v>0.19002860645688591</v>
      </c>
    </row>
    <row r="325" spans="1:27" ht="15" x14ac:dyDescent="0.25">
      <c r="A325" s="4">
        <v>260213</v>
      </c>
      <c r="B325" s="18">
        <v>7456</v>
      </c>
      <c r="C325" s="8" t="s">
        <v>67</v>
      </c>
      <c r="D325" s="8" t="s">
        <v>5167</v>
      </c>
      <c r="E325" s="8" t="s">
        <v>817</v>
      </c>
      <c r="F325" s="78">
        <v>16.100000000000001</v>
      </c>
      <c r="G325" s="46">
        <v>3195</v>
      </c>
      <c r="H325" s="46">
        <v>2217</v>
      </c>
      <c r="I325" s="46">
        <v>4264</v>
      </c>
      <c r="J325" s="46">
        <v>3690</v>
      </c>
      <c r="K325" s="46">
        <v>3463</v>
      </c>
      <c r="L325" s="46">
        <v>2402</v>
      </c>
      <c r="M325" s="46">
        <v>2419</v>
      </c>
      <c r="N325" s="46">
        <v>2663</v>
      </c>
      <c r="O325" s="46">
        <v>2100</v>
      </c>
      <c r="P325" s="46">
        <v>2175</v>
      </c>
      <c r="Q325" s="46">
        <v>3127</v>
      </c>
      <c r="R325" s="46">
        <v>3152</v>
      </c>
      <c r="S325" s="110">
        <v>4579</v>
      </c>
      <c r="T325" s="46">
        <v>1819</v>
      </c>
      <c r="U325" s="46">
        <v>3743</v>
      </c>
      <c r="V325" s="46">
        <v>4320</v>
      </c>
      <c r="W325" s="110">
        <v>6906</v>
      </c>
      <c r="X325" s="120">
        <v>-2.7315276605539781E-2</v>
      </c>
      <c r="Y325" s="79">
        <v>4.8591938155715157E-2</v>
      </c>
      <c r="Z325" s="79">
        <v>8.7865794026931399E-2</v>
      </c>
      <c r="AA325" s="92">
        <v>0.16091556600511711</v>
      </c>
    </row>
    <row r="326" spans="1:27" ht="15" x14ac:dyDescent="0.25">
      <c r="A326" s="4">
        <v>260213</v>
      </c>
      <c r="B326" s="18">
        <v>2503</v>
      </c>
      <c r="C326" s="8" t="s">
        <v>67</v>
      </c>
      <c r="D326" s="8" t="s">
        <v>5021</v>
      </c>
      <c r="E326" s="8" t="s">
        <v>806</v>
      </c>
      <c r="F326" s="78">
        <v>14.8</v>
      </c>
      <c r="G326" s="46">
        <v>67981</v>
      </c>
      <c r="H326" s="46">
        <v>20823</v>
      </c>
      <c r="I326" s="46">
        <v>55315</v>
      </c>
      <c r="J326" s="46">
        <v>52294</v>
      </c>
      <c r="K326" s="46">
        <v>36906</v>
      </c>
      <c r="L326" s="46">
        <v>10992</v>
      </c>
      <c r="M326" s="46">
        <v>25929</v>
      </c>
      <c r="N326" s="110">
        <v>75358</v>
      </c>
      <c r="O326" s="110">
        <v>71894</v>
      </c>
      <c r="P326" s="110">
        <v>30829</v>
      </c>
      <c r="Q326" s="110">
        <v>50060</v>
      </c>
      <c r="R326" s="46">
        <v>61719</v>
      </c>
      <c r="S326" s="46">
        <v>44000</v>
      </c>
      <c r="T326" s="46">
        <v>33049</v>
      </c>
      <c r="U326" s="46">
        <v>35672</v>
      </c>
      <c r="V326" s="46">
        <v>75290</v>
      </c>
      <c r="W326" s="110">
        <v>71831</v>
      </c>
      <c r="X326" s="120">
        <v>1.1896596073051491E-2</v>
      </c>
      <c r="Y326" s="79">
        <v>-7.6196326815938353E-2</v>
      </c>
      <c r="Z326" s="79">
        <v>7.779752350378355E-2</v>
      </c>
      <c r="AA326" s="92">
        <v>0.14802857279627249</v>
      </c>
    </row>
    <row r="327" spans="1:27" ht="15" x14ac:dyDescent="0.25">
      <c r="A327" s="4">
        <v>260213</v>
      </c>
      <c r="B327" s="18">
        <v>3923</v>
      </c>
      <c r="C327" s="8" t="s">
        <v>67</v>
      </c>
      <c r="D327" s="8" t="s">
        <v>5084</v>
      </c>
      <c r="E327" s="8" t="s">
        <v>817</v>
      </c>
      <c r="F327" s="78">
        <v>14.4</v>
      </c>
      <c r="G327" s="46">
        <v>312</v>
      </c>
      <c r="H327" s="46">
        <v>378</v>
      </c>
      <c r="I327" s="46">
        <v>286</v>
      </c>
      <c r="J327" s="46">
        <v>392</v>
      </c>
      <c r="K327" s="46">
        <v>432</v>
      </c>
      <c r="L327" s="110">
        <v>531</v>
      </c>
      <c r="M327" s="110">
        <v>1042</v>
      </c>
      <c r="N327" s="110">
        <v>693</v>
      </c>
      <c r="O327" s="110">
        <v>1853</v>
      </c>
      <c r="P327" s="110">
        <v>1988</v>
      </c>
      <c r="Q327" s="110">
        <v>2328</v>
      </c>
      <c r="R327" s="110">
        <v>2333</v>
      </c>
      <c r="S327" s="110">
        <v>2886</v>
      </c>
      <c r="T327" s="46">
        <v>2646</v>
      </c>
      <c r="U327" s="110">
        <v>3656</v>
      </c>
      <c r="V327" s="110">
        <v>4053</v>
      </c>
      <c r="W327" s="110">
        <v>4792</v>
      </c>
      <c r="X327" s="120">
        <v>6.9008914525432674E-2</v>
      </c>
      <c r="Y327" s="92">
        <v>0.1302854900421857</v>
      </c>
      <c r="Z327" s="92">
        <v>0.1492925961288083</v>
      </c>
      <c r="AA327" s="92">
        <v>0.14394683181028631</v>
      </c>
    </row>
    <row r="328" spans="1:27" ht="15" x14ac:dyDescent="0.25">
      <c r="A328" s="4">
        <v>260213</v>
      </c>
      <c r="B328" s="18">
        <v>8593</v>
      </c>
      <c r="C328" s="8" t="s">
        <v>67</v>
      </c>
      <c r="D328" s="8" t="s">
        <v>5022</v>
      </c>
      <c r="E328" s="8" t="s">
        <v>817</v>
      </c>
      <c r="F328" s="78">
        <v>12.5</v>
      </c>
      <c r="G328" s="46">
        <v>23509</v>
      </c>
      <c r="H328" s="46">
        <v>32432</v>
      </c>
      <c r="I328" s="46">
        <v>40472</v>
      </c>
      <c r="J328" s="46">
        <v>33668</v>
      </c>
      <c r="K328" s="46">
        <v>32246</v>
      </c>
      <c r="L328" s="46">
        <v>32341</v>
      </c>
      <c r="M328" s="46">
        <v>36290</v>
      </c>
      <c r="N328" s="46">
        <v>28125</v>
      </c>
      <c r="O328" s="46">
        <v>37230</v>
      </c>
      <c r="P328" s="46">
        <v>44532</v>
      </c>
      <c r="Q328" s="46">
        <v>48953</v>
      </c>
      <c r="R328" s="110">
        <v>54336</v>
      </c>
      <c r="S328" s="46">
        <v>35673</v>
      </c>
      <c r="T328" s="46">
        <v>49222</v>
      </c>
      <c r="U328" s="110">
        <v>82487</v>
      </c>
      <c r="V328" s="46">
        <v>49564</v>
      </c>
      <c r="W328" s="110">
        <v>62823</v>
      </c>
      <c r="X328" s="120">
        <v>2.55594188365833E-2</v>
      </c>
      <c r="Y328" s="92">
        <v>0.1781979339369979</v>
      </c>
      <c r="Z328" s="79">
        <v>-2.152283531332588E-2</v>
      </c>
      <c r="AA328" s="92">
        <v>0.12514634978289529</v>
      </c>
    </row>
    <row r="329" spans="1:27" ht="15" x14ac:dyDescent="0.25">
      <c r="A329" s="4">
        <v>260213</v>
      </c>
      <c r="B329" s="18">
        <v>4612</v>
      </c>
      <c r="C329" s="8" t="s">
        <v>67</v>
      </c>
      <c r="D329" s="8" t="s">
        <v>5011</v>
      </c>
      <c r="E329" s="8" t="s">
        <v>806</v>
      </c>
      <c r="F329" s="78">
        <v>11.9</v>
      </c>
      <c r="G329" s="46">
        <v>17635</v>
      </c>
      <c r="H329" s="46">
        <v>23398</v>
      </c>
      <c r="I329" s="46">
        <v>20805</v>
      </c>
      <c r="J329" s="46">
        <v>38226</v>
      </c>
      <c r="K329" s="46">
        <v>24612</v>
      </c>
      <c r="L329" s="110">
        <v>34910</v>
      </c>
      <c r="M329" s="110">
        <v>48828</v>
      </c>
      <c r="N329" s="46">
        <v>47889</v>
      </c>
      <c r="O329" s="46">
        <v>29434</v>
      </c>
      <c r="P329" s="46">
        <v>42665</v>
      </c>
      <c r="Q329" s="46">
        <v>51826</v>
      </c>
      <c r="R329" s="46">
        <v>47266</v>
      </c>
      <c r="S329" s="46">
        <v>38078</v>
      </c>
      <c r="T329" s="110">
        <v>61656</v>
      </c>
      <c r="U329" s="46">
        <v>69743</v>
      </c>
      <c r="V329" s="110">
        <v>69404</v>
      </c>
      <c r="W329" s="110">
        <v>66525</v>
      </c>
      <c r="X329" s="121">
        <v>0.10560235771679589</v>
      </c>
      <c r="Y329" s="79">
        <v>9.0113968998018379E-2</v>
      </c>
      <c r="Z329" s="92">
        <v>0.102139400119035</v>
      </c>
      <c r="AA329" s="92">
        <v>0.1190843976708067</v>
      </c>
    </row>
    <row r="330" spans="1:27" ht="15" x14ac:dyDescent="0.25">
      <c r="A330" s="4">
        <v>260213</v>
      </c>
      <c r="B330" s="18">
        <v>4971</v>
      </c>
      <c r="C330" s="8" t="s">
        <v>67</v>
      </c>
      <c r="D330" s="8" t="s">
        <v>4938</v>
      </c>
      <c r="E330" s="8" t="s">
        <v>806</v>
      </c>
      <c r="F330" s="78">
        <v>11.4</v>
      </c>
      <c r="G330" s="46">
        <v>787</v>
      </c>
      <c r="H330" s="46">
        <v>1052</v>
      </c>
      <c r="I330" s="46">
        <v>1032</v>
      </c>
      <c r="J330" s="46">
        <v>1035</v>
      </c>
      <c r="K330" s="46">
        <v>886</v>
      </c>
      <c r="L330" s="46">
        <v>169</v>
      </c>
      <c r="M330" s="46">
        <v>670</v>
      </c>
      <c r="N330" s="46">
        <v>833</v>
      </c>
      <c r="O330" s="46">
        <v>821</v>
      </c>
      <c r="P330" s="110">
        <v>1053</v>
      </c>
      <c r="Q330" s="110">
        <v>1310</v>
      </c>
      <c r="R330" s="110">
        <v>1286</v>
      </c>
      <c r="S330" s="46">
        <v>913.79</v>
      </c>
      <c r="T330" s="46">
        <v>1094</v>
      </c>
      <c r="U330" s="46">
        <v>1347</v>
      </c>
      <c r="V330" s="110">
        <v>1807</v>
      </c>
      <c r="W330" s="110">
        <v>1501</v>
      </c>
      <c r="X330" s="120">
        <v>8.9857302220790469E-3</v>
      </c>
      <c r="Y330" s="79">
        <v>8.0368565898965016E-3</v>
      </c>
      <c r="Z330" s="92">
        <v>0.11226536861180959</v>
      </c>
      <c r="AA330" s="92">
        <v>0.1137609240205433</v>
      </c>
    </row>
    <row r="331" spans="1:27" ht="15" x14ac:dyDescent="0.25">
      <c r="A331" s="4">
        <v>260213</v>
      </c>
      <c r="B331" s="18">
        <v>7747</v>
      </c>
      <c r="C331" s="8" t="s">
        <v>67</v>
      </c>
      <c r="D331" s="8" t="s">
        <v>5052</v>
      </c>
      <c r="E331" s="8" t="s">
        <v>811</v>
      </c>
      <c r="F331" s="78">
        <v>10.6</v>
      </c>
      <c r="G331" s="46">
        <v>4345</v>
      </c>
      <c r="H331" s="46">
        <v>3779</v>
      </c>
      <c r="I331" s="46">
        <v>3253</v>
      </c>
      <c r="J331" s="46">
        <v>4687</v>
      </c>
      <c r="K331" s="46">
        <v>5265</v>
      </c>
      <c r="L331" s="110">
        <v>6466</v>
      </c>
      <c r="M331" s="46">
        <v>1601</v>
      </c>
      <c r="N331" s="110">
        <v>8046</v>
      </c>
      <c r="O331" s="46">
        <v>5452</v>
      </c>
      <c r="P331" s="46">
        <v>6160</v>
      </c>
      <c r="Q331" s="46">
        <v>2478</v>
      </c>
      <c r="R331" s="46">
        <v>9727</v>
      </c>
      <c r="S331" s="46">
        <v>7769</v>
      </c>
      <c r="T331" s="46">
        <v>8320</v>
      </c>
      <c r="U331" s="46">
        <v>4465</v>
      </c>
      <c r="V331" s="110">
        <v>13036</v>
      </c>
      <c r="W331" s="110">
        <v>11336</v>
      </c>
      <c r="X331" s="120">
        <v>8.2650952781816889E-2</v>
      </c>
      <c r="Y331" s="79">
        <v>7.0226903230366844E-2</v>
      </c>
      <c r="Z331" s="92">
        <v>0.10927644397476979</v>
      </c>
      <c r="AA331" s="92">
        <v>0.10619231914260201</v>
      </c>
    </row>
    <row r="332" spans="1:27" ht="15" x14ac:dyDescent="0.25">
      <c r="A332" s="4">
        <v>260213</v>
      </c>
      <c r="B332" s="18">
        <v>1663</v>
      </c>
      <c r="C332" s="8" t="s">
        <v>67</v>
      </c>
      <c r="D332" s="8" t="s">
        <v>5196</v>
      </c>
      <c r="E332" s="8" t="s">
        <v>806</v>
      </c>
      <c r="F332" s="36">
        <v>9.9</v>
      </c>
      <c r="G332" s="46">
        <v>623</v>
      </c>
      <c r="H332" s="46">
        <v>2147</v>
      </c>
      <c r="I332" s="46">
        <v>1768</v>
      </c>
      <c r="J332" s="46">
        <v>1620</v>
      </c>
      <c r="K332" s="110">
        <v>1771</v>
      </c>
      <c r="L332" s="46">
        <v>2673</v>
      </c>
      <c r="M332" s="46">
        <v>2508</v>
      </c>
      <c r="N332" s="46">
        <v>2214</v>
      </c>
      <c r="O332" s="46">
        <v>2274</v>
      </c>
      <c r="P332" s="46">
        <v>2494</v>
      </c>
      <c r="Q332" s="46">
        <v>3113</v>
      </c>
      <c r="R332" s="46">
        <v>2081</v>
      </c>
      <c r="S332" s="46">
        <v>1134</v>
      </c>
      <c r="T332" s="110">
        <v>3394</v>
      </c>
      <c r="U332" s="46">
        <v>3213</v>
      </c>
      <c r="V332" s="46">
        <v>1899</v>
      </c>
      <c r="W332" s="46">
        <v>2088</v>
      </c>
      <c r="X332" s="121">
        <v>0.10201768306506449</v>
      </c>
      <c r="Y332" s="79">
        <v>1.0285949393128879E-2</v>
      </c>
      <c r="Z332" s="79">
        <v>-1.85298309916514E-2</v>
      </c>
      <c r="AA332" s="79">
        <v>9.8962655601659844E-2</v>
      </c>
    </row>
    <row r="333" spans="1:27" ht="15" x14ac:dyDescent="0.25">
      <c r="A333" s="4">
        <v>260213</v>
      </c>
      <c r="B333" s="18">
        <v>8153</v>
      </c>
      <c r="C333" s="8" t="s">
        <v>67</v>
      </c>
      <c r="D333" s="8" t="s">
        <v>5170</v>
      </c>
      <c r="E333" s="8" t="s">
        <v>817</v>
      </c>
      <c r="F333" s="36">
        <v>9.8000000000000007</v>
      </c>
      <c r="G333" s="46">
        <v>1027</v>
      </c>
      <c r="H333" s="46">
        <v>338</v>
      </c>
      <c r="I333" s="46">
        <v>227</v>
      </c>
      <c r="J333" s="46">
        <v>633</v>
      </c>
      <c r="K333" s="46">
        <v>67</v>
      </c>
      <c r="L333" s="46">
        <v>-885</v>
      </c>
      <c r="M333" s="110">
        <v>953</v>
      </c>
      <c r="N333" s="110">
        <v>1416</v>
      </c>
      <c r="O333" s="110">
        <v>1170</v>
      </c>
      <c r="P333" s="110">
        <v>646</v>
      </c>
      <c r="Q333" s="46">
        <v>992</v>
      </c>
      <c r="R333" s="46">
        <v>1720</v>
      </c>
      <c r="S333" s="46">
        <v>1466</v>
      </c>
      <c r="T333" s="46">
        <v>1046</v>
      </c>
      <c r="U333" s="110">
        <v>1722</v>
      </c>
      <c r="V333" s="110">
        <v>2319</v>
      </c>
      <c r="W333" s="46">
        <v>2111</v>
      </c>
      <c r="X333" s="120">
        <v>8.2918739635157612E-2</v>
      </c>
      <c r="Y333" s="92">
        <v>0.1397396630934149</v>
      </c>
      <c r="Z333" s="92">
        <v>0.1006046355391335</v>
      </c>
      <c r="AA333" s="79">
        <v>9.8428200824050016E-2</v>
      </c>
    </row>
    <row r="334" spans="1:27" ht="15" x14ac:dyDescent="0.25">
      <c r="A334" s="4">
        <v>260213</v>
      </c>
      <c r="B334" s="18">
        <v>6013</v>
      </c>
      <c r="C334" s="8" t="s">
        <v>67</v>
      </c>
      <c r="D334" s="8" t="s">
        <v>5136</v>
      </c>
      <c r="E334" s="8" t="s">
        <v>817</v>
      </c>
      <c r="F334" s="36">
        <v>9.3000000000000007</v>
      </c>
      <c r="G334" s="46">
        <v>2367</v>
      </c>
      <c r="H334" s="46">
        <v>4622</v>
      </c>
      <c r="I334" s="46">
        <v>2195</v>
      </c>
      <c r="J334" s="46">
        <v>3471</v>
      </c>
      <c r="K334" s="46">
        <v>3548</v>
      </c>
      <c r="L334" s="46">
        <v>4600</v>
      </c>
      <c r="M334" s="46">
        <v>1144</v>
      </c>
      <c r="N334" s="46">
        <v>1581</v>
      </c>
      <c r="O334" s="46">
        <v>3540</v>
      </c>
      <c r="P334" s="46">
        <v>3965</v>
      </c>
      <c r="Q334" s="46">
        <v>1870</v>
      </c>
      <c r="R334" s="110">
        <v>2679</v>
      </c>
      <c r="S334" s="46">
        <v>4161</v>
      </c>
      <c r="T334" s="46">
        <v>4823</v>
      </c>
      <c r="U334" s="46">
        <v>1015</v>
      </c>
      <c r="V334" s="46">
        <v>3103</v>
      </c>
      <c r="W334" s="46">
        <v>5385</v>
      </c>
      <c r="X334" s="120">
        <v>6.7692307692307718E-2</v>
      </c>
      <c r="Y334" s="79">
        <v>-6.3178896031921949E-2</v>
      </c>
      <c r="Z334" s="79">
        <v>3.3443760845559327E-2</v>
      </c>
      <c r="AA334" s="79">
        <v>9.3420851778354352E-2</v>
      </c>
    </row>
    <row r="335" spans="1:27" ht="15" x14ac:dyDescent="0.25">
      <c r="A335" s="4">
        <v>260213</v>
      </c>
      <c r="B335" s="18">
        <v>4071</v>
      </c>
      <c r="C335" s="8" t="s">
        <v>67</v>
      </c>
      <c r="D335" s="8" t="s">
        <v>5200</v>
      </c>
      <c r="E335" s="8" t="s">
        <v>821</v>
      </c>
      <c r="F335" s="36">
        <v>8.6999999999999993</v>
      </c>
      <c r="G335" s="46"/>
      <c r="H335" s="46"/>
      <c r="I335" s="46">
        <v>594.48</v>
      </c>
      <c r="J335" s="46">
        <v>685.11</v>
      </c>
      <c r="K335" s="46">
        <v>761</v>
      </c>
      <c r="L335" s="46">
        <v>949</v>
      </c>
      <c r="M335" s="46">
        <v>855</v>
      </c>
      <c r="N335" s="110">
        <v>1146</v>
      </c>
      <c r="O335" s="46">
        <v>1029</v>
      </c>
      <c r="P335" s="46">
        <v>1138</v>
      </c>
      <c r="Q335" s="46">
        <v>939</v>
      </c>
      <c r="R335" s="46">
        <v>1435</v>
      </c>
      <c r="S335" s="46">
        <v>1121</v>
      </c>
      <c r="T335" s="110">
        <v>1671</v>
      </c>
      <c r="U335" s="110">
        <v>1638</v>
      </c>
      <c r="V335" s="46">
        <v>1948</v>
      </c>
      <c r="W335" s="46">
        <v>1677</v>
      </c>
      <c r="X335" s="121">
        <v>0.1150442477876106</v>
      </c>
      <c r="Y335" s="92">
        <v>0.1353077816492452</v>
      </c>
      <c r="Z335" s="79">
        <v>8.7468030690537102E-2</v>
      </c>
      <c r="AA335" s="79">
        <v>8.7174662903731548E-2</v>
      </c>
    </row>
    <row r="336" spans="1:27" ht="15" x14ac:dyDescent="0.25">
      <c r="A336" s="4">
        <v>260213</v>
      </c>
      <c r="B336" s="18">
        <v>6871</v>
      </c>
      <c r="C336" s="8" t="s">
        <v>67</v>
      </c>
      <c r="D336" s="8" t="s">
        <v>5106</v>
      </c>
      <c r="E336" s="8" t="s">
        <v>806</v>
      </c>
      <c r="F336" s="36">
        <v>8.6</v>
      </c>
      <c r="G336" s="46">
        <v>1868</v>
      </c>
      <c r="H336" s="46">
        <v>2163</v>
      </c>
      <c r="I336" s="46">
        <v>1939</v>
      </c>
      <c r="J336" s="46">
        <v>2201</v>
      </c>
      <c r="K336" s="110">
        <v>2923</v>
      </c>
      <c r="L336" s="46">
        <v>1976</v>
      </c>
      <c r="M336" s="46">
        <v>-225</v>
      </c>
      <c r="N336" s="46">
        <v>913</v>
      </c>
      <c r="O336" s="46">
        <v>2649</v>
      </c>
      <c r="P336" s="110">
        <v>2509</v>
      </c>
      <c r="Q336" s="110">
        <v>3256</v>
      </c>
      <c r="R336" s="110">
        <v>2879</v>
      </c>
      <c r="S336" s="110">
        <v>3929</v>
      </c>
      <c r="T336" s="46">
        <v>2859</v>
      </c>
      <c r="U336" s="110">
        <v>4710</v>
      </c>
      <c r="V336" s="46">
        <v>3732</v>
      </c>
      <c r="W336" s="46">
        <v>5242</v>
      </c>
      <c r="X336" s="120">
        <v>2.7837429412232551E-2</v>
      </c>
      <c r="Y336" s="92">
        <v>0.11251257447961011</v>
      </c>
      <c r="Z336" s="79">
        <v>5.9330875704249893E-2</v>
      </c>
      <c r="AA336" s="79">
        <v>8.6211424819435223E-2</v>
      </c>
    </row>
    <row r="337" spans="1:27" ht="15" x14ac:dyDescent="0.25">
      <c r="A337" s="4">
        <v>260213</v>
      </c>
      <c r="B337" s="18">
        <v>6890</v>
      </c>
      <c r="C337" s="8" t="s">
        <v>67</v>
      </c>
      <c r="D337" s="8" t="s">
        <v>5122</v>
      </c>
      <c r="E337" s="8" t="s">
        <v>817</v>
      </c>
      <c r="F337" s="36">
        <v>8.5</v>
      </c>
      <c r="G337" s="46">
        <v>5450</v>
      </c>
      <c r="H337" s="46">
        <v>6418</v>
      </c>
      <c r="I337" s="46">
        <v>7792</v>
      </c>
      <c r="J337" s="46">
        <v>9270</v>
      </c>
      <c r="K337" s="110">
        <v>9682</v>
      </c>
      <c r="L337" s="46">
        <v>8300</v>
      </c>
      <c r="M337" s="46">
        <v>7114</v>
      </c>
      <c r="N337" s="46">
        <v>5922</v>
      </c>
      <c r="O337" s="46">
        <v>7891</v>
      </c>
      <c r="P337" s="46">
        <v>3946</v>
      </c>
      <c r="Q337" s="46">
        <v>7016</v>
      </c>
      <c r="R337" s="46">
        <v>7236</v>
      </c>
      <c r="S337" s="46">
        <v>5446</v>
      </c>
      <c r="T337" s="46">
        <v>4392</v>
      </c>
      <c r="U337" s="46">
        <v>6673</v>
      </c>
      <c r="V337" s="46">
        <v>7661</v>
      </c>
      <c r="W337" s="46">
        <v>7506</v>
      </c>
      <c r="X337" s="120">
        <v>1.8863136525122611E-2</v>
      </c>
      <c r="Y337" s="79">
        <v>-1.423827314238268E-2</v>
      </c>
      <c r="Z337" s="79">
        <v>1.7896997515475691E-2</v>
      </c>
      <c r="AA337" s="79">
        <v>8.522257157041202E-2</v>
      </c>
    </row>
    <row r="338" spans="1:27" ht="15" x14ac:dyDescent="0.25">
      <c r="A338" s="4">
        <v>260213</v>
      </c>
      <c r="B338" s="18">
        <v>4553</v>
      </c>
      <c r="C338" s="8" t="s">
        <v>67</v>
      </c>
      <c r="D338" s="8" t="s">
        <v>5143</v>
      </c>
      <c r="E338" s="8" t="s">
        <v>817</v>
      </c>
      <c r="F338" s="36">
        <v>8.4</v>
      </c>
      <c r="G338" s="46">
        <v>6682</v>
      </c>
      <c r="H338" s="46">
        <v>1544</v>
      </c>
      <c r="I338" s="46">
        <v>1941</v>
      </c>
      <c r="J338" s="46">
        <v>1280</v>
      </c>
      <c r="K338" s="46">
        <v>2132</v>
      </c>
      <c r="L338" s="46">
        <v>162</v>
      </c>
      <c r="M338" s="110">
        <v>4097</v>
      </c>
      <c r="N338" s="110">
        <v>2907</v>
      </c>
      <c r="O338" s="110">
        <v>6202</v>
      </c>
      <c r="P338" s="110">
        <v>4442</v>
      </c>
      <c r="Q338" s="46">
        <v>5673</v>
      </c>
      <c r="R338" s="110">
        <v>4841</v>
      </c>
      <c r="S338" s="46">
        <v>7098</v>
      </c>
      <c r="T338" s="46">
        <v>5631</v>
      </c>
      <c r="U338" s="46">
        <v>5207</v>
      </c>
      <c r="V338" s="46">
        <v>5237</v>
      </c>
      <c r="W338" s="46">
        <v>9048</v>
      </c>
      <c r="X338" s="120">
        <v>5.3913122336084252E-2</v>
      </c>
      <c r="Y338" s="79">
        <v>-2.004904702491073E-2</v>
      </c>
      <c r="Z338" s="79">
        <v>1.738595952056898E-2</v>
      </c>
      <c r="AA338" s="79">
        <v>8.414965692832177E-2</v>
      </c>
    </row>
    <row r="339" spans="1:27" ht="15" x14ac:dyDescent="0.25">
      <c r="A339" s="4">
        <v>260213</v>
      </c>
      <c r="B339" s="18">
        <v>2329</v>
      </c>
      <c r="C339" s="8" t="s">
        <v>67</v>
      </c>
      <c r="D339" s="8" t="s">
        <v>5214</v>
      </c>
      <c r="E339" s="8" t="s">
        <v>817</v>
      </c>
      <c r="F339" s="36">
        <v>8.4</v>
      </c>
      <c r="G339" s="46">
        <v>1180</v>
      </c>
      <c r="H339" s="46">
        <v>1689</v>
      </c>
      <c r="I339" s="46">
        <v>929</v>
      </c>
      <c r="J339" s="46">
        <v>1182</v>
      </c>
      <c r="K339" s="46">
        <v>463</v>
      </c>
      <c r="L339" s="46">
        <v>1628</v>
      </c>
      <c r="M339" s="46">
        <v>298</v>
      </c>
      <c r="N339" s="46">
        <v>496</v>
      </c>
      <c r="O339" s="46">
        <v>653</v>
      </c>
      <c r="P339" s="46">
        <v>1232</v>
      </c>
      <c r="Q339" s="46">
        <v>308</v>
      </c>
      <c r="R339" s="46">
        <v>502</v>
      </c>
      <c r="S339" s="46">
        <v>920</v>
      </c>
      <c r="T339" s="46">
        <v>953</v>
      </c>
      <c r="U339" s="46">
        <v>338</v>
      </c>
      <c r="V339" s="110">
        <v>969</v>
      </c>
      <c r="W339" s="46">
        <v>1186</v>
      </c>
      <c r="X339" s="120">
        <v>-9.4193112761647546E-2</v>
      </c>
      <c r="Y339" s="79">
        <v>1.118151323145722E-2</v>
      </c>
      <c r="Z339" s="92">
        <v>0.1721341688168079</v>
      </c>
      <c r="AA339" s="79">
        <v>8.3647798742138457E-2</v>
      </c>
    </row>
    <row r="340" spans="1:27" ht="15" x14ac:dyDescent="0.25">
      <c r="A340" s="4">
        <v>260213</v>
      </c>
      <c r="B340" s="18">
        <v>4919</v>
      </c>
      <c r="C340" s="8" t="s">
        <v>67</v>
      </c>
      <c r="D340" s="8" t="s">
        <v>5219</v>
      </c>
      <c r="E340" s="8" t="s">
        <v>806</v>
      </c>
      <c r="F340" s="36">
        <v>8</v>
      </c>
      <c r="G340" s="46">
        <v>2060</v>
      </c>
      <c r="H340" s="46">
        <v>1497</v>
      </c>
      <c r="I340" s="46">
        <v>2327</v>
      </c>
      <c r="J340" s="46">
        <v>1838</v>
      </c>
      <c r="K340" s="46">
        <v>1890</v>
      </c>
      <c r="L340" s="46">
        <v>1195</v>
      </c>
      <c r="M340" s="46">
        <v>1896</v>
      </c>
      <c r="N340" s="46">
        <v>326</v>
      </c>
      <c r="O340" s="46">
        <v>2108</v>
      </c>
      <c r="P340" s="46">
        <v>1337</v>
      </c>
      <c r="Q340" s="46">
        <v>1822</v>
      </c>
      <c r="R340" s="110">
        <v>1675</v>
      </c>
      <c r="S340" s="46">
        <v>1989</v>
      </c>
      <c r="T340" s="46">
        <v>712.87</v>
      </c>
      <c r="U340" s="46">
        <v>1226</v>
      </c>
      <c r="V340" s="46">
        <v>1309</v>
      </c>
      <c r="W340" s="46">
        <v>2406</v>
      </c>
      <c r="X340" s="120">
        <v>-9.1474424739850568E-2</v>
      </c>
      <c r="Y340" s="79">
        <v>-9.6146555743224171E-2</v>
      </c>
      <c r="Z340" s="79">
        <v>-6.5323664479097321E-2</v>
      </c>
      <c r="AA340" s="79">
        <v>7.9627716555881634E-2</v>
      </c>
    </row>
    <row r="341" spans="1:27" ht="15" x14ac:dyDescent="0.25">
      <c r="A341" s="4">
        <v>260213</v>
      </c>
      <c r="B341" s="18">
        <v>9621</v>
      </c>
      <c r="C341" s="8" t="s">
        <v>67</v>
      </c>
      <c r="D341" s="8" t="s">
        <v>5215</v>
      </c>
      <c r="E341" s="8" t="s">
        <v>806</v>
      </c>
      <c r="F341" s="36">
        <v>7.9</v>
      </c>
      <c r="G341" s="46">
        <v>1987</v>
      </c>
      <c r="H341" s="46">
        <v>3491</v>
      </c>
      <c r="I341" s="46">
        <v>1972</v>
      </c>
      <c r="J341" s="46">
        <v>1050</v>
      </c>
      <c r="K341" s="46">
        <v>1505</v>
      </c>
      <c r="L341" s="46">
        <v>3742</v>
      </c>
      <c r="M341" s="110">
        <v>3425</v>
      </c>
      <c r="N341" s="46">
        <v>1165</v>
      </c>
      <c r="O341" s="46">
        <v>1680</v>
      </c>
      <c r="P341" s="110">
        <v>6108</v>
      </c>
      <c r="Q341" s="46">
        <v>682</v>
      </c>
      <c r="R341" s="46">
        <v>629</v>
      </c>
      <c r="S341" s="46">
        <v>1978</v>
      </c>
      <c r="T341" s="46">
        <v>5860</v>
      </c>
      <c r="U341" s="46">
        <v>117</v>
      </c>
      <c r="V341" s="46">
        <v>513</v>
      </c>
      <c r="W341" s="46">
        <v>2647</v>
      </c>
      <c r="X341" s="120">
        <v>-2.6391401511120519E-2</v>
      </c>
      <c r="Y341" s="79">
        <v>-6.1755383101978367E-2</v>
      </c>
      <c r="Z341" s="79">
        <v>-1.351351351351349E-2</v>
      </c>
      <c r="AA341" s="79">
        <v>7.9003306565895048E-2</v>
      </c>
    </row>
    <row r="342" spans="1:27" ht="15" x14ac:dyDescent="0.25">
      <c r="A342" s="4">
        <v>260213</v>
      </c>
      <c r="B342" s="18">
        <v>7780</v>
      </c>
      <c r="C342" s="8" t="s">
        <v>67</v>
      </c>
      <c r="D342" s="8" t="s">
        <v>5182</v>
      </c>
      <c r="E342" s="8" t="s">
        <v>817</v>
      </c>
      <c r="F342" s="36">
        <v>7.7</v>
      </c>
      <c r="G342" s="46">
        <v>2979</v>
      </c>
      <c r="H342" s="46">
        <v>1918</v>
      </c>
      <c r="I342" s="46">
        <v>3429</v>
      </c>
      <c r="J342" s="46">
        <v>3441</v>
      </c>
      <c r="K342" s="46">
        <v>3716</v>
      </c>
      <c r="L342" s="46">
        <v>1478</v>
      </c>
      <c r="M342" s="46">
        <v>2619</v>
      </c>
      <c r="N342" s="46">
        <v>2636</v>
      </c>
      <c r="O342" s="46">
        <v>2275</v>
      </c>
      <c r="P342" s="46">
        <v>1423</v>
      </c>
      <c r="Q342" s="46">
        <v>2682</v>
      </c>
      <c r="R342" s="46">
        <v>2806</v>
      </c>
      <c r="S342" s="46">
        <v>3082</v>
      </c>
      <c r="T342" s="46">
        <v>1482</v>
      </c>
      <c r="U342" s="46">
        <v>1961</v>
      </c>
      <c r="V342" s="46">
        <v>3208</v>
      </c>
      <c r="W342" s="46">
        <v>3832</v>
      </c>
      <c r="X342" s="120">
        <v>5.9041328930251602E-3</v>
      </c>
      <c r="Y342" s="79">
        <v>-7.172701949860727E-2</v>
      </c>
      <c r="Z342" s="79">
        <v>4.3082199121208919E-2</v>
      </c>
      <c r="AA342" s="79">
        <v>7.7057433473749049E-2</v>
      </c>
    </row>
    <row r="343" spans="1:27" ht="15" x14ac:dyDescent="0.25">
      <c r="A343" s="4">
        <v>260213</v>
      </c>
      <c r="B343" s="18">
        <v>1417</v>
      </c>
      <c r="C343" s="8" t="s">
        <v>67</v>
      </c>
      <c r="D343" s="8" t="s">
        <v>5114</v>
      </c>
      <c r="E343" s="8" t="s">
        <v>817</v>
      </c>
      <c r="F343" s="36">
        <v>7</v>
      </c>
      <c r="G343" s="46">
        <v>8034</v>
      </c>
      <c r="H343" s="46">
        <v>13699</v>
      </c>
      <c r="I343" s="46">
        <v>-1147</v>
      </c>
      <c r="J343" s="46">
        <v>2047</v>
      </c>
      <c r="K343" s="46">
        <v>5208</v>
      </c>
      <c r="L343" s="110">
        <v>15696</v>
      </c>
      <c r="M343" s="46">
        <v>890</v>
      </c>
      <c r="N343" s="46">
        <v>1474</v>
      </c>
      <c r="O343" s="46">
        <v>2604</v>
      </c>
      <c r="P343" s="46">
        <v>12863</v>
      </c>
      <c r="Q343" s="46">
        <v>1495</v>
      </c>
      <c r="R343" s="46">
        <v>3186</v>
      </c>
      <c r="S343" s="110">
        <v>7442</v>
      </c>
      <c r="T343" s="110">
        <v>15862</v>
      </c>
      <c r="U343" s="46">
        <v>1028</v>
      </c>
      <c r="V343" s="110">
        <v>6824</v>
      </c>
      <c r="W343" s="46">
        <v>9630</v>
      </c>
      <c r="X343" s="121">
        <v>0.1200272152405346</v>
      </c>
      <c r="Y343" s="79">
        <v>-1.6687511166696419E-2</v>
      </c>
      <c r="Z343" s="92">
        <v>0.1322043753179738</v>
      </c>
      <c r="AA343" s="79">
        <v>7.022724354859422E-2</v>
      </c>
    </row>
    <row r="344" spans="1:27" ht="15" x14ac:dyDescent="0.25">
      <c r="A344" s="4">
        <v>260213</v>
      </c>
      <c r="B344" s="18">
        <v>4634</v>
      </c>
      <c r="C344" s="8" t="s">
        <v>67</v>
      </c>
      <c r="D344" s="8" t="s">
        <v>5147</v>
      </c>
      <c r="E344" s="8" t="s">
        <v>806</v>
      </c>
      <c r="F344" s="36">
        <v>6.5</v>
      </c>
      <c r="G344" s="46">
        <v>3259</v>
      </c>
      <c r="H344" s="46">
        <v>2817</v>
      </c>
      <c r="I344" s="46">
        <v>1800</v>
      </c>
      <c r="J344" s="46">
        <v>694</v>
      </c>
      <c r="K344" s="46">
        <v>1555</v>
      </c>
      <c r="L344" s="46">
        <v>1910</v>
      </c>
      <c r="M344" s="110">
        <v>2844</v>
      </c>
      <c r="N344" s="110">
        <v>4378</v>
      </c>
      <c r="O344" s="110">
        <v>4242</v>
      </c>
      <c r="P344" s="110">
        <v>4355</v>
      </c>
      <c r="Q344" s="110">
        <v>6197</v>
      </c>
      <c r="R344" s="46">
        <v>5249</v>
      </c>
      <c r="S344" s="46">
        <v>4613</v>
      </c>
      <c r="T344" s="46">
        <v>4483</v>
      </c>
      <c r="U344" s="46">
        <v>4891</v>
      </c>
      <c r="V344" s="46">
        <v>5505</v>
      </c>
      <c r="W344" s="46">
        <v>5884</v>
      </c>
      <c r="X344" s="120">
        <v>6.2702067208777468E-3</v>
      </c>
      <c r="Y344" s="79">
        <v>-6.3577061629831566E-2</v>
      </c>
      <c r="Z344" s="79">
        <v>1.330838012060709E-2</v>
      </c>
      <c r="AA344" s="79">
        <v>6.5206238456802845E-2</v>
      </c>
    </row>
    <row r="345" spans="1:27" ht="15" x14ac:dyDescent="0.25">
      <c r="A345" s="4">
        <v>260213</v>
      </c>
      <c r="B345" s="18">
        <v>5273</v>
      </c>
      <c r="C345" s="8" t="s">
        <v>67</v>
      </c>
      <c r="D345" s="8" t="s">
        <v>5160</v>
      </c>
      <c r="E345" s="8" t="s">
        <v>817</v>
      </c>
      <c r="F345" s="36">
        <v>6.4</v>
      </c>
      <c r="G345" s="46">
        <v>1950</v>
      </c>
      <c r="H345" s="46">
        <v>1732</v>
      </c>
      <c r="I345" s="46">
        <v>1977</v>
      </c>
      <c r="J345" s="46">
        <v>2276</v>
      </c>
      <c r="K345" s="46">
        <v>2604</v>
      </c>
      <c r="L345" s="110">
        <v>3141</v>
      </c>
      <c r="M345" s="46">
        <v>2947</v>
      </c>
      <c r="N345" s="46">
        <v>2721</v>
      </c>
      <c r="O345" s="46">
        <v>3281</v>
      </c>
      <c r="P345" s="46">
        <v>3160</v>
      </c>
      <c r="Q345" s="46">
        <v>3862</v>
      </c>
      <c r="R345" s="46">
        <v>2834</v>
      </c>
      <c r="S345" s="46">
        <v>3797</v>
      </c>
      <c r="T345" s="46">
        <v>3400</v>
      </c>
      <c r="U345" s="46">
        <v>4710</v>
      </c>
      <c r="V345" s="46">
        <v>3884</v>
      </c>
      <c r="W345" s="46">
        <v>4800</v>
      </c>
      <c r="X345" s="120">
        <v>1.7578554163919961E-2</v>
      </c>
      <c r="Y345" s="79">
        <v>6.1037932771899513E-2</v>
      </c>
      <c r="Z345" s="79">
        <v>7.122990299165588E-2</v>
      </c>
      <c r="AA345" s="79">
        <v>6.3517193337977229E-2</v>
      </c>
    </row>
    <row r="346" spans="1:27" ht="15" x14ac:dyDescent="0.25">
      <c r="A346" s="4">
        <v>260213</v>
      </c>
      <c r="B346" s="18">
        <v>9605</v>
      </c>
      <c r="C346" s="8" t="s">
        <v>67</v>
      </c>
      <c r="D346" s="8" t="s">
        <v>5097</v>
      </c>
      <c r="E346" s="8" t="s">
        <v>817</v>
      </c>
      <c r="F346" s="36">
        <v>6</v>
      </c>
      <c r="G346" s="46">
        <v>3790</v>
      </c>
      <c r="H346" s="46">
        <v>3766</v>
      </c>
      <c r="I346" s="46">
        <v>4623</v>
      </c>
      <c r="J346" s="46">
        <v>14608</v>
      </c>
      <c r="K346" s="110">
        <v>9708</v>
      </c>
      <c r="L346" s="110">
        <v>7400</v>
      </c>
      <c r="M346" s="46">
        <v>5609</v>
      </c>
      <c r="N346" s="46">
        <v>9233</v>
      </c>
      <c r="O346" s="46">
        <v>7348</v>
      </c>
      <c r="P346" s="46">
        <v>7153</v>
      </c>
      <c r="Q346" s="46">
        <v>8046</v>
      </c>
      <c r="R346" s="46">
        <v>11376</v>
      </c>
      <c r="S346" s="46">
        <v>5928</v>
      </c>
      <c r="T346" s="46">
        <v>9803</v>
      </c>
      <c r="U346" s="46">
        <v>7723</v>
      </c>
      <c r="V346" s="46">
        <v>11991</v>
      </c>
      <c r="W346" s="46">
        <v>8064</v>
      </c>
      <c r="X346" s="120">
        <v>8.1530935605944155E-2</v>
      </c>
      <c r="Y346" s="79">
        <v>-9.1884049725485806E-3</v>
      </c>
      <c r="Z346" s="79">
        <v>1.7657192075796631E-2</v>
      </c>
      <c r="AA346" s="79">
        <v>6.0262378332627931E-2</v>
      </c>
    </row>
    <row r="347" spans="1:27" ht="15" x14ac:dyDescent="0.25">
      <c r="A347" s="4">
        <v>260213</v>
      </c>
      <c r="B347" s="18">
        <v>7685</v>
      </c>
      <c r="C347" s="8" t="s">
        <v>67</v>
      </c>
      <c r="D347" s="8" t="s">
        <v>5153</v>
      </c>
      <c r="E347" s="8" t="s">
        <v>806</v>
      </c>
      <c r="F347" s="36">
        <v>5.9</v>
      </c>
      <c r="G347" s="46">
        <v>585</v>
      </c>
      <c r="H347" s="46">
        <v>772</v>
      </c>
      <c r="I347" s="46">
        <v>787</v>
      </c>
      <c r="J347" s="46">
        <v>983</v>
      </c>
      <c r="K347" s="110">
        <v>1152</v>
      </c>
      <c r="L347" s="46">
        <v>535</v>
      </c>
      <c r="M347" s="46">
        <v>779</v>
      </c>
      <c r="N347" s="46">
        <v>235</v>
      </c>
      <c r="O347" s="46">
        <v>1247</v>
      </c>
      <c r="P347" s="46">
        <v>689</v>
      </c>
      <c r="Q347" s="110">
        <v>1731</v>
      </c>
      <c r="R347" s="110">
        <v>1291</v>
      </c>
      <c r="S347" s="46">
        <v>1023</v>
      </c>
      <c r="T347" s="110">
        <v>2423</v>
      </c>
      <c r="U347" s="110">
        <v>2421</v>
      </c>
      <c r="V347" s="110">
        <v>2671</v>
      </c>
      <c r="W347" s="46">
        <v>1530</v>
      </c>
      <c r="X347" s="121">
        <v>0.3662864385297846</v>
      </c>
      <c r="Y347" s="92">
        <v>0.10667903525046379</v>
      </c>
      <c r="Z347" s="92">
        <v>0.19279128248114</v>
      </c>
      <c r="AA347" s="79">
        <v>5.9381588193956343E-2</v>
      </c>
    </row>
    <row r="348" spans="1:27" ht="15" x14ac:dyDescent="0.25">
      <c r="A348" s="4">
        <v>260213</v>
      </c>
      <c r="B348" s="18">
        <v>7912</v>
      </c>
      <c r="C348" s="8" t="s">
        <v>67</v>
      </c>
      <c r="D348" s="8" t="s">
        <v>5043</v>
      </c>
      <c r="E348" s="8" t="s">
        <v>817</v>
      </c>
      <c r="F348" s="36">
        <v>5</v>
      </c>
      <c r="G348" s="46">
        <v>18427</v>
      </c>
      <c r="H348" s="46">
        <v>17530</v>
      </c>
      <c r="I348" s="46">
        <v>16919</v>
      </c>
      <c r="J348" s="46">
        <v>10673</v>
      </c>
      <c r="K348" s="46">
        <v>16993</v>
      </c>
      <c r="L348" s="46">
        <v>16649</v>
      </c>
      <c r="M348" s="46">
        <v>13283</v>
      </c>
      <c r="N348" s="46">
        <v>14250</v>
      </c>
      <c r="O348" s="110">
        <v>24470</v>
      </c>
      <c r="P348" s="46">
        <v>23448</v>
      </c>
      <c r="Q348" s="46">
        <v>18445</v>
      </c>
      <c r="R348" s="46">
        <v>19716</v>
      </c>
      <c r="S348" s="46">
        <v>24527</v>
      </c>
      <c r="T348" s="46">
        <v>30925</v>
      </c>
      <c r="U348" s="46">
        <v>22979</v>
      </c>
      <c r="V348" s="46">
        <v>23670</v>
      </c>
      <c r="W348" s="46">
        <v>29681</v>
      </c>
      <c r="X348" s="120">
        <v>8.6804588093247981E-2</v>
      </c>
      <c r="Y348" s="79">
        <v>4.8433444072938592E-2</v>
      </c>
      <c r="Z348" s="79">
        <v>4.0286509011992162E-2</v>
      </c>
      <c r="AA348" s="79">
        <v>5.0479427233817598E-2</v>
      </c>
    </row>
    <row r="349" spans="1:27" ht="15" x14ac:dyDescent="0.25">
      <c r="A349" s="4">
        <v>260213</v>
      </c>
      <c r="B349" s="18">
        <v>4927</v>
      </c>
      <c r="C349" s="8" t="s">
        <v>67</v>
      </c>
      <c r="D349" s="8" t="s">
        <v>5102</v>
      </c>
      <c r="E349" s="8" t="s">
        <v>806</v>
      </c>
      <c r="F349" s="36">
        <v>5</v>
      </c>
      <c r="G349" s="46">
        <v>4647</v>
      </c>
      <c r="H349" s="46">
        <v>1913</v>
      </c>
      <c r="I349" s="46">
        <v>3005</v>
      </c>
      <c r="J349" s="46">
        <v>2751</v>
      </c>
      <c r="K349" s="46">
        <v>4913</v>
      </c>
      <c r="L349" s="110">
        <v>4550</v>
      </c>
      <c r="M349" s="46">
        <v>4417</v>
      </c>
      <c r="N349" s="46">
        <v>2947</v>
      </c>
      <c r="O349" s="46">
        <v>4167</v>
      </c>
      <c r="P349" s="46">
        <v>3358</v>
      </c>
      <c r="Q349" s="46">
        <v>3960</v>
      </c>
      <c r="R349" s="46">
        <v>3501</v>
      </c>
      <c r="S349" s="46">
        <v>2989</v>
      </c>
      <c r="T349" s="46">
        <v>4153</v>
      </c>
      <c r="U349" s="46">
        <v>4064</v>
      </c>
      <c r="V349" s="46">
        <v>3736</v>
      </c>
      <c r="W349" s="46">
        <v>3738</v>
      </c>
      <c r="X349" s="120">
        <v>5.7575318655851637E-2</v>
      </c>
      <c r="Y349" s="79">
        <v>7.1218242826815992E-3</v>
      </c>
      <c r="Z349" s="79">
        <v>1.5978785612293489E-2</v>
      </c>
      <c r="AA349" s="79">
        <v>5.0127158345603107E-2</v>
      </c>
    </row>
    <row r="350" spans="1:27" ht="15" x14ac:dyDescent="0.25">
      <c r="A350" s="4">
        <v>260213</v>
      </c>
      <c r="B350" s="18">
        <v>6284</v>
      </c>
      <c r="C350" s="8" t="s">
        <v>67</v>
      </c>
      <c r="D350" s="8" t="s">
        <v>5208</v>
      </c>
      <c r="E350" s="8" t="s">
        <v>821</v>
      </c>
      <c r="F350" s="36">
        <v>5</v>
      </c>
      <c r="G350" s="46">
        <v>1154</v>
      </c>
      <c r="H350" s="46">
        <v>1688</v>
      </c>
      <c r="I350" s="46">
        <v>1402</v>
      </c>
      <c r="J350" s="46">
        <v>1313</v>
      </c>
      <c r="K350" s="46">
        <v>1312</v>
      </c>
      <c r="L350" s="46">
        <v>1926</v>
      </c>
      <c r="M350" s="46">
        <v>1930</v>
      </c>
      <c r="N350" s="46">
        <v>1916</v>
      </c>
      <c r="O350" s="46">
        <v>1632</v>
      </c>
      <c r="P350" s="46">
        <v>1801</v>
      </c>
      <c r="Q350" s="46">
        <v>1750</v>
      </c>
      <c r="R350" s="110">
        <v>2725</v>
      </c>
      <c r="S350" s="46">
        <v>2059</v>
      </c>
      <c r="T350" s="110">
        <v>3418</v>
      </c>
      <c r="U350" s="110">
        <v>2981</v>
      </c>
      <c r="V350" s="46">
        <v>2183</v>
      </c>
      <c r="W350" s="46">
        <v>2587</v>
      </c>
      <c r="X350" s="121">
        <v>0.1940011997600479</v>
      </c>
      <c r="Y350" s="92">
        <v>0.123693729903537</v>
      </c>
      <c r="Z350" s="79">
        <v>-4.8466422248055092E-2</v>
      </c>
      <c r="AA350" s="79">
        <v>4.9619396673244998E-2</v>
      </c>
    </row>
    <row r="351" spans="1:27" ht="15" x14ac:dyDescent="0.25">
      <c r="A351" s="4">
        <v>260213</v>
      </c>
      <c r="B351" s="18">
        <v>8630</v>
      </c>
      <c r="C351" s="8" t="s">
        <v>67</v>
      </c>
      <c r="D351" s="8" t="s">
        <v>5003</v>
      </c>
      <c r="E351" s="8" t="s">
        <v>817</v>
      </c>
      <c r="F351" s="36">
        <v>4.7</v>
      </c>
      <c r="G351" s="46">
        <v>71284</v>
      </c>
      <c r="H351" s="46">
        <v>107518</v>
      </c>
      <c r="I351" s="46">
        <v>55295</v>
      </c>
      <c r="J351" s="46">
        <v>-78910</v>
      </c>
      <c r="K351" s="46">
        <v>80362</v>
      </c>
      <c r="L351" s="110">
        <v>182694</v>
      </c>
      <c r="M351" s="110">
        <v>128750</v>
      </c>
      <c r="N351" s="110">
        <v>52312</v>
      </c>
      <c r="O351" s="110">
        <v>251358</v>
      </c>
      <c r="P351" s="46">
        <v>151354</v>
      </c>
      <c r="Q351" s="46">
        <v>147286</v>
      </c>
      <c r="R351" s="110">
        <v>199355</v>
      </c>
      <c r="S351" s="46">
        <v>188973</v>
      </c>
      <c r="T351" s="46">
        <v>-162559</v>
      </c>
      <c r="U351" s="46">
        <v>147043</v>
      </c>
      <c r="V351" s="110">
        <v>329841</v>
      </c>
      <c r="W351" s="46">
        <v>212803</v>
      </c>
      <c r="X351" s="120">
        <v>-0.45695432683909593</v>
      </c>
      <c r="Y351" s="79">
        <v>-6.5137848306551227E-4</v>
      </c>
      <c r="Z351" s="92">
        <v>0.35000482817076711</v>
      </c>
      <c r="AA351" s="79">
        <v>4.7347694606376438E-2</v>
      </c>
    </row>
    <row r="352" spans="1:27" ht="15" x14ac:dyDescent="0.25">
      <c r="A352" s="4">
        <v>260213</v>
      </c>
      <c r="B352" s="18">
        <v>8725</v>
      </c>
      <c r="C352" s="8" t="s">
        <v>67</v>
      </c>
      <c r="D352" s="8" t="s">
        <v>5001</v>
      </c>
      <c r="E352" s="8" t="s">
        <v>817</v>
      </c>
      <c r="F352" s="36">
        <v>4.2</v>
      </c>
      <c r="G352" s="46">
        <v>120377</v>
      </c>
      <c r="H352" s="46">
        <v>199886</v>
      </c>
      <c r="I352" s="46">
        <v>93551</v>
      </c>
      <c r="J352" s="46">
        <v>-108769</v>
      </c>
      <c r="K352" s="110">
        <v>176742</v>
      </c>
      <c r="L352" s="110">
        <v>249922</v>
      </c>
      <c r="M352" s="110">
        <v>155455</v>
      </c>
      <c r="N352" s="110">
        <v>-24042</v>
      </c>
      <c r="O352" s="110">
        <v>255167</v>
      </c>
      <c r="P352" s="46">
        <v>242167</v>
      </c>
      <c r="Q352" s="110">
        <v>301475</v>
      </c>
      <c r="R352" s="110">
        <v>329329</v>
      </c>
      <c r="S352" s="46">
        <v>197099</v>
      </c>
      <c r="T352" s="46">
        <v>107104</v>
      </c>
      <c r="U352" s="46">
        <v>288128</v>
      </c>
      <c r="V352" s="46">
        <v>365224</v>
      </c>
      <c r="W352" s="46">
        <v>237078</v>
      </c>
      <c r="X352" s="120">
        <v>-0.12621884549608911</v>
      </c>
      <c r="Y352" s="79">
        <v>-1.4274759440303649E-2</v>
      </c>
      <c r="Z352" s="79">
        <v>3.8946032159364652E-2</v>
      </c>
      <c r="AA352" s="79">
        <v>4.1751126567142423E-2</v>
      </c>
    </row>
    <row r="353" spans="1:27" ht="15" x14ac:dyDescent="0.25">
      <c r="A353" s="4">
        <v>260213</v>
      </c>
      <c r="B353" s="18">
        <v>9960</v>
      </c>
      <c r="C353" s="8" t="s">
        <v>67</v>
      </c>
      <c r="D353" s="8" t="s">
        <v>5140</v>
      </c>
      <c r="E353" s="8" t="s">
        <v>817</v>
      </c>
      <c r="F353" s="36">
        <v>3.7</v>
      </c>
      <c r="G353" s="46">
        <v>1250</v>
      </c>
      <c r="H353" s="46">
        <v>2764</v>
      </c>
      <c r="I353" s="46">
        <v>134</v>
      </c>
      <c r="J353" s="46">
        <v>2506</v>
      </c>
      <c r="K353" s="46">
        <v>1759</v>
      </c>
      <c r="L353" s="46">
        <v>3332</v>
      </c>
      <c r="M353" s="46">
        <v>333</v>
      </c>
      <c r="N353" s="46">
        <v>3285</v>
      </c>
      <c r="O353" s="110">
        <v>3083</v>
      </c>
      <c r="P353" s="46">
        <v>3143</v>
      </c>
      <c r="Q353" s="110">
        <v>2229</v>
      </c>
      <c r="R353" s="46">
        <v>3628</v>
      </c>
      <c r="S353" s="110">
        <v>4334</v>
      </c>
      <c r="T353" s="110">
        <v>4501</v>
      </c>
      <c r="U353" s="46">
        <v>2961</v>
      </c>
      <c r="V353" s="46">
        <v>4316</v>
      </c>
      <c r="W353" s="46">
        <v>4933</v>
      </c>
      <c r="X353" s="121">
        <v>0.1018449077546122</v>
      </c>
      <c r="Y353" s="79">
        <v>4.98230329430982E-2</v>
      </c>
      <c r="Z353" s="79">
        <v>4.4605809128630769E-2</v>
      </c>
      <c r="AA353" s="79">
        <v>3.7177259185700029E-2</v>
      </c>
    </row>
    <row r="354" spans="1:27" ht="15" x14ac:dyDescent="0.25">
      <c r="A354" s="4">
        <v>260213</v>
      </c>
      <c r="B354" s="18">
        <v>6750</v>
      </c>
      <c r="C354" s="8" t="s">
        <v>67</v>
      </c>
      <c r="D354" s="8" t="s">
        <v>5166</v>
      </c>
      <c r="E354" s="8" t="s">
        <v>817</v>
      </c>
      <c r="F354" s="36">
        <v>3.7</v>
      </c>
      <c r="G354" s="46">
        <v>3664</v>
      </c>
      <c r="H354" s="46">
        <v>3291</v>
      </c>
      <c r="I354" s="46">
        <v>3059</v>
      </c>
      <c r="J354" s="46">
        <v>2997</v>
      </c>
      <c r="K354" s="46">
        <v>3120</v>
      </c>
      <c r="L354" s="46">
        <v>2131</v>
      </c>
      <c r="M354" s="46">
        <v>3391</v>
      </c>
      <c r="N354" s="46">
        <v>2719</v>
      </c>
      <c r="O354" s="46">
        <v>3149</v>
      </c>
      <c r="P354" s="46">
        <v>3121</v>
      </c>
      <c r="Q354" s="46">
        <v>2536</v>
      </c>
      <c r="R354" s="46">
        <v>2919</v>
      </c>
      <c r="S354" s="46">
        <v>3934</v>
      </c>
      <c r="T354" s="46">
        <v>4144</v>
      </c>
      <c r="U354" s="46">
        <v>3012</v>
      </c>
      <c r="V354" s="46">
        <v>3181</v>
      </c>
      <c r="W354" s="46">
        <v>4464</v>
      </c>
      <c r="X354" s="120">
        <v>8.1774580335731484E-2</v>
      </c>
      <c r="Y354" s="79">
        <v>3.5173280130052387E-2</v>
      </c>
      <c r="Z354" s="79">
        <v>1.870226283103715E-2</v>
      </c>
      <c r="AA354" s="79">
        <v>3.7138252399971927E-2</v>
      </c>
    </row>
    <row r="355" spans="1:27" ht="15" x14ac:dyDescent="0.25">
      <c r="A355" s="4">
        <v>260213</v>
      </c>
      <c r="B355" s="18">
        <v>9672</v>
      </c>
      <c r="C355" s="8" t="s">
        <v>67</v>
      </c>
      <c r="D355" s="8" t="s">
        <v>5152</v>
      </c>
      <c r="E355" s="8" t="s">
        <v>806</v>
      </c>
      <c r="F355" s="36">
        <v>3.6</v>
      </c>
      <c r="G355" s="46">
        <v>3059</v>
      </c>
      <c r="H355" s="46">
        <v>3009</v>
      </c>
      <c r="I355" s="46">
        <v>3990</v>
      </c>
      <c r="J355" s="46">
        <v>4450</v>
      </c>
      <c r="K355" s="46">
        <v>2715</v>
      </c>
      <c r="L355" s="46">
        <v>2912</v>
      </c>
      <c r="M355" s="46">
        <v>3452</v>
      </c>
      <c r="N355" s="46">
        <v>4118</v>
      </c>
      <c r="O355" s="46">
        <v>2880</v>
      </c>
      <c r="P355" s="46">
        <v>2822</v>
      </c>
      <c r="Q355" s="46">
        <v>3710</v>
      </c>
      <c r="R355" s="46">
        <v>4323</v>
      </c>
      <c r="S355" s="46">
        <v>3071</v>
      </c>
      <c r="T355" s="46">
        <v>3276</v>
      </c>
      <c r="U355" s="46">
        <v>3804</v>
      </c>
      <c r="V355" s="46">
        <v>4729</v>
      </c>
      <c r="W355" s="46">
        <v>3606</v>
      </c>
      <c r="X355" s="120">
        <v>3.2600890420795732E-2</v>
      </c>
      <c r="Y355" s="79">
        <v>6.5368567454797688E-3</v>
      </c>
      <c r="Z355" s="79">
        <v>2.8050297084427189E-2</v>
      </c>
      <c r="AA355" s="79">
        <v>3.5954301075268758E-2</v>
      </c>
    </row>
    <row r="356" spans="1:27" ht="15" x14ac:dyDescent="0.25">
      <c r="A356" s="4">
        <v>260213</v>
      </c>
      <c r="B356" s="18">
        <v>6914</v>
      </c>
      <c r="C356" s="8" t="s">
        <v>67</v>
      </c>
      <c r="D356" s="8" t="s">
        <v>5197</v>
      </c>
      <c r="E356" s="8" t="s">
        <v>806</v>
      </c>
      <c r="F356" s="36">
        <v>3.4</v>
      </c>
      <c r="G356" s="46">
        <v>816</v>
      </c>
      <c r="H356" s="46">
        <v>2120</v>
      </c>
      <c r="I356" s="46">
        <v>1471</v>
      </c>
      <c r="J356" s="46">
        <v>1706</v>
      </c>
      <c r="K356" s="46">
        <v>1007</v>
      </c>
      <c r="L356" s="46">
        <v>1752</v>
      </c>
      <c r="M356" s="46">
        <v>909</v>
      </c>
      <c r="N356" s="46">
        <v>1688</v>
      </c>
      <c r="O356" s="110">
        <v>1879</v>
      </c>
      <c r="P356" s="46">
        <v>1756</v>
      </c>
      <c r="Q356" s="46">
        <v>1385</v>
      </c>
      <c r="R356" s="46">
        <v>2315</v>
      </c>
      <c r="S356" s="46">
        <v>1669</v>
      </c>
      <c r="T356" s="46">
        <v>1872</v>
      </c>
      <c r="U356" s="46">
        <v>1776</v>
      </c>
      <c r="V356" s="46">
        <v>2566</v>
      </c>
      <c r="W356" s="46">
        <v>1940</v>
      </c>
      <c r="X356" s="120">
        <v>1.628070175438601E-2</v>
      </c>
      <c r="Y356" s="79">
        <v>5.3998066565391412E-2</v>
      </c>
      <c r="Z356" s="79">
        <v>3.2887840670859481E-2</v>
      </c>
      <c r="AA356" s="79">
        <v>3.4377774958772138E-2</v>
      </c>
    </row>
    <row r="357" spans="1:27" ht="15" x14ac:dyDescent="0.25">
      <c r="A357" s="4">
        <v>260213</v>
      </c>
      <c r="B357" s="18">
        <v>1925</v>
      </c>
      <c r="C357" s="8" t="s">
        <v>67</v>
      </c>
      <c r="D357" s="8" t="s">
        <v>5008</v>
      </c>
      <c r="E357" s="8" t="s">
        <v>817</v>
      </c>
      <c r="F357" s="36">
        <v>3.3</v>
      </c>
      <c r="G357" s="46">
        <v>93116</v>
      </c>
      <c r="H357" s="46">
        <v>128578</v>
      </c>
      <c r="I357" s="46">
        <v>59695</v>
      </c>
      <c r="J357" s="46">
        <v>94172</v>
      </c>
      <c r="K357" s="46">
        <v>68859</v>
      </c>
      <c r="L357" s="110">
        <v>241796</v>
      </c>
      <c r="M357" s="46">
        <v>93076</v>
      </c>
      <c r="N357" s="46">
        <v>98088</v>
      </c>
      <c r="O357" s="46">
        <v>93817</v>
      </c>
      <c r="P357" s="46">
        <v>155177</v>
      </c>
      <c r="Q357" s="46">
        <v>121847</v>
      </c>
      <c r="R357" s="46">
        <v>112808</v>
      </c>
      <c r="S357" s="46">
        <v>122569</v>
      </c>
      <c r="T357" s="46">
        <v>189056</v>
      </c>
      <c r="U357" s="46">
        <v>118117</v>
      </c>
      <c r="V357" s="46">
        <v>103284</v>
      </c>
      <c r="W357" s="46">
        <v>140140</v>
      </c>
      <c r="X357" s="120">
        <v>6.6118137942744015E-2</v>
      </c>
      <c r="Y357" s="79">
        <v>-6.8280002928901018E-3</v>
      </c>
      <c r="Z357" s="79">
        <v>-1.7554142475347919E-2</v>
      </c>
      <c r="AA357" s="79">
        <v>3.2964620862772083E-2</v>
      </c>
    </row>
    <row r="358" spans="1:27" ht="15" x14ac:dyDescent="0.25">
      <c r="A358" s="4">
        <v>260213</v>
      </c>
      <c r="B358" s="18">
        <v>9007</v>
      </c>
      <c r="C358" s="8" t="s">
        <v>67</v>
      </c>
      <c r="D358" s="8" t="s">
        <v>5068</v>
      </c>
      <c r="E358" s="8" t="s">
        <v>817</v>
      </c>
      <c r="F358" s="36">
        <v>3</v>
      </c>
      <c r="G358" s="46">
        <v>6330</v>
      </c>
      <c r="H358" s="46">
        <v>-2986</v>
      </c>
      <c r="I358" s="46">
        <v>7253</v>
      </c>
      <c r="J358" s="46">
        <v>7260</v>
      </c>
      <c r="K358" s="110">
        <v>9330</v>
      </c>
      <c r="L358" s="110">
        <v>2759</v>
      </c>
      <c r="M358" s="110">
        <v>14622</v>
      </c>
      <c r="N358" s="110">
        <v>11980</v>
      </c>
      <c r="O358" s="110">
        <v>13822</v>
      </c>
      <c r="P358" s="110">
        <v>10344</v>
      </c>
      <c r="Q358" s="46">
        <v>16799</v>
      </c>
      <c r="R358" s="46">
        <v>12239</v>
      </c>
      <c r="S358" s="46">
        <v>15638</v>
      </c>
      <c r="T358" s="46">
        <v>6756</v>
      </c>
      <c r="U358" s="46">
        <v>15280</v>
      </c>
      <c r="V358" s="46">
        <v>12755</v>
      </c>
      <c r="W358" s="46">
        <v>17152</v>
      </c>
      <c r="X358" s="120">
        <v>-6.5212649945474377E-2</v>
      </c>
      <c r="Y358" s="79">
        <v>-2.9534142168299859E-2</v>
      </c>
      <c r="Z358" s="79">
        <v>1.033798809929287E-2</v>
      </c>
      <c r="AA358" s="79">
        <v>3.0022407741577158E-2</v>
      </c>
    </row>
    <row r="359" spans="1:27" ht="15" x14ac:dyDescent="0.25">
      <c r="A359" s="4">
        <v>260213</v>
      </c>
      <c r="B359" s="18">
        <v>2531</v>
      </c>
      <c r="C359" s="8" t="s">
        <v>67</v>
      </c>
      <c r="D359" s="8" t="s">
        <v>5100</v>
      </c>
      <c r="E359" s="8" t="s">
        <v>817</v>
      </c>
      <c r="F359" s="36">
        <v>2.6</v>
      </c>
      <c r="G359" s="46">
        <v>11973</v>
      </c>
      <c r="H359" s="46">
        <v>9765</v>
      </c>
      <c r="I359" s="46">
        <v>8895</v>
      </c>
      <c r="J359" s="46">
        <v>10720</v>
      </c>
      <c r="K359" s="46">
        <v>15272</v>
      </c>
      <c r="L359" s="46">
        <v>3059</v>
      </c>
      <c r="M359" s="46">
        <v>7102</v>
      </c>
      <c r="N359" s="46">
        <v>5362</v>
      </c>
      <c r="O359" s="46">
        <v>5316</v>
      </c>
      <c r="P359" s="46">
        <v>4463</v>
      </c>
      <c r="Q359" s="46">
        <v>4066</v>
      </c>
      <c r="R359" s="46">
        <v>6467</v>
      </c>
      <c r="S359" s="46">
        <v>4377</v>
      </c>
      <c r="T359" s="46">
        <v>5688</v>
      </c>
      <c r="U359" s="46">
        <v>3457</v>
      </c>
      <c r="V359" s="46">
        <v>4330</v>
      </c>
      <c r="W359" s="46">
        <v>4845</v>
      </c>
      <c r="X359" s="120">
        <v>6.3232333660248718E-2</v>
      </c>
      <c r="Y359" s="79">
        <v>-2.9565977279347511E-2</v>
      </c>
      <c r="Z359" s="79">
        <v>-0.106908799839912</v>
      </c>
      <c r="AA359" s="79">
        <v>2.6215550078422689E-2</v>
      </c>
    </row>
    <row r="360" spans="1:27" ht="15" x14ac:dyDescent="0.25">
      <c r="A360" s="4">
        <v>260213</v>
      </c>
      <c r="B360" s="18">
        <v>5975</v>
      </c>
      <c r="C360" s="8" t="s">
        <v>67</v>
      </c>
      <c r="D360" s="8" t="s">
        <v>5183</v>
      </c>
      <c r="E360" s="8" t="s">
        <v>817</v>
      </c>
      <c r="F360" s="36">
        <v>2.5</v>
      </c>
      <c r="G360" s="46">
        <v>2628</v>
      </c>
      <c r="H360" s="46">
        <v>874</v>
      </c>
      <c r="I360" s="46">
        <v>-948</v>
      </c>
      <c r="J360" s="46">
        <v>1153</v>
      </c>
      <c r="K360" s="46">
        <v>1887</v>
      </c>
      <c r="L360" s="110">
        <v>5239</v>
      </c>
      <c r="M360" s="110">
        <v>3146</v>
      </c>
      <c r="N360" s="110">
        <v>3003</v>
      </c>
      <c r="O360" s="110">
        <v>7095</v>
      </c>
      <c r="P360" s="110">
        <v>9200</v>
      </c>
      <c r="Q360" s="46">
        <v>4708</v>
      </c>
      <c r="R360" s="46">
        <v>5329</v>
      </c>
      <c r="S360" s="46">
        <v>7070</v>
      </c>
      <c r="T360" s="46">
        <v>11542</v>
      </c>
      <c r="U360" s="46">
        <v>4851</v>
      </c>
      <c r="V360" s="46">
        <v>5623</v>
      </c>
      <c r="W360" s="46">
        <v>7801</v>
      </c>
      <c r="X360" s="120">
        <v>8.90257345953549E-2</v>
      </c>
      <c r="Y360" s="79">
        <v>4.991448218087946E-3</v>
      </c>
      <c r="Z360" s="79">
        <v>1.02111697693803E-2</v>
      </c>
      <c r="AA360" s="79">
        <v>2.5132366086777051E-2</v>
      </c>
    </row>
    <row r="361" spans="1:27" ht="15" x14ac:dyDescent="0.25">
      <c r="A361" s="4">
        <v>260213</v>
      </c>
      <c r="B361" s="18">
        <v>9364</v>
      </c>
      <c r="C361" s="8" t="s">
        <v>67</v>
      </c>
      <c r="D361" s="8" t="s">
        <v>5079</v>
      </c>
      <c r="E361" s="8" t="s">
        <v>817</v>
      </c>
      <c r="F361" s="36">
        <v>2.2999999999999998</v>
      </c>
      <c r="G361" s="46">
        <v>7182</v>
      </c>
      <c r="H361" s="46">
        <v>7000</v>
      </c>
      <c r="I361" s="46">
        <v>8641</v>
      </c>
      <c r="J361" s="46">
        <v>7602</v>
      </c>
      <c r="K361" s="46">
        <v>7963</v>
      </c>
      <c r="L361" s="46">
        <v>7375</v>
      </c>
      <c r="M361" s="46">
        <v>7913</v>
      </c>
      <c r="N361" s="46">
        <v>7522</v>
      </c>
      <c r="O361" s="46">
        <v>8175</v>
      </c>
      <c r="P361" s="46">
        <v>6983</v>
      </c>
      <c r="Q361" s="46">
        <v>8589</v>
      </c>
      <c r="R361" s="46">
        <v>8287</v>
      </c>
      <c r="S361" s="46">
        <v>8676</v>
      </c>
      <c r="T361" s="46">
        <v>7544</v>
      </c>
      <c r="U361" s="46">
        <v>9622</v>
      </c>
      <c r="V361" s="46">
        <v>9672</v>
      </c>
      <c r="W361" s="46">
        <v>9499</v>
      </c>
      <c r="X361" s="120">
        <v>1.7242969110188969E-2</v>
      </c>
      <c r="Y361" s="79">
        <v>3.1212231085327561E-2</v>
      </c>
      <c r="Z361" s="79">
        <v>4.0581323800873197E-2</v>
      </c>
      <c r="AA361" s="79">
        <v>2.317395956524182E-2</v>
      </c>
    </row>
    <row r="362" spans="1:27" ht="15" x14ac:dyDescent="0.25">
      <c r="A362" s="4">
        <v>260213</v>
      </c>
      <c r="B362" s="18">
        <v>7821</v>
      </c>
      <c r="C362" s="8" t="s">
        <v>67</v>
      </c>
      <c r="D362" s="8" t="s">
        <v>5171</v>
      </c>
      <c r="E362" s="8" t="s">
        <v>811</v>
      </c>
      <c r="F362" s="36">
        <v>2.2999999999999998</v>
      </c>
      <c r="G362" s="46">
        <v>1922</v>
      </c>
      <c r="H362" s="46">
        <v>1159</v>
      </c>
      <c r="I362" s="46">
        <v>0</v>
      </c>
      <c r="J362" s="46">
        <v>2100</v>
      </c>
      <c r="K362" s="46">
        <v>1896</v>
      </c>
      <c r="L362" s="110">
        <v>2209</v>
      </c>
      <c r="M362" s="110">
        <v>2290</v>
      </c>
      <c r="N362" s="46">
        <v>2713</v>
      </c>
      <c r="O362" s="110">
        <v>2948</v>
      </c>
      <c r="P362" s="46">
        <v>2398</v>
      </c>
      <c r="Q362" s="46">
        <v>2678</v>
      </c>
      <c r="R362" s="46">
        <v>3632</v>
      </c>
      <c r="S362" s="46">
        <v>3521</v>
      </c>
      <c r="T362" s="46">
        <v>3000</v>
      </c>
      <c r="U362" s="46">
        <v>1874</v>
      </c>
      <c r="V362" s="46">
        <v>3387</v>
      </c>
      <c r="W362" s="46">
        <v>3789</v>
      </c>
      <c r="X362" s="120">
        <v>4.9227246708643417E-2</v>
      </c>
      <c r="Y362" s="79">
        <v>-6.2660743511807393E-2</v>
      </c>
      <c r="Z362" s="79">
        <v>-2.0370832294005159E-2</v>
      </c>
      <c r="AA362" s="79">
        <v>2.2746562553046971E-2</v>
      </c>
    </row>
    <row r="363" spans="1:27" ht="15" x14ac:dyDescent="0.25">
      <c r="A363" s="4">
        <v>260213</v>
      </c>
      <c r="B363" s="18">
        <v>8766</v>
      </c>
      <c r="C363" s="8" t="s">
        <v>67</v>
      </c>
      <c r="D363" s="8" t="s">
        <v>4991</v>
      </c>
      <c r="E363" s="8" t="s">
        <v>817</v>
      </c>
      <c r="F363" s="36">
        <v>2.1</v>
      </c>
      <c r="G363" s="46">
        <v>129722</v>
      </c>
      <c r="H363" s="46">
        <v>154681</v>
      </c>
      <c r="I363" s="46">
        <v>164875</v>
      </c>
      <c r="J363" s="46">
        <v>-56063</v>
      </c>
      <c r="K363" s="110">
        <v>236119</v>
      </c>
      <c r="L363" s="110">
        <v>455744</v>
      </c>
      <c r="M363" s="46">
        <v>170904</v>
      </c>
      <c r="N363" s="110">
        <v>104149</v>
      </c>
      <c r="O363" s="46">
        <v>313414</v>
      </c>
      <c r="P363" s="46">
        <v>469779</v>
      </c>
      <c r="Q363" s="46">
        <v>270827</v>
      </c>
      <c r="R363" s="110">
        <v>666216</v>
      </c>
      <c r="S363" s="46">
        <v>284889</v>
      </c>
      <c r="T363" s="46">
        <v>635266</v>
      </c>
      <c r="U363" s="110">
        <v>570054</v>
      </c>
      <c r="V363" s="46">
        <v>309324</v>
      </c>
      <c r="W363" s="46">
        <v>323068</v>
      </c>
      <c r="X363" s="120">
        <v>9.7822263968254664E-2</v>
      </c>
      <c r="Y363" s="92">
        <v>0.16111744682042531</v>
      </c>
      <c r="Z363" s="79">
        <v>-0.1655016984128824</v>
      </c>
      <c r="AA363" s="79">
        <v>2.121605994444109E-2</v>
      </c>
    </row>
    <row r="364" spans="1:27" ht="15" x14ac:dyDescent="0.25">
      <c r="A364" s="4">
        <v>260213</v>
      </c>
      <c r="B364" s="18">
        <v>9041</v>
      </c>
      <c r="C364" s="8" t="s">
        <v>67</v>
      </c>
      <c r="D364" s="8" t="s">
        <v>5074</v>
      </c>
      <c r="E364" s="8" t="s">
        <v>817</v>
      </c>
      <c r="F364" s="36">
        <v>2</v>
      </c>
      <c r="G364" s="46">
        <v>22955</v>
      </c>
      <c r="H364" s="46">
        <v>-46</v>
      </c>
      <c r="I364" s="46">
        <v>6318</v>
      </c>
      <c r="J364" s="46">
        <v>7362</v>
      </c>
      <c r="K364" s="110">
        <v>32999</v>
      </c>
      <c r="L364" s="110">
        <v>20467</v>
      </c>
      <c r="M364" s="110">
        <v>22012</v>
      </c>
      <c r="N364" s="110">
        <v>21048</v>
      </c>
      <c r="O364" s="46">
        <v>26137</v>
      </c>
      <c r="P364" s="46">
        <v>18233</v>
      </c>
      <c r="Q364" s="46">
        <v>21776</v>
      </c>
      <c r="R364" s="46">
        <v>17730</v>
      </c>
      <c r="S364" s="46">
        <v>28402</v>
      </c>
      <c r="T364" s="46">
        <v>16492</v>
      </c>
      <c r="U364" s="46">
        <v>21993</v>
      </c>
      <c r="V364" s="46">
        <v>20175</v>
      </c>
      <c r="W364" s="46">
        <v>30167</v>
      </c>
      <c r="X364" s="120">
        <v>-2.021104932610485E-2</v>
      </c>
      <c r="Y364" s="79">
        <v>2.5710900473934211E-3</v>
      </c>
      <c r="Z364" s="79">
        <v>2.889490291548991E-2</v>
      </c>
      <c r="AA364" s="79">
        <v>2.0272908961429751E-2</v>
      </c>
    </row>
    <row r="365" spans="1:27" ht="15" x14ac:dyDescent="0.25">
      <c r="A365" s="4">
        <v>260213</v>
      </c>
      <c r="B365" s="18">
        <v>9843</v>
      </c>
      <c r="C365" s="8" t="s">
        <v>67</v>
      </c>
      <c r="D365" s="8" t="s">
        <v>5033</v>
      </c>
      <c r="E365" s="8" t="s">
        <v>817</v>
      </c>
      <c r="F365" s="36">
        <v>2</v>
      </c>
      <c r="G365" s="46">
        <v>30453</v>
      </c>
      <c r="H365" s="46">
        <v>30301</v>
      </c>
      <c r="I365" s="46">
        <v>36918</v>
      </c>
      <c r="J365" s="46">
        <v>32128</v>
      </c>
      <c r="K365" s="46">
        <v>26002</v>
      </c>
      <c r="L365" s="46">
        <v>0</v>
      </c>
      <c r="M365" s="46">
        <v>32974</v>
      </c>
      <c r="N365" s="46">
        <v>22200</v>
      </c>
      <c r="O365" s="110">
        <v>42691</v>
      </c>
      <c r="P365" s="110">
        <v>29861</v>
      </c>
      <c r="Q365" s="46">
        <v>34489</v>
      </c>
      <c r="R365" s="46">
        <v>23486</v>
      </c>
      <c r="S365" s="46">
        <v>40940</v>
      </c>
      <c r="T365" s="46">
        <v>29144</v>
      </c>
      <c r="U365" s="46">
        <v>35967</v>
      </c>
      <c r="V365" s="46">
        <v>21848</v>
      </c>
      <c r="W365" s="46">
        <v>43440</v>
      </c>
      <c r="X365" s="120">
        <v>-5.5678076660247164E-3</v>
      </c>
      <c r="Y365" s="79">
        <v>1.154155506446242E-2</v>
      </c>
      <c r="Z365" s="79">
        <v>-1.2645035781282621E-2</v>
      </c>
      <c r="AA365" s="79">
        <v>1.954667354709572E-2</v>
      </c>
    </row>
    <row r="366" spans="1:27" ht="15" x14ac:dyDescent="0.25">
      <c r="A366" s="4">
        <v>260213</v>
      </c>
      <c r="B366" s="18">
        <v>8848</v>
      </c>
      <c r="C366" s="8" t="s">
        <v>67</v>
      </c>
      <c r="D366" s="8" t="s">
        <v>5125</v>
      </c>
      <c r="E366" s="8" t="s">
        <v>817</v>
      </c>
      <c r="F366" s="36">
        <v>1.8</v>
      </c>
      <c r="G366" s="46">
        <v>3465</v>
      </c>
      <c r="H366" s="46">
        <v>-2501</v>
      </c>
      <c r="I366" s="46">
        <v>3579</v>
      </c>
      <c r="J366" s="46">
        <v>3384</v>
      </c>
      <c r="K366" s="46">
        <v>3807</v>
      </c>
      <c r="L366" s="110">
        <v>-890</v>
      </c>
      <c r="M366" s="110">
        <v>7623</v>
      </c>
      <c r="N366" s="110">
        <v>7205</v>
      </c>
      <c r="O366" s="46">
        <v>5182</v>
      </c>
      <c r="P366" s="110">
        <v>3304</v>
      </c>
      <c r="Q366" s="110">
        <v>10290</v>
      </c>
      <c r="R366" s="46">
        <v>7138</v>
      </c>
      <c r="S366" s="110">
        <v>8029</v>
      </c>
      <c r="T366" s="46">
        <v>3775</v>
      </c>
      <c r="U366" s="46">
        <v>12207</v>
      </c>
      <c r="V366" s="46">
        <v>7841</v>
      </c>
      <c r="W366" s="46">
        <v>8597</v>
      </c>
      <c r="X366" s="120">
        <v>1.637634296443102E-2</v>
      </c>
      <c r="Y366" s="79">
        <v>6.5578817733990213E-2</v>
      </c>
      <c r="Z366" s="79">
        <v>2.2568942823204541E-2</v>
      </c>
      <c r="AA366" s="79">
        <v>1.7832475197789851E-2</v>
      </c>
    </row>
    <row r="367" spans="1:27" ht="15" x14ac:dyDescent="0.25">
      <c r="A367" s="4">
        <v>260213</v>
      </c>
      <c r="B367" s="18">
        <v>2181</v>
      </c>
      <c r="C367" s="8" t="s">
        <v>67</v>
      </c>
      <c r="D367" s="8" t="s">
        <v>5067</v>
      </c>
      <c r="E367" s="8" t="s">
        <v>817</v>
      </c>
      <c r="F367" s="36">
        <v>1.7</v>
      </c>
      <c r="G367" s="46">
        <v>14076</v>
      </c>
      <c r="H367" s="46">
        <v>7331</v>
      </c>
      <c r="I367" s="46">
        <v>16495</v>
      </c>
      <c r="J367" s="46">
        <v>14222</v>
      </c>
      <c r="K367" s="46">
        <v>14718</v>
      </c>
      <c r="L367" s="46">
        <v>7628</v>
      </c>
      <c r="M367" s="46">
        <v>14677</v>
      </c>
      <c r="N367" s="46">
        <v>11704</v>
      </c>
      <c r="O367" s="46">
        <v>14543</v>
      </c>
      <c r="P367" s="110">
        <v>13645</v>
      </c>
      <c r="Q367" s="46">
        <v>16967</v>
      </c>
      <c r="R367" s="46">
        <v>15136</v>
      </c>
      <c r="S367" s="46">
        <v>16318</v>
      </c>
      <c r="T367" s="46">
        <v>9602</v>
      </c>
      <c r="U367" s="46">
        <v>15400</v>
      </c>
      <c r="V367" s="110">
        <v>21205</v>
      </c>
      <c r="W367" s="46">
        <v>17393</v>
      </c>
      <c r="X367" s="120">
        <v>-6.5140334482647555E-2</v>
      </c>
      <c r="Y367" s="79">
        <v>-2.7006531892525332E-2</v>
      </c>
      <c r="Z367" s="92">
        <v>0.1074996457418167</v>
      </c>
      <c r="AA367" s="79">
        <v>1.7193122750899681E-2</v>
      </c>
    </row>
    <row r="368" spans="1:27" ht="15" x14ac:dyDescent="0.25">
      <c r="A368" s="4">
        <v>260213</v>
      </c>
      <c r="B368" s="18">
        <v>2579</v>
      </c>
      <c r="C368" s="8" t="s">
        <v>67</v>
      </c>
      <c r="D368" s="8" t="s">
        <v>5087</v>
      </c>
      <c r="E368" s="8" t="s">
        <v>806</v>
      </c>
      <c r="F368" s="36">
        <v>1.6</v>
      </c>
      <c r="G368" s="46">
        <v>-10123</v>
      </c>
      <c r="H368" s="46">
        <v>-12617</v>
      </c>
      <c r="I368" s="46">
        <v>-4800</v>
      </c>
      <c r="J368" s="46">
        <v>7383</v>
      </c>
      <c r="K368" s="46">
        <v>-8056</v>
      </c>
      <c r="L368" s="46">
        <v>-9108</v>
      </c>
      <c r="M368" s="46">
        <v>2638</v>
      </c>
      <c r="N368" s="46">
        <v>12649</v>
      </c>
      <c r="O368" s="46">
        <v>-2644</v>
      </c>
      <c r="P368" s="110">
        <v>-7663</v>
      </c>
      <c r="Q368" s="110">
        <v>5302</v>
      </c>
      <c r="R368" s="110">
        <v>17011</v>
      </c>
      <c r="S368" s="110">
        <v>-1170</v>
      </c>
      <c r="T368" s="46">
        <v>-6545</v>
      </c>
      <c r="U368" s="46">
        <v>5119</v>
      </c>
      <c r="V368" s="46">
        <v>-68734</v>
      </c>
      <c r="W368" s="46">
        <v>-2329</v>
      </c>
      <c r="X368" s="120">
        <v>8.2937685459940624E-2</v>
      </c>
      <c r="Y368" s="79">
        <v>-1.2535963830661689E-2</v>
      </c>
      <c r="Z368" s="79">
        <v>-5.9483177245924388</v>
      </c>
      <c r="AA368" s="79">
        <v>1.6248422823496481E-2</v>
      </c>
    </row>
    <row r="369" spans="1:27" ht="15" x14ac:dyDescent="0.25">
      <c r="A369" s="4">
        <v>260213</v>
      </c>
      <c r="B369" s="18">
        <v>8074</v>
      </c>
      <c r="C369" s="8" t="s">
        <v>67</v>
      </c>
      <c r="D369" s="8" t="s">
        <v>4312</v>
      </c>
      <c r="E369" s="8" t="s">
        <v>817</v>
      </c>
      <c r="F369" s="36">
        <v>1.6</v>
      </c>
      <c r="G369" s="46">
        <v>2486</v>
      </c>
      <c r="H369" s="46">
        <v>4936</v>
      </c>
      <c r="I369" s="46">
        <v>1425</v>
      </c>
      <c r="J369" s="46">
        <v>3709</v>
      </c>
      <c r="K369" s="46">
        <v>3350</v>
      </c>
      <c r="L369" s="46">
        <v>6115</v>
      </c>
      <c r="M369" s="46">
        <v>1478</v>
      </c>
      <c r="N369" s="46">
        <v>4442</v>
      </c>
      <c r="O369" s="46">
        <v>3466</v>
      </c>
      <c r="P369" s="46">
        <v>5338</v>
      </c>
      <c r="Q369" s="46">
        <v>1672</v>
      </c>
      <c r="R369" s="46">
        <v>3826</v>
      </c>
      <c r="S369" s="46">
        <v>4289</v>
      </c>
      <c r="T369" s="46">
        <v>5974</v>
      </c>
      <c r="U369" s="46">
        <v>2153</v>
      </c>
      <c r="V369" s="46">
        <v>4107</v>
      </c>
      <c r="W369" s="46">
        <v>4546</v>
      </c>
      <c r="X369" s="120">
        <v>4.2049586776859549E-2</v>
      </c>
      <c r="Y369" s="79">
        <v>3.0518368123850111E-2</v>
      </c>
      <c r="Z369" s="79">
        <v>1.7300825021549171E-2</v>
      </c>
      <c r="AA369" s="79">
        <v>1.555407613629489E-2</v>
      </c>
    </row>
    <row r="370" spans="1:27" ht="15" x14ac:dyDescent="0.25">
      <c r="A370" s="4">
        <v>260213</v>
      </c>
      <c r="B370" s="18">
        <v>9735</v>
      </c>
      <c r="C370" s="8" t="s">
        <v>67</v>
      </c>
      <c r="D370" s="8" t="s">
        <v>5012</v>
      </c>
      <c r="E370" s="8" t="s">
        <v>817</v>
      </c>
      <c r="F370" s="36">
        <v>1.5</v>
      </c>
      <c r="G370" s="46">
        <v>38685</v>
      </c>
      <c r="H370" s="46">
        <v>33612</v>
      </c>
      <c r="I370" s="46">
        <v>30419</v>
      </c>
      <c r="J370" s="46">
        <v>30198</v>
      </c>
      <c r="K370" s="46">
        <v>39433</v>
      </c>
      <c r="L370" s="46">
        <v>36640</v>
      </c>
      <c r="M370" s="46">
        <v>30592</v>
      </c>
      <c r="N370" s="46">
        <v>32553</v>
      </c>
      <c r="O370" s="46">
        <v>40501</v>
      </c>
      <c r="P370" s="46">
        <v>37009</v>
      </c>
      <c r="Q370" s="46">
        <v>29261</v>
      </c>
      <c r="R370" s="46">
        <v>29997</v>
      </c>
      <c r="S370" s="46">
        <v>41010</v>
      </c>
      <c r="T370" s="46">
        <v>44025</v>
      </c>
      <c r="U370" s="46">
        <v>32224</v>
      </c>
      <c r="V370" s="46">
        <v>35241</v>
      </c>
      <c r="W370" s="46">
        <v>43250</v>
      </c>
      <c r="X370" s="120">
        <v>5.1108342985350719E-2</v>
      </c>
      <c r="Y370" s="79">
        <v>2.0534606668376251E-2</v>
      </c>
      <c r="Z370" s="79">
        <v>3.5611452164937329E-2</v>
      </c>
      <c r="AA370" s="79">
        <v>1.4688524590164009E-2</v>
      </c>
    </row>
    <row r="371" spans="1:27" ht="15" x14ac:dyDescent="0.25">
      <c r="A371" s="4">
        <v>260213</v>
      </c>
      <c r="B371" s="18">
        <v>9069</v>
      </c>
      <c r="C371" s="8" t="s">
        <v>67</v>
      </c>
      <c r="D371" s="8" t="s">
        <v>5098</v>
      </c>
      <c r="E371" s="8" t="s">
        <v>817</v>
      </c>
      <c r="F371" s="36">
        <v>1.4</v>
      </c>
      <c r="G371" s="46">
        <v>8652</v>
      </c>
      <c r="H371" s="46">
        <v>4414</v>
      </c>
      <c r="I371" s="46">
        <v>6974</v>
      </c>
      <c r="J371" s="46">
        <v>6074</v>
      </c>
      <c r="K371" s="46">
        <v>8739</v>
      </c>
      <c r="L371" s="46">
        <v>3750</v>
      </c>
      <c r="M371" s="46">
        <v>7660</v>
      </c>
      <c r="N371" s="46">
        <v>7112</v>
      </c>
      <c r="O371" s="46">
        <v>10611</v>
      </c>
      <c r="P371" s="46">
        <v>4524</v>
      </c>
      <c r="Q371" s="46">
        <v>8599</v>
      </c>
      <c r="R371" s="46">
        <v>8254</v>
      </c>
      <c r="S371" s="46">
        <v>12084</v>
      </c>
      <c r="T371" s="46">
        <v>6011</v>
      </c>
      <c r="U371" s="46">
        <v>8691</v>
      </c>
      <c r="V371" s="46">
        <v>7509</v>
      </c>
      <c r="W371" s="46">
        <v>12563</v>
      </c>
      <c r="X371" s="120">
        <v>4.4439795582917441E-2</v>
      </c>
      <c r="Y371" s="79">
        <v>2.6324825454961949E-3</v>
      </c>
      <c r="Z371" s="79">
        <v>-2.126141552511418E-2</v>
      </c>
      <c r="AA371" s="79">
        <v>1.3967050590464989E-2</v>
      </c>
    </row>
    <row r="372" spans="1:27" ht="15" x14ac:dyDescent="0.25">
      <c r="A372" s="4">
        <v>260213</v>
      </c>
      <c r="B372" s="18">
        <v>3001</v>
      </c>
      <c r="C372" s="8" t="s">
        <v>67</v>
      </c>
      <c r="D372" s="8" t="s">
        <v>5198</v>
      </c>
      <c r="E372" s="8" t="s">
        <v>806</v>
      </c>
      <c r="F372" s="36">
        <v>0.9</v>
      </c>
      <c r="G372" s="46">
        <v>-8</v>
      </c>
      <c r="H372" s="46">
        <v>-903</v>
      </c>
      <c r="I372" s="46">
        <v>918</v>
      </c>
      <c r="J372" s="46">
        <v>541</v>
      </c>
      <c r="K372" s="110">
        <v>815</v>
      </c>
      <c r="L372" s="110">
        <v>1053</v>
      </c>
      <c r="M372" s="46">
        <v>1052</v>
      </c>
      <c r="N372" s="110">
        <v>1071</v>
      </c>
      <c r="O372" s="46">
        <v>628</v>
      </c>
      <c r="P372" s="46">
        <v>988</v>
      </c>
      <c r="Q372" s="46">
        <v>1123</v>
      </c>
      <c r="R372" s="46">
        <v>1018</v>
      </c>
      <c r="S372" s="46">
        <v>996</v>
      </c>
      <c r="T372" s="110">
        <v>1696</v>
      </c>
      <c r="U372" s="46">
        <v>1461</v>
      </c>
      <c r="V372" s="110">
        <v>1648</v>
      </c>
      <c r="W372" s="46">
        <v>1051</v>
      </c>
      <c r="X372" s="121">
        <v>0.17163636363636359</v>
      </c>
      <c r="Y372" s="79">
        <v>6.9935857645354815E-2</v>
      </c>
      <c r="Z372" s="92">
        <v>0.12183330110230139</v>
      </c>
      <c r="AA372" s="79">
        <v>9.4811239441474626E-3</v>
      </c>
    </row>
    <row r="373" spans="1:27" ht="15" x14ac:dyDescent="0.25">
      <c r="A373" s="4">
        <v>260213</v>
      </c>
      <c r="B373" s="18">
        <v>3964</v>
      </c>
      <c r="C373" s="8" t="s">
        <v>67</v>
      </c>
      <c r="D373" s="8" t="s">
        <v>4939</v>
      </c>
      <c r="E373" s="8" t="s">
        <v>806</v>
      </c>
      <c r="F373" s="36">
        <v>0.9</v>
      </c>
      <c r="G373" s="46">
        <v>1050</v>
      </c>
      <c r="H373" s="46">
        <v>2143</v>
      </c>
      <c r="I373" s="46">
        <v>1829</v>
      </c>
      <c r="J373" s="46">
        <v>1349</v>
      </c>
      <c r="K373" s="46">
        <v>1280</v>
      </c>
      <c r="L373" s="46">
        <v>2146</v>
      </c>
      <c r="M373" s="46">
        <v>1860</v>
      </c>
      <c r="N373" s="46">
        <v>1418</v>
      </c>
      <c r="O373" s="46">
        <v>1239</v>
      </c>
      <c r="P373" s="46">
        <v>2044</v>
      </c>
      <c r="Q373" s="46">
        <v>1812</v>
      </c>
      <c r="R373" s="46">
        <v>1755</v>
      </c>
      <c r="S373" s="46">
        <v>1395</v>
      </c>
      <c r="T373" s="110">
        <v>3084</v>
      </c>
      <c r="U373" s="110">
        <v>2753</v>
      </c>
      <c r="V373" s="46">
        <v>2202</v>
      </c>
      <c r="W373" s="46">
        <v>1478</v>
      </c>
      <c r="X373" s="121">
        <v>0.14844419069369111</v>
      </c>
      <c r="Y373" s="92">
        <v>0.1169525229927915</v>
      </c>
      <c r="Z373" s="79">
        <v>4.9738511182819689E-2</v>
      </c>
      <c r="AA373" s="79">
        <v>8.797964808140657E-3</v>
      </c>
    </row>
    <row r="374" spans="1:27" ht="15" x14ac:dyDescent="0.25">
      <c r="A374" s="4">
        <v>260213</v>
      </c>
      <c r="B374" s="18">
        <v>1961</v>
      </c>
      <c r="C374" s="8" t="s">
        <v>67</v>
      </c>
      <c r="D374" s="8" t="s">
        <v>5109</v>
      </c>
      <c r="E374" s="8" t="s">
        <v>817</v>
      </c>
      <c r="F374" s="36">
        <v>0.8</v>
      </c>
      <c r="G374" s="46">
        <v>3925</v>
      </c>
      <c r="H374" s="46">
        <v>4163</v>
      </c>
      <c r="I374" s="46">
        <v>-1261</v>
      </c>
      <c r="J374" s="46">
        <v>1</v>
      </c>
      <c r="K374" s="46">
        <v>2353</v>
      </c>
      <c r="L374" s="46">
        <v>4316</v>
      </c>
      <c r="M374" s="110">
        <v>-18</v>
      </c>
      <c r="N374" s="110">
        <v>1300</v>
      </c>
      <c r="O374" s="110">
        <v>4717</v>
      </c>
      <c r="P374" s="110">
        <v>5588</v>
      </c>
      <c r="Q374" s="110">
        <v>1541</v>
      </c>
      <c r="R374" s="110">
        <v>4387</v>
      </c>
      <c r="S374" s="110">
        <v>8250</v>
      </c>
      <c r="T374" s="110">
        <v>7717</v>
      </c>
      <c r="U374" s="46">
        <v>2212</v>
      </c>
      <c r="V374" s="46">
        <v>4330</v>
      </c>
      <c r="W374" s="46">
        <v>8441</v>
      </c>
      <c r="X374" s="121">
        <v>0.10771020945057171</v>
      </c>
      <c r="Y374" s="79">
        <v>3.0646266270838E-2</v>
      </c>
      <c r="Z374" s="79">
        <v>-2.5259239563946161E-3</v>
      </c>
      <c r="AA374" s="79">
        <v>8.4854946910124518E-3</v>
      </c>
    </row>
    <row r="375" spans="1:27" ht="15" x14ac:dyDescent="0.25">
      <c r="A375" s="4">
        <v>260213</v>
      </c>
      <c r="B375" s="18">
        <v>6407</v>
      </c>
      <c r="C375" s="8" t="s">
        <v>67</v>
      </c>
      <c r="D375" s="8" t="s">
        <v>5135</v>
      </c>
      <c r="E375" s="8" t="s">
        <v>817</v>
      </c>
      <c r="F375" s="36">
        <v>0.2</v>
      </c>
      <c r="G375" s="46">
        <v>4656</v>
      </c>
      <c r="H375" s="46">
        <v>4641</v>
      </c>
      <c r="I375" s="46">
        <v>4592</v>
      </c>
      <c r="J375" s="46">
        <v>5584</v>
      </c>
      <c r="K375" s="46">
        <v>5998</v>
      </c>
      <c r="L375" s="46">
        <v>4997</v>
      </c>
      <c r="M375" s="46">
        <v>2872</v>
      </c>
      <c r="N375" s="46">
        <v>3191</v>
      </c>
      <c r="O375" s="46">
        <v>3551</v>
      </c>
      <c r="P375" s="46">
        <v>3500</v>
      </c>
      <c r="Q375" s="110">
        <v>4367</v>
      </c>
      <c r="R375" s="110">
        <v>4798</v>
      </c>
      <c r="S375" s="46">
        <v>4613</v>
      </c>
      <c r="T375" s="110">
        <v>5242</v>
      </c>
      <c r="U375" s="46">
        <v>3773</v>
      </c>
      <c r="V375" s="46">
        <v>4095</v>
      </c>
      <c r="W375" s="46">
        <v>4644</v>
      </c>
      <c r="X375" s="121">
        <v>0.10082185438129419</v>
      </c>
      <c r="Y375" s="79">
        <v>-3.123028391167193E-2</v>
      </c>
      <c r="Z375" s="79">
        <v>-3.8152610441767099E-2</v>
      </c>
      <c r="AA375" s="79">
        <v>1.7491395361959321E-3</v>
      </c>
    </row>
    <row r="376" spans="1:27" ht="15" x14ac:dyDescent="0.25">
      <c r="A376" s="4">
        <v>260213</v>
      </c>
      <c r="B376" s="18">
        <v>2124</v>
      </c>
      <c r="C376" s="8" t="s">
        <v>67</v>
      </c>
      <c r="D376" s="8" t="s">
        <v>5144</v>
      </c>
      <c r="E376" s="8" t="s">
        <v>806</v>
      </c>
      <c r="F376" s="36">
        <v>0.1</v>
      </c>
      <c r="G376" s="46">
        <v>744</v>
      </c>
      <c r="H376" s="46">
        <v>2319</v>
      </c>
      <c r="I376" s="46">
        <v>1601</v>
      </c>
      <c r="J376" s="46">
        <v>2080</v>
      </c>
      <c r="K376" s="46">
        <v>1052</v>
      </c>
      <c r="L376" s="46">
        <v>2157</v>
      </c>
      <c r="M376" s="46">
        <v>2007</v>
      </c>
      <c r="N376" s="46">
        <v>2661</v>
      </c>
      <c r="O376" s="46">
        <v>1390</v>
      </c>
      <c r="P376" s="46">
        <v>2221</v>
      </c>
      <c r="Q376" s="46">
        <v>2142</v>
      </c>
      <c r="R376" s="46">
        <v>2890</v>
      </c>
      <c r="S376" s="46">
        <v>1848</v>
      </c>
      <c r="T376" s="110">
        <v>3411</v>
      </c>
      <c r="U376" s="46">
        <v>2829</v>
      </c>
      <c r="V376" s="46">
        <v>3582</v>
      </c>
      <c r="W376" s="46">
        <v>1854</v>
      </c>
      <c r="X376" s="121">
        <v>0.13075486210306561</v>
      </c>
      <c r="Y376" s="79">
        <v>6.6757360800699717E-2</v>
      </c>
      <c r="Z376" s="79">
        <v>6.303516123155406E-2</v>
      </c>
      <c r="AA376" s="79">
        <v>5.1413881748074708E-4</v>
      </c>
    </row>
    <row r="377" spans="1:27" ht="15" x14ac:dyDescent="0.25">
      <c r="A377" s="4">
        <v>260213</v>
      </c>
      <c r="B377" s="18">
        <v>8771</v>
      </c>
      <c r="C377" s="8" t="s">
        <v>67</v>
      </c>
      <c r="D377" s="8" t="s">
        <v>5217</v>
      </c>
      <c r="E377" s="8" t="s">
        <v>817</v>
      </c>
      <c r="F377" s="36">
        <v>0</v>
      </c>
      <c r="G377" s="46">
        <v>1014</v>
      </c>
      <c r="H377" s="46">
        <v>913</v>
      </c>
      <c r="I377" s="46">
        <v>1006</v>
      </c>
      <c r="J377" s="46">
        <v>1012</v>
      </c>
      <c r="K377" s="46">
        <v>1154</v>
      </c>
      <c r="L377" s="46">
        <v>978</v>
      </c>
      <c r="M377" s="46">
        <v>1151</v>
      </c>
      <c r="N377" s="46">
        <v>1198</v>
      </c>
      <c r="O377" s="46">
        <v>1283</v>
      </c>
      <c r="P377" s="46">
        <v>1218</v>
      </c>
      <c r="Q377" s="46">
        <v>1168</v>
      </c>
      <c r="R377" s="46">
        <v>1212</v>
      </c>
      <c r="S377" s="46">
        <v>1361</v>
      </c>
      <c r="T377" s="46">
        <v>1362</v>
      </c>
      <c r="U377" s="46">
        <v>1263</v>
      </c>
      <c r="V377" s="46">
        <v>1250</v>
      </c>
      <c r="W377" s="46">
        <v>1360</v>
      </c>
      <c r="X377" s="120">
        <v>2.9038112522685951E-2</v>
      </c>
      <c r="Y377" s="79">
        <v>1.8616500097981659E-2</v>
      </c>
      <c r="Z377" s="79">
        <v>7.3105040400154309E-3</v>
      </c>
      <c r="AA377" s="79">
        <v>-1.909854851031012E-4</v>
      </c>
    </row>
    <row r="378" spans="1:27" ht="15" x14ac:dyDescent="0.25">
      <c r="A378" s="4">
        <v>260213</v>
      </c>
      <c r="B378" s="18">
        <v>3088</v>
      </c>
      <c r="C378" s="8" t="s">
        <v>67</v>
      </c>
      <c r="D378" s="8" t="s">
        <v>5041</v>
      </c>
      <c r="E378" s="8" t="s">
        <v>817</v>
      </c>
      <c r="F378" s="36">
        <v>-0.2</v>
      </c>
      <c r="G378" s="46">
        <v>12010</v>
      </c>
      <c r="H378" s="46">
        <v>13612</v>
      </c>
      <c r="I378" s="46">
        <v>12362</v>
      </c>
      <c r="J378" s="46">
        <v>15961</v>
      </c>
      <c r="K378" s="110">
        <v>20036</v>
      </c>
      <c r="L378" s="46">
        <v>13918</v>
      </c>
      <c r="M378" s="46">
        <v>17452</v>
      </c>
      <c r="N378" s="46">
        <v>20102</v>
      </c>
      <c r="O378" s="46">
        <v>21160</v>
      </c>
      <c r="P378" s="46">
        <v>16938</v>
      </c>
      <c r="Q378" s="46">
        <v>17279</v>
      </c>
      <c r="R378" s="46">
        <v>20384</v>
      </c>
      <c r="S378" s="46">
        <v>23993</v>
      </c>
      <c r="T378" s="46">
        <v>20427</v>
      </c>
      <c r="U378" s="46">
        <v>19811</v>
      </c>
      <c r="V378" s="46">
        <v>20634</v>
      </c>
      <c r="W378" s="46">
        <v>23803</v>
      </c>
      <c r="X378" s="120">
        <v>4.4392701732956619E-2</v>
      </c>
      <c r="Y378" s="79">
        <v>3.0846825773911849E-2</v>
      </c>
      <c r="Z378" s="79">
        <v>2.9545588843584709E-3</v>
      </c>
      <c r="AA378" s="79">
        <v>-2.2388499381370548E-3</v>
      </c>
    </row>
    <row r="379" spans="1:27" ht="15" x14ac:dyDescent="0.25">
      <c r="A379" s="4">
        <v>260213</v>
      </c>
      <c r="B379" s="18">
        <v>6361</v>
      </c>
      <c r="C379" s="8" t="s">
        <v>67</v>
      </c>
      <c r="D379" s="8" t="s">
        <v>5023</v>
      </c>
      <c r="E379" s="8" t="s">
        <v>806</v>
      </c>
      <c r="F379" s="36">
        <v>-0.3</v>
      </c>
      <c r="G379" s="46">
        <v>21145</v>
      </c>
      <c r="H379" s="46">
        <v>14178</v>
      </c>
      <c r="I379" s="46">
        <v>13006</v>
      </c>
      <c r="J379" s="46">
        <v>15477</v>
      </c>
      <c r="K379" s="110">
        <v>30710</v>
      </c>
      <c r="L379" s="46">
        <v>15266</v>
      </c>
      <c r="M379" s="46">
        <v>18503</v>
      </c>
      <c r="N379" s="46">
        <v>23191</v>
      </c>
      <c r="O379" s="46">
        <v>31355</v>
      </c>
      <c r="P379" s="46">
        <v>19299</v>
      </c>
      <c r="Q379" s="46">
        <v>20653</v>
      </c>
      <c r="R379" s="46">
        <v>19875</v>
      </c>
      <c r="S379" s="110">
        <v>44638</v>
      </c>
      <c r="T379" s="46">
        <v>22602</v>
      </c>
      <c r="U379" s="46">
        <v>27461</v>
      </c>
      <c r="V379" s="46">
        <v>19480</v>
      </c>
      <c r="W379" s="46">
        <v>44259</v>
      </c>
      <c r="X379" s="120">
        <v>3.1618245345330857E-2</v>
      </c>
      <c r="Y379" s="79">
        <v>6.3172741444584624E-2</v>
      </c>
      <c r="Z379" s="79">
        <v>-3.4474933668482421E-3</v>
      </c>
      <c r="AA379" s="79">
        <v>-3.3192913006542262E-3</v>
      </c>
    </row>
    <row r="380" spans="1:27" ht="15" x14ac:dyDescent="0.25">
      <c r="A380" s="4">
        <v>260213</v>
      </c>
      <c r="B380" s="18">
        <v>7744</v>
      </c>
      <c r="C380" s="8" t="s">
        <v>67</v>
      </c>
      <c r="D380" s="8" t="s">
        <v>5128</v>
      </c>
      <c r="E380" s="8" t="s">
        <v>806</v>
      </c>
      <c r="F380" s="36">
        <v>-0.6</v>
      </c>
      <c r="G380" s="46">
        <v>2188</v>
      </c>
      <c r="H380" s="46">
        <v>1701</v>
      </c>
      <c r="I380" s="46">
        <v>1567</v>
      </c>
      <c r="J380" s="46">
        <v>960</v>
      </c>
      <c r="K380" s="46">
        <v>2689</v>
      </c>
      <c r="L380" s="46">
        <v>2021</v>
      </c>
      <c r="M380" s="110">
        <v>5345</v>
      </c>
      <c r="N380" s="110">
        <v>5159</v>
      </c>
      <c r="O380" s="46">
        <v>889</v>
      </c>
      <c r="P380" s="110">
        <v>7628</v>
      </c>
      <c r="Q380" s="46">
        <v>6253</v>
      </c>
      <c r="R380" s="46">
        <v>2199</v>
      </c>
      <c r="S380" s="110">
        <v>3346</v>
      </c>
      <c r="T380" s="46">
        <v>4315</v>
      </c>
      <c r="U380" s="46">
        <v>0</v>
      </c>
      <c r="V380" s="110">
        <v>6356</v>
      </c>
      <c r="W380" s="46">
        <v>3268</v>
      </c>
      <c r="X380" s="120">
        <v>-0.17054463090703181</v>
      </c>
      <c r="Y380" s="79">
        <v>-0.38807174331285299</v>
      </c>
      <c r="Z380" s="92">
        <v>0.4216024340770792</v>
      </c>
      <c r="AA380" s="79">
        <v>-5.5646714703574407E-3</v>
      </c>
    </row>
    <row r="381" spans="1:27" ht="15" x14ac:dyDescent="0.25">
      <c r="A381" s="4">
        <v>260213</v>
      </c>
      <c r="B381" s="18">
        <v>8387</v>
      </c>
      <c r="C381" s="8" t="s">
        <v>67</v>
      </c>
      <c r="D381" s="8" t="s">
        <v>5213</v>
      </c>
      <c r="E381" s="8" t="s">
        <v>811</v>
      </c>
      <c r="F381" s="36">
        <v>-0.7</v>
      </c>
      <c r="G381" s="46">
        <v>2195</v>
      </c>
      <c r="H381" s="46">
        <v>2307</v>
      </c>
      <c r="I381" s="46">
        <v>2602</v>
      </c>
      <c r="J381" s="46">
        <v>3517</v>
      </c>
      <c r="K381" s="46">
        <v>890</v>
      </c>
      <c r="L381" s="46">
        <v>1942</v>
      </c>
      <c r="M381" s="46">
        <v>1541</v>
      </c>
      <c r="N381" s="46">
        <v>1438</v>
      </c>
      <c r="O381" s="110">
        <v>3182</v>
      </c>
      <c r="P381" s="46">
        <v>2222</v>
      </c>
      <c r="Q381" s="110">
        <v>2445</v>
      </c>
      <c r="R381" s="110">
        <v>2850</v>
      </c>
      <c r="S381" s="46">
        <v>3384</v>
      </c>
      <c r="T381" s="46">
        <v>1946</v>
      </c>
      <c r="U381" s="46">
        <v>1847</v>
      </c>
      <c r="V381" s="46">
        <v>3706</v>
      </c>
      <c r="W381" s="46">
        <v>3308</v>
      </c>
      <c r="X381" s="120">
        <v>-2.5318778093752829E-2</v>
      </c>
      <c r="Y381" s="79">
        <v>-5.628235294117645E-2</v>
      </c>
      <c r="Z381" s="79">
        <v>8.5369502343672021E-2</v>
      </c>
      <c r="AA381" s="79">
        <v>-6.9833685564641979E-3</v>
      </c>
    </row>
    <row r="382" spans="1:27" ht="15" x14ac:dyDescent="0.25">
      <c r="A382" s="4">
        <v>260213</v>
      </c>
      <c r="B382" s="18">
        <v>4543</v>
      </c>
      <c r="C382" s="8" t="s">
        <v>67</v>
      </c>
      <c r="D382" s="8" t="s">
        <v>5009</v>
      </c>
      <c r="E382" s="8" t="s">
        <v>817</v>
      </c>
      <c r="F382" s="36">
        <v>-1</v>
      </c>
      <c r="G382" s="46">
        <v>28598</v>
      </c>
      <c r="H382" s="46">
        <v>22208</v>
      </c>
      <c r="I382" s="46">
        <v>30429</v>
      </c>
      <c r="J382" s="46">
        <v>25551</v>
      </c>
      <c r="K382" s="46">
        <v>37537</v>
      </c>
      <c r="L382" s="46">
        <v>24969</v>
      </c>
      <c r="M382" s="46">
        <v>29645</v>
      </c>
      <c r="N382" s="46">
        <v>36849</v>
      </c>
      <c r="O382" s="46">
        <v>39027</v>
      </c>
      <c r="P382" s="46">
        <v>33197</v>
      </c>
      <c r="Q382" s="110">
        <v>44641</v>
      </c>
      <c r="R382" s="46">
        <v>43076</v>
      </c>
      <c r="S382" s="46">
        <v>45781</v>
      </c>
      <c r="T382" s="46">
        <v>49419</v>
      </c>
      <c r="U382" s="46">
        <v>55886</v>
      </c>
      <c r="V382" s="46">
        <v>45099</v>
      </c>
      <c r="W382" s="46">
        <v>43882</v>
      </c>
      <c r="X382" s="120">
        <v>9.7315456372416786E-2</v>
      </c>
      <c r="Y382" s="79">
        <v>6.1475969975453237E-2</v>
      </c>
      <c r="Z382" s="79">
        <v>1.041913453713916E-2</v>
      </c>
      <c r="AA382" s="79">
        <v>-9.6796391161403372E-3</v>
      </c>
    </row>
    <row r="383" spans="1:27" ht="15" x14ac:dyDescent="0.25">
      <c r="A383" s="4">
        <v>260213</v>
      </c>
      <c r="B383" s="18">
        <v>7972</v>
      </c>
      <c r="C383" s="8" t="s">
        <v>67</v>
      </c>
      <c r="D383" s="8" t="s">
        <v>5174</v>
      </c>
      <c r="E383" s="8" t="s">
        <v>806</v>
      </c>
      <c r="F383" s="36">
        <v>-1.4</v>
      </c>
      <c r="G383" s="46">
        <v>865</v>
      </c>
      <c r="H383" s="46">
        <v>3965</v>
      </c>
      <c r="I383" s="46">
        <v>408</v>
      </c>
      <c r="J383" s="46">
        <v>-286</v>
      </c>
      <c r="K383" s="46">
        <v>495</v>
      </c>
      <c r="L383" s="110">
        <v>4779</v>
      </c>
      <c r="M383" s="110">
        <v>2223</v>
      </c>
      <c r="N383" s="46">
        <v>178</v>
      </c>
      <c r="O383" s="110">
        <v>1344</v>
      </c>
      <c r="P383" s="110">
        <v>6040</v>
      </c>
      <c r="Q383" s="46">
        <v>826</v>
      </c>
      <c r="R383" s="46">
        <v>940</v>
      </c>
      <c r="S383" s="110">
        <v>2272</v>
      </c>
      <c r="T383" s="110">
        <v>7423</v>
      </c>
      <c r="U383" s="110">
        <v>3204</v>
      </c>
      <c r="V383" s="46">
        <v>987</v>
      </c>
      <c r="W383" s="46">
        <v>2072</v>
      </c>
      <c r="X383" s="121">
        <v>0.1372296090494145</v>
      </c>
      <c r="Y383" s="92">
        <v>0.20748625774365251</v>
      </c>
      <c r="Z383" s="79">
        <v>3.3961991473372422E-3</v>
      </c>
      <c r="AA383" s="79">
        <v>-1.44029958231312E-2</v>
      </c>
    </row>
    <row r="384" spans="1:27" ht="15" x14ac:dyDescent="0.25">
      <c r="A384" s="4">
        <v>260213</v>
      </c>
      <c r="B384" s="18">
        <v>3445</v>
      </c>
      <c r="C384" s="8" t="s">
        <v>67</v>
      </c>
      <c r="D384" s="8" t="s">
        <v>5199</v>
      </c>
      <c r="E384" s="8" t="s">
        <v>806</v>
      </c>
      <c r="F384" s="36">
        <v>-1.5</v>
      </c>
      <c r="G384" s="46">
        <v>2253</v>
      </c>
      <c r="H384" s="46">
        <v>2617</v>
      </c>
      <c r="I384" s="46">
        <v>3434</v>
      </c>
      <c r="J384" s="46">
        <v>3728</v>
      </c>
      <c r="K384" s="46">
        <v>3239</v>
      </c>
      <c r="L384" s="46">
        <v>3012</v>
      </c>
      <c r="M384" s="46">
        <v>3383</v>
      </c>
      <c r="N384" s="46">
        <v>3182</v>
      </c>
      <c r="O384" s="46">
        <v>2318</v>
      </c>
      <c r="P384" s="46">
        <v>2632</v>
      </c>
      <c r="Q384" s="46">
        <v>3450</v>
      </c>
      <c r="R384" s="46">
        <v>3587</v>
      </c>
      <c r="S384" s="46">
        <v>3439</v>
      </c>
      <c r="T384" s="46">
        <v>3002</v>
      </c>
      <c r="U384" s="46">
        <v>4102</v>
      </c>
      <c r="V384" s="46">
        <v>3960</v>
      </c>
      <c r="W384" s="46">
        <v>3218</v>
      </c>
      <c r="X384" s="120">
        <v>2.822703692401585E-2</v>
      </c>
      <c r="Y384" s="79">
        <v>4.8375129841222719E-2</v>
      </c>
      <c r="Z384" s="79">
        <v>2.6397735314932721E-2</v>
      </c>
      <c r="AA384" s="79">
        <v>-1.5238226573812351E-2</v>
      </c>
    </row>
    <row r="385" spans="1:27" ht="15" x14ac:dyDescent="0.25">
      <c r="A385" s="4">
        <v>260213</v>
      </c>
      <c r="B385" s="18">
        <v>6351</v>
      </c>
      <c r="C385" s="8" t="s">
        <v>67</v>
      </c>
      <c r="D385" s="8" t="s">
        <v>5194</v>
      </c>
      <c r="E385" s="8" t="s">
        <v>817</v>
      </c>
      <c r="F385" s="36">
        <v>-1.6</v>
      </c>
      <c r="G385" s="46">
        <v>1187</v>
      </c>
      <c r="H385" s="46">
        <v>1900</v>
      </c>
      <c r="I385" s="46">
        <v>1328</v>
      </c>
      <c r="J385" s="46">
        <v>1239</v>
      </c>
      <c r="K385" s="110">
        <v>2503</v>
      </c>
      <c r="L385" s="46">
        <v>2195</v>
      </c>
      <c r="M385" s="46">
        <v>1764</v>
      </c>
      <c r="N385" s="110">
        <v>2339</v>
      </c>
      <c r="O385" s="46">
        <v>2191</v>
      </c>
      <c r="P385" s="46">
        <v>2648</v>
      </c>
      <c r="Q385" s="46">
        <v>2115</v>
      </c>
      <c r="R385" s="46">
        <v>2303</v>
      </c>
      <c r="S385" s="46">
        <v>2179</v>
      </c>
      <c r="T385" s="110">
        <v>3655</v>
      </c>
      <c r="U385" s="46">
        <v>3002</v>
      </c>
      <c r="V385" s="46">
        <v>2374</v>
      </c>
      <c r="W385" s="46">
        <v>1995</v>
      </c>
      <c r="X385" s="121">
        <v>0.10892374256354791</v>
      </c>
      <c r="Y385" s="79">
        <v>8.6519703472493159E-2</v>
      </c>
      <c r="Z385" s="79">
        <v>6.3740012568453963E-3</v>
      </c>
      <c r="AA385" s="79">
        <v>-1.641391614629795E-2</v>
      </c>
    </row>
    <row r="386" spans="1:27" ht="15" x14ac:dyDescent="0.25">
      <c r="A386" s="4">
        <v>260213</v>
      </c>
      <c r="B386" s="18" t="s">
        <v>5220</v>
      </c>
      <c r="C386" s="8" t="s">
        <v>67</v>
      </c>
      <c r="D386" s="8" t="s">
        <v>5202</v>
      </c>
      <c r="E386" s="8" t="s">
        <v>811</v>
      </c>
      <c r="F386" s="36">
        <v>-2.1</v>
      </c>
      <c r="G386" s="46"/>
      <c r="H386" s="46"/>
      <c r="I386" s="46"/>
      <c r="J386" s="46"/>
      <c r="K386" s="46"/>
      <c r="L386" s="46"/>
      <c r="M386" s="46"/>
      <c r="N386" s="46"/>
      <c r="O386" s="46"/>
      <c r="P386" s="46"/>
      <c r="Q386" s="46"/>
      <c r="R386" s="46">
        <v>478.64</v>
      </c>
      <c r="S386" s="46">
        <v>725.6</v>
      </c>
      <c r="T386" s="46">
        <v>465.8</v>
      </c>
      <c r="U386" s="46">
        <v>810.25</v>
      </c>
      <c r="V386" s="46">
        <v>18.149999999999999</v>
      </c>
      <c r="W386" s="46">
        <v>683.63</v>
      </c>
      <c r="X386" s="155"/>
      <c r="Y386" s="8"/>
      <c r="Z386" s="79">
        <v>-0.18565974140120711</v>
      </c>
      <c r="AA386" s="79">
        <v>-2.0779285077730521E-2</v>
      </c>
    </row>
    <row r="387" spans="1:27" ht="15" x14ac:dyDescent="0.25">
      <c r="A387" s="4">
        <v>260213</v>
      </c>
      <c r="B387" s="18">
        <v>2492</v>
      </c>
      <c r="C387" s="8" t="s">
        <v>67</v>
      </c>
      <c r="D387" s="8" t="s">
        <v>5193</v>
      </c>
      <c r="E387" s="8" t="s">
        <v>806</v>
      </c>
      <c r="F387" s="36">
        <v>-2.5</v>
      </c>
      <c r="G387" s="46">
        <v>122</v>
      </c>
      <c r="H387" s="46">
        <v>183</v>
      </c>
      <c r="I387" s="46">
        <v>259</v>
      </c>
      <c r="J387" s="46">
        <v>281</v>
      </c>
      <c r="K387" s="46">
        <v>-197</v>
      </c>
      <c r="L387" s="46">
        <v>167</v>
      </c>
      <c r="M387" s="46">
        <v>198</v>
      </c>
      <c r="N387" s="46">
        <v>269.02999999999997</v>
      </c>
      <c r="O387" s="110">
        <v>197</v>
      </c>
      <c r="P387" s="46">
        <v>230</v>
      </c>
      <c r="Q387" s="46">
        <v>80</v>
      </c>
      <c r="R387" s="110">
        <v>361.55</v>
      </c>
      <c r="S387" s="110">
        <v>528.45000000000005</v>
      </c>
      <c r="T387" s="110">
        <v>580.71</v>
      </c>
      <c r="U387" s="110">
        <v>841.29</v>
      </c>
      <c r="V387" s="110">
        <v>986</v>
      </c>
      <c r="W387" s="46">
        <v>456</v>
      </c>
      <c r="X387" s="121">
        <v>0.29225833333333329</v>
      </c>
      <c r="Y387" s="92">
        <v>0.49092996111458609</v>
      </c>
      <c r="Z387" s="92">
        <v>0.27009083044982679</v>
      </c>
      <c r="AA387" s="79">
        <v>-2.4672648946857501E-2</v>
      </c>
    </row>
    <row r="388" spans="1:27" ht="15" x14ac:dyDescent="0.25">
      <c r="A388" s="4">
        <v>260213</v>
      </c>
      <c r="B388" s="18">
        <v>4403</v>
      </c>
      <c r="C388" s="8" t="s">
        <v>67</v>
      </c>
      <c r="D388" s="8" t="s">
        <v>5066</v>
      </c>
      <c r="E388" s="8" t="s">
        <v>817</v>
      </c>
      <c r="F388" s="36">
        <v>-2.9</v>
      </c>
      <c r="G388" s="46">
        <v>10122</v>
      </c>
      <c r="H388" s="46">
        <v>6959</v>
      </c>
      <c r="I388" s="46">
        <v>12453</v>
      </c>
      <c r="J388" s="46">
        <v>7982</v>
      </c>
      <c r="K388" s="46">
        <v>9828</v>
      </c>
      <c r="L388" s="46">
        <v>10362</v>
      </c>
      <c r="M388" s="46">
        <v>10289</v>
      </c>
      <c r="N388" s="46">
        <v>9763</v>
      </c>
      <c r="O388" s="46">
        <v>13211</v>
      </c>
      <c r="P388" s="46">
        <v>8879</v>
      </c>
      <c r="Q388" s="46">
        <v>13518</v>
      </c>
      <c r="R388" s="46">
        <v>9804</v>
      </c>
      <c r="S388" s="46">
        <v>12417</v>
      </c>
      <c r="T388" s="46">
        <v>9607</v>
      </c>
      <c r="U388" s="46">
        <v>11831</v>
      </c>
      <c r="V388" s="46">
        <v>8818</v>
      </c>
      <c r="W388" s="46">
        <v>11177</v>
      </c>
      <c r="X388" s="120">
        <v>1.6316284907436529E-2</v>
      </c>
      <c r="Y388" s="79">
        <v>-3.7202840382834168E-2</v>
      </c>
      <c r="Z388" s="79">
        <v>-2.2584117822213031E-2</v>
      </c>
      <c r="AA388" s="79">
        <v>-2.905818667541538E-2</v>
      </c>
    </row>
    <row r="389" spans="1:27" ht="15" x14ac:dyDescent="0.25">
      <c r="A389" s="4">
        <v>260213</v>
      </c>
      <c r="B389" s="18">
        <v>6340</v>
      </c>
      <c r="C389" s="8" t="s">
        <v>67</v>
      </c>
      <c r="D389" s="8" t="s">
        <v>5207</v>
      </c>
      <c r="E389" s="8" t="s">
        <v>811</v>
      </c>
      <c r="F389" s="36">
        <v>-3</v>
      </c>
      <c r="G389" s="46">
        <v>3679</v>
      </c>
      <c r="H389" s="46">
        <v>3286</v>
      </c>
      <c r="I389" s="46">
        <v>4504</v>
      </c>
      <c r="J389" s="46">
        <v>376</v>
      </c>
      <c r="K389" s="46">
        <v>2277</v>
      </c>
      <c r="L389" s="46">
        <v>3063</v>
      </c>
      <c r="M389" s="46">
        <v>2324</v>
      </c>
      <c r="N389" s="46">
        <v>921</v>
      </c>
      <c r="O389" s="110">
        <v>3962</v>
      </c>
      <c r="P389" s="110">
        <v>4173</v>
      </c>
      <c r="Q389" s="110">
        <v>4327</v>
      </c>
      <c r="R389" s="110">
        <v>3471</v>
      </c>
      <c r="S389" s="46">
        <v>3911</v>
      </c>
      <c r="T389" s="46">
        <v>3286</v>
      </c>
      <c r="U389" s="46">
        <v>3082</v>
      </c>
      <c r="V389" s="46">
        <v>1504</v>
      </c>
      <c r="W389" s="46">
        <v>3553</v>
      </c>
      <c r="X389" s="120">
        <v>-5.5849389245686942E-2</v>
      </c>
      <c r="Y389" s="79">
        <v>-8.3027675891964026E-2</v>
      </c>
      <c r="Z389" s="79">
        <v>-0.14305454545454541</v>
      </c>
      <c r="AA389" s="79">
        <v>-3.0382754816260741E-2</v>
      </c>
    </row>
    <row r="390" spans="1:27" ht="15" x14ac:dyDescent="0.25">
      <c r="A390" s="4">
        <v>260213</v>
      </c>
      <c r="B390" s="18">
        <v>6951</v>
      </c>
      <c r="C390" s="8" t="s">
        <v>67</v>
      </c>
      <c r="D390" s="8" t="s">
        <v>5110</v>
      </c>
      <c r="E390" s="8" t="s">
        <v>817</v>
      </c>
      <c r="F390" s="36">
        <v>-3.2</v>
      </c>
      <c r="G390" s="46">
        <v>5110</v>
      </c>
      <c r="H390" s="46">
        <v>5358</v>
      </c>
      <c r="I390" s="46">
        <v>1915</v>
      </c>
      <c r="J390" s="46">
        <v>4995</v>
      </c>
      <c r="K390" s="110">
        <v>10519</v>
      </c>
      <c r="L390" s="46">
        <v>6727</v>
      </c>
      <c r="M390" s="46">
        <v>1043</v>
      </c>
      <c r="N390" s="46">
        <v>7249</v>
      </c>
      <c r="O390" s="46">
        <v>4961</v>
      </c>
      <c r="P390" s="110">
        <v>14278</v>
      </c>
      <c r="Q390" s="110">
        <v>4077</v>
      </c>
      <c r="R390" s="110">
        <v>11741</v>
      </c>
      <c r="S390" s="110">
        <v>10480</v>
      </c>
      <c r="T390" s="46">
        <v>9327</v>
      </c>
      <c r="U390" s="46">
        <v>5793</v>
      </c>
      <c r="V390" s="46">
        <v>6142</v>
      </c>
      <c r="W390" s="46">
        <v>9465</v>
      </c>
      <c r="X390" s="120">
        <v>-0.1220179416403786</v>
      </c>
      <c r="Y390" s="79">
        <v>4.8168421052631638E-2</v>
      </c>
      <c r="Z390" s="79">
        <v>-0.14994242253822879</v>
      </c>
      <c r="AA390" s="79">
        <v>-3.1976561023249972E-2</v>
      </c>
    </row>
    <row r="391" spans="1:27" ht="15" x14ac:dyDescent="0.25">
      <c r="A391" s="4">
        <v>260213</v>
      </c>
      <c r="B391" s="18">
        <v>1911</v>
      </c>
      <c r="C391" s="8" t="s">
        <v>67</v>
      </c>
      <c r="D391" s="8" t="s">
        <v>5049</v>
      </c>
      <c r="E391" s="8" t="s">
        <v>806</v>
      </c>
      <c r="F391" s="36">
        <v>-3.2</v>
      </c>
      <c r="G391" s="46">
        <v>43931</v>
      </c>
      <c r="H391" s="46">
        <v>27765</v>
      </c>
      <c r="I391" s="46">
        <v>45190</v>
      </c>
      <c r="J391" s="46">
        <v>38154</v>
      </c>
      <c r="K391" s="46">
        <v>47144</v>
      </c>
      <c r="L391" s="46">
        <v>24364</v>
      </c>
      <c r="M391" s="46">
        <v>40865</v>
      </c>
      <c r="N391" s="46">
        <v>32386</v>
      </c>
      <c r="O391" s="46">
        <v>49139</v>
      </c>
      <c r="P391" s="110">
        <v>40631</v>
      </c>
      <c r="Q391" s="46">
        <v>52677</v>
      </c>
      <c r="R391" s="46">
        <v>49256</v>
      </c>
      <c r="S391" s="46">
        <v>52024</v>
      </c>
      <c r="T391" s="46">
        <v>38480</v>
      </c>
      <c r="U391" s="46">
        <v>44470</v>
      </c>
      <c r="V391" s="46">
        <v>39387</v>
      </c>
      <c r="W391" s="46">
        <v>46388</v>
      </c>
      <c r="X391" s="120">
        <v>-1.105412461200073E-2</v>
      </c>
      <c r="Y391" s="79">
        <v>-4.2647723670603883E-2</v>
      </c>
      <c r="Z391" s="79">
        <v>-5.3568908429680318E-2</v>
      </c>
      <c r="AA391" s="79">
        <v>-3.2323742121231243E-2</v>
      </c>
    </row>
    <row r="392" spans="1:27" ht="15" x14ac:dyDescent="0.25">
      <c r="A392" s="4">
        <v>260213</v>
      </c>
      <c r="B392" s="18">
        <v>6254</v>
      </c>
      <c r="C392" s="8" t="s">
        <v>67</v>
      </c>
      <c r="D392" s="8" t="s">
        <v>5162</v>
      </c>
      <c r="E392" s="8" t="s">
        <v>817</v>
      </c>
      <c r="F392" s="36">
        <v>-3.6</v>
      </c>
      <c r="G392" s="46">
        <v>764</v>
      </c>
      <c r="H392" s="46">
        <v>1468</v>
      </c>
      <c r="I392" s="46">
        <v>617</v>
      </c>
      <c r="J392" s="46">
        <v>973</v>
      </c>
      <c r="K392" s="110">
        <v>1531</v>
      </c>
      <c r="L392" s="110">
        <v>3429</v>
      </c>
      <c r="M392" s="110">
        <v>1664</v>
      </c>
      <c r="N392" s="110">
        <v>4059</v>
      </c>
      <c r="O392" s="110">
        <v>2728</v>
      </c>
      <c r="P392" s="46">
        <v>2197</v>
      </c>
      <c r="Q392" s="46">
        <v>362</v>
      </c>
      <c r="R392" s="46">
        <v>1190</v>
      </c>
      <c r="S392" s="46">
        <v>2382</v>
      </c>
      <c r="T392" s="110">
        <v>11438</v>
      </c>
      <c r="U392" s="46">
        <v>1379</v>
      </c>
      <c r="V392" s="46">
        <v>1482</v>
      </c>
      <c r="W392" s="46">
        <v>1780</v>
      </c>
      <c r="X392" s="121">
        <v>1.5072581960528459</v>
      </c>
      <c r="Y392" s="79">
        <v>6.6159250585480001E-2</v>
      </c>
      <c r="Z392" s="79">
        <v>1.7816828360485589E-2</v>
      </c>
      <c r="AA392" s="79">
        <v>-3.6088963491397452E-2</v>
      </c>
    </row>
    <row r="393" spans="1:27" ht="15" x14ac:dyDescent="0.25">
      <c r="A393" s="4">
        <v>260213</v>
      </c>
      <c r="B393" s="18">
        <v>7956</v>
      </c>
      <c r="C393" s="8" t="s">
        <v>67</v>
      </c>
      <c r="D393" s="8" t="s">
        <v>5132</v>
      </c>
      <c r="E393" s="8" t="s">
        <v>806</v>
      </c>
      <c r="F393" s="36">
        <v>-3.9</v>
      </c>
      <c r="G393" s="46">
        <v>2893</v>
      </c>
      <c r="H393" s="46">
        <v>2996</v>
      </c>
      <c r="I393" s="46">
        <v>2122</v>
      </c>
      <c r="J393" s="46">
        <v>3986</v>
      </c>
      <c r="K393" s="46">
        <v>3092</v>
      </c>
      <c r="L393" s="46">
        <v>3405</v>
      </c>
      <c r="M393" s="46">
        <v>3108</v>
      </c>
      <c r="N393" s="46">
        <v>3672</v>
      </c>
      <c r="O393" s="46">
        <v>542</v>
      </c>
      <c r="P393" s="46">
        <v>2698</v>
      </c>
      <c r="Q393" s="46">
        <v>3126</v>
      </c>
      <c r="R393" s="46">
        <v>2659</v>
      </c>
      <c r="S393" s="110">
        <v>3656</v>
      </c>
      <c r="T393" s="46">
        <v>3194</v>
      </c>
      <c r="U393" s="46">
        <v>3491</v>
      </c>
      <c r="V393" s="46">
        <v>3345</v>
      </c>
      <c r="W393" s="46">
        <v>3129</v>
      </c>
      <c r="X393" s="120">
        <v>4.0860037894389967E-2</v>
      </c>
      <c r="Y393" s="79">
        <v>2.8888009497427761E-2</v>
      </c>
      <c r="Z393" s="79">
        <v>5.2769230769230679E-2</v>
      </c>
      <c r="AA393" s="79">
        <v>-3.8506502995762082E-2</v>
      </c>
    </row>
    <row r="394" spans="1:27" ht="15" x14ac:dyDescent="0.25">
      <c r="A394" s="4">
        <v>260213</v>
      </c>
      <c r="B394" s="18">
        <v>3302</v>
      </c>
      <c r="C394" s="8" t="s">
        <v>67</v>
      </c>
      <c r="D394" s="8" t="s">
        <v>5218</v>
      </c>
      <c r="E394" s="8" t="s">
        <v>806</v>
      </c>
      <c r="F394" s="36">
        <v>-4.0999999999999996</v>
      </c>
      <c r="G394" s="46">
        <v>2641</v>
      </c>
      <c r="H394" s="46">
        <v>2934</v>
      </c>
      <c r="I394" s="46">
        <v>-272</v>
      </c>
      <c r="J394" s="46">
        <v>161</v>
      </c>
      <c r="K394" s="46">
        <v>1636</v>
      </c>
      <c r="L394" s="46">
        <v>2012</v>
      </c>
      <c r="M394" s="110">
        <v>247</v>
      </c>
      <c r="N394" s="46">
        <v>-442</v>
      </c>
      <c r="O394" s="46">
        <v>768</v>
      </c>
      <c r="P394" s="46">
        <v>1996</v>
      </c>
      <c r="Q394" s="46">
        <v>132</v>
      </c>
      <c r="R394" s="110">
        <v>-84</v>
      </c>
      <c r="S394" s="110">
        <v>1416</v>
      </c>
      <c r="T394" s="110">
        <v>2881</v>
      </c>
      <c r="U394" s="46">
        <v>-224.08</v>
      </c>
      <c r="V394" s="46">
        <v>156</v>
      </c>
      <c r="W394" s="46">
        <v>1242</v>
      </c>
      <c r="X394" s="121">
        <v>0.2557803468208093</v>
      </c>
      <c r="Y394" s="79">
        <v>-8.1951668584579918E-2</v>
      </c>
      <c r="Z394" s="79">
        <v>6.0166661652778293E-2</v>
      </c>
      <c r="AA394" s="79">
        <v>-4.1145256945035569E-2</v>
      </c>
    </row>
    <row r="395" spans="1:27" ht="15" x14ac:dyDescent="0.25">
      <c r="A395" s="4">
        <v>260213</v>
      </c>
      <c r="B395" s="18">
        <v>6465</v>
      </c>
      <c r="C395" s="8" t="s">
        <v>67</v>
      </c>
      <c r="D395" s="8" t="s">
        <v>5054</v>
      </c>
      <c r="E395" s="8" t="s">
        <v>806</v>
      </c>
      <c r="F395" s="36">
        <v>-5.3</v>
      </c>
      <c r="G395" s="46">
        <v>3880</v>
      </c>
      <c r="H395" s="46">
        <v>6803</v>
      </c>
      <c r="I395" s="46">
        <v>6461</v>
      </c>
      <c r="J395" s="46">
        <v>10030</v>
      </c>
      <c r="K395" s="46">
        <v>4622</v>
      </c>
      <c r="L395" s="110">
        <v>11825</v>
      </c>
      <c r="M395" s="110">
        <v>11170</v>
      </c>
      <c r="N395" s="46">
        <v>12584</v>
      </c>
      <c r="O395" s="46">
        <v>7942</v>
      </c>
      <c r="P395" s="46">
        <v>15162</v>
      </c>
      <c r="Q395" s="46">
        <v>12249</v>
      </c>
      <c r="R395" s="46">
        <v>15524</v>
      </c>
      <c r="S395" s="46">
        <v>8545</v>
      </c>
      <c r="T395" s="46">
        <v>15423</v>
      </c>
      <c r="U395" s="46">
        <v>15058</v>
      </c>
      <c r="V395" s="46">
        <v>15815</v>
      </c>
      <c r="W395" s="46">
        <v>5637</v>
      </c>
      <c r="X395" s="120">
        <v>5.069930069930173E-3</v>
      </c>
      <c r="Y395" s="79">
        <v>5.4289634912351843E-2</v>
      </c>
      <c r="Z395" s="79">
        <v>5.3345554537120874E-3</v>
      </c>
      <c r="AA395" s="79">
        <v>-5.3026020677959917E-2</v>
      </c>
    </row>
    <row r="396" spans="1:27" ht="15" x14ac:dyDescent="0.25">
      <c r="A396" s="4">
        <v>260213</v>
      </c>
      <c r="B396" s="18">
        <v>1928</v>
      </c>
      <c r="C396" s="8" t="s">
        <v>67</v>
      </c>
      <c r="D396" s="8" t="s">
        <v>5010</v>
      </c>
      <c r="E396" s="8" t="s">
        <v>817</v>
      </c>
      <c r="F396" s="36">
        <v>-6.1</v>
      </c>
      <c r="G396" s="46">
        <v>58533</v>
      </c>
      <c r="H396" s="46">
        <v>61935</v>
      </c>
      <c r="I396" s="46">
        <v>87769</v>
      </c>
      <c r="J396" s="46">
        <v>58661</v>
      </c>
      <c r="K396" s="46">
        <v>56070</v>
      </c>
      <c r="L396" s="46">
        <v>58990</v>
      </c>
      <c r="M396" s="46">
        <v>55737</v>
      </c>
      <c r="N396" s="46">
        <v>69182</v>
      </c>
      <c r="O396" s="46">
        <v>62327</v>
      </c>
      <c r="P396" s="110">
        <v>84343</v>
      </c>
      <c r="Q396" s="46">
        <v>71715</v>
      </c>
      <c r="R396" s="46">
        <v>85426</v>
      </c>
      <c r="S396" s="46">
        <v>75484</v>
      </c>
      <c r="T396" s="46">
        <v>98742</v>
      </c>
      <c r="U396" s="46">
        <v>60288</v>
      </c>
      <c r="V396" s="46">
        <v>95187</v>
      </c>
      <c r="W396" s="46">
        <v>55415</v>
      </c>
      <c r="X396" s="120">
        <v>4.5427298654753701E-2</v>
      </c>
      <c r="Y396" s="79">
        <v>-3.4484423614904343E-2</v>
      </c>
      <c r="Z396" s="79">
        <v>3.0508845408514059E-2</v>
      </c>
      <c r="AA396" s="79">
        <v>-6.0870303699412487E-2</v>
      </c>
    </row>
    <row r="397" spans="1:27" ht="15" x14ac:dyDescent="0.25">
      <c r="A397" s="4">
        <v>260213</v>
      </c>
      <c r="B397" s="18">
        <v>7846</v>
      </c>
      <c r="C397" s="8" t="s">
        <v>67</v>
      </c>
      <c r="D397" s="8" t="s">
        <v>5137</v>
      </c>
      <c r="E397" s="8" t="s">
        <v>806</v>
      </c>
      <c r="F397" s="36">
        <v>-6.6</v>
      </c>
      <c r="G397" s="46">
        <v>4725</v>
      </c>
      <c r="H397" s="46">
        <v>4647</v>
      </c>
      <c r="I397" s="46">
        <v>7119</v>
      </c>
      <c r="J397" s="46">
        <v>3973</v>
      </c>
      <c r="K397" s="46">
        <v>5506</v>
      </c>
      <c r="L397" s="46">
        <v>4893</v>
      </c>
      <c r="M397" s="46">
        <v>7199</v>
      </c>
      <c r="N397" s="46">
        <v>2735</v>
      </c>
      <c r="O397" s="46">
        <v>4176</v>
      </c>
      <c r="P397" s="46">
        <v>2981</v>
      </c>
      <c r="Q397" s="46">
        <v>6971</v>
      </c>
      <c r="R397" s="46">
        <v>4291</v>
      </c>
      <c r="S397" s="46">
        <v>3563</v>
      </c>
      <c r="T397" s="46">
        <v>4634</v>
      </c>
      <c r="U397" s="46">
        <v>7137</v>
      </c>
      <c r="V397" s="46">
        <v>2496</v>
      </c>
      <c r="W397" s="46">
        <v>2383</v>
      </c>
      <c r="X397" s="120">
        <v>9.2833876221498413E-2</v>
      </c>
      <c r="Y397" s="79">
        <v>8.5307569762063107E-3</v>
      </c>
      <c r="Z397" s="79">
        <v>-9.14649681528662E-2</v>
      </c>
      <c r="AA397" s="79">
        <v>-6.6180594503645551E-2</v>
      </c>
    </row>
    <row r="398" spans="1:27" ht="15" x14ac:dyDescent="0.25">
      <c r="A398" s="4">
        <v>260213</v>
      </c>
      <c r="B398" s="18">
        <v>7911</v>
      </c>
      <c r="C398" s="8" t="s">
        <v>67</v>
      </c>
      <c r="D398" s="8" t="s">
        <v>5046</v>
      </c>
      <c r="E398" s="8" t="s">
        <v>817</v>
      </c>
      <c r="F398" s="36">
        <v>-6.9</v>
      </c>
      <c r="G398" s="46">
        <v>20316</v>
      </c>
      <c r="H398" s="46">
        <v>29096</v>
      </c>
      <c r="I398" s="46">
        <v>13819</v>
      </c>
      <c r="J398" s="46">
        <v>14809</v>
      </c>
      <c r="K398" s="46">
        <v>21165</v>
      </c>
      <c r="L398" s="46">
        <v>26844</v>
      </c>
      <c r="M398" s="46">
        <v>9982</v>
      </c>
      <c r="N398" s="46">
        <v>15379</v>
      </c>
      <c r="O398" s="46">
        <v>14367</v>
      </c>
      <c r="P398" s="110">
        <v>34559</v>
      </c>
      <c r="Q398" s="46">
        <v>11407</v>
      </c>
      <c r="R398" s="46">
        <v>16314</v>
      </c>
      <c r="S398" s="110">
        <v>25647</v>
      </c>
      <c r="T398" s="46">
        <v>30718</v>
      </c>
      <c r="U398" s="46">
        <v>13547</v>
      </c>
      <c r="V398" s="46">
        <v>11241</v>
      </c>
      <c r="W398" s="46">
        <v>20025</v>
      </c>
      <c r="X398" s="120">
        <v>-4.3683965107418683E-2</v>
      </c>
      <c r="Y398" s="79">
        <v>2.5450134386223681E-2</v>
      </c>
      <c r="Z398" s="79">
        <v>-5.8833762438243682E-2</v>
      </c>
      <c r="AA398" s="79">
        <v>-6.9276551698643329E-2</v>
      </c>
    </row>
    <row r="399" spans="1:27" ht="15" x14ac:dyDescent="0.25">
      <c r="A399" s="4">
        <v>260213</v>
      </c>
      <c r="B399" s="18">
        <v>6463</v>
      </c>
      <c r="C399" s="8" t="s">
        <v>67</v>
      </c>
      <c r="D399" s="8" t="s">
        <v>5212</v>
      </c>
      <c r="E399" s="8" t="s">
        <v>817</v>
      </c>
      <c r="F399" s="36">
        <v>-7.8</v>
      </c>
      <c r="G399" s="46">
        <v>1745</v>
      </c>
      <c r="H399" s="46">
        <v>2514</v>
      </c>
      <c r="I399" s="46">
        <v>875</v>
      </c>
      <c r="J399" s="46">
        <v>1375</v>
      </c>
      <c r="K399" s="46">
        <v>1691</v>
      </c>
      <c r="L399" s="46">
        <v>2916</v>
      </c>
      <c r="M399" s="46">
        <v>1347</v>
      </c>
      <c r="N399" s="110">
        <v>2921</v>
      </c>
      <c r="O399" s="110">
        <v>3743</v>
      </c>
      <c r="P399" s="110">
        <v>4516</v>
      </c>
      <c r="Q399" s="46">
        <v>1872</v>
      </c>
      <c r="R399" s="46">
        <v>2946</v>
      </c>
      <c r="S399" s="46">
        <v>3400</v>
      </c>
      <c r="T399" s="46">
        <v>2997</v>
      </c>
      <c r="U399" s="46">
        <v>1531</v>
      </c>
      <c r="V399" s="46">
        <v>2844</v>
      </c>
      <c r="W399" s="46">
        <v>2556</v>
      </c>
      <c r="X399" s="120">
        <v>-0.11928694832731269</v>
      </c>
      <c r="Y399" s="79">
        <v>-3.0405706642889E-2</v>
      </c>
      <c r="Z399" s="79">
        <v>-9.3801728894611358E-3</v>
      </c>
      <c r="AA399" s="79">
        <v>-7.8351281099145909E-2</v>
      </c>
    </row>
    <row r="400" spans="1:27" ht="15" x14ac:dyDescent="0.25">
      <c r="A400" s="4">
        <v>260213</v>
      </c>
      <c r="B400" s="18">
        <v>8219</v>
      </c>
      <c r="C400" s="8" t="s">
        <v>67</v>
      </c>
      <c r="D400" s="8" t="s">
        <v>5181</v>
      </c>
      <c r="E400" s="8" t="s">
        <v>817</v>
      </c>
      <c r="F400" s="36">
        <v>-7.9</v>
      </c>
      <c r="G400" s="46">
        <v>2118</v>
      </c>
      <c r="H400" s="46">
        <v>7124</v>
      </c>
      <c r="I400" s="46">
        <v>1</v>
      </c>
      <c r="J400" s="46">
        <v>-1878</v>
      </c>
      <c r="K400" s="46">
        <v>2159</v>
      </c>
      <c r="L400" s="46">
        <v>6830</v>
      </c>
      <c r="M400" s="110">
        <v>1857</v>
      </c>
      <c r="N400" s="110">
        <v>-458</v>
      </c>
      <c r="O400" s="46">
        <v>2995</v>
      </c>
      <c r="P400" s="46">
        <v>7526</v>
      </c>
      <c r="Q400" s="46">
        <v>1696</v>
      </c>
      <c r="R400" s="46">
        <v>-1049</v>
      </c>
      <c r="S400" s="46">
        <v>3163</v>
      </c>
      <c r="T400" s="110">
        <v>8763</v>
      </c>
      <c r="U400" s="46">
        <v>1370</v>
      </c>
      <c r="V400" s="46">
        <v>-1292</v>
      </c>
      <c r="W400" s="46">
        <v>2220</v>
      </c>
      <c r="X400" s="121">
        <v>0.1091213832039519</v>
      </c>
      <c r="Y400" s="79">
        <v>-2.592857710967944E-2</v>
      </c>
      <c r="Z400" s="79">
        <v>-1.984159385972073E-2</v>
      </c>
      <c r="AA400" s="79">
        <v>-7.8557147617460799E-2</v>
      </c>
    </row>
    <row r="401" spans="1:27" ht="15" x14ac:dyDescent="0.25">
      <c r="A401" s="4">
        <v>260213</v>
      </c>
      <c r="B401" s="18">
        <v>4985</v>
      </c>
      <c r="C401" s="8" t="s">
        <v>67</v>
      </c>
      <c r="D401" s="8" t="s">
        <v>5192</v>
      </c>
      <c r="E401" s="8" t="s">
        <v>806</v>
      </c>
      <c r="F401" s="36">
        <v>-9.5</v>
      </c>
      <c r="G401" s="46">
        <v>-9685</v>
      </c>
      <c r="H401" s="46">
        <v>5324</v>
      </c>
      <c r="I401" s="46">
        <v>6618</v>
      </c>
      <c r="J401" s="46">
        <v>72</v>
      </c>
      <c r="K401" s="110">
        <v>-4579</v>
      </c>
      <c r="L401" s="46">
        <v>5532</v>
      </c>
      <c r="M401" s="46">
        <v>4391</v>
      </c>
      <c r="N401" s="46">
        <v>-705</v>
      </c>
      <c r="O401" s="110">
        <v>-2847</v>
      </c>
      <c r="P401" s="46">
        <v>4979</v>
      </c>
      <c r="Q401" s="110">
        <v>5780</v>
      </c>
      <c r="R401" s="46">
        <v>-73</v>
      </c>
      <c r="S401" s="46">
        <v>-4266</v>
      </c>
      <c r="T401" s="110">
        <v>6229</v>
      </c>
      <c r="U401" s="110">
        <v>7273</v>
      </c>
      <c r="V401" s="46">
        <v>-290</v>
      </c>
      <c r="W401" s="46">
        <v>-5116</v>
      </c>
      <c r="X401" s="121">
        <v>0.1947040498442367</v>
      </c>
      <c r="Y401" s="92">
        <v>0.19465449804432849</v>
      </c>
      <c r="Z401" s="79">
        <v>-2.3682200152788439E-2</v>
      </c>
      <c r="AA401" s="79">
        <v>-9.5014531634249999E-2</v>
      </c>
    </row>
    <row r="402" spans="1:27" ht="15" x14ac:dyDescent="0.25">
      <c r="A402" s="4">
        <v>260213</v>
      </c>
      <c r="B402" s="18">
        <v>7733</v>
      </c>
      <c r="C402" s="8" t="s">
        <v>67</v>
      </c>
      <c r="D402" s="8" t="s">
        <v>5013</v>
      </c>
      <c r="E402" s="8" t="s">
        <v>817</v>
      </c>
      <c r="F402" s="36">
        <v>-9.6</v>
      </c>
      <c r="G402" s="46">
        <v>36576</v>
      </c>
      <c r="H402" s="46">
        <v>58575</v>
      </c>
      <c r="I402" s="46">
        <v>40739</v>
      </c>
      <c r="J402" s="46">
        <v>0</v>
      </c>
      <c r="K402" s="46">
        <v>48850</v>
      </c>
      <c r="L402" s="46">
        <v>30002</v>
      </c>
      <c r="M402" s="46">
        <v>22665</v>
      </c>
      <c r="N402" s="46">
        <v>-17642</v>
      </c>
      <c r="O402" s="46">
        <v>34366</v>
      </c>
      <c r="P402" s="110">
        <v>74833</v>
      </c>
      <c r="Q402" s="46">
        <v>27614</v>
      </c>
      <c r="R402" s="110">
        <v>42897</v>
      </c>
      <c r="S402" s="46">
        <v>38046</v>
      </c>
      <c r="T402" s="46">
        <v>58185</v>
      </c>
      <c r="U402" s="46">
        <v>16351</v>
      </c>
      <c r="V402" s="46">
        <v>33565</v>
      </c>
      <c r="W402" s="46">
        <v>24038</v>
      </c>
      <c r="X402" s="120">
        <v>-9.0779213697584349E-2</v>
      </c>
      <c r="Y402" s="79">
        <v>-6.7547468544218003E-2</v>
      </c>
      <c r="Z402" s="79">
        <v>-6.0020967461843711E-2</v>
      </c>
      <c r="AA402" s="79">
        <v>-9.584870028122372E-2</v>
      </c>
    </row>
    <row r="403" spans="1:27" ht="15" x14ac:dyDescent="0.25">
      <c r="A403" s="4">
        <v>260213</v>
      </c>
      <c r="B403" s="18">
        <v>9247</v>
      </c>
      <c r="C403" s="8" t="s">
        <v>67</v>
      </c>
      <c r="D403" s="8" t="s">
        <v>5216</v>
      </c>
      <c r="E403" s="8" t="s">
        <v>817</v>
      </c>
      <c r="F403" s="36">
        <v>-10.199999999999999</v>
      </c>
      <c r="G403" s="46"/>
      <c r="H403" s="46">
        <v>2495</v>
      </c>
      <c r="I403" s="46">
        <v>1182</v>
      </c>
      <c r="J403" s="46">
        <v>1868</v>
      </c>
      <c r="K403" s="46">
        <v>2428</v>
      </c>
      <c r="L403" s="46">
        <v>1957</v>
      </c>
      <c r="M403" s="46">
        <v>1254</v>
      </c>
      <c r="N403" s="46">
        <v>1869</v>
      </c>
      <c r="O403" s="46">
        <v>2145</v>
      </c>
      <c r="P403" s="46">
        <v>2414</v>
      </c>
      <c r="Q403" s="110">
        <v>2494</v>
      </c>
      <c r="R403" s="110">
        <v>4341</v>
      </c>
      <c r="S403" s="110">
        <v>8662</v>
      </c>
      <c r="T403" s="110">
        <v>7256</v>
      </c>
      <c r="U403" s="110">
        <v>7643</v>
      </c>
      <c r="V403" s="46">
        <v>5575</v>
      </c>
      <c r="W403" s="46">
        <v>5697</v>
      </c>
      <c r="X403" s="121">
        <v>0.27033666461950762</v>
      </c>
      <c r="Y403" s="92">
        <v>0.22629982859403161</v>
      </c>
      <c r="Z403" s="79">
        <v>4.4226220342627798E-2</v>
      </c>
      <c r="AA403" s="79">
        <v>-0.10176414058209771</v>
      </c>
    </row>
    <row r="404" spans="1:27" ht="15" x14ac:dyDescent="0.25">
      <c r="A404" s="4">
        <v>260213</v>
      </c>
      <c r="B404" s="18">
        <v>6736</v>
      </c>
      <c r="C404" s="8" t="s">
        <v>67</v>
      </c>
      <c r="D404" s="8" t="s">
        <v>5129</v>
      </c>
      <c r="E404" s="8" t="s">
        <v>817</v>
      </c>
      <c r="F404" s="36">
        <v>-14.1</v>
      </c>
      <c r="G404" s="46">
        <v>-156</v>
      </c>
      <c r="H404" s="46">
        <v>570</v>
      </c>
      <c r="I404" s="46">
        <v>-513</v>
      </c>
      <c r="J404" s="46">
        <v>-960</v>
      </c>
      <c r="K404" s="110">
        <v>-430</v>
      </c>
      <c r="L404" s="110">
        <v>192</v>
      </c>
      <c r="M404" s="46">
        <v>26</v>
      </c>
      <c r="N404" s="46">
        <v>46</v>
      </c>
      <c r="O404" s="46">
        <v>146</v>
      </c>
      <c r="P404" s="46">
        <v>95</v>
      </c>
      <c r="Q404" s="46">
        <v>-131</v>
      </c>
      <c r="R404" s="110">
        <v>106</v>
      </c>
      <c r="S404" s="46">
        <v>14.91</v>
      </c>
      <c r="T404" s="110">
        <v>171</v>
      </c>
      <c r="U404" s="110">
        <v>-90.62</v>
      </c>
      <c r="V404" s="46">
        <v>-53.38</v>
      </c>
      <c r="W404" s="46">
        <v>9</v>
      </c>
      <c r="X404" s="121">
        <v>0.8950653633258745</v>
      </c>
      <c r="Y404" s="92">
        <v>0.25094773475856069</v>
      </c>
      <c r="Z404" s="79">
        <v>-0.79179293556560193</v>
      </c>
      <c r="AA404" s="79">
        <v>-0.14101646385110969</v>
      </c>
    </row>
    <row r="405" spans="1:27" ht="15" x14ac:dyDescent="0.25">
      <c r="A405" s="4">
        <v>260213</v>
      </c>
      <c r="B405" s="18">
        <v>3865</v>
      </c>
      <c r="C405" s="8" t="s">
        <v>67</v>
      </c>
      <c r="D405" s="8" t="s">
        <v>5155</v>
      </c>
      <c r="E405" s="8" t="s">
        <v>817</v>
      </c>
      <c r="F405" s="36">
        <v>-21.4</v>
      </c>
      <c r="G405" s="46">
        <v>5673</v>
      </c>
      <c r="H405" s="46">
        <v>3741</v>
      </c>
      <c r="I405" s="46">
        <v>3658</v>
      </c>
      <c r="J405" s="46">
        <v>340</v>
      </c>
      <c r="K405" s="46">
        <v>5606</v>
      </c>
      <c r="L405" s="110">
        <v>7685</v>
      </c>
      <c r="M405" s="110">
        <v>7168</v>
      </c>
      <c r="N405" s="110">
        <v>4928</v>
      </c>
      <c r="O405" s="46">
        <v>-1207</v>
      </c>
      <c r="P405" s="46">
        <v>4379</v>
      </c>
      <c r="Q405" s="46">
        <v>3055</v>
      </c>
      <c r="R405" s="46">
        <v>5950</v>
      </c>
      <c r="S405" s="110">
        <v>6076</v>
      </c>
      <c r="T405" s="46">
        <v>4647</v>
      </c>
      <c r="U405" s="46">
        <v>3261</v>
      </c>
      <c r="V405" s="46">
        <v>-1242</v>
      </c>
      <c r="W405" s="46">
        <v>3344</v>
      </c>
      <c r="X405" s="120">
        <v>1.3771839671120171E-2</v>
      </c>
      <c r="Y405" s="79">
        <v>1.044201135442013E-2</v>
      </c>
      <c r="Z405" s="79">
        <v>-0.36079060900973209</v>
      </c>
      <c r="AA405" s="79">
        <v>-0.21440904096688121</v>
      </c>
    </row>
    <row r="406" spans="1:27" ht="15" x14ac:dyDescent="0.25">
      <c r="A406" s="4">
        <v>260213</v>
      </c>
      <c r="B406" s="18">
        <v>9147</v>
      </c>
      <c r="C406" s="8" t="s">
        <v>67</v>
      </c>
      <c r="D406" s="8" t="s">
        <v>5053</v>
      </c>
      <c r="E406" s="8" t="s">
        <v>806</v>
      </c>
      <c r="F406" s="36">
        <v>-22.8</v>
      </c>
      <c r="G406" s="46">
        <v>16175</v>
      </c>
      <c r="H406" s="46">
        <v>35823</v>
      </c>
      <c r="I406" s="46">
        <v>31913</v>
      </c>
      <c r="J406" s="46">
        <v>32934</v>
      </c>
      <c r="K406" s="110">
        <v>37711</v>
      </c>
      <c r="L406" s="46">
        <v>23849</v>
      </c>
      <c r="M406" s="46">
        <v>15507</v>
      </c>
      <c r="N406" s="46">
        <v>10584</v>
      </c>
      <c r="O406" s="46">
        <v>23816</v>
      </c>
      <c r="P406" s="46">
        <v>3012</v>
      </c>
      <c r="Q406" s="46">
        <v>15051</v>
      </c>
      <c r="R406" s="110">
        <v>15833</v>
      </c>
      <c r="S406" s="46">
        <v>26917</v>
      </c>
      <c r="T406" s="110">
        <v>12010</v>
      </c>
      <c r="U406" s="46">
        <v>17529</v>
      </c>
      <c r="V406" s="46">
        <v>10708</v>
      </c>
      <c r="W406" s="46">
        <v>11619</v>
      </c>
      <c r="X406" s="121">
        <v>0.1479617844868695</v>
      </c>
      <c r="Y406" s="79">
        <v>3.5495838764664667E-2</v>
      </c>
      <c r="Z406" s="79">
        <v>-7.0895986941305056E-2</v>
      </c>
      <c r="AA406" s="79">
        <v>-0.22777082961110121</v>
      </c>
    </row>
    <row r="407" spans="1:27" ht="15" x14ac:dyDescent="0.25">
      <c r="A407" s="4">
        <v>260213</v>
      </c>
      <c r="B407" s="18">
        <v>3443</v>
      </c>
      <c r="C407" s="8" t="s">
        <v>67</v>
      </c>
      <c r="D407" s="8" t="s">
        <v>5211</v>
      </c>
      <c r="E407" s="8" t="s">
        <v>817</v>
      </c>
      <c r="F407" s="36">
        <v>-26.3</v>
      </c>
      <c r="G407" s="46">
        <v>987</v>
      </c>
      <c r="H407" s="46">
        <v>1012</v>
      </c>
      <c r="I407" s="46">
        <v>-394</v>
      </c>
      <c r="J407" s="46">
        <v>715</v>
      </c>
      <c r="K407" s="46">
        <v>1041</v>
      </c>
      <c r="L407" s="110">
        <v>3665</v>
      </c>
      <c r="M407" s="110">
        <v>354</v>
      </c>
      <c r="N407" s="110">
        <v>2742</v>
      </c>
      <c r="O407" s="110">
        <v>2168</v>
      </c>
      <c r="P407" s="46">
        <v>3471</v>
      </c>
      <c r="Q407" s="110">
        <v>2485</v>
      </c>
      <c r="R407" s="46">
        <v>2317</v>
      </c>
      <c r="S407" s="110">
        <v>3284</v>
      </c>
      <c r="T407" s="46">
        <v>1599</v>
      </c>
      <c r="U407" s="46">
        <v>947</v>
      </c>
      <c r="V407" s="46">
        <v>2226</v>
      </c>
      <c r="W407" s="46">
        <v>1163</v>
      </c>
      <c r="X407" s="120">
        <v>-0.16197975253093369</v>
      </c>
      <c r="Y407" s="79">
        <v>-0.15880227155394941</v>
      </c>
      <c r="Z407" s="79">
        <v>-1.1169755738308579E-2</v>
      </c>
      <c r="AA407" s="79">
        <v>-0.26328202581926519</v>
      </c>
    </row>
    <row r="408" spans="1:27" ht="15" x14ac:dyDescent="0.25">
      <c r="A408" s="4">
        <v>260213</v>
      </c>
      <c r="B408" s="18">
        <v>4914</v>
      </c>
      <c r="C408" s="8" t="s">
        <v>67</v>
      </c>
      <c r="D408" s="8" t="s">
        <v>5156</v>
      </c>
      <c r="E408" s="8" t="s">
        <v>817</v>
      </c>
      <c r="F408" s="36">
        <v>-29.8</v>
      </c>
      <c r="G408" s="46">
        <v>2077</v>
      </c>
      <c r="H408" s="46">
        <v>1380</v>
      </c>
      <c r="I408" s="46">
        <v>2664</v>
      </c>
      <c r="J408" s="46">
        <v>2121</v>
      </c>
      <c r="K408" s="46">
        <v>784</v>
      </c>
      <c r="L408" s="46">
        <v>379</v>
      </c>
      <c r="M408" s="46">
        <v>533</v>
      </c>
      <c r="N408" s="46">
        <v>1000</v>
      </c>
      <c r="O408" s="110">
        <v>1077</v>
      </c>
      <c r="P408" s="46">
        <v>-293</v>
      </c>
      <c r="Q408" s="110">
        <v>4019</v>
      </c>
      <c r="R408" s="110">
        <v>3986</v>
      </c>
      <c r="S408" s="110">
        <v>5079</v>
      </c>
      <c r="T408" s="110">
        <v>1839</v>
      </c>
      <c r="U408" s="46">
        <v>3949</v>
      </c>
      <c r="V408" s="46">
        <v>2262</v>
      </c>
      <c r="W408" s="46">
        <v>1173</v>
      </c>
      <c r="X408" s="121">
        <v>0.1666796966617152</v>
      </c>
      <c r="Y408" s="79">
        <v>-4.6907458285867509E-3</v>
      </c>
      <c r="Z408" s="79">
        <v>-0.1160708274422676</v>
      </c>
      <c r="AA408" s="79">
        <v>-0.29750933048975547</v>
      </c>
    </row>
    <row r="409" spans="1:27" ht="15" x14ac:dyDescent="0.25">
      <c r="A409" s="4">
        <v>260213</v>
      </c>
      <c r="B409" s="88">
        <v>3765</v>
      </c>
      <c r="C409" s="81" t="s">
        <v>67</v>
      </c>
      <c r="D409" s="81" t="s">
        <v>5157</v>
      </c>
      <c r="E409" s="81" t="s">
        <v>806</v>
      </c>
      <c r="F409" s="83">
        <v>-32.9</v>
      </c>
      <c r="G409" s="85">
        <v>6444</v>
      </c>
      <c r="H409" s="85">
        <v>7508</v>
      </c>
      <c r="I409" s="85">
        <v>5735</v>
      </c>
      <c r="J409" s="85">
        <v>6655</v>
      </c>
      <c r="K409" s="85">
        <v>7752</v>
      </c>
      <c r="L409" s="85">
        <v>8483</v>
      </c>
      <c r="M409" s="85">
        <v>8580</v>
      </c>
      <c r="N409" s="85">
        <v>6499</v>
      </c>
      <c r="O409" s="85">
        <v>4319</v>
      </c>
      <c r="P409" s="85">
        <v>6266</v>
      </c>
      <c r="Q409" s="85">
        <v>5942</v>
      </c>
      <c r="R409" s="85">
        <v>3615</v>
      </c>
      <c r="S409" s="85">
        <v>1669</v>
      </c>
      <c r="T409" s="85">
        <v>2832</v>
      </c>
      <c r="U409" s="85">
        <v>2189</v>
      </c>
      <c r="V409" s="85">
        <v>848</v>
      </c>
      <c r="W409" s="85">
        <v>-811</v>
      </c>
      <c r="X409" s="130">
        <v>-0.1963183169448891</v>
      </c>
      <c r="Y409" s="87">
        <v>-0.26696542893725989</v>
      </c>
      <c r="Z409" s="87">
        <v>-0.26851043182920908</v>
      </c>
      <c r="AA409" s="87">
        <v>-0.32899973467763333</v>
      </c>
    </row>
    <row r="410" spans="1:27" ht="15" x14ac:dyDescent="0.25">
      <c r="A410" s="4">
        <v>260213</v>
      </c>
      <c r="B410" s="18" t="s">
        <v>5221</v>
      </c>
      <c r="C410" s="8" t="s">
        <v>31</v>
      </c>
      <c r="D410" s="8" t="s">
        <v>5029</v>
      </c>
      <c r="E410" s="8" t="s">
        <v>817</v>
      </c>
      <c r="F410" s="78">
        <v>25</v>
      </c>
      <c r="G410" s="46">
        <v>5010</v>
      </c>
      <c r="H410" s="46">
        <v>3918</v>
      </c>
      <c r="I410" s="46">
        <v>2094</v>
      </c>
      <c r="J410" s="46">
        <v>2180</v>
      </c>
      <c r="K410" s="46">
        <v>2629</v>
      </c>
      <c r="L410" s="46">
        <v>0</v>
      </c>
      <c r="M410" s="110">
        <v>4569</v>
      </c>
      <c r="N410" s="110">
        <v>3537</v>
      </c>
      <c r="O410" s="46">
        <v>2776</v>
      </c>
      <c r="P410" s="110">
        <v>4378</v>
      </c>
      <c r="Q410" s="46">
        <v>4317</v>
      </c>
      <c r="R410" s="46">
        <v>3927</v>
      </c>
      <c r="S410" s="110">
        <v>5130</v>
      </c>
      <c r="T410" s="46">
        <v>5426</v>
      </c>
      <c r="U410" s="110">
        <v>8169</v>
      </c>
      <c r="V410" s="110">
        <v>10769</v>
      </c>
      <c r="W410" s="110">
        <v>12502</v>
      </c>
      <c r="X410" s="120">
        <v>5.9035601622352329E-2</v>
      </c>
      <c r="Y410" s="92">
        <v>0.20489361702127651</v>
      </c>
      <c r="Z410" s="92">
        <v>0.30204838424863151</v>
      </c>
      <c r="AA410" s="92">
        <v>0.24994914219841319</v>
      </c>
    </row>
    <row r="411" spans="1:27" ht="15" x14ac:dyDescent="0.25">
      <c r="A411" s="4">
        <v>260213</v>
      </c>
      <c r="B411" s="18" t="s">
        <v>5224</v>
      </c>
      <c r="C411" s="8" t="s">
        <v>31</v>
      </c>
      <c r="D411" s="8" t="s">
        <v>5190</v>
      </c>
      <c r="E411" s="8" t="s">
        <v>817</v>
      </c>
      <c r="F411" s="78">
        <v>22.2</v>
      </c>
      <c r="G411" s="46"/>
      <c r="H411" s="46"/>
      <c r="I411" s="46">
        <v>272.12</v>
      </c>
      <c r="J411" s="46">
        <v>272.12</v>
      </c>
      <c r="K411" s="46">
        <v>675.28</v>
      </c>
      <c r="L411" s="46">
        <v>675.28</v>
      </c>
      <c r="M411" s="110">
        <v>701.44</v>
      </c>
      <c r="N411" s="110">
        <v>1499</v>
      </c>
      <c r="O411" s="46">
        <v>807.82</v>
      </c>
      <c r="P411" s="46">
        <v>637.13</v>
      </c>
      <c r="Q411" s="46">
        <v>900.86</v>
      </c>
      <c r="R411" s="46">
        <v>863.2</v>
      </c>
      <c r="S411" s="46">
        <v>768.45</v>
      </c>
      <c r="T411" s="46">
        <v>652.17999999999995</v>
      </c>
      <c r="U411" s="46">
        <v>920.5</v>
      </c>
      <c r="V411" s="46">
        <v>566.12</v>
      </c>
      <c r="W411" s="110">
        <v>1415</v>
      </c>
      <c r="X411" s="120">
        <v>4.7481732941279109E-3</v>
      </c>
      <c r="Y411" s="79">
        <v>6.1670052658187044E-3</v>
      </c>
      <c r="Z411" s="79">
        <v>-9.2712049008685127E-2</v>
      </c>
      <c r="AA411" s="92">
        <v>0.22239229512425829</v>
      </c>
    </row>
    <row r="412" spans="1:27" ht="15" x14ac:dyDescent="0.25">
      <c r="A412" s="4">
        <v>260213</v>
      </c>
      <c r="B412" s="18" t="s">
        <v>5226</v>
      </c>
      <c r="C412" s="8" t="s">
        <v>31</v>
      </c>
      <c r="D412" s="8" t="s">
        <v>5019</v>
      </c>
      <c r="E412" s="8" t="s">
        <v>821</v>
      </c>
      <c r="F412" s="78">
        <v>10.5</v>
      </c>
      <c r="G412" s="46"/>
      <c r="H412" s="46"/>
      <c r="I412" s="46"/>
      <c r="J412" s="46"/>
      <c r="K412" s="46"/>
      <c r="L412" s="46"/>
      <c r="M412" s="46"/>
      <c r="N412" s="46"/>
      <c r="O412" s="46"/>
      <c r="P412" s="46">
        <v>2592</v>
      </c>
      <c r="Q412" s="46">
        <v>1974</v>
      </c>
      <c r="R412" s="46">
        <v>7827</v>
      </c>
      <c r="S412" s="46">
        <v>3244</v>
      </c>
      <c r="T412" s="46">
        <v>3342</v>
      </c>
      <c r="U412" s="46">
        <v>3137</v>
      </c>
      <c r="V412" s="46">
        <v>4878</v>
      </c>
      <c r="W412" s="110">
        <v>4778</v>
      </c>
      <c r="X412" s="120">
        <v>4.79631642898255E-2</v>
      </c>
      <c r="Y412" s="79">
        <v>7.0970891560383276E-2</v>
      </c>
      <c r="Z412" s="79">
        <v>-0.16803418803418799</v>
      </c>
      <c r="AA412" s="92">
        <v>0.10506129717142659</v>
      </c>
    </row>
    <row r="413" spans="1:27" ht="15" x14ac:dyDescent="0.25">
      <c r="A413" s="4">
        <v>260213</v>
      </c>
      <c r="B413" s="18" t="s">
        <v>5223</v>
      </c>
      <c r="C413" s="8" t="s">
        <v>31</v>
      </c>
      <c r="D413" s="8" t="s">
        <v>5071</v>
      </c>
      <c r="E413" s="8" t="s">
        <v>806</v>
      </c>
      <c r="F413" s="36">
        <v>8.1</v>
      </c>
      <c r="G413" s="46">
        <v>1819</v>
      </c>
      <c r="H413" s="46">
        <v>1510</v>
      </c>
      <c r="I413" s="46">
        <v>1436</v>
      </c>
      <c r="J413" s="46">
        <v>1252</v>
      </c>
      <c r="K413" s="46">
        <v>2078</v>
      </c>
      <c r="L413" s="46">
        <v>1842</v>
      </c>
      <c r="M413" s="46">
        <v>1820</v>
      </c>
      <c r="N413" s="46">
        <v>1652</v>
      </c>
      <c r="O413" s="46">
        <v>2480</v>
      </c>
      <c r="P413" s="46">
        <v>1751</v>
      </c>
      <c r="Q413" s="46">
        <v>1908</v>
      </c>
      <c r="R413" s="46">
        <v>2165</v>
      </c>
      <c r="S413" s="46">
        <v>2590</v>
      </c>
      <c r="T413" s="46">
        <v>2022</v>
      </c>
      <c r="U413" s="46">
        <v>2071</v>
      </c>
      <c r="V413" s="46">
        <v>2313</v>
      </c>
      <c r="W413" s="46">
        <v>3316</v>
      </c>
      <c r="X413" s="120">
        <v>3.2208224387924922E-2</v>
      </c>
      <c r="Y413" s="79">
        <v>1.876799078871616E-2</v>
      </c>
      <c r="Z413" s="79">
        <v>1.672694394213381E-2</v>
      </c>
      <c r="AA413" s="79">
        <v>8.0702534459759834E-2</v>
      </c>
    </row>
    <row r="414" spans="1:27" ht="15" x14ac:dyDescent="0.25">
      <c r="A414" s="4">
        <v>260213</v>
      </c>
      <c r="B414" s="18" t="s">
        <v>5222</v>
      </c>
      <c r="C414" s="8" t="s">
        <v>31</v>
      </c>
      <c r="D414" s="8" t="s">
        <v>5086</v>
      </c>
      <c r="E414" s="8" t="s">
        <v>811</v>
      </c>
      <c r="F414" s="36">
        <v>7.8</v>
      </c>
      <c r="G414" s="46">
        <v>-215.2</v>
      </c>
      <c r="H414" s="46">
        <v>-558.9</v>
      </c>
      <c r="I414" s="46">
        <v>-2940</v>
      </c>
      <c r="J414" s="46">
        <v>-530</v>
      </c>
      <c r="K414" s="46">
        <v>-494.9</v>
      </c>
      <c r="L414" s="110">
        <v>-2105</v>
      </c>
      <c r="M414" s="46">
        <v>0</v>
      </c>
      <c r="N414" s="46">
        <v>25.6</v>
      </c>
      <c r="O414" s="46">
        <v>220.8</v>
      </c>
      <c r="P414" s="46">
        <v>647.20000000000005</v>
      </c>
      <c r="Q414" s="110">
        <v>629.26</v>
      </c>
      <c r="R414" s="110">
        <v>944.8</v>
      </c>
      <c r="S414" s="110">
        <v>1286</v>
      </c>
      <c r="T414" s="110">
        <v>1605</v>
      </c>
      <c r="U414" s="110">
        <v>1918</v>
      </c>
      <c r="V414" s="46">
        <v>1350</v>
      </c>
      <c r="W414" s="46">
        <v>1769</v>
      </c>
      <c r="X414" s="121">
        <v>0.27309067477175902</v>
      </c>
      <c r="Y414" s="92">
        <v>0.28862770041164088</v>
      </c>
      <c r="Z414" s="79">
        <v>7.042302478362128E-2</v>
      </c>
      <c r="AA414" s="79">
        <v>7.8421821724305785E-2</v>
      </c>
    </row>
    <row r="415" spans="1:27" ht="15" x14ac:dyDescent="0.25">
      <c r="A415" s="4">
        <v>260213</v>
      </c>
      <c r="B415" s="18" t="s">
        <v>5036</v>
      </c>
      <c r="C415" s="8" t="s">
        <v>31</v>
      </c>
      <c r="D415" s="8" t="s">
        <v>5037</v>
      </c>
      <c r="E415" s="8" t="s">
        <v>817</v>
      </c>
      <c r="F415" s="36">
        <v>7.5</v>
      </c>
      <c r="G415" s="46">
        <v>2108</v>
      </c>
      <c r="H415" s="46">
        <v>1361</v>
      </c>
      <c r="I415" s="46">
        <v>1768</v>
      </c>
      <c r="J415" s="46">
        <v>2260</v>
      </c>
      <c r="K415" s="46">
        <v>1937</v>
      </c>
      <c r="L415" s="46">
        <v>1879</v>
      </c>
      <c r="M415" s="46">
        <v>1932</v>
      </c>
      <c r="N415" s="46">
        <v>2461</v>
      </c>
      <c r="O415" s="46">
        <v>1971</v>
      </c>
      <c r="P415" s="110">
        <v>2831</v>
      </c>
      <c r="Q415" s="46">
        <v>2515</v>
      </c>
      <c r="R415" s="46">
        <v>3398</v>
      </c>
      <c r="S415" s="46">
        <v>2778</v>
      </c>
      <c r="T415" s="46">
        <v>3255</v>
      </c>
      <c r="U415" s="110">
        <v>3892</v>
      </c>
      <c r="V415" s="46">
        <v>4505</v>
      </c>
      <c r="W415" s="46">
        <v>3855</v>
      </c>
      <c r="X415" s="120">
        <v>3.6799166811317452E-2</v>
      </c>
      <c r="Y415" s="92">
        <v>0.1152687091913611</v>
      </c>
      <c r="Z415" s="79">
        <v>8.3089394280567497E-2</v>
      </c>
      <c r="AA415" s="79">
        <v>7.4636174636174557E-2</v>
      </c>
    </row>
    <row r="416" spans="1:27" ht="15" x14ac:dyDescent="0.25">
      <c r="A416" s="4">
        <v>260213</v>
      </c>
      <c r="B416" s="18" t="s">
        <v>5061</v>
      </c>
      <c r="C416" s="8" t="s">
        <v>31</v>
      </c>
      <c r="D416" s="8" t="s">
        <v>5062</v>
      </c>
      <c r="E416" s="8" t="s">
        <v>817</v>
      </c>
      <c r="F416" s="36">
        <v>5.7</v>
      </c>
      <c r="G416" s="46">
        <v>2492</v>
      </c>
      <c r="H416" s="46">
        <v>1406</v>
      </c>
      <c r="I416" s="46">
        <v>2075</v>
      </c>
      <c r="J416" s="46">
        <v>1969</v>
      </c>
      <c r="K416" s="46">
        <v>1493</v>
      </c>
      <c r="L416" s="46">
        <v>1496</v>
      </c>
      <c r="M416" s="46">
        <v>2384</v>
      </c>
      <c r="N416" s="46">
        <v>2309</v>
      </c>
      <c r="O416" s="110">
        <v>2318</v>
      </c>
      <c r="P416" s="46">
        <v>2305</v>
      </c>
      <c r="Q416" s="46">
        <v>2938</v>
      </c>
      <c r="R416" s="110">
        <v>3411</v>
      </c>
      <c r="S416" s="110">
        <v>3646</v>
      </c>
      <c r="T416" s="46">
        <v>2977</v>
      </c>
      <c r="U416" s="46">
        <v>3164</v>
      </c>
      <c r="V416" s="46">
        <v>4416</v>
      </c>
      <c r="W416" s="46">
        <v>4460</v>
      </c>
      <c r="X416" s="120">
        <v>5.4634146341463463E-2</v>
      </c>
      <c r="Y416" s="79">
        <v>1.74221399938328E-2</v>
      </c>
      <c r="Z416" s="79">
        <v>7.6147901197151091E-2</v>
      </c>
      <c r="AA416" s="79">
        <v>5.7311835527705357E-2</v>
      </c>
    </row>
    <row r="417" spans="1:27" ht="15" x14ac:dyDescent="0.25">
      <c r="A417" s="4">
        <v>260213</v>
      </c>
      <c r="B417" s="18" t="s">
        <v>5034</v>
      </c>
      <c r="C417" s="8" t="s">
        <v>31</v>
      </c>
      <c r="D417" s="8" t="s">
        <v>5035</v>
      </c>
      <c r="E417" s="8" t="s">
        <v>817</v>
      </c>
      <c r="F417" s="36">
        <v>2.4</v>
      </c>
      <c r="G417" s="46">
        <v>1019</v>
      </c>
      <c r="H417" s="46">
        <v>1174</v>
      </c>
      <c r="I417" s="46">
        <v>773.17</v>
      </c>
      <c r="J417" s="46">
        <v>844.62</v>
      </c>
      <c r="K417" s="110">
        <v>1683</v>
      </c>
      <c r="L417" s="110">
        <v>1653</v>
      </c>
      <c r="M417" s="110">
        <v>1788</v>
      </c>
      <c r="N417" s="110">
        <v>1787</v>
      </c>
      <c r="O417" s="46">
        <v>1768</v>
      </c>
      <c r="P417" s="46">
        <v>1938</v>
      </c>
      <c r="Q417" s="46">
        <v>1978</v>
      </c>
      <c r="R417" s="46">
        <v>2147</v>
      </c>
      <c r="S417" s="46">
        <v>2417</v>
      </c>
      <c r="T417" s="46">
        <v>2175</v>
      </c>
      <c r="U417" s="46">
        <v>2336</v>
      </c>
      <c r="V417" s="46">
        <v>2489</v>
      </c>
      <c r="W417" s="46">
        <v>2639</v>
      </c>
      <c r="X417" s="120">
        <v>2.7948113207547198E-2</v>
      </c>
      <c r="Y417" s="79">
        <v>4.106917517494546E-2</v>
      </c>
      <c r="Z417" s="79">
        <v>3.7685950413223201E-2</v>
      </c>
      <c r="AA417" s="79">
        <v>2.3574386747371671E-2</v>
      </c>
    </row>
    <row r="418" spans="1:27" ht="15" x14ac:dyDescent="0.25">
      <c r="A418" s="4">
        <v>260213</v>
      </c>
      <c r="B418" s="18" t="s">
        <v>4261</v>
      </c>
      <c r="C418" s="8" t="s">
        <v>31</v>
      </c>
      <c r="D418" s="8" t="s">
        <v>4262</v>
      </c>
      <c r="E418" s="8" t="s">
        <v>817</v>
      </c>
      <c r="F418" s="36">
        <v>-1.1000000000000001</v>
      </c>
      <c r="G418" s="46">
        <v>296.66000000000003</v>
      </c>
      <c r="H418" s="46">
        <v>0</v>
      </c>
      <c r="I418" s="46">
        <v>198.58</v>
      </c>
      <c r="J418" s="46">
        <v>497.47</v>
      </c>
      <c r="K418" s="110">
        <v>672.26</v>
      </c>
      <c r="L418" s="110">
        <v>891.75</v>
      </c>
      <c r="M418" s="110">
        <v>994.72</v>
      </c>
      <c r="N418" s="110">
        <v>1084</v>
      </c>
      <c r="O418" s="110">
        <v>1039</v>
      </c>
      <c r="P418" s="46">
        <v>1150</v>
      </c>
      <c r="Q418" s="46">
        <v>946.9</v>
      </c>
      <c r="R418" s="46">
        <v>1218</v>
      </c>
      <c r="S418" s="46">
        <v>937.2</v>
      </c>
      <c r="T418" s="46">
        <v>945.2</v>
      </c>
      <c r="U418" s="46">
        <v>631.79999999999995</v>
      </c>
      <c r="V418" s="46">
        <v>712.1</v>
      </c>
      <c r="W418" s="46">
        <v>902.9</v>
      </c>
      <c r="X418" s="120">
        <v>-4.8164436396133659E-2</v>
      </c>
      <c r="Y418" s="79">
        <v>-7.785437205050294E-2</v>
      </c>
      <c r="Z418" s="79">
        <v>-0.13555007770215949</v>
      </c>
      <c r="AA418" s="79">
        <v>-1.0631373399869861E-2</v>
      </c>
    </row>
    <row r="419" spans="1:27" ht="15" x14ac:dyDescent="0.25">
      <c r="A419" s="4">
        <v>260213</v>
      </c>
      <c r="B419" s="18" t="s">
        <v>2933</v>
      </c>
      <c r="C419" s="8" t="s">
        <v>31</v>
      </c>
      <c r="D419" s="8" t="s">
        <v>2934</v>
      </c>
      <c r="E419" s="8" t="s">
        <v>817</v>
      </c>
      <c r="F419" s="36">
        <v>-5</v>
      </c>
      <c r="G419" s="46"/>
      <c r="H419" s="46"/>
      <c r="I419" s="46"/>
      <c r="J419" s="46"/>
      <c r="K419" s="46"/>
      <c r="L419" s="46"/>
      <c r="M419" s="46">
        <v>-2613</v>
      </c>
      <c r="N419" s="46">
        <v>-5270</v>
      </c>
      <c r="O419" s="46">
        <v>-4040</v>
      </c>
      <c r="P419" s="46">
        <v>-4110</v>
      </c>
      <c r="Q419" s="46">
        <v>-3310</v>
      </c>
      <c r="R419" s="46">
        <v>-5110</v>
      </c>
      <c r="S419" s="110">
        <v>-5980</v>
      </c>
      <c r="T419" s="110">
        <v>-8370</v>
      </c>
      <c r="U419" s="46">
        <v>-4020</v>
      </c>
      <c r="V419" s="46">
        <v>-3750</v>
      </c>
      <c r="W419" s="46">
        <v>-4870</v>
      </c>
      <c r="X419" s="121">
        <v>0.23014586709886539</v>
      </c>
      <c r="Y419" s="79">
        <v>3.1181379007465981E-2</v>
      </c>
      <c r="Z419" s="79">
        <v>-5.7921635434412311E-2</v>
      </c>
      <c r="AA419" s="79">
        <v>-5.0180831826401429E-2</v>
      </c>
    </row>
    <row r="420" spans="1:27" ht="15" x14ac:dyDescent="0.25">
      <c r="A420" s="80">
        <v>260213</v>
      </c>
      <c r="B420" s="88" t="s">
        <v>5177</v>
      </c>
      <c r="C420" s="81" t="s">
        <v>31</v>
      </c>
      <c r="D420" s="81" t="s">
        <v>5178</v>
      </c>
      <c r="E420" s="81" t="s">
        <v>811</v>
      </c>
      <c r="F420" s="83">
        <v>-6.8</v>
      </c>
      <c r="G420" s="85">
        <v>242</v>
      </c>
      <c r="H420" s="85">
        <v>135.91999999999999</v>
      </c>
      <c r="I420" s="85">
        <v>239.57</v>
      </c>
      <c r="J420" s="85">
        <v>279.8</v>
      </c>
      <c r="K420" s="85">
        <v>285.2</v>
      </c>
      <c r="L420" s="126">
        <v>259.3</v>
      </c>
      <c r="M420" s="85">
        <v>275.2</v>
      </c>
      <c r="N420" s="85">
        <v>342.7</v>
      </c>
      <c r="O420" s="85">
        <v>372.4</v>
      </c>
      <c r="P420" s="85">
        <v>322.60000000000002</v>
      </c>
      <c r="Q420" s="85">
        <v>361.4</v>
      </c>
      <c r="R420" s="85">
        <v>382.4</v>
      </c>
      <c r="S420" s="85">
        <v>318.89999999999998</v>
      </c>
      <c r="T420" s="85">
        <v>362</v>
      </c>
      <c r="U420" s="126">
        <v>546.6</v>
      </c>
      <c r="V420" s="85">
        <v>489.9</v>
      </c>
      <c r="W420" s="85">
        <v>201.8</v>
      </c>
      <c r="X420" s="130">
        <v>2.8441492817440132E-2</v>
      </c>
      <c r="Y420" s="128">
        <v>0.1299922790762971</v>
      </c>
      <c r="Z420" s="87">
        <v>6.6774333809553443E-2</v>
      </c>
      <c r="AA420" s="87">
        <v>-6.818446488878549E-2</v>
      </c>
    </row>
    <row r="421" spans="1:27" ht="15" x14ac:dyDescent="0.25">
      <c r="A421" s="4">
        <v>260212</v>
      </c>
      <c r="B421" s="18" t="s">
        <v>4624</v>
      </c>
      <c r="C421" s="8" t="s">
        <v>23</v>
      </c>
      <c r="D421" s="8" t="s">
        <v>4978</v>
      </c>
      <c r="E421" s="8" t="s">
        <v>806</v>
      </c>
      <c r="F421" s="78">
        <v>520.5</v>
      </c>
      <c r="G421" s="46">
        <v>191.74</v>
      </c>
      <c r="H421" s="46">
        <v>193.54</v>
      </c>
      <c r="I421" s="46">
        <v>378.82</v>
      </c>
      <c r="J421" s="46">
        <v>131.54</v>
      </c>
      <c r="K421" s="46">
        <v>120.98</v>
      </c>
      <c r="L421" s="46">
        <v>213.88</v>
      </c>
      <c r="M421" s="46">
        <v>93.98</v>
      </c>
      <c r="N421" s="46">
        <v>108.1</v>
      </c>
      <c r="O421" s="46">
        <v>133.75</v>
      </c>
      <c r="P421" s="46">
        <v>149.08000000000001</v>
      </c>
      <c r="Q421" s="46">
        <v>70.900000000000006</v>
      </c>
      <c r="R421" s="46">
        <v>39.119999999999997</v>
      </c>
      <c r="S421" s="46">
        <v>-3.69</v>
      </c>
      <c r="T421" s="46">
        <v>-17.38</v>
      </c>
      <c r="U421" s="46">
        <v>7.72</v>
      </c>
      <c r="V421" s="46">
        <v>20.72</v>
      </c>
      <c r="W421" s="110">
        <v>34.67</v>
      </c>
      <c r="X421" s="120">
        <v>-0.65173642378920171</v>
      </c>
      <c r="Y421" s="79">
        <v>-0.71028667790893762</v>
      </c>
      <c r="Z421" s="79">
        <v>-0.71400853705859535</v>
      </c>
      <c r="AA421" s="92">
        <v>5.2048846675712364</v>
      </c>
    </row>
    <row r="422" spans="1:27" ht="15" x14ac:dyDescent="0.25">
      <c r="A422" s="4">
        <v>260212</v>
      </c>
      <c r="B422" s="18" t="s">
        <v>4406</v>
      </c>
      <c r="C422" s="8" t="s">
        <v>23</v>
      </c>
      <c r="D422" s="8" t="s">
        <v>835</v>
      </c>
      <c r="E422" s="8" t="s">
        <v>806</v>
      </c>
      <c r="F422" s="78">
        <v>89.5</v>
      </c>
      <c r="G422" s="46">
        <v>-194.56</v>
      </c>
      <c r="H422" s="46">
        <v>-146.72999999999999</v>
      </c>
      <c r="I422" s="46">
        <v>-191.69</v>
      </c>
      <c r="J422" s="46">
        <v>-258.04000000000002</v>
      </c>
      <c r="K422" s="46">
        <v>-188.61</v>
      </c>
      <c r="L422" s="46">
        <v>-149.81</v>
      </c>
      <c r="M422" s="46">
        <v>-229.83</v>
      </c>
      <c r="N422" s="46">
        <v>213.87</v>
      </c>
      <c r="O422" s="46">
        <v>-116.4</v>
      </c>
      <c r="P422" s="46">
        <v>-43.44</v>
      </c>
      <c r="Q422" s="46">
        <v>48.61</v>
      </c>
      <c r="R422" s="46">
        <v>-76.91</v>
      </c>
      <c r="S422" s="46">
        <v>-105.16</v>
      </c>
      <c r="T422" s="46">
        <v>18.079999999999998</v>
      </c>
      <c r="U422" s="110">
        <v>-16.2</v>
      </c>
      <c r="V422" s="46">
        <v>367.98</v>
      </c>
      <c r="W422" s="110">
        <v>131.72</v>
      </c>
      <c r="X422" s="120">
        <v>-0.347767100056529</v>
      </c>
      <c r="Y422" s="92">
        <v>0.56170913503206799</v>
      </c>
      <c r="Z422" s="79">
        <v>-2.4690049392308122</v>
      </c>
      <c r="AA422" s="92">
        <v>0.89489988666414799</v>
      </c>
    </row>
    <row r="423" spans="1:27" ht="15" x14ac:dyDescent="0.25">
      <c r="A423" s="4">
        <v>260212</v>
      </c>
      <c r="B423" s="18" t="s">
        <v>501</v>
      </c>
      <c r="C423" s="8" t="s">
        <v>23</v>
      </c>
      <c r="D423" s="8" t="s">
        <v>29</v>
      </c>
      <c r="E423" s="8" t="s">
        <v>806</v>
      </c>
      <c r="F423" s="78">
        <v>85.4</v>
      </c>
      <c r="G423" s="46">
        <v>768</v>
      </c>
      <c r="H423" s="46">
        <v>537</v>
      </c>
      <c r="I423" s="46">
        <v>662</v>
      </c>
      <c r="J423" s="46">
        <v>664</v>
      </c>
      <c r="K423" s="46">
        <v>470</v>
      </c>
      <c r="L423" s="46">
        <v>392</v>
      </c>
      <c r="M423" s="46">
        <v>344</v>
      </c>
      <c r="N423" s="46">
        <v>367</v>
      </c>
      <c r="O423" s="46">
        <v>57</v>
      </c>
      <c r="P423" s="46">
        <v>278</v>
      </c>
      <c r="Q423" s="46">
        <v>335</v>
      </c>
      <c r="R423" s="46">
        <v>-506</v>
      </c>
      <c r="S423" s="46">
        <v>-413</v>
      </c>
      <c r="T423" s="46">
        <v>515</v>
      </c>
      <c r="U423" s="46">
        <v>539</v>
      </c>
      <c r="V423" s="110">
        <v>602</v>
      </c>
      <c r="W423" s="110">
        <v>648</v>
      </c>
      <c r="X423" s="120">
        <v>-0.77450980392156865</v>
      </c>
      <c r="Y423" s="79">
        <v>-2.956521739130435</v>
      </c>
      <c r="Z423" s="92">
        <v>8.2074074074074073</v>
      </c>
      <c r="AA423" s="92">
        <v>0.85358004827031375</v>
      </c>
    </row>
    <row r="424" spans="1:27" ht="15" x14ac:dyDescent="0.25">
      <c r="A424" s="4">
        <v>260212</v>
      </c>
      <c r="B424" s="18" t="s">
        <v>4578</v>
      </c>
      <c r="C424" s="8" t="s">
        <v>23</v>
      </c>
      <c r="D424" s="8" t="s">
        <v>1153</v>
      </c>
      <c r="E424" s="8" t="s">
        <v>806</v>
      </c>
      <c r="F424" s="78">
        <v>58.9</v>
      </c>
      <c r="G424" s="46">
        <v>20.75</v>
      </c>
      <c r="H424" s="46">
        <v>18.71</v>
      </c>
      <c r="I424" s="46">
        <v>20.39</v>
      </c>
      <c r="J424" s="46">
        <v>18.420000000000002</v>
      </c>
      <c r="K424" s="46">
        <v>21.36</v>
      </c>
      <c r="L424" s="46">
        <v>10.4</v>
      </c>
      <c r="M424" s="46">
        <v>13.41</v>
      </c>
      <c r="N424" s="46">
        <v>13.01</v>
      </c>
      <c r="O424" s="46">
        <v>13.69</v>
      </c>
      <c r="P424" s="46">
        <v>12</v>
      </c>
      <c r="Q424" s="46">
        <v>10.55</v>
      </c>
      <c r="R424" s="46">
        <v>11.33</v>
      </c>
      <c r="S424" s="46">
        <v>-0.54</v>
      </c>
      <c r="T424" s="110">
        <v>18.510000000000002</v>
      </c>
      <c r="U424" s="110">
        <v>15.91</v>
      </c>
      <c r="V424" s="110">
        <v>24.86</v>
      </c>
      <c r="W424" s="110">
        <v>34.08</v>
      </c>
      <c r="X424" s="121">
        <v>0.1952609478104379</v>
      </c>
      <c r="Y424" s="92">
        <v>0.13450439146800511</v>
      </c>
      <c r="Z424" s="92">
        <v>0.2992700729927007</v>
      </c>
      <c r="AA424" s="92">
        <v>0.58937691521961177</v>
      </c>
    </row>
    <row r="425" spans="1:27" ht="15" x14ac:dyDescent="0.25">
      <c r="A425" s="4">
        <v>260212</v>
      </c>
      <c r="B425" s="18" t="s">
        <v>4959</v>
      </c>
      <c r="C425" s="8" t="s">
        <v>23</v>
      </c>
      <c r="D425" s="8" t="s">
        <v>1254</v>
      </c>
      <c r="E425" s="8" t="s">
        <v>806</v>
      </c>
      <c r="F425" s="78">
        <v>42.8</v>
      </c>
      <c r="G425" s="46">
        <v>-1.36</v>
      </c>
      <c r="H425" s="46">
        <v>-1.57</v>
      </c>
      <c r="I425" s="46">
        <v>-1.36</v>
      </c>
      <c r="J425" s="46">
        <v>-1.0900000000000001</v>
      </c>
      <c r="K425" s="110">
        <v>-3.24</v>
      </c>
      <c r="L425" s="46">
        <v>-0.8</v>
      </c>
      <c r="M425" s="46">
        <v>-0.68</v>
      </c>
      <c r="N425" s="46">
        <v>0.9</v>
      </c>
      <c r="O425" s="46">
        <v>1.8</v>
      </c>
      <c r="P425" s="110">
        <v>-0.1</v>
      </c>
      <c r="Q425" s="110">
        <v>0.7</v>
      </c>
      <c r="R425" s="46">
        <v>-0.57999999999999996</v>
      </c>
      <c r="S425" s="46">
        <v>0.71</v>
      </c>
      <c r="T425" s="46">
        <v>-0.19</v>
      </c>
      <c r="U425" s="110">
        <v>1.4</v>
      </c>
      <c r="V425" s="110">
        <v>1.96</v>
      </c>
      <c r="W425" s="110">
        <v>2.37</v>
      </c>
      <c r="X425" s="120">
        <v>-0.1232876712328769</v>
      </c>
      <c r="Y425" s="92">
        <v>1.09375</v>
      </c>
      <c r="Z425" s="92">
        <v>1.8955223880597021</v>
      </c>
      <c r="AA425" s="92">
        <v>0.42783505154639179</v>
      </c>
    </row>
    <row r="426" spans="1:27" ht="15" x14ac:dyDescent="0.25">
      <c r="A426" s="4">
        <v>260212</v>
      </c>
      <c r="B426" s="18" t="s">
        <v>4470</v>
      </c>
      <c r="C426" s="8" t="s">
        <v>23</v>
      </c>
      <c r="D426" s="8" t="s">
        <v>24</v>
      </c>
      <c r="E426" s="8" t="s">
        <v>806</v>
      </c>
      <c r="F426" s="78">
        <v>42</v>
      </c>
      <c r="G426" s="46">
        <v>-276.18</v>
      </c>
      <c r="H426" s="46">
        <v>-217.15</v>
      </c>
      <c r="I426" s="46">
        <v>-310.10000000000002</v>
      </c>
      <c r="J426" s="46">
        <v>-286.7</v>
      </c>
      <c r="K426" s="46">
        <v>-211.76</v>
      </c>
      <c r="L426" s="46">
        <v>-118.12</v>
      </c>
      <c r="M426" s="46">
        <v>-114.5</v>
      </c>
      <c r="N426" s="46">
        <v>-102.12</v>
      </c>
      <c r="O426" s="46">
        <v>-50.01</v>
      </c>
      <c r="P426" s="46">
        <v>-43.5</v>
      </c>
      <c r="Q426" s="46">
        <v>-19.04</v>
      </c>
      <c r="R426" s="46">
        <v>-4.8899999999999997</v>
      </c>
      <c r="S426" s="46">
        <v>13.67</v>
      </c>
      <c r="T426" s="46">
        <v>23.08</v>
      </c>
      <c r="U426" s="110">
        <v>36.99</v>
      </c>
      <c r="V426" s="110">
        <v>40.950000000000003</v>
      </c>
      <c r="W426" s="110">
        <v>61.83</v>
      </c>
      <c r="X426" s="120">
        <v>-1.2384672619047621</v>
      </c>
      <c r="Y426" s="92">
        <v>4.370514820592823</v>
      </c>
      <c r="Z426" s="92">
        <v>0.66579520697167771</v>
      </c>
      <c r="AA426" s="92">
        <v>0.41991455227134011</v>
      </c>
    </row>
    <row r="427" spans="1:27" ht="15" x14ac:dyDescent="0.25">
      <c r="A427" s="4">
        <v>260212</v>
      </c>
      <c r="B427" s="18" t="s">
        <v>4883</v>
      </c>
      <c r="C427" s="8" t="s">
        <v>23</v>
      </c>
      <c r="D427" s="8" t="s">
        <v>835</v>
      </c>
      <c r="E427" s="8" t="s">
        <v>821</v>
      </c>
      <c r="F427" s="78">
        <v>38</v>
      </c>
      <c r="G427" s="46">
        <v>-4.72</v>
      </c>
      <c r="H427" s="46">
        <v>-4.38</v>
      </c>
      <c r="I427" s="46">
        <v>-2.65</v>
      </c>
      <c r="J427" s="46">
        <v>-2.97</v>
      </c>
      <c r="K427" s="46">
        <v>-2.2599999999999998</v>
      </c>
      <c r="L427" s="46">
        <v>-1.96</v>
      </c>
      <c r="M427" s="46">
        <v>-1.43</v>
      </c>
      <c r="N427" s="46">
        <v>-1.55</v>
      </c>
      <c r="O427" s="46">
        <v>-1.62</v>
      </c>
      <c r="P427" s="46">
        <v>-0.47</v>
      </c>
      <c r="Q427" s="46">
        <v>0.25</v>
      </c>
      <c r="R427" s="46">
        <v>-0.77</v>
      </c>
      <c r="S427" s="46">
        <v>-1.58</v>
      </c>
      <c r="T427" s="110">
        <v>-3.24</v>
      </c>
      <c r="U427" s="110">
        <v>-3.03</v>
      </c>
      <c r="V427" s="110">
        <v>-5.76</v>
      </c>
      <c r="W427" s="110">
        <v>-6.75</v>
      </c>
      <c r="X427" s="121">
        <v>1.077821011673151</v>
      </c>
      <c r="Y427" s="92">
        <v>0.61423220973782788</v>
      </c>
      <c r="Z427" s="92">
        <v>0.57888631090487208</v>
      </c>
      <c r="AA427" s="92">
        <v>0.37986774430565767</v>
      </c>
    </row>
    <row r="428" spans="1:27" ht="15" x14ac:dyDescent="0.25">
      <c r="A428" s="4">
        <v>260212</v>
      </c>
      <c r="B428" s="18" t="s">
        <v>4465</v>
      </c>
      <c r="C428" s="8" t="s">
        <v>23</v>
      </c>
      <c r="D428" s="8" t="s">
        <v>151</v>
      </c>
      <c r="E428" s="8" t="s">
        <v>806</v>
      </c>
      <c r="F428" s="78">
        <v>30.2</v>
      </c>
      <c r="G428" s="46">
        <v>179.45</v>
      </c>
      <c r="H428" s="46">
        <v>-3.67</v>
      </c>
      <c r="I428" s="46">
        <v>-34.51</v>
      </c>
      <c r="J428" s="46">
        <v>-69.38</v>
      </c>
      <c r="K428" s="46">
        <v>15.27</v>
      </c>
      <c r="L428" s="110">
        <v>-243.69</v>
      </c>
      <c r="M428" s="110">
        <v>-73.239999999999995</v>
      </c>
      <c r="N428" s="46">
        <v>-5</v>
      </c>
      <c r="O428" s="46">
        <v>196.25</v>
      </c>
      <c r="P428" s="46">
        <v>-54.42</v>
      </c>
      <c r="Q428" s="110">
        <v>-21.44</v>
      </c>
      <c r="R428" s="110">
        <v>28.73</v>
      </c>
      <c r="S428" s="110">
        <v>226.94</v>
      </c>
      <c r="T428" s="110">
        <v>-35.479999999999997</v>
      </c>
      <c r="U428" s="46">
        <v>-4.33</v>
      </c>
      <c r="V428" s="110">
        <v>58.52</v>
      </c>
      <c r="W428" s="110">
        <v>301.17</v>
      </c>
      <c r="X428" s="121">
        <v>0.10533340748567931</v>
      </c>
      <c r="Y428" s="79">
        <v>8.6088050314465425E-2</v>
      </c>
      <c r="Z428" s="92">
        <v>0.13800611507458529</v>
      </c>
      <c r="AA428" s="92">
        <v>0.30217789537960499</v>
      </c>
    </row>
    <row r="429" spans="1:27" ht="15" x14ac:dyDescent="0.25">
      <c r="A429" s="4">
        <v>260212</v>
      </c>
      <c r="B429" s="18" t="s">
        <v>4374</v>
      </c>
      <c r="C429" s="8" t="s">
        <v>23</v>
      </c>
      <c r="D429" s="8" t="s">
        <v>4976</v>
      </c>
      <c r="E429" s="8" t="s">
        <v>806</v>
      </c>
      <c r="F429" s="78">
        <v>24.8</v>
      </c>
      <c r="G429" s="46">
        <v>263.10000000000002</v>
      </c>
      <c r="H429" s="46">
        <v>406.78</v>
      </c>
      <c r="I429" s="46">
        <v>523.08000000000004</v>
      </c>
      <c r="J429" s="46">
        <v>225.88</v>
      </c>
      <c r="K429" s="110">
        <v>472.8</v>
      </c>
      <c r="L429" s="46">
        <v>445.88</v>
      </c>
      <c r="M429" s="46">
        <v>526.74</v>
      </c>
      <c r="N429" s="46">
        <v>315.01</v>
      </c>
      <c r="O429" s="46">
        <v>164.03</v>
      </c>
      <c r="P429" s="46">
        <v>532.71</v>
      </c>
      <c r="Q429" s="110">
        <v>792.35</v>
      </c>
      <c r="R429" s="110">
        <v>876.22</v>
      </c>
      <c r="S429" s="110">
        <v>804.98</v>
      </c>
      <c r="T429" s="110">
        <v>1236</v>
      </c>
      <c r="U429" s="110">
        <v>1650</v>
      </c>
      <c r="V429" s="110">
        <v>1625</v>
      </c>
      <c r="W429" s="110">
        <v>2123</v>
      </c>
      <c r="X429" s="121">
        <v>0.2339418413577001</v>
      </c>
      <c r="Y429" s="92">
        <v>0.23120054993193229</v>
      </c>
      <c r="Z429" s="92">
        <v>0.16394727623051319</v>
      </c>
      <c r="AA429" s="92">
        <v>0.24793547003562841</v>
      </c>
    </row>
    <row r="430" spans="1:27" ht="15" x14ac:dyDescent="0.25">
      <c r="A430" s="4">
        <v>260212</v>
      </c>
      <c r="B430" s="18" t="s">
        <v>4809</v>
      </c>
      <c r="C430" s="8" t="s">
        <v>23</v>
      </c>
      <c r="D430" s="8" t="s">
        <v>136</v>
      </c>
      <c r="E430" s="8" t="s">
        <v>806</v>
      </c>
      <c r="F430" s="78">
        <v>20.7</v>
      </c>
      <c r="G430" s="46">
        <v>-5.74</v>
      </c>
      <c r="H430" s="46">
        <v>-9.0500000000000007</v>
      </c>
      <c r="I430" s="46">
        <v>-12.73</v>
      </c>
      <c r="J430" s="46">
        <v>-11.66</v>
      </c>
      <c r="K430" s="46">
        <v>-8.94</v>
      </c>
      <c r="L430" s="110">
        <v>-20.309999999999999</v>
      </c>
      <c r="M430" s="46">
        <v>-12.95</v>
      </c>
      <c r="N430" s="46">
        <v>-3.49</v>
      </c>
      <c r="O430" s="46">
        <v>0.49</v>
      </c>
      <c r="P430" s="46">
        <v>-6.03</v>
      </c>
      <c r="Q430" s="46">
        <v>-5.42</v>
      </c>
      <c r="R430" s="46">
        <v>1.78</v>
      </c>
      <c r="S430" s="46">
        <v>5.65</v>
      </c>
      <c r="T430" s="46">
        <v>-1.17</v>
      </c>
      <c r="U430" s="110">
        <v>2.31</v>
      </c>
      <c r="V430" s="110">
        <v>5.86</v>
      </c>
      <c r="W430" s="110">
        <v>8.27</v>
      </c>
      <c r="X430" s="120">
        <v>-1.208955223880597</v>
      </c>
      <c r="Y430" s="92">
        <v>9.2023809523809472</v>
      </c>
      <c r="Z430" s="92">
        <v>0.47607934655775952</v>
      </c>
      <c r="AA430" s="92">
        <v>0.2071146245059288</v>
      </c>
    </row>
    <row r="431" spans="1:27" ht="15" x14ac:dyDescent="0.25">
      <c r="A431" s="4">
        <v>260212</v>
      </c>
      <c r="B431" s="18" t="s">
        <v>4449</v>
      </c>
      <c r="C431" s="8" t="s">
        <v>23</v>
      </c>
      <c r="D431" s="8" t="s">
        <v>24</v>
      </c>
      <c r="E431" s="8" t="s">
        <v>806</v>
      </c>
      <c r="F431" s="78">
        <v>20.6</v>
      </c>
      <c r="G431" s="46">
        <v>-111</v>
      </c>
      <c r="H431" s="46">
        <v>-101</v>
      </c>
      <c r="I431" s="46">
        <v>-99</v>
      </c>
      <c r="J431" s="46">
        <v>-85</v>
      </c>
      <c r="K431" s="46">
        <v>-99</v>
      </c>
      <c r="L431" s="46">
        <v>-92</v>
      </c>
      <c r="M431" s="46">
        <v>-80</v>
      </c>
      <c r="N431" s="46">
        <v>-59</v>
      </c>
      <c r="O431" s="46">
        <v>-42</v>
      </c>
      <c r="P431" s="46">
        <v>-15</v>
      </c>
      <c r="Q431" s="46">
        <v>9</v>
      </c>
      <c r="R431" s="46">
        <v>34</v>
      </c>
      <c r="S431" s="46">
        <v>37</v>
      </c>
      <c r="T431" s="110">
        <v>50</v>
      </c>
      <c r="U431" s="110">
        <v>81</v>
      </c>
      <c r="V431" s="110">
        <v>84</v>
      </c>
      <c r="W431" s="110">
        <v>89</v>
      </c>
      <c r="X431" s="121">
        <v>1</v>
      </c>
      <c r="Y431" s="92">
        <v>0.55384615384615388</v>
      </c>
      <c r="Z431" s="92">
        <v>0.24752475247524749</v>
      </c>
      <c r="AA431" s="92">
        <v>0.20634920634920631</v>
      </c>
    </row>
    <row r="432" spans="1:27" ht="15" x14ac:dyDescent="0.25">
      <c r="A432" s="4">
        <v>260212</v>
      </c>
      <c r="B432" s="18" t="s">
        <v>4427</v>
      </c>
      <c r="C432" s="8" t="s">
        <v>23</v>
      </c>
      <c r="D432" s="8" t="s">
        <v>101</v>
      </c>
      <c r="E432" s="8" t="s">
        <v>806</v>
      </c>
      <c r="F432" s="78">
        <v>17.2</v>
      </c>
      <c r="G432" s="46">
        <v>0.6</v>
      </c>
      <c r="H432" s="46">
        <v>41.3</v>
      </c>
      <c r="I432" s="46">
        <v>77</v>
      </c>
      <c r="J432" s="46">
        <v>147.5</v>
      </c>
      <c r="K432" s="110">
        <v>125.4</v>
      </c>
      <c r="L432" s="46">
        <v>47.2</v>
      </c>
      <c r="M432" s="110">
        <v>128.1</v>
      </c>
      <c r="N432" s="110">
        <v>205.5</v>
      </c>
      <c r="O432" s="110">
        <v>216.9</v>
      </c>
      <c r="P432" s="46">
        <v>101.1</v>
      </c>
      <c r="Q432" s="46">
        <v>158</v>
      </c>
      <c r="R432" s="46">
        <v>152</v>
      </c>
      <c r="S432" s="46">
        <v>188.9</v>
      </c>
      <c r="T432" s="46">
        <v>133.69999999999999</v>
      </c>
      <c r="U432" s="46">
        <v>212.6</v>
      </c>
      <c r="V432" s="110">
        <v>242.5</v>
      </c>
      <c r="W432" s="110">
        <v>323</v>
      </c>
      <c r="X432" s="120">
        <v>5.4333333333333338E-2</v>
      </c>
      <c r="Y432" s="79">
        <v>8.6310464748656335E-2</v>
      </c>
      <c r="Z432" s="92">
        <v>0.13169383003492441</v>
      </c>
      <c r="AA432" s="92">
        <v>0.17243152886717231</v>
      </c>
    </row>
    <row r="433" spans="1:27" ht="15" x14ac:dyDescent="0.25">
      <c r="A433" s="4">
        <v>260212</v>
      </c>
      <c r="B433" s="18" t="s">
        <v>4673</v>
      </c>
      <c r="C433" s="8" t="s">
        <v>23</v>
      </c>
      <c r="D433" s="8" t="s">
        <v>810</v>
      </c>
      <c r="E433" s="8" t="s">
        <v>806</v>
      </c>
      <c r="F433" s="78">
        <v>17.100000000000001</v>
      </c>
      <c r="G433" s="46">
        <v>-10.06</v>
      </c>
      <c r="H433" s="46">
        <v>20.91</v>
      </c>
      <c r="I433" s="46">
        <v>231.04</v>
      </c>
      <c r="J433" s="46">
        <v>303</v>
      </c>
      <c r="K433" s="110">
        <v>296.54000000000002</v>
      </c>
      <c r="L433" s="110">
        <v>231.24</v>
      </c>
      <c r="M433" s="46">
        <v>170.78</v>
      </c>
      <c r="N433" s="46">
        <v>134.28</v>
      </c>
      <c r="O433" s="46">
        <v>167.34</v>
      </c>
      <c r="P433" s="46">
        <v>233.64</v>
      </c>
      <c r="Q433" s="46">
        <v>210.42</v>
      </c>
      <c r="R433" s="46">
        <v>101.76</v>
      </c>
      <c r="S433" s="46">
        <v>42.25</v>
      </c>
      <c r="T433" s="46">
        <v>60.41</v>
      </c>
      <c r="U433" s="46">
        <v>79.08</v>
      </c>
      <c r="V433" s="46">
        <v>82.64</v>
      </c>
      <c r="W433" s="110">
        <v>87.57</v>
      </c>
      <c r="X433" s="120">
        <v>-0.29457377523083977</v>
      </c>
      <c r="Y433" s="79">
        <v>-0.31660399190049171</v>
      </c>
      <c r="Z433" s="79">
        <v>-6.7442680776014119E-2</v>
      </c>
      <c r="AA433" s="92">
        <v>0.17141992586428631</v>
      </c>
    </row>
    <row r="434" spans="1:27" ht="15" x14ac:dyDescent="0.25">
      <c r="A434" s="4">
        <v>260212</v>
      </c>
      <c r="B434" s="18" t="s">
        <v>4425</v>
      </c>
      <c r="C434" s="8" t="s">
        <v>23</v>
      </c>
      <c r="D434" s="8" t="s">
        <v>151</v>
      </c>
      <c r="E434" s="8" t="s">
        <v>806</v>
      </c>
      <c r="F434" s="78">
        <v>16.399999999999999</v>
      </c>
      <c r="G434" s="46">
        <v>-29.25</v>
      </c>
      <c r="H434" s="46">
        <v>-151.04</v>
      </c>
      <c r="I434" s="46">
        <v>160.47999999999999</v>
      </c>
      <c r="J434" s="46">
        <v>178.46</v>
      </c>
      <c r="K434" s="110">
        <v>121.66</v>
      </c>
      <c r="L434" s="110">
        <v>25.42</v>
      </c>
      <c r="M434" s="46">
        <v>141.12</v>
      </c>
      <c r="N434" s="46">
        <v>123.64</v>
      </c>
      <c r="O434" s="46">
        <v>0</v>
      </c>
      <c r="P434" s="46">
        <v>-80.849999999999994</v>
      </c>
      <c r="Q434" s="46">
        <v>-95.8</v>
      </c>
      <c r="R434" s="110">
        <v>-80.599999999999994</v>
      </c>
      <c r="S434" s="110">
        <v>-149.30000000000001</v>
      </c>
      <c r="T434" s="110">
        <v>-129.5</v>
      </c>
      <c r="U434" s="46">
        <v>-111.2</v>
      </c>
      <c r="V434" s="110">
        <v>-130.19999999999999</v>
      </c>
      <c r="W434" s="110">
        <v>-234.5</v>
      </c>
      <c r="X434" s="121">
        <v>0.1196654778010084</v>
      </c>
      <c r="Y434" s="79">
        <v>3.3831282952548447E-2</v>
      </c>
      <c r="Z434" s="92">
        <v>0.10539736506587349</v>
      </c>
      <c r="AA434" s="92">
        <v>0.16378316032295251</v>
      </c>
    </row>
    <row r="435" spans="1:27" ht="15" x14ac:dyDescent="0.25">
      <c r="A435" s="4">
        <v>260212</v>
      </c>
      <c r="B435" s="18" t="s">
        <v>4754</v>
      </c>
      <c r="C435" s="8" t="s">
        <v>23</v>
      </c>
      <c r="D435" s="8" t="s">
        <v>680</v>
      </c>
      <c r="E435" s="8" t="s">
        <v>806</v>
      </c>
      <c r="F435" s="78">
        <v>14.4</v>
      </c>
      <c r="G435" s="46">
        <v>-0.05</v>
      </c>
      <c r="H435" s="46">
        <v>0.21</v>
      </c>
      <c r="I435" s="46">
        <v>-0.32</v>
      </c>
      <c r="J435" s="46">
        <v>-0.39</v>
      </c>
      <c r="K435" s="46">
        <v>0</v>
      </c>
      <c r="L435" s="110">
        <v>-0.13</v>
      </c>
      <c r="M435" s="46">
        <v>-0.09</v>
      </c>
      <c r="N435" s="46">
        <v>0.15</v>
      </c>
      <c r="O435" s="46">
        <v>0.23</v>
      </c>
      <c r="P435" s="46">
        <v>-0.36</v>
      </c>
      <c r="Q435" s="110">
        <v>-0.62</v>
      </c>
      <c r="R435" s="110">
        <v>-0.46</v>
      </c>
      <c r="S435" s="110">
        <v>-0.51</v>
      </c>
      <c r="T435" s="110">
        <v>-0.67</v>
      </c>
      <c r="U435" s="110">
        <v>-1.82</v>
      </c>
      <c r="V435" s="110">
        <v>-2.56</v>
      </c>
      <c r="W435" s="110">
        <v>-1.31</v>
      </c>
      <c r="X435" s="121">
        <v>0.1589743589743591</v>
      </c>
      <c r="Y435" s="92">
        <v>0.53097345132743357</v>
      </c>
      <c r="Z435" s="92">
        <v>0.60693641618497129</v>
      </c>
      <c r="AA435" s="92">
        <v>0.1438848920863309</v>
      </c>
    </row>
    <row r="436" spans="1:27" ht="15" x14ac:dyDescent="0.25">
      <c r="A436" s="4">
        <v>260212</v>
      </c>
      <c r="B436" s="18" t="s">
        <v>4751</v>
      </c>
      <c r="C436" s="8" t="s">
        <v>23</v>
      </c>
      <c r="D436" s="8" t="s">
        <v>101</v>
      </c>
      <c r="E436" s="8" t="s">
        <v>806</v>
      </c>
      <c r="F436" s="78">
        <v>12.9</v>
      </c>
      <c r="G436" s="46">
        <v>-4.78</v>
      </c>
      <c r="H436" s="46">
        <v>-0.16</v>
      </c>
      <c r="I436" s="46">
        <v>1.34</v>
      </c>
      <c r="J436" s="46">
        <v>-3.71</v>
      </c>
      <c r="K436" s="46">
        <v>-0.18</v>
      </c>
      <c r="L436" s="46">
        <v>0.96</v>
      </c>
      <c r="M436" s="46">
        <v>4.33</v>
      </c>
      <c r="N436" s="110">
        <v>4.9800000000000004</v>
      </c>
      <c r="O436" s="110">
        <v>4.78</v>
      </c>
      <c r="P436" s="110">
        <v>7.84</v>
      </c>
      <c r="Q436" s="110">
        <v>8.31</v>
      </c>
      <c r="R436" s="110">
        <v>7.89</v>
      </c>
      <c r="S436" s="46">
        <v>3.85</v>
      </c>
      <c r="T436" s="46">
        <v>-0.69</v>
      </c>
      <c r="U436" s="110">
        <v>10.98</v>
      </c>
      <c r="V436" s="110">
        <v>11.64</v>
      </c>
      <c r="W436" s="110">
        <v>7.18</v>
      </c>
      <c r="X436" s="120">
        <v>-0.30584438866977409</v>
      </c>
      <c r="Y436" s="92">
        <v>0.13791322314049601</v>
      </c>
      <c r="Z436" s="92">
        <v>0.17022242396731729</v>
      </c>
      <c r="AA436" s="92">
        <v>0.12916989914662519</v>
      </c>
    </row>
    <row r="437" spans="1:27" ht="15" x14ac:dyDescent="0.25">
      <c r="A437" s="4">
        <v>260212</v>
      </c>
      <c r="B437" s="18" t="s">
        <v>4549</v>
      </c>
      <c r="C437" s="8" t="s">
        <v>23</v>
      </c>
      <c r="D437" s="8" t="s">
        <v>1153</v>
      </c>
      <c r="E437" s="8" t="s">
        <v>806</v>
      </c>
      <c r="F437" s="78">
        <v>12.8</v>
      </c>
      <c r="G437" s="46">
        <v>23.84</v>
      </c>
      <c r="H437" s="46">
        <v>21.98</v>
      </c>
      <c r="I437" s="46">
        <v>28.67</v>
      </c>
      <c r="J437" s="46">
        <v>28.38</v>
      </c>
      <c r="K437" s="46">
        <v>33.409999999999997</v>
      </c>
      <c r="L437" s="46">
        <v>31.46</v>
      </c>
      <c r="M437" s="46">
        <v>32.07</v>
      </c>
      <c r="N437" s="46">
        <v>33.92</v>
      </c>
      <c r="O437" s="46">
        <v>37.72</v>
      </c>
      <c r="P437" s="46">
        <v>40.32</v>
      </c>
      <c r="Q437" s="110">
        <v>46.66</v>
      </c>
      <c r="R437" s="110">
        <v>51.12</v>
      </c>
      <c r="S437" s="46">
        <v>53.98</v>
      </c>
      <c r="T437" s="110">
        <v>67.59</v>
      </c>
      <c r="U437" s="110">
        <v>75.650000000000006</v>
      </c>
      <c r="V437" s="110">
        <v>87.73</v>
      </c>
      <c r="W437" s="110">
        <v>90.49</v>
      </c>
      <c r="X437" s="121">
        <v>0.14197209496043331</v>
      </c>
      <c r="Y437" s="92">
        <v>0.13216320948256219</v>
      </c>
      <c r="Z437" s="92">
        <v>0.14741886123862449</v>
      </c>
      <c r="AA437" s="92">
        <v>0.12812774170907201</v>
      </c>
    </row>
    <row r="438" spans="1:27" ht="15" x14ac:dyDescent="0.25">
      <c r="A438" s="4">
        <v>260212</v>
      </c>
      <c r="B438" s="18" t="s">
        <v>4628</v>
      </c>
      <c r="C438" s="8" t="s">
        <v>23</v>
      </c>
      <c r="D438" s="8" t="s">
        <v>95</v>
      </c>
      <c r="E438" s="8" t="s">
        <v>806</v>
      </c>
      <c r="F438" s="78">
        <v>10.6</v>
      </c>
      <c r="G438" s="46">
        <v>11.57</v>
      </c>
      <c r="H438" s="46">
        <v>9.14</v>
      </c>
      <c r="I438" s="46">
        <v>-3.74</v>
      </c>
      <c r="J438" s="46">
        <v>11.97</v>
      </c>
      <c r="K438" s="46">
        <v>0.63</v>
      </c>
      <c r="L438" s="46">
        <v>3.61</v>
      </c>
      <c r="M438" s="110">
        <v>9.67</v>
      </c>
      <c r="N438" s="46">
        <v>13.76</v>
      </c>
      <c r="O438" s="110">
        <v>14.37</v>
      </c>
      <c r="P438" s="110">
        <v>12.19</v>
      </c>
      <c r="Q438" s="46">
        <v>10.42</v>
      </c>
      <c r="R438" s="46">
        <v>-2.88</v>
      </c>
      <c r="S438" s="46">
        <v>6.22</v>
      </c>
      <c r="T438" s="46">
        <v>-5.91</v>
      </c>
      <c r="U438" s="46">
        <v>-19.73</v>
      </c>
      <c r="V438" s="110">
        <v>-5.16</v>
      </c>
      <c r="W438" s="110">
        <v>3.61</v>
      </c>
      <c r="X438" s="120">
        <v>-0.69749518304431601</v>
      </c>
      <c r="Y438" s="79">
        <v>-3.8407643312101909</v>
      </c>
      <c r="Z438" s="92">
        <v>0.1022421524663677</v>
      </c>
      <c r="AA438" s="92">
        <v>0.1061838893409275</v>
      </c>
    </row>
    <row r="439" spans="1:27" ht="15" x14ac:dyDescent="0.25">
      <c r="A439" s="4">
        <v>260212</v>
      </c>
      <c r="B439" s="18" t="s">
        <v>4661</v>
      </c>
      <c r="C439" s="8" t="s">
        <v>23</v>
      </c>
      <c r="D439" s="8" t="s">
        <v>115</v>
      </c>
      <c r="E439" s="8" t="s">
        <v>806</v>
      </c>
      <c r="F439" s="36">
        <v>9.1999999999999993</v>
      </c>
      <c r="G439" s="46">
        <v>15.37</v>
      </c>
      <c r="H439" s="46">
        <v>16.510000000000002</v>
      </c>
      <c r="I439" s="46">
        <v>15.97</v>
      </c>
      <c r="J439" s="46">
        <v>19.690000000000001</v>
      </c>
      <c r="K439" s="46">
        <v>19.010000000000002</v>
      </c>
      <c r="L439" s="46">
        <v>16.73</v>
      </c>
      <c r="M439" s="46">
        <v>17.03</v>
      </c>
      <c r="N439" s="46">
        <v>20.6</v>
      </c>
      <c r="O439" s="46">
        <v>22.89</v>
      </c>
      <c r="P439" s="46">
        <v>15.4</v>
      </c>
      <c r="Q439" s="46">
        <v>23.17</v>
      </c>
      <c r="R439" s="46">
        <v>25.57</v>
      </c>
      <c r="S439" s="46">
        <v>24.74</v>
      </c>
      <c r="T439" s="110">
        <v>25.96</v>
      </c>
      <c r="U439" s="46">
        <v>26.47</v>
      </c>
      <c r="V439" s="46">
        <v>31.19</v>
      </c>
      <c r="W439" s="46">
        <v>34.69</v>
      </c>
      <c r="X439" s="121">
        <v>0.1188118811881189</v>
      </c>
      <c r="Y439" s="79">
        <v>3.3185840707964598E-2</v>
      </c>
      <c r="Z439" s="79">
        <v>5.4701187463500167E-2</v>
      </c>
      <c r="AA439" s="79">
        <v>9.1823551125876701E-2</v>
      </c>
    </row>
    <row r="440" spans="1:27" ht="15" x14ac:dyDescent="0.25">
      <c r="A440" s="4">
        <v>260212</v>
      </c>
      <c r="B440" s="18" t="s">
        <v>4556</v>
      </c>
      <c r="C440" s="8" t="s">
        <v>23</v>
      </c>
      <c r="D440" s="8" t="s">
        <v>106</v>
      </c>
      <c r="E440" s="8" t="s">
        <v>806</v>
      </c>
      <c r="F440" s="36">
        <v>9</v>
      </c>
      <c r="G440" s="46">
        <v>-7.09</v>
      </c>
      <c r="H440" s="46">
        <v>-13.03</v>
      </c>
      <c r="I440" s="46">
        <v>2.67</v>
      </c>
      <c r="J440" s="46">
        <v>5.18</v>
      </c>
      <c r="K440" s="46">
        <v>5.56</v>
      </c>
      <c r="L440" s="110">
        <v>-0.08</v>
      </c>
      <c r="M440" s="110">
        <v>21.76</v>
      </c>
      <c r="N440" s="110">
        <v>24.92</v>
      </c>
      <c r="O440" s="46">
        <v>4.7300000000000004</v>
      </c>
      <c r="P440" s="110">
        <v>28.28</v>
      </c>
      <c r="Q440" s="110">
        <v>38.880000000000003</v>
      </c>
      <c r="R440" s="110">
        <v>36.71</v>
      </c>
      <c r="S440" s="110">
        <v>20.14</v>
      </c>
      <c r="T440" s="46">
        <v>32.299999999999997</v>
      </c>
      <c r="U440" s="110">
        <v>56.42</v>
      </c>
      <c r="V440" s="46">
        <v>44.14</v>
      </c>
      <c r="W440" s="46">
        <v>33.96</v>
      </c>
      <c r="X440" s="120">
        <v>3.2416740585436532E-2</v>
      </c>
      <c r="Y440" s="92">
        <v>0.13699914082636869</v>
      </c>
      <c r="Z440" s="79">
        <v>5.1040736415470363E-2</v>
      </c>
      <c r="AA440" s="79">
        <v>9.0326797385620772E-2</v>
      </c>
    </row>
    <row r="441" spans="1:27" ht="15" x14ac:dyDescent="0.25">
      <c r="A441" s="4">
        <v>260212</v>
      </c>
      <c r="B441" s="18" t="s">
        <v>4657</v>
      </c>
      <c r="C441" s="8" t="s">
        <v>23</v>
      </c>
      <c r="D441" s="8" t="s">
        <v>117</v>
      </c>
      <c r="E441" s="8" t="s">
        <v>806</v>
      </c>
      <c r="F441" s="36">
        <v>8.3000000000000007</v>
      </c>
      <c r="G441" s="46">
        <v>-78.42</v>
      </c>
      <c r="H441" s="46">
        <v>-135.9</v>
      </c>
      <c r="I441" s="46">
        <v>-209.18</v>
      </c>
      <c r="J441" s="46">
        <v>-198.55</v>
      </c>
      <c r="K441" s="110">
        <v>-195.89</v>
      </c>
      <c r="L441" s="46">
        <v>0.36</v>
      </c>
      <c r="M441" s="46">
        <v>64.290000000000006</v>
      </c>
      <c r="N441" s="46">
        <v>94.7</v>
      </c>
      <c r="O441" s="46">
        <v>113.23</v>
      </c>
      <c r="P441" s="110">
        <v>125.35</v>
      </c>
      <c r="Q441" s="110">
        <v>123.74</v>
      </c>
      <c r="R441" s="46">
        <v>138.59</v>
      </c>
      <c r="S441" s="46">
        <v>100.27</v>
      </c>
      <c r="T441" s="46">
        <v>144.87</v>
      </c>
      <c r="U441" s="46">
        <v>124.66</v>
      </c>
      <c r="V441" s="46">
        <v>184.51</v>
      </c>
      <c r="W441" s="46">
        <v>146.38999999999999</v>
      </c>
      <c r="X441" s="120">
        <v>4.0004098780612951E-2</v>
      </c>
      <c r="Y441" s="79">
        <v>1.812915049165476E-3</v>
      </c>
      <c r="Z441" s="79">
        <v>9.0324357284761625E-2</v>
      </c>
      <c r="AA441" s="79">
        <v>8.3202540094892807E-2</v>
      </c>
    </row>
    <row r="442" spans="1:27" ht="15" x14ac:dyDescent="0.25">
      <c r="A442" s="4">
        <v>260212</v>
      </c>
      <c r="B442" s="18" t="s">
        <v>4376</v>
      </c>
      <c r="C442" s="8" t="s">
        <v>23</v>
      </c>
      <c r="D442" s="8" t="s">
        <v>131</v>
      </c>
      <c r="E442" s="8" t="s">
        <v>806</v>
      </c>
      <c r="F442" s="36">
        <v>7.6</v>
      </c>
      <c r="G442" s="46">
        <v>203</v>
      </c>
      <c r="H442" s="46">
        <v>233</v>
      </c>
      <c r="I442" s="46">
        <v>246</v>
      </c>
      <c r="J442" s="46">
        <v>253</v>
      </c>
      <c r="K442" s="46">
        <v>263</v>
      </c>
      <c r="L442" s="46">
        <v>283</v>
      </c>
      <c r="M442" s="46">
        <v>276</v>
      </c>
      <c r="N442" s="46">
        <v>305</v>
      </c>
      <c r="O442" s="46">
        <v>321</v>
      </c>
      <c r="P442" s="46">
        <v>362</v>
      </c>
      <c r="Q442" s="110">
        <v>405</v>
      </c>
      <c r="R442" s="46">
        <v>412</v>
      </c>
      <c r="S442" s="46">
        <v>428</v>
      </c>
      <c r="T442" s="46">
        <v>484</v>
      </c>
      <c r="U442" s="46">
        <v>514</v>
      </c>
      <c r="V442" s="46">
        <v>536</v>
      </c>
      <c r="W442" s="46">
        <v>577</v>
      </c>
      <c r="X442" s="120">
        <v>7.5917859365276952E-2</v>
      </c>
      <c r="Y442" s="79">
        <v>6.3042220936957882E-2</v>
      </c>
      <c r="Z442" s="79">
        <v>6.7464635473340584E-2</v>
      </c>
      <c r="AA442" s="79">
        <v>7.5942915392456678E-2</v>
      </c>
    </row>
    <row r="443" spans="1:27" ht="15" x14ac:dyDescent="0.25">
      <c r="A443" s="4">
        <v>260212</v>
      </c>
      <c r="B443" s="18" t="s">
        <v>4487</v>
      </c>
      <c r="C443" s="8" t="s">
        <v>23</v>
      </c>
      <c r="D443" s="8" t="s">
        <v>3867</v>
      </c>
      <c r="E443" s="8" t="s">
        <v>806</v>
      </c>
      <c r="F443" s="36">
        <v>7.4</v>
      </c>
      <c r="G443" s="46">
        <v>-33</v>
      </c>
      <c r="H443" s="46">
        <v>22</v>
      </c>
      <c r="I443" s="46">
        <v>170</v>
      </c>
      <c r="J443" s="46">
        <v>145</v>
      </c>
      <c r="K443" s="110">
        <v>61</v>
      </c>
      <c r="L443" s="110">
        <v>80</v>
      </c>
      <c r="M443" s="46">
        <v>113</v>
      </c>
      <c r="N443" s="46">
        <v>114</v>
      </c>
      <c r="O443" s="46">
        <v>22</v>
      </c>
      <c r="P443" s="46">
        <v>48</v>
      </c>
      <c r="Q443" s="110">
        <v>160</v>
      </c>
      <c r="R443" s="46">
        <v>112</v>
      </c>
      <c r="S443" s="110">
        <v>96</v>
      </c>
      <c r="T443" s="110">
        <v>126</v>
      </c>
      <c r="U443" s="46">
        <v>140</v>
      </c>
      <c r="V443" s="46">
        <v>123</v>
      </c>
      <c r="W443" s="46">
        <v>132</v>
      </c>
      <c r="X443" s="121">
        <v>0.1875</v>
      </c>
      <c r="Y443" s="79">
        <v>-4.0485829959514219E-2</v>
      </c>
      <c r="Z443" s="79">
        <v>2.320675105485237E-2</v>
      </c>
      <c r="AA443" s="79">
        <v>7.4226804123711299E-2</v>
      </c>
    </row>
    <row r="444" spans="1:27" ht="15" x14ac:dyDescent="0.25">
      <c r="A444" s="4">
        <v>260212</v>
      </c>
      <c r="B444" s="18" t="s">
        <v>4524</v>
      </c>
      <c r="C444" s="8" t="s">
        <v>23</v>
      </c>
      <c r="D444" s="8" t="s">
        <v>119</v>
      </c>
      <c r="E444" s="8" t="s">
        <v>806</v>
      </c>
      <c r="F444" s="36">
        <v>6.9</v>
      </c>
      <c r="G444" s="46">
        <v>79.3</v>
      </c>
      <c r="H444" s="46">
        <v>63.5</v>
      </c>
      <c r="I444" s="46">
        <v>53.9</v>
      </c>
      <c r="J444" s="46">
        <v>22.9</v>
      </c>
      <c r="K444" s="46">
        <v>53.4</v>
      </c>
      <c r="L444" s="46">
        <v>24.5</v>
      </c>
      <c r="M444" s="46">
        <v>41.7</v>
      </c>
      <c r="N444" s="110">
        <v>70</v>
      </c>
      <c r="O444" s="110">
        <v>94.4</v>
      </c>
      <c r="P444" s="110">
        <v>92.6</v>
      </c>
      <c r="Q444" s="110">
        <v>108.5</v>
      </c>
      <c r="R444" s="110">
        <v>115.5</v>
      </c>
      <c r="S444" s="46">
        <v>104.2</v>
      </c>
      <c r="T444" s="46">
        <v>114.1</v>
      </c>
      <c r="U444" s="46">
        <v>125.1</v>
      </c>
      <c r="V444" s="46">
        <v>127.8</v>
      </c>
      <c r="W444" s="46">
        <v>136.9</v>
      </c>
      <c r="X444" s="120">
        <v>5.1093155893536142E-2</v>
      </c>
      <c r="Y444" s="79">
        <v>3.753108749717371E-2</v>
      </c>
      <c r="Z444" s="79">
        <v>2.680322510350841E-2</v>
      </c>
      <c r="AA444" s="79">
        <v>6.9397283531409171E-2</v>
      </c>
    </row>
    <row r="445" spans="1:27" ht="15" x14ac:dyDescent="0.25">
      <c r="A445" s="4">
        <v>260212</v>
      </c>
      <c r="B445" s="18" t="s">
        <v>4361</v>
      </c>
      <c r="C445" s="8" t="s">
        <v>23</v>
      </c>
      <c r="D445" s="8" t="s">
        <v>430</v>
      </c>
      <c r="E445" s="8" t="s">
        <v>806</v>
      </c>
      <c r="F445" s="36">
        <v>6.4</v>
      </c>
      <c r="G445" s="46">
        <v>265.79000000000002</v>
      </c>
      <c r="H445" s="46">
        <v>277.99</v>
      </c>
      <c r="I445" s="46">
        <v>362.85</v>
      </c>
      <c r="J445" s="46">
        <v>417.35</v>
      </c>
      <c r="K445" s="110">
        <v>468.92</v>
      </c>
      <c r="L445" s="110">
        <v>484.58</v>
      </c>
      <c r="M445" s="46">
        <v>530.05999999999995</v>
      </c>
      <c r="N445" s="46">
        <v>602.70000000000005</v>
      </c>
      <c r="O445" s="46">
        <v>639.91</v>
      </c>
      <c r="P445" s="46">
        <v>660.2</v>
      </c>
      <c r="Q445" s="46">
        <v>699.6</v>
      </c>
      <c r="R445" s="46">
        <v>785.3</v>
      </c>
      <c r="S445" s="46">
        <v>799.65</v>
      </c>
      <c r="T445" s="46">
        <v>858.8</v>
      </c>
      <c r="U445" s="46">
        <v>986.2</v>
      </c>
      <c r="V445" s="46">
        <v>978.2</v>
      </c>
      <c r="W445" s="46">
        <v>1033</v>
      </c>
      <c r="X445" s="120">
        <v>6.7442057899651964E-2</v>
      </c>
      <c r="Y445" s="79">
        <v>9.1176610940556957E-2</v>
      </c>
      <c r="Z445" s="79">
        <v>5.6239886878817417E-2</v>
      </c>
      <c r="AA445" s="79">
        <v>6.4410615951529859E-2</v>
      </c>
    </row>
    <row r="446" spans="1:27" ht="15" x14ac:dyDescent="0.25">
      <c r="A446" s="4">
        <v>260212</v>
      </c>
      <c r="B446" s="18" t="s">
        <v>1152</v>
      </c>
      <c r="C446" s="8" t="s">
        <v>23</v>
      </c>
      <c r="D446" s="8" t="s">
        <v>1153</v>
      </c>
      <c r="E446" s="8" t="s">
        <v>806</v>
      </c>
      <c r="F446" s="36">
        <v>6.2</v>
      </c>
      <c r="G446" s="46">
        <v>77.69</v>
      </c>
      <c r="H446" s="46">
        <v>89.27</v>
      </c>
      <c r="I446" s="46">
        <v>97.01</v>
      </c>
      <c r="J446" s="46">
        <v>101.73</v>
      </c>
      <c r="K446" s="46">
        <v>96.2</v>
      </c>
      <c r="L446" s="46">
        <v>96.39</v>
      </c>
      <c r="M446" s="46">
        <v>99.45</v>
      </c>
      <c r="N446" s="46">
        <v>115.82</v>
      </c>
      <c r="O446" s="46">
        <v>113.65</v>
      </c>
      <c r="P446" s="46">
        <v>29.42</v>
      </c>
      <c r="Q446" s="46">
        <v>110.7</v>
      </c>
      <c r="R446" s="46">
        <v>115.75</v>
      </c>
      <c r="S446" s="46">
        <v>113.32</v>
      </c>
      <c r="T446" s="110">
        <v>132.5</v>
      </c>
      <c r="U446" s="46">
        <v>124.27</v>
      </c>
      <c r="V446" s="46">
        <v>131.31</v>
      </c>
      <c r="W446" s="46">
        <v>144.36000000000001</v>
      </c>
      <c r="X446" s="121">
        <v>0.27920582897694951</v>
      </c>
      <c r="Y446" s="79">
        <v>2.8733563427700171E-2</v>
      </c>
      <c r="Z446" s="79">
        <v>3.202700477523468E-2</v>
      </c>
      <c r="AA446" s="79">
        <v>6.1906661348225089E-2</v>
      </c>
    </row>
    <row r="447" spans="1:27" ht="15" x14ac:dyDescent="0.25">
      <c r="A447" s="4">
        <v>260212</v>
      </c>
      <c r="B447" s="18" t="s">
        <v>4737</v>
      </c>
      <c r="C447" s="8" t="s">
        <v>23</v>
      </c>
      <c r="D447" s="8" t="s">
        <v>810</v>
      </c>
      <c r="E447" s="8" t="s">
        <v>806</v>
      </c>
      <c r="F447" s="36">
        <v>6.1</v>
      </c>
      <c r="G447" s="46">
        <v>-12.59</v>
      </c>
      <c r="H447" s="46">
        <v>51.67</v>
      </c>
      <c r="I447" s="46">
        <v>61.92</v>
      </c>
      <c r="J447" s="46">
        <v>75.099999999999994</v>
      </c>
      <c r="K447" s="110">
        <v>91.66</v>
      </c>
      <c r="L447" s="46">
        <v>49.38</v>
      </c>
      <c r="M447" s="110">
        <v>102.86</v>
      </c>
      <c r="N447" s="110">
        <v>111.69</v>
      </c>
      <c r="O447" s="46">
        <v>65.56</v>
      </c>
      <c r="P447" s="46">
        <v>58.06</v>
      </c>
      <c r="Q447" s="46">
        <v>49.82</v>
      </c>
      <c r="R447" s="46">
        <v>48.58</v>
      </c>
      <c r="S447" s="46">
        <v>75.099999999999994</v>
      </c>
      <c r="T447" s="46">
        <v>21.97</v>
      </c>
      <c r="U447" s="46">
        <v>68.03</v>
      </c>
      <c r="V447" s="110">
        <v>78.59</v>
      </c>
      <c r="W447" s="46">
        <v>89.91</v>
      </c>
      <c r="X447" s="120">
        <v>-0.15585593366730011</v>
      </c>
      <c r="Y447" s="79">
        <v>9.3160075714943558E-2</v>
      </c>
      <c r="Z447" s="92">
        <v>0.14044365406214901</v>
      </c>
      <c r="AA447" s="79">
        <v>6.0773934096598037E-2</v>
      </c>
    </row>
    <row r="448" spans="1:27" ht="15" x14ac:dyDescent="0.25">
      <c r="A448" s="4">
        <v>260212</v>
      </c>
      <c r="B448" s="18" t="s">
        <v>4423</v>
      </c>
      <c r="C448" s="8" t="s">
        <v>23</v>
      </c>
      <c r="D448" s="8" t="s">
        <v>738</v>
      </c>
      <c r="E448" s="8" t="s">
        <v>806</v>
      </c>
      <c r="F448" s="36">
        <v>6.1</v>
      </c>
      <c r="G448" s="46">
        <v>244.77</v>
      </c>
      <c r="H448" s="46">
        <v>237.09</v>
      </c>
      <c r="I448" s="46">
        <v>259.41000000000003</v>
      </c>
      <c r="J448" s="46">
        <v>280.52999999999997</v>
      </c>
      <c r="K448" s="46">
        <v>269.26</v>
      </c>
      <c r="L448" s="46">
        <v>266.11</v>
      </c>
      <c r="M448" s="46">
        <v>258.12</v>
      </c>
      <c r="N448" s="46">
        <v>282.19</v>
      </c>
      <c r="O448" s="46">
        <v>303.63</v>
      </c>
      <c r="P448" s="46">
        <v>294.58999999999997</v>
      </c>
      <c r="Q448" s="46">
        <v>289.10000000000002</v>
      </c>
      <c r="R448" s="46">
        <v>304.8</v>
      </c>
      <c r="S448" s="46">
        <v>324.43</v>
      </c>
      <c r="T448" s="46">
        <v>320.43</v>
      </c>
      <c r="U448" s="46">
        <v>314.08999999999997</v>
      </c>
      <c r="V448" s="46">
        <v>364.7</v>
      </c>
      <c r="W448" s="46">
        <v>404.69</v>
      </c>
      <c r="X448" s="120">
        <v>2.1303960689905251E-2</v>
      </c>
      <c r="Y448" s="79">
        <v>2.0173399205657191E-2</v>
      </c>
      <c r="Z448" s="79">
        <v>4.7398615232443257E-2</v>
      </c>
      <c r="AA448" s="79">
        <v>6.0635364333471609E-2</v>
      </c>
    </row>
    <row r="449" spans="1:27" ht="15" x14ac:dyDescent="0.25">
      <c r="A449" s="4">
        <v>260212</v>
      </c>
      <c r="B449" s="18" t="s">
        <v>4509</v>
      </c>
      <c r="C449" s="8" t="s">
        <v>23</v>
      </c>
      <c r="D449" s="8" t="s">
        <v>136</v>
      </c>
      <c r="E449" s="8" t="s">
        <v>806</v>
      </c>
      <c r="F449" s="36">
        <v>6</v>
      </c>
      <c r="G449" s="46">
        <v>60.32</v>
      </c>
      <c r="H449" s="46">
        <v>39.130000000000003</v>
      </c>
      <c r="I449" s="46">
        <v>32.78</v>
      </c>
      <c r="J449" s="46">
        <v>41.82</v>
      </c>
      <c r="K449" s="110">
        <v>86.13</v>
      </c>
      <c r="L449" s="110">
        <v>70.959999999999994</v>
      </c>
      <c r="M449" s="110">
        <v>92.83</v>
      </c>
      <c r="N449" s="110">
        <v>98.07</v>
      </c>
      <c r="O449" s="110">
        <v>132.46</v>
      </c>
      <c r="P449" s="110">
        <v>118.29</v>
      </c>
      <c r="Q449" s="46">
        <v>118.36</v>
      </c>
      <c r="R449" s="110">
        <v>146.99</v>
      </c>
      <c r="S449" s="46">
        <v>141.21</v>
      </c>
      <c r="T449" s="46">
        <v>114.85</v>
      </c>
      <c r="U449" s="110">
        <v>170.85</v>
      </c>
      <c r="V449" s="46">
        <v>181.45</v>
      </c>
      <c r="W449" s="46">
        <v>177.81</v>
      </c>
      <c r="X449" s="120">
        <v>-6.5542535962657134E-3</v>
      </c>
      <c r="Y449" s="92">
        <v>0.10066933890796111</v>
      </c>
      <c r="Z449" s="79">
        <v>6.0045304059940907E-2</v>
      </c>
      <c r="AA449" s="79">
        <v>6.0161746334407303E-2</v>
      </c>
    </row>
    <row r="450" spans="1:27" ht="15" x14ac:dyDescent="0.25">
      <c r="A450" s="4">
        <v>260212</v>
      </c>
      <c r="B450" s="18" t="s">
        <v>4726</v>
      </c>
      <c r="C450" s="8" t="s">
        <v>23</v>
      </c>
      <c r="D450" s="8" t="s">
        <v>1142</v>
      </c>
      <c r="E450" s="8" t="s">
        <v>806</v>
      </c>
      <c r="F450" s="36">
        <v>5.7</v>
      </c>
      <c r="G450" s="46">
        <v>76.02</v>
      </c>
      <c r="H450" s="46">
        <v>81.53</v>
      </c>
      <c r="I450" s="46">
        <v>95.07</v>
      </c>
      <c r="J450" s="46">
        <v>98.12</v>
      </c>
      <c r="K450" s="46">
        <v>109.22</v>
      </c>
      <c r="L450" s="46">
        <v>92.66</v>
      </c>
      <c r="M450" s="46">
        <v>92.38</v>
      </c>
      <c r="N450" s="46">
        <v>83.59</v>
      </c>
      <c r="O450" s="46">
        <v>83.76</v>
      </c>
      <c r="P450" s="46">
        <v>79.56</v>
      </c>
      <c r="Q450" s="46">
        <v>80.150000000000006</v>
      </c>
      <c r="R450" s="46">
        <v>82.37</v>
      </c>
      <c r="S450" s="46">
        <v>67.900000000000006</v>
      </c>
      <c r="T450" s="46">
        <v>60.98</v>
      </c>
      <c r="U450" s="46">
        <v>71.97</v>
      </c>
      <c r="V450" s="46">
        <v>78.3</v>
      </c>
      <c r="W450" s="46">
        <v>83.83</v>
      </c>
      <c r="X450" s="120">
        <v>-5.9939350925866108E-2</v>
      </c>
      <c r="Y450" s="79">
        <v>-2.8071379547014441E-2</v>
      </c>
      <c r="Z450" s="79">
        <v>-1.437045406397874E-2</v>
      </c>
      <c r="AA450" s="79">
        <v>5.7066093498119308E-2</v>
      </c>
    </row>
    <row r="451" spans="1:27" ht="15" x14ac:dyDescent="0.25">
      <c r="A451" s="4">
        <v>260212</v>
      </c>
      <c r="B451" s="18" t="s">
        <v>4444</v>
      </c>
      <c r="C451" s="8" t="s">
        <v>23</v>
      </c>
      <c r="D451" s="8" t="s">
        <v>149</v>
      </c>
      <c r="E451" s="8" t="s">
        <v>806</v>
      </c>
      <c r="F451" s="36">
        <v>5</v>
      </c>
      <c r="G451" s="46">
        <v>-2454</v>
      </c>
      <c r="H451" s="46">
        <v>-1579</v>
      </c>
      <c r="I451" s="46">
        <v>-1708</v>
      </c>
      <c r="J451" s="46">
        <v>-1774</v>
      </c>
      <c r="K451" s="46">
        <v>-1795</v>
      </c>
      <c r="L451" s="46">
        <v>-1433</v>
      </c>
      <c r="M451" s="46">
        <v>-1285</v>
      </c>
      <c r="N451" s="46">
        <v>-1440</v>
      </c>
      <c r="O451" s="46">
        <v>-1581</v>
      </c>
      <c r="P451" s="46">
        <v>-1484</v>
      </c>
      <c r="Q451" s="46">
        <v>-1375</v>
      </c>
      <c r="R451" s="46">
        <v>-1169</v>
      </c>
      <c r="S451" s="46">
        <v>-661</v>
      </c>
      <c r="T451" s="46">
        <v>-655</v>
      </c>
      <c r="U451" s="46">
        <v>-1114</v>
      </c>
      <c r="V451" s="46">
        <v>-983</v>
      </c>
      <c r="W451" s="46">
        <v>-833</v>
      </c>
      <c r="X451" s="120">
        <v>-0.1767967583706547</v>
      </c>
      <c r="Y451" s="79">
        <v>-6.7616580310880803E-2</v>
      </c>
      <c r="Z451" s="79">
        <v>-5.1681022506251728E-2</v>
      </c>
      <c r="AA451" s="79">
        <v>5.039554644008204E-2</v>
      </c>
    </row>
    <row r="452" spans="1:27" ht="15" x14ac:dyDescent="0.25">
      <c r="A452" s="4">
        <v>260212</v>
      </c>
      <c r="B452" s="18" t="s">
        <v>4421</v>
      </c>
      <c r="C452" s="8" t="s">
        <v>23</v>
      </c>
      <c r="D452" s="8" t="s">
        <v>673</v>
      </c>
      <c r="E452" s="8" t="s">
        <v>806</v>
      </c>
      <c r="F452" s="36">
        <v>4.8</v>
      </c>
      <c r="G452" s="46">
        <v>184</v>
      </c>
      <c r="H452" s="46">
        <v>-114</v>
      </c>
      <c r="I452" s="46">
        <v>376</v>
      </c>
      <c r="J452" s="46">
        <v>799</v>
      </c>
      <c r="K452" s="46">
        <v>128</v>
      </c>
      <c r="L452" s="46">
        <v>-116</v>
      </c>
      <c r="M452" s="46">
        <v>444</v>
      </c>
      <c r="N452" s="46">
        <v>919</v>
      </c>
      <c r="O452" s="46">
        <v>220</v>
      </c>
      <c r="P452" s="46">
        <v>-42</v>
      </c>
      <c r="Q452" s="46">
        <v>490</v>
      </c>
      <c r="R452" s="46">
        <v>860</v>
      </c>
      <c r="S452" s="46">
        <v>356</v>
      </c>
      <c r="T452" s="46">
        <v>-44</v>
      </c>
      <c r="U452" s="46">
        <v>531</v>
      </c>
      <c r="V452" s="110">
        <v>1128</v>
      </c>
      <c r="W452" s="46">
        <v>451</v>
      </c>
      <c r="X452" s="120">
        <v>-1.2019230769231279E-3</v>
      </c>
      <c r="Y452" s="79">
        <v>2.466907340553548E-2</v>
      </c>
      <c r="Z452" s="92">
        <v>0.1573693482090428</v>
      </c>
      <c r="AA452" s="79">
        <v>4.8198883815322217E-2</v>
      </c>
    </row>
    <row r="453" spans="1:27" ht="15" x14ac:dyDescent="0.25">
      <c r="A453" s="4">
        <v>260212</v>
      </c>
      <c r="B453" s="18" t="s">
        <v>4560</v>
      </c>
      <c r="C453" s="8" t="s">
        <v>23</v>
      </c>
      <c r="D453" s="8" t="s">
        <v>122</v>
      </c>
      <c r="E453" s="8" t="s">
        <v>806</v>
      </c>
      <c r="F453" s="36">
        <v>4.5</v>
      </c>
      <c r="G453" s="46">
        <v>318.04000000000002</v>
      </c>
      <c r="H453" s="46">
        <v>331.11</v>
      </c>
      <c r="I453" s="46">
        <v>277.33999999999997</v>
      </c>
      <c r="J453" s="46">
        <v>273.35000000000002</v>
      </c>
      <c r="K453" s="46">
        <v>297.08</v>
      </c>
      <c r="L453" s="46">
        <v>322.95</v>
      </c>
      <c r="M453" s="46">
        <v>349.77</v>
      </c>
      <c r="N453" s="46">
        <v>340.48</v>
      </c>
      <c r="O453" s="46">
        <v>382.37</v>
      </c>
      <c r="P453" s="46">
        <v>330.03</v>
      </c>
      <c r="Q453" s="46">
        <v>331.04</v>
      </c>
      <c r="R453" s="46">
        <v>347.7</v>
      </c>
      <c r="S453" s="46">
        <v>361.31</v>
      </c>
      <c r="T453" s="46">
        <v>362.3</v>
      </c>
      <c r="U453" s="46">
        <v>364.88</v>
      </c>
      <c r="V453" s="46">
        <v>361.52</v>
      </c>
      <c r="W453" s="46">
        <v>425.91</v>
      </c>
      <c r="X453" s="120">
        <v>2.3553369146327219E-2</v>
      </c>
      <c r="Y453" s="79">
        <v>2.413092309337905E-2</v>
      </c>
      <c r="Z453" s="79">
        <v>9.6226822356373365E-3</v>
      </c>
      <c r="AA453" s="79">
        <v>4.4551416886780222E-2</v>
      </c>
    </row>
    <row r="454" spans="1:27" ht="15" x14ac:dyDescent="0.25">
      <c r="A454" s="4">
        <v>260212</v>
      </c>
      <c r="B454" s="18" t="s">
        <v>4918</v>
      </c>
      <c r="C454" s="8" t="s">
        <v>23</v>
      </c>
      <c r="D454" s="8" t="s">
        <v>445</v>
      </c>
      <c r="E454" s="8" t="s">
        <v>806</v>
      </c>
      <c r="F454" s="36">
        <v>4.3</v>
      </c>
      <c r="G454" s="46">
        <v>-7.28</v>
      </c>
      <c r="H454" s="46">
        <v>-6.62</v>
      </c>
      <c r="I454" s="46">
        <v>-5.43</v>
      </c>
      <c r="J454" s="46">
        <v>-7.75</v>
      </c>
      <c r="K454" s="46">
        <v>-8.56</v>
      </c>
      <c r="L454" s="46">
        <v>-8.76</v>
      </c>
      <c r="M454" s="110">
        <v>-8.68</v>
      </c>
      <c r="N454" s="46">
        <v>-8.4499999999999993</v>
      </c>
      <c r="O454" s="46">
        <v>-9.25</v>
      </c>
      <c r="P454" s="46">
        <v>-9.1300000000000008</v>
      </c>
      <c r="Q454" s="46">
        <v>-7.44</v>
      </c>
      <c r="R454" s="46">
        <v>-7.92</v>
      </c>
      <c r="S454" s="46">
        <v>-7.1</v>
      </c>
      <c r="T454" s="46">
        <v>-7.71</v>
      </c>
      <c r="U454" s="46">
        <v>-8.25</v>
      </c>
      <c r="V454" s="46">
        <v>-8.7100000000000009</v>
      </c>
      <c r="W454" s="46">
        <v>-8.4700000000000006</v>
      </c>
      <c r="X454" s="120">
        <v>-4.4950933839822627E-2</v>
      </c>
      <c r="Y454" s="79">
        <v>2.6847862114683489E-2</v>
      </c>
      <c r="Z454" s="79">
        <v>2.5500322788896131E-2</v>
      </c>
      <c r="AA454" s="79">
        <v>4.3122442555870277E-2</v>
      </c>
    </row>
    <row r="455" spans="1:27" ht="15" x14ac:dyDescent="0.25">
      <c r="A455" s="4">
        <v>260212</v>
      </c>
      <c r="B455" s="18" t="s">
        <v>4478</v>
      </c>
      <c r="C455" s="8" t="s">
        <v>23</v>
      </c>
      <c r="D455" s="8" t="s">
        <v>119</v>
      </c>
      <c r="E455" s="8" t="s">
        <v>806</v>
      </c>
      <c r="F455" s="36">
        <v>3.9</v>
      </c>
      <c r="G455" s="46">
        <v>115.2</v>
      </c>
      <c r="H455" s="46">
        <v>135</v>
      </c>
      <c r="I455" s="46">
        <v>182.5</v>
      </c>
      <c r="J455" s="46">
        <v>169.4</v>
      </c>
      <c r="K455" s="46">
        <v>167.8</v>
      </c>
      <c r="L455" s="46">
        <v>145.19999999999999</v>
      </c>
      <c r="M455" s="46">
        <v>158.4</v>
      </c>
      <c r="N455" s="46">
        <v>177.8</v>
      </c>
      <c r="O455" s="46">
        <v>136.6</v>
      </c>
      <c r="P455" s="46">
        <v>175.3</v>
      </c>
      <c r="Q455" s="46">
        <v>190.4</v>
      </c>
      <c r="R455" s="46">
        <v>197</v>
      </c>
      <c r="S455" s="46">
        <v>170.7</v>
      </c>
      <c r="T455" s="110">
        <v>310.39999999999998</v>
      </c>
      <c r="U455" s="46">
        <v>192.1</v>
      </c>
      <c r="V455" s="46">
        <v>212.8</v>
      </c>
      <c r="W455" s="46">
        <v>205.3</v>
      </c>
      <c r="X455" s="121">
        <v>0.1842105263157896</v>
      </c>
      <c r="Y455" s="79">
        <v>1.9573978123199609E-3</v>
      </c>
      <c r="Z455" s="79">
        <v>1.8156745575729879E-2</v>
      </c>
      <c r="AA455" s="79">
        <v>3.9051918735891762E-2</v>
      </c>
    </row>
    <row r="456" spans="1:27" ht="15" x14ac:dyDescent="0.25">
      <c r="A456" s="4">
        <v>260212</v>
      </c>
      <c r="B456" s="18" t="s">
        <v>4468</v>
      </c>
      <c r="C456" s="8" t="s">
        <v>23</v>
      </c>
      <c r="D456" s="8" t="s">
        <v>2180</v>
      </c>
      <c r="E456" s="8" t="s">
        <v>806</v>
      </c>
      <c r="F456" s="36">
        <v>3.6</v>
      </c>
      <c r="G456" s="46">
        <v>146</v>
      </c>
      <c r="H456" s="46">
        <v>40</v>
      </c>
      <c r="I456" s="46">
        <v>155</v>
      </c>
      <c r="J456" s="46">
        <v>219</v>
      </c>
      <c r="K456" s="110">
        <v>237</v>
      </c>
      <c r="L456" s="110">
        <v>188</v>
      </c>
      <c r="M456" s="110">
        <v>324</v>
      </c>
      <c r="N456" s="46">
        <v>231</v>
      </c>
      <c r="O456" s="46">
        <v>300</v>
      </c>
      <c r="P456" s="46">
        <v>176</v>
      </c>
      <c r="Q456" s="46">
        <v>351</v>
      </c>
      <c r="R456" s="46">
        <v>287</v>
      </c>
      <c r="S456" s="46">
        <v>310</v>
      </c>
      <c r="T456" s="46">
        <v>229</v>
      </c>
      <c r="U456" s="46">
        <v>374</v>
      </c>
      <c r="V456" s="46">
        <v>295</v>
      </c>
      <c r="W456" s="46">
        <v>353</v>
      </c>
      <c r="X456" s="120">
        <v>4.7153024911032133E-2</v>
      </c>
      <c r="Y456" s="79">
        <v>1.954120645709434E-2</v>
      </c>
      <c r="Z456" s="79">
        <v>6.6666666666665986E-3</v>
      </c>
      <c r="AA456" s="79">
        <v>3.5596026490066317E-2</v>
      </c>
    </row>
    <row r="457" spans="1:27" ht="15" x14ac:dyDescent="0.25">
      <c r="A457" s="4">
        <v>260212</v>
      </c>
      <c r="B457" s="18" t="s">
        <v>4416</v>
      </c>
      <c r="C457" s="8" t="s">
        <v>23</v>
      </c>
      <c r="D457" s="8" t="s">
        <v>434</v>
      </c>
      <c r="E457" s="8" t="s">
        <v>806</v>
      </c>
      <c r="F457" s="36">
        <v>3.4</v>
      </c>
      <c r="G457" s="46">
        <v>884</v>
      </c>
      <c r="H457" s="46">
        <v>805</v>
      </c>
      <c r="I457" s="46">
        <v>860</v>
      </c>
      <c r="J457" s="46">
        <v>1082</v>
      </c>
      <c r="K457" s="46">
        <v>468</v>
      </c>
      <c r="L457" s="46">
        <v>781</v>
      </c>
      <c r="M457" s="46">
        <v>658</v>
      </c>
      <c r="N457" s="46">
        <v>624</v>
      </c>
      <c r="O457" s="110">
        <v>1385</v>
      </c>
      <c r="P457" s="110">
        <v>1400</v>
      </c>
      <c r="Q457" s="110">
        <v>1256</v>
      </c>
      <c r="R457" s="110">
        <v>1290</v>
      </c>
      <c r="S457" s="46">
        <v>1165</v>
      </c>
      <c r="T457" s="46">
        <v>1381</v>
      </c>
      <c r="U457" s="46">
        <v>1290</v>
      </c>
      <c r="V457" s="46">
        <v>1332</v>
      </c>
      <c r="W457" s="46">
        <v>1340</v>
      </c>
      <c r="X457" s="120">
        <v>-3.7174721189591202E-3</v>
      </c>
      <c r="Y457" s="79">
        <v>6.6771406127259514E-3</v>
      </c>
      <c r="Z457" s="79">
        <v>8.1935232149823456E-3</v>
      </c>
      <c r="AA457" s="79">
        <v>3.3862229102167067E-2</v>
      </c>
    </row>
    <row r="458" spans="1:27" ht="15" x14ac:dyDescent="0.25">
      <c r="A458" s="4">
        <v>260212</v>
      </c>
      <c r="B458" s="18" t="s">
        <v>4370</v>
      </c>
      <c r="C458" s="8" t="s">
        <v>23</v>
      </c>
      <c r="D458" s="8" t="s">
        <v>835</v>
      </c>
      <c r="E458" s="8" t="s">
        <v>806</v>
      </c>
      <c r="F458" s="36">
        <v>3.3</v>
      </c>
      <c r="G458" s="46">
        <v>1002</v>
      </c>
      <c r="H458" s="46">
        <v>1035</v>
      </c>
      <c r="I458" s="46">
        <v>1132</v>
      </c>
      <c r="J458" s="46">
        <v>1153</v>
      </c>
      <c r="K458" s="46">
        <v>1058</v>
      </c>
      <c r="L458" s="46">
        <v>1124</v>
      </c>
      <c r="M458" s="46">
        <v>1136</v>
      </c>
      <c r="N458" s="46">
        <v>1091</v>
      </c>
      <c r="O458" s="46">
        <v>956</v>
      </c>
      <c r="P458" s="46">
        <v>1216</v>
      </c>
      <c r="Q458" s="46">
        <v>934.9</v>
      </c>
      <c r="R458" s="46">
        <v>1132</v>
      </c>
      <c r="S458" s="46">
        <v>1112</v>
      </c>
      <c r="T458" s="46">
        <v>1031</v>
      </c>
      <c r="U458" s="46">
        <v>1154</v>
      </c>
      <c r="V458" s="46">
        <v>1239</v>
      </c>
      <c r="W458" s="46">
        <v>1263</v>
      </c>
      <c r="X458" s="120">
        <v>-4.2094245602857898E-2</v>
      </c>
      <c r="Y458" s="79">
        <v>5.2043991543742292E-2</v>
      </c>
      <c r="Z458" s="79">
        <v>2.4158952359448978E-2</v>
      </c>
      <c r="AA458" s="79">
        <v>3.3289241622574961E-2</v>
      </c>
    </row>
    <row r="459" spans="1:27" ht="15" x14ac:dyDescent="0.25">
      <c r="A459" s="4">
        <v>260212</v>
      </c>
      <c r="B459" s="18" t="s">
        <v>4529</v>
      </c>
      <c r="C459" s="8" t="s">
        <v>23</v>
      </c>
      <c r="D459" s="8" t="s">
        <v>177</v>
      </c>
      <c r="E459" s="8" t="s">
        <v>806</v>
      </c>
      <c r="F459" s="36">
        <v>2.8</v>
      </c>
      <c r="G459" s="46">
        <v>1133</v>
      </c>
      <c r="H459" s="46">
        <v>874.1</v>
      </c>
      <c r="I459" s="46">
        <v>869.1</v>
      </c>
      <c r="J459" s="46">
        <v>984.04</v>
      </c>
      <c r="K459" s="46">
        <v>744.93</v>
      </c>
      <c r="L459" s="46">
        <v>797.59</v>
      </c>
      <c r="M459" s="46">
        <v>982.6</v>
      </c>
      <c r="N459" s="46">
        <v>1152</v>
      </c>
      <c r="O459" s="46">
        <v>1009</v>
      </c>
      <c r="P459" s="46">
        <v>1116</v>
      </c>
      <c r="Q459" s="46">
        <v>1341</v>
      </c>
      <c r="R459" s="46">
        <v>1211</v>
      </c>
      <c r="S459" s="46">
        <v>1335</v>
      </c>
      <c r="T459" s="46">
        <v>1272</v>
      </c>
      <c r="U459" s="46">
        <v>1307</v>
      </c>
      <c r="V459" s="46">
        <v>1314</v>
      </c>
      <c r="W459" s="46">
        <v>1483</v>
      </c>
      <c r="X459" s="120">
        <v>3.1181291225264921E-2</v>
      </c>
      <c r="Y459" s="79">
        <v>-6.5904245008722162E-3</v>
      </c>
      <c r="Z459" s="79">
        <v>2.009756097560977E-2</v>
      </c>
      <c r="AA459" s="79">
        <v>2.8309104820198879E-2</v>
      </c>
    </row>
    <row r="460" spans="1:27" ht="15" x14ac:dyDescent="0.25">
      <c r="A460" s="4">
        <v>260212</v>
      </c>
      <c r="B460" s="18" t="s">
        <v>4386</v>
      </c>
      <c r="C460" s="8" t="s">
        <v>23</v>
      </c>
      <c r="D460" s="8" t="s">
        <v>434</v>
      </c>
      <c r="E460" s="8" t="s">
        <v>806</v>
      </c>
      <c r="F460" s="36">
        <v>2.2000000000000002</v>
      </c>
      <c r="G460" s="46">
        <v>725</v>
      </c>
      <c r="H460" s="46">
        <v>1035</v>
      </c>
      <c r="I460" s="46">
        <v>1004</v>
      </c>
      <c r="J460" s="46">
        <v>1197</v>
      </c>
      <c r="K460" s="46">
        <v>731</v>
      </c>
      <c r="L460" s="46">
        <v>872.3</v>
      </c>
      <c r="M460" s="46">
        <v>929.9</v>
      </c>
      <c r="N460" s="46">
        <v>1409</v>
      </c>
      <c r="O460" s="46">
        <v>744.9</v>
      </c>
      <c r="P460" s="46">
        <v>1218</v>
      </c>
      <c r="Q460" s="46">
        <v>863.8</v>
      </c>
      <c r="R460" s="46">
        <v>1398</v>
      </c>
      <c r="S460" s="46">
        <v>1094</v>
      </c>
      <c r="T460" s="46">
        <v>1319</v>
      </c>
      <c r="U460" s="110">
        <v>1434</v>
      </c>
      <c r="V460" s="46">
        <v>1556</v>
      </c>
      <c r="W460" s="46">
        <v>1214</v>
      </c>
      <c r="X460" s="120">
        <v>2.2082294809567578E-2</v>
      </c>
      <c r="Y460" s="92">
        <v>0.12197313254042939</v>
      </c>
      <c r="Z460" s="79">
        <v>3.0123927550047561E-2</v>
      </c>
      <c r="AA460" s="79">
        <v>2.220988339811214E-2</v>
      </c>
    </row>
    <row r="461" spans="1:27" ht="15" x14ac:dyDescent="0.25">
      <c r="A461" s="4">
        <v>260212</v>
      </c>
      <c r="B461" s="18" t="s">
        <v>4522</v>
      </c>
      <c r="C461" s="8" t="s">
        <v>23</v>
      </c>
      <c r="D461" s="8" t="s">
        <v>146</v>
      </c>
      <c r="E461" s="8" t="s">
        <v>806</v>
      </c>
      <c r="F461" s="36">
        <v>2.1</v>
      </c>
      <c r="G461" s="46">
        <v>29.89</v>
      </c>
      <c r="H461" s="46">
        <v>39.71</v>
      </c>
      <c r="I461" s="46">
        <v>37.33</v>
      </c>
      <c r="J461" s="46">
        <v>38.94</v>
      </c>
      <c r="K461" s="46">
        <v>36.56</v>
      </c>
      <c r="L461" s="46">
        <v>35.74</v>
      </c>
      <c r="M461" s="46">
        <v>28.72</v>
      </c>
      <c r="N461" s="46">
        <v>34.15</v>
      </c>
      <c r="O461" s="46">
        <v>33.659999999999997</v>
      </c>
      <c r="P461" s="46">
        <v>37.22</v>
      </c>
      <c r="Q461" s="110">
        <v>46.54</v>
      </c>
      <c r="R461" s="46">
        <v>49.23</v>
      </c>
      <c r="S461" s="110">
        <v>55.47</v>
      </c>
      <c r="T461" s="110">
        <v>64.58</v>
      </c>
      <c r="U461" s="46">
        <v>67.41</v>
      </c>
      <c r="V461" s="46">
        <v>63.86</v>
      </c>
      <c r="W461" s="46">
        <v>60.73</v>
      </c>
      <c r="X461" s="121">
        <v>0.1451766953199618</v>
      </c>
      <c r="Y461" s="79">
        <v>9.6700954499119751E-2</v>
      </c>
      <c r="Z461" s="79">
        <v>6.1810807385187287E-2</v>
      </c>
      <c r="AA461" s="79">
        <v>2.092949228075747E-2</v>
      </c>
    </row>
    <row r="462" spans="1:27" ht="15" x14ac:dyDescent="0.25">
      <c r="A462" s="4">
        <v>260212</v>
      </c>
      <c r="B462" s="18" t="s">
        <v>4398</v>
      </c>
      <c r="C462" s="8" t="s">
        <v>23</v>
      </c>
      <c r="D462" s="8" t="s">
        <v>434</v>
      </c>
      <c r="E462" s="8" t="s">
        <v>806</v>
      </c>
      <c r="F462" s="36">
        <v>1.9</v>
      </c>
      <c r="G462" s="46">
        <v>0</v>
      </c>
      <c r="H462" s="46">
        <v>941</v>
      </c>
      <c r="I462" s="46">
        <v>694</v>
      </c>
      <c r="J462" s="46">
        <v>1072</v>
      </c>
      <c r="K462" s="46">
        <v>0</v>
      </c>
      <c r="L462" s="46">
        <v>1105</v>
      </c>
      <c r="M462" s="46">
        <v>712</v>
      </c>
      <c r="N462" s="46">
        <v>1124</v>
      </c>
      <c r="O462" s="110">
        <v>1085</v>
      </c>
      <c r="P462" s="46">
        <v>1105</v>
      </c>
      <c r="Q462" s="46">
        <v>917</v>
      </c>
      <c r="R462" s="46">
        <v>1180</v>
      </c>
      <c r="S462" s="46">
        <v>1089</v>
      </c>
      <c r="T462" s="46">
        <v>1524</v>
      </c>
      <c r="U462" s="46">
        <v>938</v>
      </c>
      <c r="V462" s="46">
        <v>1487</v>
      </c>
      <c r="W462" s="46">
        <v>1183</v>
      </c>
      <c r="X462" s="120">
        <v>9.7646236308552847E-2</v>
      </c>
      <c r="Y462" s="79">
        <v>4.4585987261147597E-3</v>
      </c>
      <c r="Z462" s="79">
        <v>6.4891143521454309E-2</v>
      </c>
      <c r="AA462" s="79">
        <v>1.8658197697499102E-2</v>
      </c>
    </row>
    <row r="463" spans="1:27" ht="15" x14ac:dyDescent="0.25">
      <c r="A463" s="4">
        <v>260212</v>
      </c>
      <c r="B463" s="18" t="s">
        <v>4535</v>
      </c>
      <c r="C463" s="8" t="s">
        <v>23</v>
      </c>
      <c r="D463" s="8" t="s">
        <v>1139</v>
      </c>
      <c r="E463" s="8" t="s">
        <v>806</v>
      </c>
      <c r="F463" s="36">
        <v>1.8</v>
      </c>
      <c r="G463" s="46">
        <v>76.3</v>
      </c>
      <c r="H463" s="46">
        <v>86.18</v>
      </c>
      <c r="I463" s="46">
        <v>96.41</v>
      </c>
      <c r="J463" s="46">
        <v>93.5</v>
      </c>
      <c r="K463" s="46">
        <v>91.63</v>
      </c>
      <c r="L463" s="46">
        <v>94.62</v>
      </c>
      <c r="M463" s="46">
        <v>103.47</v>
      </c>
      <c r="N463" s="46">
        <v>101.4</v>
      </c>
      <c r="O463" s="46">
        <v>100.97</v>
      </c>
      <c r="P463" s="46">
        <v>100.23</v>
      </c>
      <c r="Q463" s="46">
        <v>105.64</v>
      </c>
      <c r="R463" s="46">
        <v>106.72</v>
      </c>
      <c r="S463" s="46">
        <v>105.73</v>
      </c>
      <c r="T463" s="46">
        <v>107.14</v>
      </c>
      <c r="U463" s="46">
        <v>127.15</v>
      </c>
      <c r="V463" s="46">
        <v>111.27</v>
      </c>
      <c r="W463" s="46">
        <v>113.95</v>
      </c>
      <c r="X463" s="120">
        <v>1.6518454771466962E-2</v>
      </c>
      <c r="Y463" s="79">
        <v>5.0584389624438453E-2</v>
      </c>
      <c r="Z463" s="79">
        <v>1.018489501723607E-2</v>
      </c>
      <c r="AA463" s="79">
        <v>1.8214451904540189E-2</v>
      </c>
    </row>
    <row r="464" spans="1:27" ht="15" x14ac:dyDescent="0.25">
      <c r="A464" s="4">
        <v>260212</v>
      </c>
      <c r="B464" s="18" t="s">
        <v>4483</v>
      </c>
      <c r="C464" s="8" t="s">
        <v>23</v>
      </c>
      <c r="D464" s="8" t="s">
        <v>1139</v>
      </c>
      <c r="E464" s="8" t="s">
        <v>806</v>
      </c>
      <c r="F464" s="36">
        <v>1.8</v>
      </c>
      <c r="G464" s="46">
        <v>132.03</v>
      </c>
      <c r="H464" s="46">
        <v>139.38999999999999</v>
      </c>
      <c r="I464" s="46">
        <v>144.68</v>
      </c>
      <c r="J464" s="46">
        <v>147.36000000000001</v>
      </c>
      <c r="K464" s="46">
        <v>140.65</v>
      </c>
      <c r="L464" s="46">
        <v>145.08000000000001</v>
      </c>
      <c r="M464" s="46">
        <v>144.02000000000001</v>
      </c>
      <c r="N464" s="46">
        <v>135.71</v>
      </c>
      <c r="O464" s="46">
        <v>158.08000000000001</v>
      </c>
      <c r="P464" s="46">
        <v>159.32</v>
      </c>
      <c r="Q464" s="46">
        <v>160.84</v>
      </c>
      <c r="R464" s="46">
        <v>171.12</v>
      </c>
      <c r="S464" s="46">
        <v>166.26</v>
      </c>
      <c r="T464" s="46">
        <v>180.13</v>
      </c>
      <c r="U464" s="46">
        <v>174.54</v>
      </c>
      <c r="V464" s="46">
        <v>183.96</v>
      </c>
      <c r="W464" s="46">
        <v>179.05</v>
      </c>
      <c r="X464" s="120">
        <v>3.1648264744350341E-2</v>
      </c>
      <c r="Y464" s="79">
        <v>2.0196063978771939E-2</v>
      </c>
      <c r="Z464" s="79">
        <v>1.855357271873426E-2</v>
      </c>
      <c r="AA464" s="79">
        <v>1.8144675055682621E-2</v>
      </c>
    </row>
    <row r="465" spans="1:27" ht="15" x14ac:dyDescent="0.25">
      <c r="A465" s="4">
        <v>260212</v>
      </c>
      <c r="B465" s="18" t="s">
        <v>4390</v>
      </c>
      <c r="C465" s="8" t="s">
        <v>23</v>
      </c>
      <c r="D465" s="8" t="s">
        <v>113</v>
      </c>
      <c r="E465" s="8" t="s">
        <v>806</v>
      </c>
      <c r="F465" s="36">
        <v>1.8</v>
      </c>
      <c r="G465" s="46">
        <v>598</v>
      </c>
      <c r="H465" s="46">
        <v>789</v>
      </c>
      <c r="I465" s="46">
        <v>726</v>
      </c>
      <c r="J465" s="46">
        <v>723</v>
      </c>
      <c r="K465" s="46">
        <v>698</v>
      </c>
      <c r="L465" s="46">
        <v>728</v>
      </c>
      <c r="M465" s="46">
        <v>834</v>
      </c>
      <c r="N465" s="46">
        <v>798</v>
      </c>
      <c r="O465" s="46">
        <v>712</v>
      </c>
      <c r="P465" s="46">
        <v>801</v>
      </c>
      <c r="Q465" s="46">
        <v>906</v>
      </c>
      <c r="R465" s="46">
        <v>920</v>
      </c>
      <c r="S465" s="46">
        <v>766</v>
      </c>
      <c r="T465" s="46">
        <v>846</v>
      </c>
      <c r="U465" s="46">
        <v>1000</v>
      </c>
      <c r="V465" s="46">
        <v>944</v>
      </c>
      <c r="W465" s="46">
        <v>830</v>
      </c>
      <c r="X465" s="120">
        <v>1.326259946949593E-2</v>
      </c>
      <c r="Y465" s="79">
        <v>2.7341477603257669E-2</v>
      </c>
      <c r="Z465" s="79">
        <v>6.7950169875423683E-3</v>
      </c>
      <c r="AA465" s="79">
        <v>1.7997750281214749E-2</v>
      </c>
    </row>
    <row r="466" spans="1:27" ht="15" x14ac:dyDescent="0.25">
      <c r="A466" s="4">
        <v>260212</v>
      </c>
      <c r="B466" s="18" t="s">
        <v>4527</v>
      </c>
      <c r="C466" s="8" t="s">
        <v>23</v>
      </c>
      <c r="D466" s="8" t="s">
        <v>131</v>
      </c>
      <c r="E466" s="8" t="s">
        <v>811</v>
      </c>
      <c r="F466" s="36">
        <v>1.6</v>
      </c>
      <c r="G466" s="46">
        <v>77.3</v>
      </c>
      <c r="H466" s="46">
        <v>97.1</v>
      </c>
      <c r="I466" s="46">
        <v>80</v>
      </c>
      <c r="J466" s="46">
        <v>46.2</v>
      </c>
      <c r="K466" s="46">
        <v>0</v>
      </c>
      <c r="L466" s="110">
        <v>126.7</v>
      </c>
      <c r="M466" s="110">
        <v>174.1</v>
      </c>
      <c r="N466" s="110">
        <v>122.9</v>
      </c>
      <c r="O466" s="110">
        <v>120.4</v>
      </c>
      <c r="P466" s="46">
        <v>123.1</v>
      </c>
      <c r="Q466" s="46">
        <v>0</v>
      </c>
      <c r="R466" s="46">
        <v>110.2</v>
      </c>
      <c r="S466" s="46">
        <v>129</v>
      </c>
      <c r="T466" s="110">
        <v>171.1</v>
      </c>
      <c r="U466" s="110">
        <v>227.9</v>
      </c>
      <c r="V466" s="46">
        <v>126.2</v>
      </c>
      <c r="W466" s="46">
        <v>139.4</v>
      </c>
      <c r="X466" s="121">
        <v>0.13248688931824451</v>
      </c>
      <c r="Y466" s="92">
        <v>0.55544723373141602</v>
      </c>
      <c r="Z466" s="79">
        <v>2.507051081165779E-2</v>
      </c>
      <c r="AA466" s="79">
        <v>1.5897279119535309E-2</v>
      </c>
    </row>
    <row r="467" spans="1:27" ht="15" x14ac:dyDescent="0.25">
      <c r="A467" s="4">
        <v>260212</v>
      </c>
      <c r="B467" s="18" t="s">
        <v>4430</v>
      </c>
      <c r="C467" s="8" t="s">
        <v>23</v>
      </c>
      <c r="D467" s="8" t="s">
        <v>434</v>
      </c>
      <c r="E467" s="8" t="s">
        <v>806</v>
      </c>
      <c r="F467" s="36">
        <v>1.3</v>
      </c>
      <c r="G467" s="46">
        <v>493.32</v>
      </c>
      <c r="H467" s="46">
        <v>717.36</v>
      </c>
      <c r="I467" s="46">
        <v>510.47</v>
      </c>
      <c r="J467" s="46">
        <v>612.59</v>
      </c>
      <c r="K467" s="46">
        <v>577.54</v>
      </c>
      <c r="L467" s="46">
        <v>784.37</v>
      </c>
      <c r="M467" s="46">
        <v>593.96</v>
      </c>
      <c r="N467" s="46">
        <v>559.04999999999995</v>
      </c>
      <c r="O467" s="46">
        <v>594.85</v>
      </c>
      <c r="P467" s="46">
        <v>873.77</v>
      </c>
      <c r="Q467" s="46">
        <v>632.5</v>
      </c>
      <c r="R467" s="46">
        <v>644</v>
      </c>
      <c r="S467" s="46">
        <v>670.84</v>
      </c>
      <c r="T467" s="46">
        <v>958.99</v>
      </c>
      <c r="U467" s="46">
        <v>698.55</v>
      </c>
      <c r="V467" s="46">
        <v>724.28</v>
      </c>
      <c r="W467" s="46">
        <v>710.46</v>
      </c>
      <c r="X467" s="120">
        <v>3.020796778572965E-2</v>
      </c>
      <c r="Y467" s="79">
        <v>2.272625613746548E-2</v>
      </c>
      <c r="Z467" s="79">
        <v>2.7008659727221881E-2</v>
      </c>
      <c r="AA467" s="79">
        <v>1.2978844679721879E-2</v>
      </c>
    </row>
    <row r="468" spans="1:27" ht="15" x14ac:dyDescent="0.25">
      <c r="A468" s="4">
        <v>260212</v>
      </c>
      <c r="B468" s="18" t="s">
        <v>4728</v>
      </c>
      <c r="C468" s="8" t="s">
        <v>23</v>
      </c>
      <c r="D468" s="8" t="s">
        <v>141</v>
      </c>
      <c r="E468" s="8" t="s">
        <v>806</v>
      </c>
      <c r="F468" s="36">
        <v>1.3</v>
      </c>
      <c r="G468" s="46">
        <v>10.67</v>
      </c>
      <c r="H468" s="46">
        <v>19.23</v>
      </c>
      <c r="I468" s="46">
        <v>20.8</v>
      </c>
      <c r="J468" s="46">
        <v>17.87</v>
      </c>
      <c r="K468" s="110">
        <v>18.77</v>
      </c>
      <c r="L468" s="46">
        <v>23.15</v>
      </c>
      <c r="M468" s="46">
        <v>21.53</v>
      </c>
      <c r="N468" s="110">
        <v>28.16</v>
      </c>
      <c r="O468" s="110">
        <v>46.3</v>
      </c>
      <c r="P468" s="110">
        <v>51.27</v>
      </c>
      <c r="Q468" s="110">
        <v>43.65</v>
      </c>
      <c r="R468" s="110">
        <v>54.85</v>
      </c>
      <c r="S468" s="46">
        <v>52.12</v>
      </c>
      <c r="T468" s="46">
        <v>60.39</v>
      </c>
      <c r="U468" s="46">
        <v>50.26</v>
      </c>
      <c r="V468" s="46">
        <v>70.09</v>
      </c>
      <c r="W468" s="46">
        <v>55.25</v>
      </c>
      <c r="X468" s="120">
        <v>4.5173114072019523E-2</v>
      </c>
      <c r="Y468" s="79">
        <v>3.1325529595753743E-2</v>
      </c>
      <c r="Z468" s="79">
        <v>7.0030328094844219E-2</v>
      </c>
      <c r="AA468" s="79">
        <v>1.3441552864382089E-2</v>
      </c>
    </row>
    <row r="469" spans="1:27" ht="15" x14ac:dyDescent="0.25">
      <c r="A469" s="4">
        <v>260212</v>
      </c>
      <c r="B469" s="18" t="s">
        <v>140</v>
      </c>
      <c r="C469" s="8" t="s">
        <v>23</v>
      </c>
      <c r="D469" s="8" t="s">
        <v>141</v>
      </c>
      <c r="E469" s="8" t="s">
        <v>806</v>
      </c>
      <c r="F469" s="36">
        <v>1.1000000000000001</v>
      </c>
      <c r="G469" s="46">
        <v>7002</v>
      </c>
      <c r="H469" s="46">
        <v>7681</v>
      </c>
      <c r="I469" s="46">
        <v>7905</v>
      </c>
      <c r="J469" s="46">
        <v>8363</v>
      </c>
      <c r="K469" s="46">
        <v>4400</v>
      </c>
      <c r="L469" s="46">
        <v>6799</v>
      </c>
      <c r="M469" s="46">
        <v>7279</v>
      </c>
      <c r="N469" s="46">
        <v>7209</v>
      </c>
      <c r="O469" s="46">
        <v>5247</v>
      </c>
      <c r="P469" s="46">
        <v>6604</v>
      </c>
      <c r="Q469" s="46">
        <v>6837</v>
      </c>
      <c r="R469" s="46">
        <v>7136</v>
      </c>
      <c r="S469" s="46">
        <v>5873</v>
      </c>
      <c r="T469" s="46">
        <v>6766</v>
      </c>
      <c r="U469" s="46">
        <v>7010</v>
      </c>
      <c r="V469" s="46">
        <v>6627</v>
      </c>
      <c r="W469" s="46">
        <v>6163</v>
      </c>
      <c r="X469" s="120">
        <v>6.1247637051040638E-3</v>
      </c>
      <c r="Y469" s="79">
        <v>6.5008266947241822E-3</v>
      </c>
      <c r="Z469" s="79">
        <v>-1.900317341795776E-2</v>
      </c>
      <c r="AA469" s="79">
        <v>1.103668747145692E-2</v>
      </c>
    </row>
    <row r="470" spans="1:27" ht="15" x14ac:dyDescent="0.25">
      <c r="A470" s="4">
        <v>260212</v>
      </c>
      <c r="B470" s="18" t="s">
        <v>4539</v>
      </c>
      <c r="C470" s="8" t="s">
        <v>23</v>
      </c>
      <c r="D470" s="8" t="s">
        <v>680</v>
      </c>
      <c r="E470" s="8" t="s">
        <v>821</v>
      </c>
      <c r="F470" s="36">
        <v>1</v>
      </c>
      <c r="G470" s="46">
        <v>82.62</v>
      </c>
      <c r="H470" s="46">
        <v>82.62</v>
      </c>
      <c r="I470" s="46">
        <v>104.88</v>
      </c>
      <c r="J470" s="46">
        <v>71.75</v>
      </c>
      <c r="K470" s="46">
        <v>45.07</v>
      </c>
      <c r="L470" s="110">
        <v>124.41</v>
      </c>
      <c r="M470" s="46">
        <v>126.85</v>
      </c>
      <c r="N470" s="46">
        <v>30.28</v>
      </c>
      <c r="O470" s="46">
        <v>54.52</v>
      </c>
      <c r="P470" s="46">
        <v>137.99</v>
      </c>
      <c r="Q470" s="46">
        <v>159.63</v>
      </c>
      <c r="R470" s="110">
        <v>104.23</v>
      </c>
      <c r="S470" s="46">
        <v>76</v>
      </c>
      <c r="T470" s="46">
        <v>172.75</v>
      </c>
      <c r="U470" s="46">
        <v>188.53</v>
      </c>
      <c r="V470" s="46">
        <v>116.02</v>
      </c>
      <c r="W470" s="46">
        <v>81.569999999999993</v>
      </c>
      <c r="X470" s="120">
        <v>7.2742492413937487E-2</v>
      </c>
      <c r="Y470" s="79">
        <v>5.6378143227794997E-2</v>
      </c>
      <c r="Z470" s="79">
        <v>2.1772451108936108E-2</v>
      </c>
      <c r="AA470" s="79">
        <v>1.006687149828323E-2</v>
      </c>
    </row>
    <row r="471" spans="1:27" ht="15" x14ac:dyDescent="0.25">
      <c r="A471" s="4">
        <v>260212</v>
      </c>
      <c r="B471" s="18" t="s">
        <v>4594</v>
      </c>
      <c r="C471" s="8" t="s">
        <v>23</v>
      </c>
      <c r="D471" s="8" t="s">
        <v>172</v>
      </c>
      <c r="E471" s="8" t="s">
        <v>806</v>
      </c>
      <c r="F471" s="36">
        <v>0.8</v>
      </c>
      <c r="G471" s="46">
        <v>-18.170000000000002</v>
      </c>
      <c r="H471" s="46">
        <v>-16.309999999999999</v>
      </c>
      <c r="I471" s="46">
        <v>20.83</v>
      </c>
      <c r="J471" s="46">
        <v>48.75</v>
      </c>
      <c r="K471" s="110">
        <v>17.690000000000001</v>
      </c>
      <c r="L471" s="46">
        <v>-45.29</v>
      </c>
      <c r="M471" s="110">
        <v>36.92</v>
      </c>
      <c r="N471" s="110">
        <v>85.01</v>
      </c>
      <c r="O471" s="46">
        <v>4.58</v>
      </c>
      <c r="P471" s="110">
        <v>-33.71</v>
      </c>
      <c r="Q471" s="110">
        <v>94.66</v>
      </c>
      <c r="R471" s="110">
        <v>111.3</v>
      </c>
      <c r="S471" s="110">
        <v>58.63</v>
      </c>
      <c r="T471" s="46">
        <v>-32.06</v>
      </c>
      <c r="U471" s="46">
        <v>113.21</v>
      </c>
      <c r="V471" s="110">
        <v>158.9</v>
      </c>
      <c r="W471" s="46">
        <v>60.88</v>
      </c>
      <c r="X471" s="120">
        <v>7.1465696465695672E-3</v>
      </c>
      <c r="Y471" s="79">
        <v>7.9774652732980567E-2</v>
      </c>
      <c r="Z471" s="92">
        <v>0.18958101003664171</v>
      </c>
      <c r="AA471" s="79">
        <v>7.5331458417033934E-3</v>
      </c>
    </row>
    <row r="472" spans="1:27" ht="15" x14ac:dyDescent="0.25">
      <c r="A472" s="4">
        <v>260212</v>
      </c>
      <c r="B472" s="18" t="s">
        <v>4372</v>
      </c>
      <c r="C472" s="8" t="s">
        <v>23</v>
      </c>
      <c r="D472" s="8" t="s">
        <v>95</v>
      </c>
      <c r="E472" s="8" t="s">
        <v>806</v>
      </c>
      <c r="F472" s="36">
        <v>0.7</v>
      </c>
      <c r="G472" s="46">
        <v>4020</v>
      </c>
      <c r="H472" s="46">
        <v>3997</v>
      </c>
      <c r="I472" s="46">
        <v>3953</v>
      </c>
      <c r="J472" s="46">
        <v>4553</v>
      </c>
      <c r="K472" s="46">
        <v>4246</v>
      </c>
      <c r="L472" s="46">
        <v>3892</v>
      </c>
      <c r="M472" s="46">
        <v>4140</v>
      </c>
      <c r="N472" s="46">
        <v>4146</v>
      </c>
      <c r="O472" s="46">
        <v>4336</v>
      </c>
      <c r="P472" s="46">
        <v>4530</v>
      </c>
      <c r="Q472" s="46">
        <v>4704</v>
      </c>
      <c r="R472" s="46">
        <v>5443</v>
      </c>
      <c r="S472" s="46">
        <v>6046</v>
      </c>
      <c r="T472" s="46">
        <v>4995</v>
      </c>
      <c r="U472" s="46">
        <v>4615</v>
      </c>
      <c r="V472" s="46">
        <v>4810</v>
      </c>
      <c r="W472" s="46">
        <v>6186</v>
      </c>
      <c r="X472" s="120">
        <v>2.2438836075857841E-2</v>
      </c>
      <c r="Y472" s="79">
        <v>-4.2004908438738608E-3</v>
      </c>
      <c r="Z472" s="79">
        <v>-3.0001421868334991E-2</v>
      </c>
      <c r="AA472" s="79">
        <v>6.8406137007719359E-3</v>
      </c>
    </row>
    <row r="473" spans="1:27" ht="15" x14ac:dyDescent="0.25">
      <c r="A473" s="4">
        <v>260212</v>
      </c>
      <c r="B473" s="18" t="s">
        <v>4700</v>
      </c>
      <c r="C473" s="8" t="s">
        <v>23</v>
      </c>
      <c r="D473" s="8" t="s">
        <v>79</v>
      </c>
      <c r="E473" s="8" t="s">
        <v>806</v>
      </c>
      <c r="F473" s="36">
        <v>0.6</v>
      </c>
      <c r="G473" s="46"/>
      <c r="H473" s="46">
        <v>82</v>
      </c>
      <c r="I473" s="46">
        <v>77</v>
      </c>
      <c r="J473" s="46">
        <v>127</v>
      </c>
      <c r="K473" s="46">
        <v>101</v>
      </c>
      <c r="L473" s="46">
        <v>80</v>
      </c>
      <c r="M473" s="46">
        <v>100</v>
      </c>
      <c r="N473" s="46">
        <v>75</v>
      </c>
      <c r="O473" s="46">
        <v>79</v>
      </c>
      <c r="P473" s="46">
        <v>90</v>
      </c>
      <c r="Q473" s="46">
        <v>76</v>
      </c>
      <c r="R473" s="46">
        <v>80</v>
      </c>
      <c r="S473" s="46">
        <v>72</v>
      </c>
      <c r="T473" s="46">
        <v>79</v>
      </c>
      <c r="U473" s="46">
        <v>97</v>
      </c>
      <c r="V473" s="46">
        <v>92</v>
      </c>
      <c r="W473" s="46">
        <v>74</v>
      </c>
      <c r="X473" s="120">
        <v>-3.4591194968553451E-2</v>
      </c>
      <c r="Y473" s="79">
        <v>6.8403908794788304E-2</v>
      </c>
      <c r="Z473" s="79">
        <v>3.6585365853658569E-2</v>
      </c>
      <c r="AA473" s="79">
        <v>5.8823529411764497E-3</v>
      </c>
    </row>
    <row r="474" spans="1:27" ht="15" x14ac:dyDescent="0.25">
      <c r="A474" s="4">
        <v>260212</v>
      </c>
      <c r="B474" s="18" t="s">
        <v>4410</v>
      </c>
      <c r="C474" s="8" t="s">
        <v>23</v>
      </c>
      <c r="D474" s="8" t="s">
        <v>153</v>
      </c>
      <c r="E474" s="8" t="s">
        <v>806</v>
      </c>
      <c r="F474" s="36">
        <v>0.5</v>
      </c>
      <c r="G474" s="46">
        <v>159.30000000000001</v>
      </c>
      <c r="H474" s="46">
        <v>175.8</v>
      </c>
      <c r="I474" s="46">
        <v>211.6</v>
      </c>
      <c r="J474" s="46">
        <v>203.6</v>
      </c>
      <c r="K474" s="110">
        <v>288.39999999999998</v>
      </c>
      <c r="L474" s="46">
        <v>263.3</v>
      </c>
      <c r="M474" s="46">
        <v>293.60000000000002</v>
      </c>
      <c r="N474" s="110">
        <v>331.4</v>
      </c>
      <c r="O474" s="46">
        <v>361.6</v>
      </c>
      <c r="P474" s="46">
        <v>317.89999999999998</v>
      </c>
      <c r="Q474" s="46">
        <v>360.8</v>
      </c>
      <c r="R474" s="46">
        <v>385.2</v>
      </c>
      <c r="S474" s="46">
        <v>390.8</v>
      </c>
      <c r="T474" s="46">
        <v>326.2</v>
      </c>
      <c r="U474" s="46">
        <v>365.3</v>
      </c>
      <c r="V474" s="46">
        <v>400.3</v>
      </c>
      <c r="W474" s="46">
        <v>397.8</v>
      </c>
      <c r="X474" s="120">
        <v>5.7056437753488787E-3</v>
      </c>
      <c r="Y474" s="79">
        <v>3.0758714969241212E-3</v>
      </c>
      <c r="Z474" s="79">
        <v>1.0289608177171949E-2</v>
      </c>
      <c r="AA474" s="79">
        <v>4.7214353163360654E-3</v>
      </c>
    </row>
    <row r="475" spans="1:27" ht="15" x14ac:dyDescent="0.25">
      <c r="A475" s="4">
        <v>260212</v>
      </c>
      <c r="B475" s="18" t="s">
        <v>4600</v>
      </c>
      <c r="C475" s="8" t="s">
        <v>23</v>
      </c>
      <c r="D475" s="8" t="s">
        <v>37</v>
      </c>
      <c r="E475" s="8" t="s">
        <v>806</v>
      </c>
      <c r="F475" s="36">
        <v>0.4</v>
      </c>
      <c r="G475" s="46">
        <v>85.84</v>
      </c>
      <c r="H475" s="46">
        <v>77.7</v>
      </c>
      <c r="I475" s="46">
        <v>84.17</v>
      </c>
      <c r="J475" s="46">
        <v>96.42</v>
      </c>
      <c r="K475" s="46">
        <v>81.78</v>
      </c>
      <c r="L475" s="46">
        <v>86.03</v>
      </c>
      <c r="M475" s="46">
        <v>93.24</v>
      </c>
      <c r="N475" s="46">
        <v>83.7</v>
      </c>
      <c r="O475" s="46">
        <v>63.01</v>
      </c>
      <c r="P475" s="46">
        <v>53.25</v>
      </c>
      <c r="Q475" s="46">
        <v>69.14</v>
      </c>
      <c r="R475" s="46">
        <v>75.64</v>
      </c>
      <c r="S475" s="46">
        <v>85.04</v>
      </c>
      <c r="T475" s="46">
        <v>72.19</v>
      </c>
      <c r="U475" s="46">
        <v>78.87</v>
      </c>
      <c r="V475" s="46">
        <v>75.89</v>
      </c>
      <c r="W475" s="46">
        <v>86.35</v>
      </c>
      <c r="X475" s="120">
        <v>6.690924506305862E-2</v>
      </c>
      <c r="Y475" s="79">
        <v>3.221747624250848E-2</v>
      </c>
      <c r="Z475" s="79">
        <v>8.0195034323482517E-4</v>
      </c>
      <c r="AA475" s="79">
        <v>4.1988525273246591E-3</v>
      </c>
    </row>
    <row r="476" spans="1:27" ht="15" x14ac:dyDescent="0.25">
      <c r="A476" s="4">
        <v>260212</v>
      </c>
      <c r="B476" s="18" t="s">
        <v>4394</v>
      </c>
      <c r="C476" s="8" t="s">
        <v>23</v>
      </c>
      <c r="D476" s="8" t="s">
        <v>4349</v>
      </c>
      <c r="E476" s="8" t="s">
        <v>806</v>
      </c>
      <c r="F476" s="36">
        <v>0.3</v>
      </c>
      <c r="G476" s="46">
        <v>481.93</v>
      </c>
      <c r="H476" s="46">
        <v>487.06</v>
      </c>
      <c r="I476" s="46">
        <v>552.33000000000004</v>
      </c>
      <c r="J476" s="46">
        <v>569</v>
      </c>
      <c r="K476" s="46">
        <v>597.17999999999995</v>
      </c>
      <c r="L476" s="46">
        <v>567.85</v>
      </c>
      <c r="M476" s="46">
        <v>604.41</v>
      </c>
      <c r="N476" s="46">
        <v>597.55999999999995</v>
      </c>
      <c r="O476" s="46">
        <v>562.39</v>
      </c>
      <c r="P476" s="46">
        <v>528.57000000000005</v>
      </c>
      <c r="Q476" s="46">
        <v>565.82000000000005</v>
      </c>
      <c r="R476" s="46">
        <v>559.87</v>
      </c>
      <c r="S476" s="46">
        <v>551.23</v>
      </c>
      <c r="T476" s="46">
        <v>543.47</v>
      </c>
      <c r="U476" s="46">
        <v>570.39</v>
      </c>
      <c r="V476" s="46">
        <v>576.38</v>
      </c>
      <c r="W476" s="46">
        <v>557.23</v>
      </c>
      <c r="X476" s="120">
        <v>6.7558683104436126E-3</v>
      </c>
      <c r="Y476" s="79">
        <v>2.0581969834125862E-3</v>
      </c>
      <c r="Z476" s="79">
        <v>7.4203581187977097E-3</v>
      </c>
      <c r="AA476" s="79">
        <v>2.676814768879376E-3</v>
      </c>
    </row>
    <row r="477" spans="1:27" ht="15" x14ac:dyDescent="0.25">
      <c r="A477" s="4">
        <v>260212</v>
      </c>
      <c r="B477" s="18" t="s">
        <v>4492</v>
      </c>
      <c r="C477" s="8" t="s">
        <v>23</v>
      </c>
      <c r="D477" s="8" t="s">
        <v>2178</v>
      </c>
      <c r="E477" s="8" t="s">
        <v>806</v>
      </c>
      <c r="F477" s="36">
        <v>0.1</v>
      </c>
      <c r="G477" s="46">
        <v>118.35</v>
      </c>
      <c r="H477" s="46">
        <v>161.31</v>
      </c>
      <c r="I477" s="46">
        <v>169.56</v>
      </c>
      <c r="J477" s="46">
        <v>156.53</v>
      </c>
      <c r="K477" s="46">
        <v>134.68</v>
      </c>
      <c r="L477" s="46">
        <v>162.41</v>
      </c>
      <c r="M477" s="46">
        <v>179.15</v>
      </c>
      <c r="N477" s="46">
        <v>190.07</v>
      </c>
      <c r="O477" s="46">
        <v>171.19</v>
      </c>
      <c r="P477" s="46">
        <v>173.03</v>
      </c>
      <c r="Q477" s="46">
        <v>182.78</v>
      </c>
      <c r="R477" s="46">
        <v>166.65</v>
      </c>
      <c r="S477" s="46">
        <v>189.83</v>
      </c>
      <c r="T477" s="46">
        <v>161.11000000000001</v>
      </c>
      <c r="U477" s="46">
        <v>181.49</v>
      </c>
      <c r="V477" s="46">
        <v>184.45</v>
      </c>
      <c r="W477" s="46">
        <v>190.3</v>
      </c>
      <c r="X477" s="120">
        <v>-1.673475691080872E-2</v>
      </c>
      <c r="Y477" s="79">
        <v>-1.841883575824155E-3</v>
      </c>
      <c r="Z477" s="79">
        <v>2.5462035818504258E-2</v>
      </c>
      <c r="AA477" s="79">
        <v>6.5561879254549815E-4</v>
      </c>
    </row>
    <row r="478" spans="1:27" ht="15" x14ac:dyDescent="0.25">
      <c r="A478" s="4">
        <v>260212</v>
      </c>
      <c r="B478" s="18" t="s">
        <v>4432</v>
      </c>
      <c r="C478" s="8" t="s">
        <v>23</v>
      </c>
      <c r="D478" s="8" t="s">
        <v>434</v>
      </c>
      <c r="E478" s="8" t="s">
        <v>806</v>
      </c>
      <c r="F478" s="36">
        <v>0</v>
      </c>
      <c r="G478" s="46">
        <v>654</v>
      </c>
      <c r="H478" s="46">
        <v>700</v>
      </c>
      <c r="I478" s="46">
        <v>639</v>
      </c>
      <c r="J478" s="46">
        <v>716</v>
      </c>
      <c r="K478" s="46">
        <v>777</v>
      </c>
      <c r="L478" s="46">
        <v>846</v>
      </c>
      <c r="M478" s="46">
        <v>670</v>
      </c>
      <c r="N478" s="46">
        <v>836</v>
      </c>
      <c r="O478" s="46">
        <v>794</v>
      </c>
      <c r="P478" s="46">
        <v>894</v>
      </c>
      <c r="Q478" s="46">
        <v>756</v>
      </c>
      <c r="R478" s="46">
        <v>833</v>
      </c>
      <c r="S478" s="46">
        <v>809</v>
      </c>
      <c r="T478" s="46">
        <v>972</v>
      </c>
      <c r="U478" s="46">
        <v>820</v>
      </c>
      <c r="V478" s="46">
        <v>890</v>
      </c>
      <c r="W478" s="46">
        <v>810</v>
      </c>
      <c r="X478" s="120">
        <v>2.3693803159173799E-2</v>
      </c>
      <c r="Y478" s="79">
        <v>1.8991097922848699E-2</v>
      </c>
      <c r="Z478" s="79">
        <v>1.6598718695398858E-2</v>
      </c>
      <c r="AA478" s="79">
        <v>2.8645087367507038E-4</v>
      </c>
    </row>
    <row r="479" spans="1:27" ht="15" x14ac:dyDescent="0.25">
      <c r="A479" s="4">
        <v>260212</v>
      </c>
      <c r="B479" s="18" t="s">
        <v>4690</v>
      </c>
      <c r="C479" s="8" t="s">
        <v>23</v>
      </c>
      <c r="D479" s="8" t="s">
        <v>705</v>
      </c>
      <c r="E479" s="8" t="s">
        <v>806</v>
      </c>
      <c r="F479" s="36">
        <v>-0.1</v>
      </c>
      <c r="G479" s="46">
        <v>59.53</v>
      </c>
      <c r="H479" s="46">
        <v>122.27</v>
      </c>
      <c r="I479" s="46">
        <v>87.25</v>
      </c>
      <c r="J479" s="46">
        <v>87.69</v>
      </c>
      <c r="K479" s="46">
        <v>69.73</v>
      </c>
      <c r="L479" s="46">
        <v>107.49</v>
      </c>
      <c r="M479" s="46">
        <v>98.19</v>
      </c>
      <c r="N479" s="46">
        <v>85.27</v>
      </c>
      <c r="O479" s="46">
        <v>59.35</v>
      </c>
      <c r="P479" s="46">
        <v>111.33</v>
      </c>
      <c r="Q479" s="46">
        <v>106.75</v>
      </c>
      <c r="R479" s="46">
        <v>96.1</v>
      </c>
      <c r="S479" s="46">
        <v>65.41</v>
      </c>
      <c r="T479" s="46">
        <v>112.86</v>
      </c>
      <c r="U479" s="46">
        <v>97.94</v>
      </c>
      <c r="V479" s="46">
        <v>78.33</v>
      </c>
      <c r="W479" s="46">
        <v>64.989999999999995</v>
      </c>
      <c r="X479" s="120">
        <v>4.0306646645065216E-3</v>
      </c>
      <c r="Y479" s="79">
        <v>-2.3116078925272902E-2</v>
      </c>
      <c r="Z479" s="79">
        <v>-4.7729043001799698E-2</v>
      </c>
      <c r="AA479" s="79">
        <v>-1.184633609747743E-3</v>
      </c>
    </row>
    <row r="480" spans="1:27" x14ac:dyDescent="0.3">
      <c r="A480" s="4">
        <v>260212</v>
      </c>
      <c r="B480" s="18" t="s">
        <v>4713</v>
      </c>
      <c r="C480" s="8" t="s">
        <v>23</v>
      </c>
      <c r="D480" s="8" t="s">
        <v>177</v>
      </c>
      <c r="E480" s="8" t="s">
        <v>975</v>
      </c>
      <c r="F480" s="36">
        <v>-0.11490125673249563</v>
      </c>
      <c r="G480" s="46">
        <v>0.91</v>
      </c>
      <c r="H480" s="174"/>
      <c r="I480" s="46">
        <v>2.67</v>
      </c>
      <c r="J480" s="174"/>
      <c r="K480" s="46">
        <v>1.84</v>
      </c>
      <c r="L480" s="174"/>
      <c r="M480" s="46">
        <v>1.59</v>
      </c>
      <c r="N480" s="174"/>
      <c r="O480" s="110">
        <v>3.59</v>
      </c>
      <c r="P480" s="174"/>
      <c r="Q480" s="46">
        <v>-2.6</v>
      </c>
      <c r="R480" s="174"/>
      <c r="S480" s="46">
        <v>-0.45</v>
      </c>
      <c r="T480" s="174"/>
      <c r="U480" s="46">
        <v>-5.12</v>
      </c>
      <c r="V480" s="174"/>
      <c r="W480" s="110">
        <v>0.19</v>
      </c>
      <c r="X480" s="120">
        <v>-0.80888030888030893</v>
      </c>
      <c r="Y480" s="79">
        <v>-4.0808080808080813</v>
      </c>
      <c r="Z480" s="79">
        <v>0.82622950819672125</v>
      </c>
      <c r="AA480" s="92">
        <v>-0.11490125673249563</v>
      </c>
    </row>
    <row r="481" spans="1:27" ht="15" x14ac:dyDescent="0.25">
      <c r="A481" s="4">
        <v>260212</v>
      </c>
      <c r="B481" s="18" t="s">
        <v>4588</v>
      </c>
      <c r="C481" s="8" t="s">
        <v>23</v>
      </c>
      <c r="D481" s="8" t="s">
        <v>153</v>
      </c>
      <c r="E481" s="8" t="s">
        <v>806</v>
      </c>
      <c r="F481" s="36">
        <v>-0.5</v>
      </c>
      <c r="G481" s="46">
        <v>77.400000000000006</v>
      </c>
      <c r="H481" s="46">
        <v>71.599999999999994</v>
      </c>
      <c r="I481" s="46">
        <v>119</v>
      </c>
      <c r="J481" s="46">
        <v>111.3</v>
      </c>
      <c r="K481" s="46">
        <v>88</v>
      </c>
      <c r="L481" s="46">
        <v>105.5</v>
      </c>
      <c r="M481" s="46">
        <v>133.69999999999999</v>
      </c>
      <c r="N481" s="46">
        <v>130.6</v>
      </c>
      <c r="O481" s="46">
        <v>122.6</v>
      </c>
      <c r="P481" s="46">
        <v>119.2</v>
      </c>
      <c r="Q481" s="46">
        <v>136.69999999999999</v>
      </c>
      <c r="R481" s="46">
        <v>121.3</v>
      </c>
      <c r="S481" s="46">
        <v>118.3</v>
      </c>
      <c r="T481" s="46">
        <v>129.6</v>
      </c>
      <c r="U481" s="46">
        <v>132.80000000000001</v>
      </c>
      <c r="V481" s="46">
        <v>127.8</v>
      </c>
      <c r="W481" s="46">
        <v>115.8</v>
      </c>
      <c r="X481" s="120">
        <v>2.098890010090804E-2</v>
      </c>
      <c r="Y481" s="79">
        <v>-7.7090334058114163E-3</v>
      </c>
      <c r="Z481" s="79">
        <v>1.294820717131473E-2</v>
      </c>
      <c r="AA481" s="79">
        <v>-4.9164208456243808E-3</v>
      </c>
    </row>
    <row r="482" spans="1:27" ht="15" x14ac:dyDescent="0.25">
      <c r="A482" s="4">
        <v>260212</v>
      </c>
      <c r="B482" s="18" t="s">
        <v>4786</v>
      </c>
      <c r="C482" s="8" t="s">
        <v>23</v>
      </c>
      <c r="D482" s="8" t="s">
        <v>835</v>
      </c>
      <c r="E482" s="8" t="s">
        <v>806</v>
      </c>
      <c r="F482" s="36">
        <v>-0.7</v>
      </c>
      <c r="G482" s="46">
        <v>-104.83</v>
      </c>
      <c r="H482" s="46">
        <v>-101.15</v>
      </c>
      <c r="I482" s="46">
        <v>-97.64</v>
      </c>
      <c r="J482" s="46">
        <v>-91.09</v>
      </c>
      <c r="K482" s="46">
        <v>-99.17</v>
      </c>
      <c r="L482" s="46">
        <v>-90.61</v>
      </c>
      <c r="M482" s="46">
        <v>-93.7</v>
      </c>
      <c r="N482" s="46">
        <v>-100.9</v>
      </c>
      <c r="O482" s="46">
        <v>-106.28</v>
      </c>
      <c r="P482" s="46">
        <v>-92.07</v>
      </c>
      <c r="Q482" s="46">
        <v>-105.82</v>
      </c>
      <c r="R482" s="46">
        <v>-102.81</v>
      </c>
      <c r="S482" s="46">
        <v>-125.04</v>
      </c>
      <c r="T482" s="46">
        <v>-106.63</v>
      </c>
      <c r="U482" s="46">
        <v>-127.06</v>
      </c>
      <c r="V482" s="46">
        <v>-116.87</v>
      </c>
      <c r="W482" s="46">
        <v>-121.58</v>
      </c>
      <c r="X482" s="120">
        <v>3.4199276553765312E-2</v>
      </c>
      <c r="Y482" s="79">
        <v>4.8239836475130637E-2</v>
      </c>
      <c r="Z482" s="79">
        <v>3.0463231789227271E-2</v>
      </c>
      <c r="AA482" s="79">
        <v>-7.2750210260723591E-3</v>
      </c>
    </row>
    <row r="483" spans="1:27" ht="15" x14ac:dyDescent="0.25">
      <c r="A483" s="4">
        <v>260212</v>
      </c>
      <c r="B483" s="18" t="s">
        <v>4472</v>
      </c>
      <c r="C483" s="8" t="s">
        <v>23</v>
      </c>
      <c r="D483" s="8" t="s">
        <v>37</v>
      </c>
      <c r="E483" s="8" t="s">
        <v>806</v>
      </c>
      <c r="F483" s="36">
        <v>-0.7</v>
      </c>
      <c r="G483" s="46">
        <v>244</v>
      </c>
      <c r="H483" s="46">
        <v>216</v>
      </c>
      <c r="I483" s="46">
        <v>243</v>
      </c>
      <c r="J483" s="46">
        <v>205</v>
      </c>
      <c r="K483" s="46">
        <v>272</v>
      </c>
      <c r="L483" s="46">
        <v>235</v>
      </c>
      <c r="M483" s="46">
        <v>210</v>
      </c>
      <c r="N483" s="46">
        <v>48</v>
      </c>
      <c r="O483" s="46">
        <v>92</v>
      </c>
      <c r="P483" s="46">
        <v>170</v>
      </c>
      <c r="Q483" s="46">
        <v>171</v>
      </c>
      <c r="R483" s="110">
        <v>196</v>
      </c>
      <c r="S483" s="110">
        <v>228</v>
      </c>
      <c r="T483" s="46">
        <v>198</v>
      </c>
      <c r="U483" s="46">
        <v>187</v>
      </c>
      <c r="V483" s="46">
        <v>193</v>
      </c>
      <c r="W483" s="46">
        <v>222</v>
      </c>
      <c r="X483" s="120">
        <v>3.6601307189542583E-2</v>
      </c>
      <c r="Y483" s="79">
        <v>2.0176544766708601E-2</v>
      </c>
      <c r="Z483" s="79">
        <v>-3.7082818294190689E-3</v>
      </c>
      <c r="AA483" s="79">
        <v>-7.4441687344912744E-3</v>
      </c>
    </row>
    <row r="484" spans="1:27" ht="15" x14ac:dyDescent="0.25">
      <c r="A484" s="4">
        <v>260212</v>
      </c>
      <c r="B484" s="18" t="s">
        <v>4353</v>
      </c>
      <c r="C484" s="8" t="s">
        <v>23</v>
      </c>
      <c r="D484" s="8" t="s">
        <v>146</v>
      </c>
      <c r="E484" s="8" t="s">
        <v>821</v>
      </c>
      <c r="F484" s="36">
        <v>-0.9</v>
      </c>
      <c r="G484" s="46">
        <v>1972</v>
      </c>
      <c r="H484" s="46">
        <v>1894</v>
      </c>
      <c r="I484" s="46">
        <v>1924</v>
      </c>
      <c r="J484" s="46">
        <v>1994</v>
      </c>
      <c r="K484" s="46">
        <v>1970</v>
      </c>
      <c r="L484" s="46">
        <v>1911</v>
      </c>
      <c r="M484" s="46">
        <v>1802</v>
      </c>
      <c r="N484" s="46">
        <v>1971</v>
      </c>
      <c r="O484" s="46">
        <v>1967</v>
      </c>
      <c r="P484" s="46">
        <v>1912</v>
      </c>
      <c r="Q484" s="46">
        <v>1942</v>
      </c>
      <c r="R484" s="46">
        <v>2046</v>
      </c>
      <c r="S484" s="46">
        <v>2175</v>
      </c>
      <c r="T484" s="46">
        <v>2169</v>
      </c>
      <c r="U484" s="46">
        <v>2233</v>
      </c>
      <c r="V484" s="46">
        <v>1934</v>
      </c>
      <c r="W484" s="46">
        <v>2096</v>
      </c>
      <c r="X484" s="120">
        <v>3.1826625386996987E-2</v>
      </c>
      <c r="Y484" s="79">
        <v>3.4925588094095072E-2</v>
      </c>
      <c r="Z484" s="79">
        <v>-1.298851907688736E-2</v>
      </c>
      <c r="AA484" s="79">
        <v>-9.2821055105157813E-3</v>
      </c>
    </row>
    <row r="485" spans="1:27" ht="15" x14ac:dyDescent="0.25">
      <c r="A485" s="4">
        <v>260212</v>
      </c>
      <c r="B485" s="18" t="s">
        <v>4643</v>
      </c>
      <c r="C485" s="8" t="s">
        <v>23</v>
      </c>
      <c r="D485" s="8" t="s">
        <v>835</v>
      </c>
      <c r="E485" s="8" t="s">
        <v>806</v>
      </c>
      <c r="F485" s="36">
        <v>-1.5</v>
      </c>
      <c r="G485" s="46">
        <v>-102.56</v>
      </c>
      <c r="H485" s="46">
        <v>-136.63</v>
      </c>
      <c r="I485" s="46">
        <v>-141.59</v>
      </c>
      <c r="J485" s="46">
        <v>-225.07</v>
      </c>
      <c r="K485" s="46">
        <v>-145.63</v>
      </c>
      <c r="L485" s="46">
        <v>-154.11000000000001</v>
      </c>
      <c r="M485" s="46">
        <v>-147.96</v>
      </c>
      <c r="N485" s="46">
        <v>-145.1</v>
      </c>
      <c r="O485" s="46">
        <v>-122.05</v>
      </c>
      <c r="P485" s="46">
        <v>-165.35</v>
      </c>
      <c r="Q485" s="46">
        <v>-116.36</v>
      </c>
      <c r="R485" s="46">
        <v>-131.99</v>
      </c>
      <c r="S485" s="46">
        <v>-122.28</v>
      </c>
      <c r="T485" s="46">
        <v>-142.94</v>
      </c>
      <c r="U485" s="46">
        <v>-107.89</v>
      </c>
      <c r="V485" s="46">
        <v>-170.89</v>
      </c>
      <c r="W485" s="46">
        <v>-114</v>
      </c>
      <c r="X485" s="120">
        <v>-4.1811261614239308E-2</v>
      </c>
      <c r="Y485" s="79">
        <v>-1.649239636271593E-2</v>
      </c>
      <c r="Z485" s="79">
        <v>7.7014452583646698E-2</v>
      </c>
      <c r="AA485" s="79">
        <v>-1.522058823529404E-2</v>
      </c>
    </row>
    <row r="486" spans="1:27" ht="15" x14ac:dyDescent="0.25">
      <c r="A486" s="4">
        <v>260212</v>
      </c>
      <c r="B486" s="18" t="s">
        <v>4733</v>
      </c>
      <c r="C486" s="8" t="s">
        <v>23</v>
      </c>
      <c r="D486" s="8" t="s">
        <v>124</v>
      </c>
      <c r="E486" s="8" t="s">
        <v>806</v>
      </c>
      <c r="F486" s="36">
        <v>-1.8</v>
      </c>
      <c r="G486" s="46">
        <v>53.4</v>
      </c>
      <c r="H486" s="46">
        <v>29.3</v>
      </c>
      <c r="I486" s="46">
        <v>46.1</v>
      </c>
      <c r="J486" s="46">
        <v>53.1</v>
      </c>
      <c r="K486" s="46">
        <v>53.1</v>
      </c>
      <c r="L486" s="110">
        <v>53.3</v>
      </c>
      <c r="M486" s="110">
        <v>66.900000000000006</v>
      </c>
      <c r="N486" s="110">
        <v>92.7</v>
      </c>
      <c r="O486" s="110">
        <v>111.6</v>
      </c>
      <c r="P486" s="110">
        <v>112.4</v>
      </c>
      <c r="Q486" s="110">
        <v>117.7</v>
      </c>
      <c r="R486" s="46">
        <v>109</v>
      </c>
      <c r="S486" s="46">
        <v>92.7</v>
      </c>
      <c r="T486" s="46">
        <v>92.2</v>
      </c>
      <c r="U486" s="46">
        <v>84</v>
      </c>
      <c r="V486" s="46">
        <v>96.2</v>
      </c>
      <c r="W486" s="46">
        <v>86</v>
      </c>
      <c r="X486" s="120">
        <v>-4.6780917091245877E-2</v>
      </c>
      <c r="Y486" s="79">
        <v>-8.1875607385811566E-2</v>
      </c>
      <c r="Z486" s="79">
        <v>-3.3871394548822382E-2</v>
      </c>
      <c r="AA486" s="79">
        <v>-1.835113667488375E-2</v>
      </c>
    </row>
    <row r="487" spans="1:27" ht="15" x14ac:dyDescent="0.25">
      <c r="A487" s="4">
        <v>260212</v>
      </c>
      <c r="B487" s="18" t="s">
        <v>4591</v>
      </c>
      <c r="C487" s="8" t="s">
        <v>23</v>
      </c>
      <c r="D487" s="8" t="s">
        <v>111</v>
      </c>
      <c r="E487" s="8" t="s">
        <v>806</v>
      </c>
      <c r="F487" s="36">
        <v>-1.8</v>
      </c>
      <c r="G487" s="46">
        <v>174</v>
      </c>
      <c r="H487" s="46">
        <v>134.80000000000001</v>
      </c>
      <c r="I487" s="46">
        <v>136.5</v>
      </c>
      <c r="J487" s="46">
        <v>150.19999999999999</v>
      </c>
      <c r="K487" s="46">
        <v>167.9</v>
      </c>
      <c r="L487" s="46">
        <v>133.80000000000001</v>
      </c>
      <c r="M487" s="46">
        <v>120.6</v>
      </c>
      <c r="N487" s="46">
        <v>142.6</v>
      </c>
      <c r="O487" s="46">
        <v>171.6</v>
      </c>
      <c r="P487" s="46">
        <v>146.80000000000001</v>
      </c>
      <c r="Q487" s="46">
        <v>114.1</v>
      </c>
      <c r="R487" s="46">
        <v>131.5</v>
      </c>
      <c r="S487" s="46">
        <v>162.80000000000001</v>
      </c>
      <c r="T487" s="46">
        <v>134.4</v>
      </c>
      <c r="U487" s="46">
        <v>136.4</v>
      </c>
      <c r="V487" s="46">
        <v>142.4</v>
      </c>
      <c r="W487" s="46">
        <v>152.69999999999999</v>
      </c>
      <c r="X487" s="120">
        <v>-2.2334293948126919E-2</v>
      </c>
      <c r="Y487" s="79">
        <v>4.1083271923360483E-2</v>
      </c>
      <c r="Z487" s="79">
        <v>1.9288621482923322E-2</v>
      </c>
      <c r="AA487" s="79">
        <v>-1.7534722222222299E-2</v>
      </c>
    </row>
    <row r="488" spans="1:27" ht="15" x14ac:dyDescent="0.25">
      <c r="A488" s="4">
        <v>260212</v>
      </c>
      <c r="B488" s="18" t="s">
        <v>4711</v>
      </c>
      <c r="C488" s="8" t="s">
        <v>23</v>
      </c>
      <c r="D488" s="8" t="s">
        <v>115</v>
      </c>
      <c r="E488" s="8" t="s">
        <v>806</v>
      </c>
      <c r="F488" s="36">
        <v>-2.2999999999999998</v>
      </c>
      <c r="G488" s="46">
        <v>68.2</v>
      </c>
      <c r="H488" s="46">
        <v>-29</v>
      </c>
      <c r="I488" s="46">
        <v>-7.2</v>
      </c>
      <c r="J488" s="46">
        <v>26.7</v>
      </c>
      <c r="K488" s="46">
        <v>28.8</v>
      </c>
      <c r="L488" s="110">
        <v>14.4</v>
      </c>
      <c r="M488" s="110">
        <v>15.8</v>
      </c>
      <c r="N488" s="110">
        <v>50</v>
      </c>
      <c r="O488" s="110">
        <v>69.8</v>
      </c>
      <c r="P488" s="110">
        <v>60.5</v>
      </c>
      <c r="Q488" s="110">
        <v>81.3</v>
      </c>
      <c r="R488" s="110">
        <v>80.3</v>
      </c>
      <c r="S488" s="46">
        <v>89.1</v>
      </c>
      <c r="T488" s="46">
        <v>49.6</v>
      </c>
      <c r="U488" s="46">
        <v>72.5</v>
      </c>
      <c r="V488" s="46">
        <v>86.4</v>
      </c>
      <c r="W488" s="46">
        <v>82.4</v>
      </c>
      <c r="X488" s="120">
        <v>-3.5025706940873917E-2</v>
      </c>
      <c r="Y488" s="79">
        <v>-2.9304029304029311E-2</v>
      </c>
      <c r="Z488" s="79">
        <v>2.0926243567753081E-2</v>
      </c>
      <c r="AA488" s="79">
        <v>-2.2513440860215009E-2</v>
      </c>
    </row>
    <row r="489" spans="1:27" ht="15" x14ac:dyDescent="0.25">
      <c r="A489" s="4">
        <v>260212</v>
      </c>
      <c r="B489" s="18" t="s">
        <v>4565</v>
      </c>
      <c r="C489" s="8" t="s">
        <v>23</v>
      </c>
      <c r="D489" s="8" t="s">
        <v>168</v>
      </c>
      <c r="E489" s="8" t="s">
        <v>806</v>
      </c>
      <c r="F489" s="36">
        <v>-2.2999999999999998</v>
      </c>
      <c r="G489" s="46">
        <v>68.47</v>
      </c>
      <c r="H489" s="46">
        <v>53.5</v>
      </c>
      <c r="I489" s="46">
        <v>115.53</v>
      </c>
      <c r="J489" s="46">
        <v>65.459999999999994</v>
      </c>
      <c r="K489" s="46">
        <v>74.540000000000006</v>
      </c>
      <c r="L489" s="46">
        <v>68.040000000000006</v>
      </c>
      <c r="M489" s="46">
        <v>135.25</v>
      </c>
      <c r="N489" s="46">
        <v>81.430000000000007</v>
      </c>
      <c r="O489" s="46">
        <v>97.04</v>
      </c>
      <c r="P489" s="46">
        <v>103.48</v>
      </c>
      <c r="Q489" s="110">
        <v>177.45</v>
      </c>
      <c r="R489" s="46">
        <v>107.49</v>
      </c>
      <c r="S489" s="46">
        <v>120.19</v>
      </c>
      <c r="T489" s="46">
        <v>104.27</v>
      </c>
      <c r="U489" s="46">
        <v>200.48</v>
      </c>
      <c r="V489" s="46">
        <v>134.54</v>
      </c>
      <c r="W489" s="46">
        <v>107.52</v>
      </c>
      <c r="X489" s="120">
        <v>1.5532529836219671E-3</v>
      </c>
      <c r="Y489" s="79">
        <v>4.5210051040439618E-2</v>
      </c>
      <c r="Z489" s="79">
        <v>5.0804800631069069E-2</v>
      </c>
      <c r="AA489" s="79">
        <v>-2.2646028454994079E-2</v>
      </c>
    </row>
    <row r="490" spans="1:27" ht="15" x14ac:dyDescent="0.25">
      <c r="A490" s="4">
        <v>260212</v>
      </c>
      <c r="B490" s="18" t="s">
        <v>4447</v>
      </c>
      <c r="C490" s="8" t="s">
        <v>23</v>
      </c>
      <c r="D490" s="8" t="s">
        <v>24</v>
      </c>
      <c r="E490" s="8" t="s">
        <v>806</v>
      </c>
      <c r="F490" s="36">
        <v>-2.5</v>
      </c>
      <c r="G490" s="46">
        <v>245.9</v>
      </c>
      <c r="H490" s="46">
        <v>200.2</v>
      </c>
      <c r="I490" s="46">
        <v>208.8</v>
      </c>
      <c r="J490" s="46">
        <v>221.3</v>
      </c>
      <c r="K490" s="46">
        <v>254</v>
      </c>
      <c r="L490" s="46">
        <v>199.8</v>
      </c>
      <c r="M490" s="46">
        <v>221.4</v>
      </c>
      <c r="N490" s="46">
        <v>226.1</v>
      </c>
      <c r="O490" s="46">
        <v>251.8</v>
      </c>
      <c r="P490" s="46">
        <v>193.9</v>
      </c>
      <c r="Q490" s="46">
        <v>209.3</v>
      </c>
      <c r="R490" s="46">
        <v>218.5</v>
      </c>
      <c r="S490" s="46">
        <v>254.3</v>
      </c>
      <c r="T490" s="46">
        <v>195.5</v>
      </c>
      <c r="U490" s="46">
        <v>203.6</v>
      </c>
      <c r="V490" s="46">
        <v>199.1</v>
      </c>
      <c r="W490" s="46">
        <v>232.9</v>
      </c>
      <c r="X490" s="120">
        <v>1.8264840182649069E-3</v>
      </c>
      <c r="Y490" s="79">
        <v>-6.4949863263445984E-3</v>
      </c>
      <c r="Z490" s="79">
        <v>-2.2250258057116671E-2</v>
      </c>
      <c r="AA490" s="79">
        <v>-2.5102639296187609E-2</v>
      </c>
    </row>
    <row r="491" spans="1:27" ht="15" x14ac:dyDescent="0.25">
      <c r="A491" s="4">
        <v>260212</v>
      </c>
      <c r="B491" s="18" t="s">
        <v>4489</v>
      </c>
      <c r="C491" s="8" t="s">
        <v>23</v>
      </c>
      <c r="D491" s="8" t="s">
        <v>694</v>
      </c>
      <c r="E491" s="8" t="s">
        <v>806</v>
      </c>
      <c r="F491" s="36">
        <v>-2.9</v>
      </c>
      <c r="G491" s="46">
        <v>-41</v>
      </c>
      <c r="H491" s="46">
        <v>154</v>
      </c>
      <c r="I491" s="46">
        <v>-15</v>
      </c>
      <c r="J491" s="46">
        <v>164</v>
      </c>
      <c r="K491" s="110">
        <v>206</v>
      </c>
      <c r="L491" s="46">
        <v>31</v>
      </c>
      <c r="M491" s="110">
        <v>389</v>
      </c>
      <c r="N491" s="46">
        <v>185</v>
      </c>
      <c r="O491" s="46">
        <v>251</v>
      </c>
      <c r="P491" s="110">
        <v>421</v>
      </c>
      <c r="Q491" s="46">
        <v>348</v>
      </c>
      <c r="R491" s="110">
        <v>480</v>
      </c>
      <c r="S491" s="46">
        <v>326</v>
      </c>
      <c r="T491" s="46">
        <v>265</v>
      </c>
      <c r="U491" s="110">
        <v>774</v>
      </c>
      <c r="V491" s="110">
        <v>994</v>
      </c>
      <c r="W491" s="46">
        <v>257</v>
      </c>
      <c r="X491" s="120">
        <v>-9.9047619047619051E-2</v>
      </c>
      <c r="Y491" s="92">
        <v>0.30021141649048633</v>
      </c>
      <c r="Z491" s="92">
        <v>0.27859078590785907</v>
      </c>
      <c r="AA491" s="79">
        <v>-2.9249682068673181E-2</v>
      </c>
    </row>
    <row r="492" spans="1:27" ht="15" x14ac:dyDescent="0.25">
      <c r="A492" s="4">
        <v>260212</v>
      </c>
      <c r="B492" s="18" t="s">
        <v>619</v>
      </c>
      <c r="C492" s="8" t="s">
        <v>23</v>
      </c>
      <c r="D492" s="8" t="s">
        <v>46</v>
      </c>
      <c r="E492" s="8" t="s">
        <v>806</v>
      </c>
      <c r="F492" s="36">
        <v>-2.9</v>
      </c>
      <c r="G492" s="46">
        <v>514</v>
      </c>
      <c r="H492" s="46">
        <v>511</v>
      </c>
      <c r="I492" s="46">
        <v>374</v>
      </c>
      <c r="J492" s="46">
        <v>846</v>
      </c>
      <c r="K492" s="110">
        <v>906</v>
      </c>
      <c r="L492" s="110">
        <v>977</v>
      </c>
      <c r="M492" s="110">
        <v>1011</v>
      </c>
      <c r="N492" s="46">
        <v>1037</v>
      </c>
      <c r="O492" s="46">
        <v>1058</v>
      </c>
      <c r="P492" s="46">
        <v>987</v>
      </c>
      <c r="Q492" s="46">
        <v>1032</v>
      </c>
      <c r="R492" s="46">
        <v>975</v>
      </c>
      <c r="S492" s="46">
        <v>932</v>
      </c>
      <c r="T492" s="46">
        <v>695</v>
      </c>
      <c r="U492" s="46">
        <v>727</v>
      </c>
      <c r="V492" s="46">
        <v>720</v>
      </c>
      <c r="W492" s="46">
        <v>843</v>
      </c>
      <c r="X492" s="120">
        <v>-7.4375955170657204E-2</v>
      </c>
      <c r="Y492" s="79">
        <v>-8.3929554210236623E-2</v>
      </c>
      <c r="Z492" s="79">
        <v>-7.6599579453289324E-2</v>
      </c>
      <c r="AA492" s="79">
        <v>-2.8952504879635629E-2</v>
      </c>
    </row>
    <row r="493" spans="1:27" ht="15" x14ac:dyDescent="0.25">
      <c r="A493" s="4">
        <v>260212</v>
      </c>
      <c r="B493" s="18" t="s">
        <v>4743</v>
      </c>
      <c r="C493" s="8" t="s">
        <v>23</v>
      </c>
      <c r="D493" s="8" t="s">
        <v>151</v>
      </c>
      <c r="E493" s="8" t="s">
        <v>806</v>
      </c>
      <c r="F493" s="36">
        <v>-3</v>
      </c>
      <c r="G493" s="46">
        <v>19.59</v>
      </c>
      <c r="H493" s="46">
        <v>-4.46</v>
      </c>
      <c r="I493" s="46">
        <v>16</v>
      </c>
      <c r="J493" s="46">
        <v>23.89</v>
      </c>
      <c r="K493" s="110">
        <v>33.380000000000003</v>
      </c>
      <c r="L493" s="46">
        <v>-3.03</v>
      </c>
      <c r="M493" s="110">
        <v>29.74</v>
      </c>
      <c r="N493" s="110">
        <v>41.87</v>
      </c>
      <c r="O493" s="110">
        <v>45.02</v>
      </c>
      <c r="P493" s="110">
        <v>11.22</v>
      </c>
      <c r="Q493" s="46">
        <v>39.75</v>
      </c>
      <c r="R493" s="46">
        <v>52.57</v>
      </c>
      <c r="S493" s="46">
        <v>54.7</v>
      </c>
      <c r="T493" s="110">
        <v>30</v>
      </c>
      <c r="U493" s="46">
        <v>53.35</v>
      </c>
      <c r="V493" s="46">
        <v>52.66</v>
      </c>
      <c r="W493" s="46">
        <v>48.89</v>
      </c>
      <c r="X493" s="121">
        <v>0.11868048533872599</v>
      </c>
      <c r="Y493" s="79">
        <v>7.6827477121229171E-2</v>
      </c>
      <c r="Z493" s="79">
        <v>4.7214353163371753E-4</v>
      </c>
      <c r="AA493" s="79">
        <v>-3.046510408473602E-2</v>
      </c>
    </row>
    <row r="494" spans="1:27" ht="15" x14ac:dyDescent="0.25">
      <c r="A494" s="4">
        <v>260212</v>
      </c>
      <c r="B494" s="18" t="s">
        <v>4436</v>
      </c>
      <c r="C494" s="8" t="s">
        <v>23</v>
      </c>
      <c r="D494" s="8" t="s">
        <v>640</v>
      </c>
      <c r="E494" s="8" t="s">
        <v>4980</v>
      </c>
      <c r="F494" s="36">
        <v>-3.4</v>
      </c>
      <c r="G494" s="46"/>
      <c r="H494" s="46"/>
      <c r="I494" s="46"/>
      <c r="J494" s="46"/>
      <c r="K494" s="46"/>
      <c r="L494" s="46"/>
      <c r="M494" s="46"/>
      <c r="N494" s="46"/>
      <c r="O494" s="46"/>
      <c r="P494" s="46"/>
      <c r="Q494" s="46"/>
      <c r="R494" s="46"/>
      <c r="S494" s="46">
        <v>15199</v>
      </c>
      <c r="T494" s="46">
        <v>11604</v>
      </c>
      <c r="U494" s="46">
        <v>13199</v>
      </c>
      <c r="V494" s="46">
        <v>14778</v>
      </c>
      <c r="W494" s="46">
        <v>13361</v>
      </c>
      <c r="X494" s="155"/>
      <c r="Y494" s="8"/>
      <c r="Z494" s="8"/>
      <c r="AA494" s="79">
        <v>-3.3552391383716677E-2</v>
      </c>
    </row>
    <row r="495" spans="1:27" ht="15" x14ac:dyDescent="0.25">
      <c r="A495" s="4">
        <v>260212</v>
      </c>
      <c r="B495" s="18" t="s">
        <v>4677</v>
      </c>
      <c r="C495" s="8" t="s">
        <v>23</v>
      </c>
      <c r="D495" s="8" t="s">
        <v>24</v>
      </c>
      <c r="E495" s="8" t="s">
        <v>806</v>
      </c>
      <c r="F495" s="36">
        <v>-3.9</v>
      </c>
      <c r="G495" s="46">
        <v>67.59</v>
      </c>
      <c r="H495" s="46">
        <v>36.700000000000003</v>
      </c>
      <c r="I495" s="46">
        <v>101.1</v>
      </c>
      <c r="J495" s="46">
        <v>168.5</v>
      </c>
      <c r="K495" s="46">
        <v>79.099999999999994</v>
      </c>
      <c r="L495" s="46">
        <v>45.6</v>
      </c>
      <c r="M495" s="46">
        <v>122.6</v>
      </c>
      <c r="N495" s="46">
        <v>167</v>
      </c>
      <c r="O495" s="46">
        <v>97.4</v>
      </c>
      <c r="P495" s="46">
        <v>64</v>
      </c>
      <c r="Q495" s="46">
        <v>134.30000000000001</v>
      </c>
      <c r="R495" s="46">
        <v>182.2</v>
      </c>
      <c r="S495" s="46">
        <v>122.7</v>
      </c>
      <c r="T495" s="46">
        <v>79.7</v>
      </c>
      <c r="U495" s="46">
        <v>163.1</v>
      </c>
      <c r="V495" s="46">
        <v>195</v>
      </c>
      <c r="W495" s="46">
        <v>101</v>
      </c>
      <c r="X495" s="120">
        <v>3.1200317965023761E-2</v>
      </c>
      <c r="Y495" s="79">
        <v>5.5502023511273979E-2</v>
      </c>
      <c r="Z495" s="79">
        <v>2.337045828008022E-2</v>
      </c>
      <c r="AA495" s="79">
        <v>-3.8715432649420227E-2</v>
      </c>
    </row>
    <row r="496" spans="1:27" ht="15" x14ac:dyDescent="0.25">
      <c r="A496" s="4">
        <v>260212</v>
      </c>
      <c r="B496" s="18" t="s">
        <v>4740</v>
      </c>
      <c r="C496" s="8" t="s">
        <v>23</v>
      </c>
      <c r="D496" s="8" t="s">
        <v>1262</v>
      </c>
      <c r="E496" s="8" t="s">
        <v>806</v>
      </c>
      <c r="F496" s="36">
        <v>-4.4000000000000004</v>
      </c>
      <c r="G496" s="46">
        <v>418</v>
      </c>
      <c r="H496" s="46">
        <v>539</v>
      </c>
      <c r="I496" s="46">
        <v>468</v>
      </c>
      <c r="J496" s="46">
        <v>419</v>
      </c>
      <c r="K496" s="46">
        <v>290</v>
      </c>
      <c r="L496" s="46">
        <v>394</v>
      </c>
      <c r="M496" s="46">
        <v>389</v>
      </c>
      <c r="N496" s="46">
        <v>232</v>
      </c>
      <c r="O496" s="46">
        <v>394</v>
      </c>
      <c r="P496" s="46">
        <v>414</v>
      </c>
      <c r="Q496" s="46">
        <v>386</v>
      </c>
      <c r="R496" s="110">
        <v>390</v>
      </c>
      <c r="S496" s="46">
        <v>294</v>
      </c>
      <c r="T496" s="46">
        <v>334</v>
      </c>
      <c r="U496" s="46">
        <v>336</v>
      </c>
      <c r="V496" s="46">
        <v>370</v>
      </c>
      <c r="W496" s="46">
        <v>235</v>
      </c>
      <c r="X496" s="120">
        <v>-5.3908355795148299E-2</v>
      </c>
      <c r="Y496" s="79">
        <v>-3.5612535612535627E-2</v>
      </c>
      <c r="Z496" s="79">
        <v>-1.4771048744460891E-2</v>
      </c>
      <c r="AA496" s="79">
        <v>-4.4227886056971477E-2</v>
      </c>
    </row>
    <row r="497" spans="1:27" ht="15" x14ac:dyDescent="0.25">
      <c r="A497" s="4">
        <v>260212</v>
      </c>
      <c r="B497" s="18" t="s">
        <v>4604</v>
      </c>
      <c r="C497" s="8" t="s">
        <v>23</v>
      </c>
      <c r="D497" s="8" t="s">
        <v>680</v>
      </c>
      <c r="E497" s="8" t="s">
        <v>806</v>
      </c>
      <c r="F497" s="36">
        <v>-5.8</v>
      </c>
      <c r="G497" s="46">
        <v>160.29</v>
      </c>
      <c r="H497" s="46">
        <v>167.18</v>
      </c>
      <c r="I497" s="46">
        <v>282.26</v>
      </c>
      <c r="J497" s="46">
        <v>264.06</v>
      </c>
      <c r="K497" s="46">
        <v>172.1</v>
      </c>
      <c r="L497" s="46">
        <v>234.93</v>
      </c>
      <c r="M497" s="46">
        <v>318.49</v>
      </c>
      <c r="N497" s="46">
        <v>273.85000000000002</v>
      </c>
      <c r="O497" s="46">
        <v>219.2</v>
      </c>
      <c r="P497" s="46">
        <v>250.51</v>
      </c>
      <c r="Q497" s="46">
        <v>325.74</v>
      </c>
      <c r="R497" s="46">
        <v>269.83</v>
      </c>
      <c r="S497" s="46">
        <v>200.92</v>
      </c>
      <c r="T497" s="46">
        <v>222.97</v>
      </c>
      <c r="U497" s="46">
        <v>310.60000000000002</v>
      </c>
      <c r="V497" s="46">
        <v>207.66</v>
      </c>
      <c r="W497" s="46">
        <v>146.4</v>
      </c>
      <c r="X497" s="120">
        <v>-2.6303724928366749E-2</v>
      </c>
      <c r="Y497" s="79">
        <v>-1.4850999548780769E-2</v>
      </c>
      <c r="Z497" s="79">
        <v>-6.1902580850724857E-2</v>
      </c>
      <c r="AA497" s="79">
        <v>-5.786764315660986E-2</v>
      </c>
    </row>
    <row r="498" spans="1:27" ht="15" x14ac:dyDescent="0.25">
      <c r="A498" s="4">
        <v>260212</v>
      </c>
      <c r="B498" s="18" t="s">
        <v>4979</v>
      </c>
      <c r="C498" s="8" t="s">
        <v>23</v>
      </c>
      <c r="D498" s="8" t="s">
        <v>673</v>
      </c>
      <c r="E498" s="8" t="s">
        <v>806</v>
      </c>
      <c r="F498" s="36">
        <v>-6</v>
      </c>
      <c r="G498" s="46">
        <v>76.17</v>
      </c>
      <c r="H498" s="46">
        <v>-5</v>
      </c>
      <c r="I498" s="46">
        <v>458</v>
      </c>
      <c r="J498" s="46">
        <v>1203</v>
      </c>
      <c r="K498" s="46">
        <v>237</v>
      </c>
      <c r="L498" s="46">
        <v>-5</v>
      </c>
      <c r="M498" s="46">
        <v>523</v>
      </c>
      <c r="N498" s="110">
        <v>1496</v>
      </c>
      <c r="O498" s="46">
        <v>-496</v>
      </c>
      <c r="P498" s="46">
        <v>101</v>
      </c>
      <c r="Q498" s="46">
        <v>497</v>
      </c>
      <c r="R498" s="46">
        <v>1525</v>
      </c>
      <c r="S498" s="110">
        <v>430</v>
      </c>
      <c r="T498" s="46">
        <v>38</v>
      </c>
      <c r="U498" s="46">
        <v>612</v>
      </c>
      <c r="V498" s="46">
        <v>1625</v>
      </c>
      <c r="W498" s="46">
        <v>269</v>
      </c>
      <c r="X498" s="120">
        <v>-2.467685076380732E-2</v>
      </c>
      <c r="Y498" s="79">
        <v>4.6184738955823201E-2</v>
      </c>
      <c r="Z498" s="79">
        <v>3.8387715930902067E-2</v>
      </c>
      <c r="AA498" s="79">
        <v>-5.9519408502772597E-2</v>
      </c>
    </row>
    <row r="499" spans="1:27" ht="15" x14ac:dyDescent="0.25">
      <c r="A499" s="4">
        <v>260212</v>
      </c>
      <c r="B499" s="18" t="s">
        <v>4494</v>
      </c>
      <c r="C499" s="8" t="s">
        <v>23</v>
      </c>
      <c r="D499" s="8" t="s">
        <v>117</v>
      </c>
      <c r="E499" s="8" t="s">
        <v>806</v>
      </c>
      <c r="F499" s="36">
        <v>-6.2</v>
      </c>
      <c r="G499" s="46">
        <v>-85.72</v>
      </c>
      <c r="H499" s="46">
        <v>-51.87</v>
      </c>
      <c r="I499" s="46">
        <v>-26.63</v>
      </c>
      <c r="J499" s="46">
        <v>-49.99</v>
      </c>
      <c r="K499" s="46">
        <v>-42.68</v>
      </c>
      <c r="L499" s="46">
        <v>171.72</v>
      </c>
      <c r="M499" s="110">
        <v>264.54000000000002</v>
      </c>
      <c r="N499" s="110">
        <v>268.08999999999997</v>
      </c>
      <c r="O499" s="110">
        <v>354.23</v>
      </c>
      <c r="P499" s="110">
        <v>379.44</v>
      </c>
      <c r="Q499" s="46">
        <v>245.06</v>
      </c>
      <c r="R499" s="46">
        <v>155.13999999999999</v>
      </c>
      <c r="S499" s="46">
        <v>350.5</v>
      </c>
      <c r="T499" s="46">
        <v>279.19</v>
      </c>
      <c r="U499" s="46">
        <v>274.7</v>
      </c>
      <c r="V499" s="110">
        <v>310.49</v>
      </c>
      <c r="W499" s="46">
        <v>274.70999999999998</v>
      </c>
      <c r="X499" s="120">
        <v>-8.8705824057196514E-2</v>
      </c>
      <c r="Y499" s="79">
        <v>2.8779772597073539E-2</v>
      </c>
      <c r="Z499" s="92">
        <v>0.14662161524449521</v>
      </c>
      <c r="AA499" s="79">
        <v>-6.23847622810485E-2</v>
      </c>
    </row>
    <row r="500" spans="1:27" ht="15" x14ac:dyDescent="0.25">
      <c r="A500" s="4">
        <v>260212</v>
      </c>
      <c r="B500" s="18" t="s">
        <v>4618</v>
      </c>
      <c r="C500" s="8" t="s">
        <v>23</v>
      </c>
      <c r="D500" s="8" t="s">
        <v>1153</v>
      </c>
      <c r="E500" s="8" t="s">
        <v>806</v>
      </c>
      <c r="F500" s="36">
        <v>-7.2</v>
      </c>
      <c r="G500" s="46">
        <v>-120.18</v>
      </c>
      <c r="H500" s="46">
        <v>63.76</v>
      </c>
      <c r="I500" s="46">
        <v>61</v>
      </c>
      <c r="J500" s="46">
        <v>37.67</v>
      </c>
      <c r="K500" s="110">
        <v>-20.59</v>
      </c>
      <c r="L500" s="46">
        <v>49.56</v>
      </c>
      <c r="M500" s="46">
        <v>57.68</v>
      </c>
      <c r="N500" s="110">
        <v>57.83</v>
      </c>
      <c r="O500" s="110">
        <v>53.56</v>
      </c>
      <c r="P500" s="46">
        <v>57.49</v>
      </c>
      <c r="Q500" s="46">
        <v>67.11</v>
      </c>
      <c r="R500" s="46">
        <v>64.64</v>
      </c>
      <c r="S500" s="46">
        <v>68.16</v>
      </c>
      <c r="T500" s="46">
        <v>67.78</v>
      </c>
      <c r="U500" s="46">
        <v>73.010000000000005</v>
      </c>
      <c r="V500" s="46">
        <v>59.41</v>
      </c>
      <c r="W500" s="46">
        <v>48.83</v>
      </c>
      <c r="X500" s="120">
        <v>3.9976689976690023E-2</v>
      </c>
      <c r="Y500" s="79">
        <v>2.2040419888677221E-2</v>
      </c>
      <c r="Z500" s="79">
        <v>-1.911619576738921E-2</v>
      </c>
      <c r="AA500" s="79">
        <v>-7.2030108809062465E-2</v>
      </c>
    </row>
    <row r="501" spans="1:27" ht="15" x14ac:dyDescent="0.25">
      <c r="A501" s="4">
        <v>260212</v>
      </c>
      <c r="B501" s="18" t="s">
        <v>4903</v>
      </c>
      <c r="C501" s="8" t="s">
        <v>23</v>
      </c>
      <c r="D501" s="8" t="s">
        <v>101</v>
      </c>
      <c r="E501" s="8" t="s">
        <v>806</v>
      </c>
      <c r="F501" s="36">
        <v>-8</v>
      </c>
      <c r="G501" s="46">
        <v>-63.13</v>
      </c>
      <c r="H501" s="46">
        <v>-78.59</v>
      </c>
      <c r="I501" s="46">
        <v>-73.41</v>
      </c>
      <c r="J501" s="46">
        <v>-70.34</v>
      </c>
      <c r="K501" s="46">
        <v>-78.78</v>
      </c>
      <c r="L501" s="46">
        <v>-79</v>
      </c>
      <c r="M501" s="46">
        <v>-71.2</v>
      </c>
      <c r="N501" s="46">
        <v>-73.78</v>
      </c>
      <c r="O501" s="46">
        <v>-86.39</v>
      </c>
      <c r="P501" s="46">
        <v>-81.430000000000007</v>
      </c>
      <c r="Q501" s="46">
        <v>-81.650000000000006</v>
      </c>
      <c r="R501" s="46">
        <v>-62.91</v>
      </c>
      <c r="S501" s="46">
        <v>-89.38</v>
      </c>
      <c r="T501" s="110">
        <v>-432.63</v>
      </c>
      <c r="U501" s="46">
        <v>-44.83</v>
      </c>
      <c r="V501" s="46">
        <v>-38.799999999999997</v>
      </c>
      <c r="W501" s="46">
        <v>-41.19</v>
      </c>
      <c r="X501" s="121">
        <v>1.1136125820464851</v>
      </c>
      <c r="Y501" s="79">
        <v>-5.5238009511379027E-2</v>
      </c>
      <c r="Z501" s="79">
        <v>-3.828503374354908E-2</v>
      </c>
      <c r="AA501" s="79">
        <v>-7.9568720692160255E-2</v>
      </c>
    </row>
    <row r="502" spans="1:27" ht="15" x14ac:dyDescent="0.25">
      <c r="A502" s="4">
        <v>260212</v>
      </c>
      <c r="B502" s="18" t="s">
        <v>4572</v>
      </c>
      <c r="C502" s="8" t="s">
        <v>23</v>
      </c>
      <c r="D502" s="8" t="s">
        <v>191</v>
      </c>
      <c r="E502" s="8" t="s">
        <v>806</v>
      </c>
      <c r="F502" s="36">
        <v>-8.4</v>
      </c>
      <c r="G502" s="46">
        <v>0</v>
      </c>
      <c r="H502" s="46">
        <v>180.4</v>
      </c>
      <c r="I502" s="46">
        <v>220.5</v>
      </c>
      <c r="J502" s="46">
        <v>213.3</v>
      </c>
      <c r="K502" s="46">
        <v>0</v>
      </c>
      <c r="L502" s="46">
        <v>134.9</v>
      </c>
      <c r="M502" s="46">
        <v>174.8</v>
      </c>
      <c r="N502" s="46">
        <v>200.5</v>
      </c>
      <c r="O502" s="110">
        <v>193.4</v>
      </c>
      <c r="P502" s="46">
        <v>158.19999999999999</v>
      </c>
      <c r="Q502" s="46">
        <v>217.1</v>
      </c>
      <c r="R502" s="46">
        <v>217.6</v>
      </c>
      <c r="S502" s="46">
        <v>188</v>
      </c>
      <c r="T502" s="46">
        <v>121.8</v>
      </c>
      <c r="U502" s="46">
        <v>198.9</v>
      </c>
      <c r="V502" s="46">
        <v>205.3</v>
      </c>
      <c r="W502" s="46">
        <v>128.19999999999999</v>
      </c>
      <c r="X502" s="120">
        <v>-4.6612882571391963E-2</v>
      </c>
      <c r="Y502" s="79">
        <v>-2.4445936870382878E-2</v>
      </c>
      <c r="Z502" s="79">
        <v>-1.6935150764146981E-2</v>
      </c>
      <c r="AA502" s="79">
        <v>-8.3753501400560149E-2</v>
      </c>
    </row>
    <row r="503" spans="1:27" ht="15" x14ac:dyDescent="0.25">
      <c r="A503" s="4">
        <v>260212</v>
      </c>
      <c r="B503" s="18" t="s">
        <v>4440</v>
      </c>
      <c r="C503" s="8" t="s">
        <v>23</v>
      </c>
      <c r="D503" s="8" t="s">
        <v>106</v>
      </c>
      <c r="E503" s="8" t="s">
        <v>806</v>
      </c>
      <c r="F503" s="36">
        <v>-8.6999999999999993</v>
      </c>
      <c r="G503" s="46">
        <v>491</v>
      </c>
      <c r="H503" s="46">
        <v>449</v>
      </c>
      <c r="I503" s="46">
        <v>530</v>
      </c>
      <c r="J503" s="46">
        <v>555</v>
      </c>
      <c r="K503" s="46">
        <v>489</v>
      </c>
      <c r="L503" s="46">
        <v>485</v>
      </c>
      <c r="M503" s="46">
        <v>559</v>
      </c>
      <c r="N503" s="46">
        <v>601</v>
      </c>
      <c r="O503" s="46">
        <v>492</v>
      </c>
      <c r="P503" s="46">
        <v>526</v>
      </c>
      <c r="Q503" s="46">
        <v>612</v>
      </c>
      <c r="R503" s="46">
        <v>628</v>
      </c>
      <c r="S503" s="46">
        <v>558</v>
      </c>
      <c r="T503" s="46">
        <v>517</v>
      </c>
      <c r="U503" s="46">
        <v>645</v>
      </c>
      <c r="V503" s="46">
        <v>679</v>
      </c>
      <c r="W503" s="46">
        <v>350</v>
      </c>
      <c r="X503" s="120">
        <v>-3.8726333907056491E-3</v>
      </c>
      <c r="Y503" s="79">
        <v>1.4254859611231069E-2</v>
      </c>
      <c r="Z503" s="79">
        <v>2.1720613287904641E-2</v>
      </c>
      <c r="AA503" s="79">
        <v>-8.6702792830345987E-2</v>
      </c>
    </row>
    <row r="504" spans="1:27" ht="15" x14ac:dyDescent="0.25">
      <c r="A504" s="4">
        <v>260212</v>
      </c>
      <c r="B504" s="18" t="s">
        <v>4396</v>
      </c>
      <c r="C504" s="8" t="s">
        <v>23</v>
      </c>
      <c r="D504" s="8" t="s">
        <v>2181</v>
      </c>
      <c r="E504" s="8" t="s">
        <v>806</v>
      </c>
      <c r="F504" s="36">
        <v>-9.1999999999999993</v>
      </c>
      <c r="G504" s="46">
        <v>516.51</v>
      </c>
      <c r="H504" s="46">
        <v>373.83</v>
      </c>
      <c r="I504" s="46">
        <v>384.57</v>
      </c>
      <c r="J504" s="46">
        <v>400.14</v>
      </c>
      <c r="K504" s="46">
        <v>292.27999999999997</v>
      </c>
      <c r="L504" s="46">
        <v>173</v>
      </c>
      <c r="M504" s="46">
        <v>297</v>
      </c>
      <c r="N504" s="46">
        <v>273</v>
      </c>
      <c r="O504" s="46">
        <v>381</v>
      </c>
      <c r="P504" s="46">
        <v>191</v>
      </c>
      <c r="Q504" s="46">
        <v>259</v>
      </c>
      <c r="R504" s="110">
        <v>391</v>
      </c>
      <c r="S504" s="46">
        <v>364</v>
      </c>
      <c r="T504" s="46">
        <v>276</v>
      </c>
      <c r="U504" s="110">
        <v>430</v>
      </c>
      <c r="V504" s="46">
        <v>505</v>
      </c>
      <c r="W504" s="46">
        <v>219</v>
      </c>
      <c r="X504" s="120">
        <v>7.0539419087136901E-2</v>
      </c>
      <c r="Y504" s="92">
        <v>0.1325581395348838</v>
      </c>
      <c r="Z504" s="79">
        <v>7.8028747433264822E-2</v>
      </c>
      <c r="AA504" s="79">
        <v>-9.2063492063492069E-2</v>
      </c>
    </row>
    <row r="505" spans="1:27" ht="15" x14ac:dyDescent="0.25">
      <c r="A505" s="4">
        <v>260212</v>
      </c>
      <c r="B505" s="18" t="s">
        <v>4584</v>
      </c>
      <c r="C505" s="8" t="s">
        <v>23</v>
      </c>
      <c r="D505" s="8" t="s">
        <v>1292</v>
      </c>
      <c r="E505" s="8" t="s">
        <v>806</v>
      </c>
      <c r="F505" s="36">
        <v>-9.3000000000000007</v>
      </c>
      <c r="G505" s="46">
        <v>34.53</v>
      </c>
      <c r="H505" s="46">
        <v>5.86</v>
      </c>
      <c r="I505" s="46">
        <v>26.42</v>
      </c>
      <c r="J505" s="46">
        <v>23.85</v>
      </c>
      <c r="K505" s="46">
        <v>36.72</v>
      </c>
      <c r="L505" s="46">
        <v>9.0500000000000007</v>
      </c>
      <c r="M505" s="46">
        <v>32.03</v>
      </c>
      <c r="N505" s="110">
        <v>53.62</v>
      </c>
      <c r="O505" s="110">
        <v>65.790000000000006</v>
      </c>
      <c r="P505" s="110">
        <v>42.24</v>
      </c>
      <c r="Q505" s="110">
        <v>69.06</v>
      </c>
      <c r="R505" s="110">
        <v>89.4</v>
      </c>
      <c r="S505" s="46">
        <v>77.89</v>
      </c>
      <c r="T505" s="46">
        <v>62.27</v>
      </c>
      <c r="U505" s="46">
        <v>86.05</v>
      </c>
      <c r="V505" s="46">
        <v>120.85</v>
      </c>
      <c r="W505" s="46">
        <v>45.5</v>
      </c>
      <c r="X505" s="120">
        <v>7.1897770917836112E-2</v>
      </c>
      <c r="Y505" s="79">
        <v>5.6895050565936689E-2</v>
      </c>
      <c r="Z505" s="79">
        <v>9.9648300117233246E-2</v>
      </c>
      <c r="AA505" s="79">
        <v>-9.3326802282026167E-2</v>
      </c>
    </row>
    <row r="506" spans="1:27" ht="15" x14ac:dyDescent="0.25">
      <c r="A506" s="4">
        <v>260212</v>
      </c>
      <c r="B506" s="18" t="s">
        <v>4685</v>
      </c>
      <c r="C506" s="8" t="s">
        <v>23</v>
      </c>
      <c r="D506" s="8" t="s">
        <v>41</v>
      </c>
      <c r="E506" s="8" t="s">
        <v>806</v>
      </c>
      <c r="F506" s="36">
        <v>-9.8000000000000007</v>
      </c>
      <c r="G506" s="46">
        <v>68.2</v>
      </c>
      <c r="H506" s="46">
        <v>101.6</v>
      </c>
      <c r="I506" s="46">
        <v>100.1</v>
      </c>
      <c r="J506" s="46">
        <v>40.6</v>
      </c>
      <c r="K506" s="46">
        <v>0</v>
      </c>
      <c r="L506" s="46">
        <v>57.1</v>
      </c>
      <c r="M506" s="46">
        <v>75.3</v>
      </c>
      <c r="N506" s="110">
        <v>72.400000000000006</v>
      </c>
      <c r="O506" s="110">
        <v>100.7</v>
      </c>
      <c r="P506" s="110">
        <v>98</v>
      </c>
      <c r="Q506" s="46">
        <v>94.3</v>
      </c>
      <c r="R506" s="46">
        <v>79.599999999999994</v>
      </c>
      <c r="S506" s="46">
        <v>71.599999999999994</v>
      </c>
      <c r="T506" s="46">
        <v>77.2</v>
      </c>
      <c r="U506" s="46">
        <v>97.9</v>
      </c>
      <c r="V506" s="46">
        <v>79.900000000000006</v>
      </c>
      <c r="W506" s="46">
        <v>39.6</v>
      </c>
      <c r="X506" s="120">
        <v>-6.0553129548762803E-2</v>
      </c>
      <c r="Y506" s="79">
        <v>1.115587232723891E-2</v>
      </c>
      <c r="Z506" s="79">
        <v>9.1939932577389527E-4</v>
      </c>
      <c r="AA506" s="79">
        <v>-9.7979179424372287E-2</v>
      </c>
    </row>
    <row r="507" spans="1:27" ht="15" x14ac:dyDescent="0.25">
      <c r="A507" s="4">
        <v>260212</v>
      </c>
      <c r="B507" s="18" t="s">
        <v>4765</v>
      </c>
      <c r="C507" s="8" t="s">
        <v>23</v>
      </c>
      <c r="D507" s="8" t="s">
        <v>4981</v>
      </c>
      <c r="E507" s="8" t="s">
        <v>806</v>
      </c>
      <c r="F507" s="36">
        <v>-9.8000000000000007</v>
      </c>
      <c r="G507" s="46">
        <v>75</v>
      </c>
      <c r="H507" s="46">
        <v>98</v>
      </c>
      <c r="I507" s="46">
        <v>134</v>
      </c>
      <c r="J507" s="46">
        <v>165</v>
      </c>
      <c r="K507" s="110">
        <v>139</v>
      </c>
      <c r="L507" s="46">
        <v>148</v>
      </c>
      <c r="M507" s="46">
        <v>82</v>
      </c>
      <c r="N507" s="46">
        <v>100</v>
      </c>
      <c r="O507" s="46">
        <v>86</v>
      </c>
      <c r="P507" s="46">
        <v>69</v>
      </c>
      <c r="Q507" s="110">
        <v>122</v>
      </c>
      <c r="R507" s="110">
        <v>146</v>
      </c>
      <c r="S507" s="46">
        <v>107</v>
      </c>
      <c r="T507" s="46">
        <v>42</v>
      </c>
      <c r="U507" s="46">
        <v>30</v>
      </c>
      <c r="V507" s="46">
        <v>97</v>
      </c>
      <c r="W507" s="46">
        <v>80</v>
      </c>
      <c r="X507" s="120">
        <v>-6.0810810810810863E-2</v>
      </c>
      <c r="Y507" s="79">
        <v>-0.2206235011990407</v>
      </c>
      <c r="Z507" s="79">
        <v>-0.15076923076923079</v>
      </c>
      <c r="AA507" s="79">
        <v>-9.7826086956521729E-2</v>
      </c>
    </row>
    <row r="508" spans="1:27" ht="15" x14ac:dyDescent="0.25">
      <c r="A508" s="4">
        <v>260212</v>
      </c>
      <c r="B508" s="18" t="s">
        <v>4780</v>
      </c>
      <c r="C508" s="8" t="s">
        <v>23</v>
      </c>
      <c r="D508" s="8" t="s">
        <v>673</v>
      </c>
      <c r="E508" s="8" t="s">
        <v>806</v>
      </c>
      <c r="F508" s="36">
        <v>-10</v>
      </c>
      <c r="G508" s="46">
        <v>-28</v>
      </c>
      <c r="H508" s="46">
        <v>-20</v>
      </c>
      <c r="I508" s="46">
        <v>63</v>
      </c>
      <c r="J508" s="46">
        <v>70</v>
      </c>
      <c r="K508" s="110">
        <v>-12</v>
      </c>
      <c r="L508" s="46">
        <v>-11</v>
      </c>
      <c r="M508" s="46">
        <v>44</v>
      </c>
      <c r="N508" s="110">
        <v>82</v>
      </c>
      <c r="O508" s="110">
        <v>33</v>
      </c>
      <c r="P508" s="46">
        <v>-4</v>
      </c>
      <c r="Q508" s="46">
        <v>50</v>
      </c>
      <c r="R508" s="46">
        <v>69</v>
      </c>
      <c r="S508" s="46">
        <v>12</v>
      </c>
      <c r="T508" s="46">
        <v>-5</v>
      </c>
      <c r="U508" s="110">
        <v>63</v>
      </c>
      <c r="V508" s="46">
        <v>70</v>
      </c>
      <c r="W508" s="46">
        <v>-2</v>
      </c>
      <c r="X508" s="120">
        <v>-7.8740157480314821E-3</v>
      </c>
      <c r="Y508" s="92">
        <v>0.10317460317460329</v>
      </c>
      <c r="Z508" s="79">
        <v>7.194244604316502E-3</v>
      </c>
      <c r="AA508" s="79">
        <v>-9.9999999999999978E-2</v>
      </c>
    </row>
    <row r="509" spans="1:27" ht="15" x14ac:dyDescent="0.25">
      <c r="A509" s="4">
        <v>260212</v>
      </c>
      <c r="B509" s="18" t="s">
        <v>4552</v>
      </c>
      <c r="C509" s="8" t="s">
        <v>23</v>
      </c>
      <c r="D509" s="8" t="s">
        <v>34</v>
      </c>
      <c r="E509" s="8" t="s">
        <v>806</v>
      </c>
      <c r="F509" s="36">
        <v>-11</v>
      </c>
      <c r="G509" s="46">
        <v>943</v>
      </c>
      <c r="H509" s="46">
        <v>614</v>
      </c>
      <c r="I509" s="46">
        <v>1706</v>
      </c>
      <c r="J509" s="46">
        <v>517</v>
      </c>
      <c r="K509" s="46">
        <v>-507</v>
      </c>
      <c r="L509" s="46">
        <v>-587</v>
      </c>
      <c r="M509" s="46">
        <v>-1446</v>
      </c>
      <c r="N509" s="110">
        <v>-151</v>
      </c>
      <c r="O509" s="110">
        <v>-1015</v>
      </c>
      <c r="P509" s="46">
        <v>-309</v>
      </c>
      <c r="Q509" s="46">
        <v>358</v>
      </c>
      <c r="R509" s="46">
        <v>-8</v>
      </c>
      <c r="S509" s="46">
        <v>908</v>
      </c>
      <c r="T509" s="110">
        <v>366</v>
      </c>
      <c r="U509" s="46">
        <v>-193</v>
      </c>
      <c r="V509" s="110">
        <v>261</v>
      </c>
      <c r="W509" s="46">
        <v>760</v>
      </c>
      <c r="X509" s="121">
        <v>0.71127502634351947</v>
      </c>
      <c r="Y509" s="79">
        <v>-0.3392857142857143</v>
      </c>
      <c r="Z509" s="92">
        <v>0.25069897483690601</v>
      </c>
      <c r="AA509" s="79">
        <v>-0.1102831594634873</v>
      </c>
    </row>
    <row r="510" spans="1:27" ht="15" x14ac:dyDescent="0.25">
      <c r="A510" s="4">
        <v>260212</v>
      </c>
      <c r="B510" s="18" t="s">
        <v>4688</v>
      </c>
      <c r="C510" s="8" t="s">
        <v>23</v>
      </c>
      <c r="D510" s="8" t="s">
        <v>691</v>
      </c>
      <c r="E510" s="8" t="s">
        <v>806</v>
      </c>
      <c r="F510" s="36">
        <v>-11</v>
      </c>
      <c r="G510" s="46">
        <v>98</v>
      </c>
      <c r="H510" s="46">
        <v>214</v>
      </c>
      <c r="I510" s="46">
        <v>126</v>
      </c>
      <c r="J510" s="46">
        <v>134</v>
      </c>
      <c r="K510" s="46">
        <v>62</v>
      </c>
      <c r="L510" s="46">
        <v>174</v>
      </c>
      <c r="M510" s="46">
        <v>104</v>
      </c>
      <c r="N510" s="46">
        <v>119</v>
      </c>
      <c r="O510" s="46">
        <v>89</v>
      </c>
      <c r="P510" s="46">
        <v>122</v>
      </c>
      <c r="Q510" s="46">
        <v>80</v>
      </c>
      <c r="R510" s="46">
        <v>58</v>
      </c>
      <c r="S510" s="46">
        <v>27</v>
      </c>
      <c r="T510" s="46">
        <v>112</v>
      </c>
      <c r="U510" s="46">
        <v>50</v>
      </c>
      <c r="V510" s="46">
        <v>48</v>
      </c>
      <c r="W510" s="46">
        <v>1</v>
      </c>
      <c r="X510" s="120">
        <v>-3.4843205574912939E-2</v>
      </c>
      <c r="Y510" s="79">
        <v>-0.1083032490974729</v>
      </c>
      <c r="Z510" s="79">
        <v>-4.0485829959514219E-2</v>
      </c>
      <c r="AA510" s="79">
        <v>-0.109704641350211</v>
      </c>
    </row>
    <row r="511" spans="1:27" ht="15" x14ac:dyDescent="0.25">
      <c r="A511" s="4">
        <v>260212</v>
      </c>
      <c r="B511" s="18" t="s">
        <v>4547</v>
      </c>
      <c r="C511" s="8" t="s">
        <v>23</v>
      </c>
      <c r="D511" s="8" t="s">
        <v>69</v>
      </c>
      <c r="E511" s="8" t="s">
        <v>806</v>
      </c>
      <c r="F511" s="36">
        <v>-11.2</v>
      </c>
      <c r="G511" s="46">
        <v>259.39999999999998</v>
      </c>
      <c r="H511" s="46">
        <v>322.72000000000003</v>
      </c>
      <c r="I511" s="46">
        <v>369.83</v>
      </c>
      <c r="J511" s="46">
        <v>224.72</v>
      </c>
      <c r="K511" s="46">
        <v>161.47999999999999</v>
      </c>
      <c r="L511" s="46">
        <v>157.9</v>
      </c>
      <c r="M511" s="46">
        <v>194.8</v>
      </c>
      <c r="N511" s="46">
        <v>189.5</v>
      </c>
      <c r="O511" s="110">
        <v>271.7</v>
      </c>
      <c r="P511" s="46">
        <v>154.5</v>
      </c>
      <c r="Q511" s="46">
        <v>255.4</v>
      </c>
      <c r="R511" s="46">
        <v>231.8</v>
      </c>
      <c r="S511" s="46">
        <v>165.3</v>
      </c>
      <c r="T511" s="46">
        <v>121.3</v>
      </c>
      <c r="U511" s="46">
        <v>218.1</v>
      </c>
      <c r="V511" s="46">
        <v>183.8</v>
      </c>
      <c r="W511" s="46">
        <v>88.2</v>
      </c>
      <c r="X511" s="120">
        <v>-4.1140024783147378E-2</v>
      </c>
      <c r="Y511" s="79">
        <v>-4.8203670199017952E-2</v>
      </c>
      <c r="Z511" s="79">
        <v>-6.517311608961307E-2</v>
      </c>
      <c r="AA511" s="79">
        <v>-0.1119825708061003</v>
      </c>
    </row>
    <row r="512" spans="1:27" ht="15" x14ac:dyDescent="0.25">
      <c r="A512" s="4">
        <v>260212</v>
      </c>
      <c r="B512" s="18" t="s">
        <v>4636</v>
      </c>
      <c r="C512" s="8" t="s">
        <v>23</v>
      </c>
      <c r="D512" s="8" t="s">
        <v>710</v>
      </c>
      <c r="E512" s="8" t="s">
        <v>806</v>
      </c>
      <c r="F512" s="36">
        <v>-14</v>
      </c>
      <c r="G512" s="46">
        <v>296.60000000000002</v>
      </c>
      <c r="H512" s="46">
        <v>143.6</v>
      </c>
      <c r="I512" s="46">
        <v>1787</v>
      </c>
      <c r="J512" s="46">
        <v>1405</v>
      </c>
      <c r="K512" s="110">
        <v>875.8</v>
      </c>
      <c r="L512" s="46">
        <v>514.79999999999995</v>
      </c>
      <c r="M512" s="46">
        <v>404</v>
      </c>
      <c r="N512" s="46">
        <v>1131</v>
      </c>
      <c r="O512" s="46">
        <v>-24.7</v>
      </c>
      <c r="P512" s="46">
        <v>152.4</v>
      </c>
      <c r="Q512" s="46">
        <v>-61.4</v>
      </c>
      <c r="R512" s="46">
        <v>-201.9</v>
      </c>
      <c r="S512" s="110">
        <v>-532.5</v>
      </c>
      <c r="T512" s="110">
        <v>-493.9</v>
      </c>
      <c r="U512" s="46">
        <v>-141.6</v>
      </c>
      <c r="V512" s="46">
        <v>-23.4</v>
      </c>
      <c r="W512" s="46">
        <v>-366</v>
      </c>
      <c r="X512" s="121">
        <v>1.0045073049424931</v>
      </c>
      <c r="Y512" s="79">
        <v>6.2185004264557753E-2</v>
      </c>
      <c r="Z512" s="79">
        <v>-0.13030148185998991</v>
      </c>
      <c r="AA512" s="79">
        <v>-0.13975155279503099</v>
      </c>
    </row>
    <row r="513" spans="1:27" ht="15" x14ac:dyDescent="0.25">
      <c r="A513" s="4">
        <v>260212</v>
      </c>
      <c r="B513" s="18" t="s">
        <v>4952</v>
      </c>
      <c r="C513" s="8" t="s">
        <v>23</v>
      </c>
      <c r="D513" s="8" t="s">
        <v>79</v>
      </c>
      <c r="E513" s="8" t="s">
        <v>806</v>
      </c>
      <c r="F513" s="36">
        <v>-14.2</v>
      </c>
      <c r="G513" s="46">
        <v>-31.45</v>
      </c>
      <c r="H513" s="46">
        <v>-32.619999999999997</v>
      </c>
      <c r="I513" s="46">
        <v>-39.119999999999997</v>
      </c>
      <c r="J513" s="46">
        <v>-8.42</v>
      </c>
      <c r="K513" s="46">
        <v>1.95</v>
      </c>
      <c r="L513" s="46">
        <v>-13.81</v>
      </c>
      <c r="M513" s="46">
        <v>19.670000000000002</v>
      </c>
      <c r="N513" s="46">
        <v>53.27</v>
      </c>
      <c r="O513" s="46">
        <v>2.11</v>
      </c>
      <c r="P513" s="110">
        <v>3.35</v>
      </c>
      <c r="Q513" s="110">
        <v>28.24</v>
      </c>
      <c r="R513" s="46">
        <v>24.29</v>
      </c>
      <c r="S513" s="110">
        <v>29.65</v>
      </c>
      <c r="T513" s="110">
        <v>23.58</v>
      </c>
      <c r="U513" s="110">
        <v>39.270000000000003</v>
      </c>
      <c r="V513" s="46">
        <v>29.1</v>
      </c>
      <c r="W513" s="46">
        <v>12.35</v>
      </c>
      <c r="X513" s="121">
        <v>0.23652519583771769</v>
      </c>
      <c r="Y513" s="92">
        <v>0.1042927382753405</v>
      </c>
      <c r="Z513" s="79">
        <v>4.118503296515108E-2</v>
      </c>
      <c r="AA513" s="79">
        <v>-0.1422697368421052</v>
      </c>
    </row>
    <row r="514" spans="1:27" ht="15" x14ac:dyDescent="0.25">
      <c r="A514" s="4">
        <v>260212</v>
      </c>
      <c r="B514" s="18" t="s">
        <v>4851</v>
      </c>
      <c r="C514" s="8" t="s">
        <v>23</v>
      </c>
      <c r="D514" s="8" t="s">
        <v>146</v>
      </c>
      <c r="E514" s="8" t="s">
        <v>806</v>
      </c>
      <c r="F514" s="36">
        <v>-15.2</v>
      </c>
      <c r="G514" s="46">
        <v>19.54</v>
      </c>
      <c r="H514" s="46">
        <v>28.27</v>
      </c>
      <c r="I514" s="46">
        <v>36.92</v>
      </c>
      <c r="J514" s="46">
        <v>33.72</v>
      </c>
      <c r="K514" s="46">
        <v>21.97</v>
      </c>
      <c r="L514" s="46">
        <v>21.17</v>
      </c>
      <c r="M514" s="46">
        <v>16.18</v>
      </c>
      <c r="N514" s="46">
        <v>8.14</v>
      </c>
      <c r="O514" s="46">
        <v>-1.98</v>
      </c>
      <c r="P514" s="46">
        <v>-17.760000000000002</v>
      </c>
      <c r="Q514" s="46">
        <v>-16.29</v>
      </c>
      <c r="R514" s="110">
        <v>-15.26</v>
      </c>
      <c r="S514" s="110">
        <v>-24.61</v>
      </c>
      <c r="T514" s="46">
        <v>-22</v>
      </c>
      <c r="U514" s="46">
        <v>-15.93</v>
      </c>
      <c r="V514" s="46">
        <v>-9.2100000000000009</v>
      </c>
      <c r="W514" s="46">
        <v>-13.7</v>
      </c>
      <c r="X514" s="120">
        <v>5.7359307359307277E-2</v>
      </c>
      <c r="Y514" s="79">
        <v>-4.6059365404298447E-3</v>
      </c>
      <c r="Z514" s="79">
        <v>-7.7763496143958832E-2</v>
      </c>
      <c r="AA514" s="79">
        <v>-0.15205574912891981</v>
      </c>
    </row>
    <row r="515" spans="1:27" ht="15" x14ac:dyDescent="0.25">
      <c r="A515" s="4">
        <v>260212</v>
      </c>
      <c r="B515" s="18" t="s">
        <v>4507</v>
      </c>
      <c r="C515" s="8" t="s">
        <v>23</v>
      </c>
      <c r="D515" s="8" t="s">
        <v>115</v>
      </c>
      <c r="E515" s="8" t="s">
        <v>806</v>
      </c>
      <c r="F515" s="36">
        <v>-16.2</v>
      </c>
      <c r="G515" s="46">
        <v>-68.08</v>
      </c>
      <c r="H515" s="46">
        <v>-68.790000000000006</v>
      </c>
      <c r="I515" s="46">
        <v>-69.92</v>
      </c>
      <c r="J515" s="46">
        <v>-69.48</v>
      </c>
      <c r="K515" s="46">
        <v>-71.52</v>
      </c>
      <c r="L515" s="46">
        <v>-62.37</v>
      </c>
      <c r="M515" s="46">
        <v>-57.98</v>
      </c>
      <c r="N515" s="46">
        <v>-49.65</v>
      </c>
      <c r="O515" s="46">
        <v>-36.79</v>
      </c>
      <c r="P515" s="46">
        <v>-14.27</v>
      </c>
      <c r="Q515" s="46">
        <v>-13.21</v>
      </c>
      <c r="R515" s="46">
        <v>-36.450000000000003</v>
      </c>
      <c r="S515" s="110">
        <v>-66.02</v>
      </c>
      <c r="T515" s="110">
        <v>-34.17</v>
      </c>
      <c r="U515" s="110">
        <v>-29.27</v>
      </c>
      <c r="V515" s="46">
        <v>-13.96</v>
      </c>
      <c r="W515" s="46">
        <v>-42.8</v>
      </c>
      <c r="X515" s="121">
        <v>0.15313582146979621</v>
      </c>
      <c r="Y515" s="92">
        <v>0.1071738405071738</v>
      </c>
      <c r="Z515" s="79">
        <v>-0.13555542161412809</v>
      </c>
      <c r="AA515" s="79">
        <v>-0.161902105703528</v>
      </c>
    </row>
    <row r="516" spans="1:27" ht="15" x14ac:dyDescent="0.25">
      <c r="A516" s="4">
        <v>260212</v>
      </c>
      <c r="B516" s="18" t="s">
        <v>4622</v>
      </c>
      <c r="C516" s="8" t="s">
        <v>23</v>
      </c>
      <c r="D516" s="8" t="s">
        <v>93</v>
      </c>
      <c r="E516" s="8" t="s">
        <v>806</v>
      </c>
      <c r="F516" s="36">
        <v>-17</v>
      </c>
      <c r="G516" s="46">
        <v>77</v>
      </c>
      <c r="H516" s="46">
        <v>146</v>
      </c>
      <c r="I516" s="46">
        <v>192</v>
      </c>
      <c r="J516" s="46">
        <v>155</v>
      </c>
      <c r="K516" s="110">
        <v>162</v>
      </c>
      <c r="L516" s="46">
        <v>-63</v>
      </c>
      <c r="M516" s="46">
        <v>-4</v>
      </c>
      <c r="N516" s="46">
        <v>67</v>
      </c>
      <c r="O516" s="46">
        <v>-80</v>
      </c>
      <c r="P516" s="46">
        <v>-20</v>
      </c>
      <c r="Q516" s="46">
        <v>30</v>
      </c>
      <c r="R516" s="110">
        <v>32</v>
      </c>
      <c r="S516" s="46">
        <v>114</v>
      </c>
      <c r="T516" s="110">
        <v>38</v>
      </c>
      <c r="U516" s="110">
        <v>52</v>
      </c>
      <c r="V516" s="110">
        <v>84</v>
      </c>
      <c r="W516" s="46">
        <v>65</v>
      </c>
      <c r="X516" s="121">
        <v>0.37179487179487181</v>
      </c>
      <c r="Y516" s="92">
        <v>0.1028037383177569</v>
      </c>
      <c r="Z516" s="92">
        <v>0.22033898305084751</v>
      </c>
      <c r="AA516" s="79">
        <v>-0.17013888888888881</v>
      </c>
    </row>
    <row r="517" spans="1:27" ht="15" x14ac:dyDescent="0.25">
      <c r="A517" s="4">
        <v>260212</v>
      </c>
      <c r="B517" s="18" t="s">
        <v>4698</v>
      </c>
      <c r="C517" s="8" t="s">
        <v>23</v>
      </c>
      <c r="D517" s="8" t="s">
        <v>2174</v>
      </c>
      <c r="E517" s="8" t="s">
        <v>806</v>
      </c>
      <c r="F517" s="36">
        <v>-20.8</v>
      </c>
      <c r="G517" s="46">
        <v>16.670000000000002</v>
      </c>
      <c r="H517" s="46">
        <v>21.51</v>
      </c>
      <c r="I517" s="46">
        <v>34.049999999999997</v>
      </c>
      <c r="J517" s="46">
        <v>31.01</v>
      </c>
      <c r="K517" s="110">
        <v>28.81</v>
      </c>
      <c r="L517" s="110">
        <v>38.130000000000003</v>
      </c>
      <c r="M517" s="46">
        <v>37.68</v>
      </c>
      <c r="N517" s="46">
        <v>38.92</v>
      </c>
      <c r="O517" s="46">
        <v>28.47</v>
      </c>
      <c r="P517" s="46">
        <v>24.94</v>
      </c>
      <c r="Q517" s="46">
        <v>35.85</v>
      </c>
      <c r="R517" s="46">
        <v>34.11</v>
      </c>
      <c r="S517" s="110">
        <v>41.32</v>
      </c>
      <c r="T517" s="46">
        <v>29.64</v>
      </c>
      <c r="U517" s="46">
        <v>37.07</v>
      </c>
      <c r="V517" s="46">
        <v>36.22</v>
      </c>
      <c r="W517" s="46">
        <v>11.27</v>
      </c>
      <c r="X517" s="120">
        <v>3.4503009837028482E-2</v>
      </c>
      <c r="Y517" s="79">
        <v>8.657394266250229E-3</v>
      </c>
      <c r="Z517" s="79">
        <v>1.4844519487829061E-2</v>
      </c>
      <c r="AA517" s="79">
        <v>-0.20831889081455801</v>
      </c>
    </row>
    <row r="518" spans="1:27" ht="15" x14ac:dyDescent="0.25">
      <c r="A518" s="4">
        <v>260212</v>
      </c>
      <c r="B518" s="18" t="s">
        <v>4723</v>
      </c>
      <c r="C518" s="8" t="s">
        <v>23</v>
      </c>
      <c r="D518" s="8" t="s">
        <v>2286</v>
      </c>
      <c r="E518" s="8" t="s">
        <v>806</v>
      </c>
      <c r="F518" s="36">
        <v>-22.5</v>
      </c>
      <c r="G518" s="46">
        <v>-1.1299999999999999</v>
      </c>
      <c r="H518" s="46">
        <v>-41.74</v>
      </c>
      <c r="I518" s="46">
        <v>-63.12</v>
      </c>
      <c r="J518" s="46">
        <v>-40</v>
      </c>
      <c r="K518" s="110">
        <v>-18.899999999999999</v>
      </c>
      <c r="L518" s="46">
        <v>-51.99</v>
      </c>
      <c r="M518" s="46">
        <v>-60.56</v>
      </c>
      <c r="N518" s="46">
        <v>-53.39</v>
      </c>
      <c r="O518" s="46">
        <v>-33.799999999999997</v>
      </c>
      <c r="P518" s="46">
        <v>-59.4</v>
      </c>
      <c r="Q518" s="46">
        <v>-41.74</v>
      </c>
      <c r="R518" s="46">
        <v>-41.49</v>
      </c>
      <c r="S518" s="46">
        <v>-49.84</v>
      </c>
      <c r="T518" s="46">
        <v>-48.53</v>
      </c>
      <c r="U518" s="46">
        <v>-4.55</v>
      </c>
      <c r="V518" s="46">
        <v>-31.54</v>
      </c>
      <c r="W518" s="46">
        <v>-19.54</v>
      </c>
      <c r="X518" s="120">
        <v>-5.6476333974125659E-2</v>
      </c>
      <c r="Y518" s="79">
        <v>-0.20479074889867849</v>
      </c>
      <c r="Z518" s="79">
        <v>-6.8901045633958824E-2</v>
      </c>
      <c r="AA518" s="79">
        <v>-0.22534582775546641</v>
      </c>
    </row>
    <row r="519" spans="1:27" ht="15" x14ac:dyDescent="0.25">
      <c r="A519" s="4">
        <v>260212</v>
      </c>
      <c r="B519" s="18" t="s">
        <v>4554</v>
      </c>
      <c r="C519" s="8" t="s">
        <v>23</v>
      </c>
      <c r="D519" s="8" t="s">
        <v>101</v>
      </c>
      <c r="E519" s="8" t="s">
        <v>806</v>
      </c>
      <c r="F519" s="36">
        <v>-23.4</v>
      </c>
      <c r="G519" s="46">
        <v>128.69999999999999</v>
      </c>
      <c r="H519" s="46">
        <v>101.9</v>
      </c>
      <c r="I519" s="46">
        <v>85.6</v>
      </c>
      <c r="J519" s="46">
        <v>133.1</v>
      </c>
      <c r="K519" s="46">
        <v>135.9</v>
      </c>
      <c r="L519" s="46">
        <v>126.1</v>
      </c>
      <c r="M519" s="46">
        <v>89.9</v>
      </c>
      <c r="N519" s="46">
        <v>130.9</v>
      </c>
      <c r="O519" s="46">
        <v>142.19999999999999</v>
      </c>
      <c r="P519" s="46">
        <v>80.3</v>
      </c>
      <c r="Q519" s="46">
        <v>81.8</v>
      </c>
      <c r="R519" s="46">
        <v>95.4</v>
      </c>
      <c r="S519" s="46">
        <v>163.80000000000001</v>
      </c>
      <c r="T519" s="46">
        <v>69.099999999999994</v>
      </c>
      <c r="U519" s="46">
        <v>28.8</v>
      </c>
      <c r="V519" s="46">
        <v>111.5</v>
      </c>
      <c r="W519" s="46">
        <v>76.3</v>
      </c>
      <c r="X519" s="120">
        <v>-2.6584381675765489E-2</v>
      </c>
      <c r="Y519" s="79">
        <v>-0.1292367715191417</v>
      </c>
      <c r="Z519" s="79">
        <v>4.508541024922974E-2</v>
      </c>
      <c r="AA519" s="79">
        <v>-0.23445873526259381</v>
      </c>
    </row>
    <row r="520" spans="1:27" ht="15" x14ac:dyDescent="0.25">
      <c r="A520" s="4">
        <v>260212</v>
      </c>
      <c r="B520" s="18" t="s">
        <v>4616</v>
      </c>
      <c r="C520" s="8" t="s">
        <v>23</v>
      </c>
      <c r="D520" s="8" t="s">
        <v>177</v>
      </c>
      <c r="E520" s="8" t="s">
        <v>806</v>
      </c>
      <c r="F520" s="36">
        <v>-24.7</v>
      </c>
      <c r="G520" s="46">
        <v>-42.45</v>
      </c>
      <c r="H520" s="46">
        <v>50.87</v>
      </c>
      <c r="I520" s="46">
        <v>32.31</v>
      </c>
      <c r="J520" s="46">
        <v>9.15</v>
      </c>
      <c r="K520" s="110">
        <v>2.71</v>
      </c>
      <c r="L520" s="46">
        <v>36.700000000000003</v>
      </c>
      <c r="M520" s="46">
        <v>-33.18</v>
      </c>
      <c r="N520" s="110">
        <v>22.11</v>
      </c>
      <c r="O520" s="110">
        <v>18.829999999999998</v>
      </c>
      <c r="P520" s="46">
        <v>-3.75</v>
      </c>
      <c r="Q520" s="110">
        <v>54.11</v>
      </c>
      <c r="R520" s="46">
        <v>18.47</v>
      </c>
      <c r="S520" s="46">
        <v>-15.92</v>
      </c>
      <c r="T520" s="110">
        <v>69.989999999999995</v>
      </c>
      <c r="U520" s="110">
        <v>80.72</v>
      </c>
      <c r="V520" s="46">
        <v>31.44</v>
      </c>
      <c r="W520" s="46">
        <v>-56.99</v>
      </c>
      <c r="X520" s="121">
        <v>1.3936873936873939</v>
      </c>
      <c r="Y520" s="92">
        <v>0.21010659297275969</v>
      </c>
      <c r="Z520" s="79">
        <v>8.4627430510244128E-2</v>
      </c>
      <c r="AA520" s="79">
        <v>-0.24706731636888651</v>
      </c>
    </row>
    <row r="521" spans="1:27" ht="15" x14ac:dyDescent="0.25">
      <c r="A521" s="4">
        <v>260212</v>
      </c>
      <c r="B521" s="18" t="s">
        <v>4675</v>
      </c>
      <c r="C521" s="8" t="s">
        <v>23</v>
      </c>
      <c r="D521" s="8" t="s">
        <v>4349</v>
      </c>
      <c r="E521" s="8" t="s">
        <v>806</v>
      </c>
      <c r="F521" s="36">
        <v>-25.5</v>
      </c>
      <c r="G521" s="46">
        <v>15.8</v>
      </c>
      <c r="H521" s="46">
        <v>10.42</v>
      </c>
      <c r="I521" s="46">
        <v>11.58</v>
      </c>
      <c r="J521" s="46">
        <v>12.12</v>
      </c>
      <c r="K521" s="46">
        <v>8.6999999999999993</v>
      </c>
      <c r="L521" s="110">
        <v>14.77</v>
      </c>
      <c r="M521" s="110">
        <v>16.41</v>
      </c>
      <c r="N521" s="46">
        <v>16.54</v>
      </c>
      <c r="O521" s="110">
        <v>14.55</v>
      </c>
      <c r="P521" s="46">
        <v>14.07</v>
      </c>
      <c r="Q521" s="46">
        <v>12.2</v>
      </c>
      <c r="R521" s="46">
        <v>11.14</v>
      </c>
      <c r="S521" s="110">
        <v>29</v>
      </c>
      <c r="T521" s="46">
        <v>10.83</v>
      </c>
      <c r="U521" s="46">
        <v>12.81</v>
      </c>
      <c r="V521" s="46">
        <v>13.11</v>
      </c>
      <c r="W521" s="46">
        <v>12.23</v>
      </c>
      <c r="X521" s="120">
        <v>-4.878783315765689E-2</v>
      </c>
      <c r="Y521" s="79">
        <v>9.6564825075193816E-3</v>
      </c>
      <c r="Z521" s="79">
        <v>3.0887425525242929E-2</v>
      </c>
      <c r="AA521" s="79">
        <v>-0.25505703422053227</v>
      </c>
    </row>
    <row r="522" spans="1:27" ht="15" x14ac:dyDescent="0.25">
      <c r="A522" s="4">
        <v>260212</v>
      </c>
      <c r="B522" s="18" t="s">
        <v>4641</v>
      </c>
      <c r="C522" s="8" t="s">
        <v>23</v>
      </c>
      <c r="D522" s="8" t="s">
        <v>146</v>
      </c>
      <c r="E522" s="8" t="s">
        <v>806</v>
      </c>
      <c r="F522" s="36">
        <v>-25.8</v>
      </c>
      <c r="G522" s="46">
        <v>77.66</v>
      </c>
      <c r="H522" s="46">
        <v>87.33</v>
      </c>
      <c r="I522" s="46">
        <v>89.32</v>
      </c>
      <c r="J522" s="46">
        <v>71.790000000000006</v>
      </c>
      <c r="K522" s="46">
        <v>-17.04</v>
      </c>
      <c r="L522" s="46">
        <v>72.95</v>
      </c>
      <c r="M522" s="46">
        <v>74.33</v>
      </c>
      <c r="N522" s="46">
        <v>54.99</v>
      </c>
      <c r="O522" s="110">
        <v>29.29</v>
      </c>
      <c r="P522" s="46">
        <v>14</v>
      </c>
      <c r="Q522" s="46">
        <v>14.61</v>
      </c>
      <c r="R522" s="46">
        <v>-27.98</v>
      </c>
      <c r="S522" s="46">
        <v>13.85</v>
      </c>
      <c r="T522" s="46">
        <v>4.24</v>
      </c>
      <c r="U522" s="46">
        <v>3.2</v>
      </c>
      <c r="V522" s="46">
        <v>9.7799999999999994</v>
      </c>
      <c r="W522" s="46">
        <v>5.84</v>
      </c>
      <c r="X522" s="120">
        <v>-0.67403314917127077</v>
      </c>
      <c r="Y522" s="79">
        <v>-2.417372881355933</v>
      </c>
      <c r="Z522" s="79">
        <v>-5.6442451420029904</v>
      </c>
      <c r="AA522" s="79">
        <v>-0.25780495654972652</v>
      </c>
    </row>
    <row r="523" spans="1:27" ht="15" x14ac:dyDescent="0.25">
      <c r="A523" s="4">
        <v>260212</v>
      </c>
      <c r="B523" s="18" t="s">
        <v>4945</v>
      </c>
      <c r="C523" s="8" t="s">
        <v>23</v>
      </c>
      <c r="D523" s="8" t="s">
        <v>79</v>
      </c>
      <c r="E523" s="8" t="s">
        <v>806</v>
      </c>
      <c r="F523" s="36">
        <v>-25.9</v>
      </c>
      <c r="G523" s="46">
        <v>-46.7</v>
      </c>
      <c r="H523" s="46">
        <v>-48.94</v>
      </c>
      <c r="I523" s="46">
        <v>-54.85</v>
      </c>
      <c r="J523" s="46">
        <v>-31.82</v>
      </c>
      <c r="K523" s="110">
        <v>-105</v>
      </c>
      <c r="L523" s="46">
        <v>-31.15</v>
      </c>
      <c r="M523" s="46">
        <v>-22.41</v>
      </c>
      <c r="N523" s="46">
        <v>-32.950000000000003</v>
      </c>
      <c r="O523" s="46">
        <v>-40.98</v>
      </c>
      <c r="P523" s="46">
        <v>-35.58</v>
      </c>
      <c r="Q523" s="46">
        <v>-32.049999999999997</v>
      </c>
      <c r="R523" s="46">
        <v>-42.6</v>
      </c>
      <c r="S523" s="46">
        <v>-11.86</v>
      </c>
      <c r="T523" s="46">
        <v>-24.65</v>
      </c>
      <c r="U523" s="46">
        <v>-40.130000000000003</v>
      </c>
      <c r="V523" s="46">
        <v>3.3</v>
      </c>
      <c r="W523" s="46">
        <v>7.1</v>
      </c>
      <c r="X523" s="120">
        <v>-8.9524121549676483E-2</v>
      </c>
      <c r="Y523" s="79">
        <v>7.2688017272400263E-2</v>
      </c>
      <c r="Z523" s="79">
        <v>-0.38493794028849382</v>
      </c>
      <c r="AA523" s="79">
        <v>-0.25852195254976817</v>
      </c>
    </row>
    <row r="524" spans="1:27" ht="15" x14ac:dyDescent="0.25">
      <c r="A524" s="4">
        <v>260212</v>
      </c>
      <c r="B524" s="18" t="s">
        <v>4794</v>
      </c>
      <c r="C524" s="8" t="s">
        <v>23</v>
      </c>
      <c r="D524" s="8" t="s">
        <v>445</v>
      </c>
      <c r="E524" s="8" t="s">
        <v>806</v>
      </c>
      <c r="F524" s="36">
        <v>-26.9</v>
      </c>
      <c r="G524" s="46">
        <v>177.95</v>
      </c>
      <c r="H524" s="46">
        <v>142.35</v>
      </c>
      <c r="I524" s="46">
        <v>83.76</v>
      </c>
      <c r="J524" s="46">
        <v>3.95</v>
      </c>
      <c r="K524" s="46">
        <v>27.53</v>
      </c>
      <c r="L524" s="46">
        <v>17.579999999999998</v>
      </c>
      <c r="M524" s="46">
        <v>-2.14</v>
      </c>
      <c r="N524" s="110">
        <v>11.09</v>
      </c>
      <c r="O524" s="46">
        <v>16.68</v>
      </c>
      <c r="P524" s="46">
        <v>10.029999999999999</v>
      </c>
      <c r="Q524" s="110">
        <v>29.26</v>
      </c>
      <c r="R524" s="46">
        <v>5.86</v>
      </c>
      <c r="S524" s="110">
        <v>23.08</v>
      </c>
      <c r="T524" s="110">
        <v>19.809999999999999</v>
      </c>
      <c r="U524" s="46">
        <v>18.11</v>
      </c>
      <c r="V524" s="46">
        <v>-0.62</v>
      </c>
      <c r="W524" s="46">
        <v>6.83</v>
      </c>
      <c r="X524" s="121">
        <v>0.1433387073134984</v>
      </c>
      <c r="Y524" s="79">
        <v>-0.14293039353928991</v>
      </c>
      <c r="Z524" s="79">
        <v>-9.6918935088244118E-2</v>
      </c>
      <c r="AA524" s="79">
        <v>-0.26912885061278569</v>
      </c>
    </row>
    <row r="525" spans="1:27" ht="15" x14ac:dyDescent="0.25">
      <c r="A525" s="4">
        <v>260212</v>
      </c>
      <c r="B525" s="18" t="s">
        <v>4498</v>
      </c>
      <c r="C525" s="8" t="s">
        <v>23</v>
      </c>
      <c r="D525" s="8" t="s">
        <v>676</v>
      </c>
      <c r="E525" s="8" t="s">
        <v>806</v>
      </c>
      <c r="F525" s="36">
        <v>-41.2</v>
      </c>
      <c r="G525" s="46">
        <v>611</v>
      </c>
      <c r="H525" s="46">
        <v>374</v>
      </c>
      <c r="I525" s="46">
        <v>343</v>
      </c>
      <c r="J525" s="46">
        <v>406</v>
      </c>
      <c r="K525" s="46">
        <v>428</v>
      </c>
      <c r="L525" s="46">
        <v>287</v>
      </c>
      <c r="M525" s="46">
        <v>98</v>
      </c>
      <c r="N525" s="46">
        <v>269</v>
      </c>
      <c r="O525" s="46">
        <v>323</v>
      </c>
      <c r="P525" s="46">
        <v>162</v>
      </c>
      <c r="Q525" s="110">
        <v>369</v>
      </c>
      <c r="R525" s="46">
        <v>241</v>
      </c>
      <c r="S525" s="46">
        <v>270</v>
      </c>
      <c r="T525" s="46">
        <v>256</v>
      </c>
      <c r="U525" s="46">
        <v>434</v>
      </c>
      <c r="V525" s="46">
        <v>287</v>
      </c>
      <c r="W525" s="46">
        <v>-244</v>
      </c>
      <c r="X525" s="120">
        <v>9.0211132437620023E-2</v>
      </c>
      <c r="Y525" s="79">
        <v>5.7218309859154992E-2</v>
      </c>
      <c r="Z525" s="79">
        <v>3.8301415487093982E-2</v>
      </c>
      <c r="AA525" s="79">
        <v>-0.41218925421010422</v>
      </c>
    </row>
    <row r="526" spans="1:27" ht="15" x14ac:dyDescent="0.25">
      <c r="A526" s="4">
        <v>260212</v>
      </c>
      <c r="B526" s="18" t="s">
        <v>4663</v>
      </c>
      <c r="C526" s="8" t="s">
        <v>23</v>
      </c>
      <c r="D526" s="8" t="s">
        <v>1148</v>
      </c>
      <c r="E526" s="8" t="s">
        <v>806</v>
      </c>
      <c r="F526" s="36">
        <v>-42.3</v>
      </c>
      <c r="G526" s="46">
        <v>0</v>
      </c>
      <c r="H526" s="46">
        <v>15.18</v>
      </c>
      <c r="I526" s="46">
        <v>-97.99</v>
      </c>
      <c r="J526" s="46">
        <v>-53.05</v>
      </c>
      <c r="K526" s="110">
        <v>-42.66</v>
      </c>
      <c r="L526" s="110">
        <v>-83.19</v>
      </c>
      <c r="M526" s="46">
        <v>0</v>
      </c>
      <c r="N526" s="46">
        <v>-67.900000000000006</v>
      </c>
      <c r="O526" s="46">
        <v>-41.79</v>
      </c>
      <c r="P526" s="46">
        <v>-36.04</v>
      </c>
      <c r="Q526" s="110">
        <v>-65.98</v>
      </c>
      <c r="R526" s="110">
        <v>-113.03</v>
      </c>
      <c r="S526" s="110">
        <v>-77.489999999999995</v>
      </c>
      <c r="T526" s="110">
        <v>-76.61</v>
      </c>
      <c r="U526" s="46">
        <v>-45.94</v>
      </c>
      <c r="V526" s="46">
        <v>-58.63</v>
      </c>
      <c r="W526" s="46">
        <v>31.82</v>
      </c>
      <c r="X526" s="121">
        <v>0.1386818896561153</v>
      </c>
      <c r="Y526" s="79">
        <v>-6.016030740596201E-2</v>
      </c>
      <c r="Z526" s="79">
        <v>-0.1737630561855176</v>
      </c>
      <c r="AA526" s="79">
        <v>-0.42258476050566351</v>
      </c>
    </row>
    <row r="527" spans="1:27" ht="15" x14ac:dyDescent="0.25">
      <c r="A527" s="4">
        <v>260212</v>
      </c>
      <c r="B527" s="18" t="s">
        <v>4400</v>
      </c>
      <c r="C527" s="8" t="s">
        <v>23</v>
      </c>
      <c r="D527" s="8" t="s">
        <v>119</v>
      </c>
      <c r="E527" s="8" t="s">
        <v>806</v>
      </c>
      <c r="F527" s="36">
        <v>-56.6</v>
      </c>
      <c r="G527" s="46">
        <v>961.83</v>
      </c>
      <c r="H527" s="46">
        <v>-550.14</v>
      </c>
      <c r="I527" s="46">
        <v>-569.21</v>
      </c>
      <c r="J527" s="46">
        <v>-559.42999999999995</v>
      </c>
      <c r="K527" s="110">
        <v>-439.66</v>
      </c>
      <c r="L527" s="46">
        <v>-12.99</v>
      </c>
      <c r="M527" s="46">
        <v>-120.02</v>
      </c>
      <c r="N527" s="46">
        <v>-126.22</v>
      </c>
      <c r="O527" s="46">
        <v>61.71</v>
      </c>
      <c r="P527" s="46">
        <v>1407</v>
      </c>
      <c r="Q527" s="110">
        <v>273.43</v>
      </c>
      <c r="R527" s="110">
        <v>92.92</v>
      </c>
      <c r="S527" s="110">
        <v>1230</v>
      </c>
      <c r="T527" s="46">
        <v>28.99</v>
      </c>
      <c r="U527" s="46">
        <v>204.89</v>
      </c>
      <c r="V527" s="110">
        <v>452.8</v>
      </c>
      <c r="W527" s="46">
        <v>145.91999999999999</v>
      </c>
      <c r="X527" s="120">
        <v>-0.45882431285065017</v>
      </c>
      <c r="Y527" s="79">
        <v>-4.2169638352590799E-2</v>
      </c>
      <c r="Z527" s="92">
        <v>0.23116649537512851</v>
      </c>
      <c r="AA527" s="79">
        <v>-0.56560302189202161</v>
      </c>
    </row>
    <row r="528" spans="1:27" ht="15" x14ac:dyDescent="0.25">
      <c r="A528" s="4">
        <v>260212</v>
      </c>
      <c r="B528" s="18" t="s">
        <v>4463</v>
      </c>
      <c r="C528" s="8" t="s">
        <v>23</v>
      </c>
      <c r="D528" s="8" t="s">
        <v>4977</v>
      </c>
      <c r="E528" s="8" t="s">
        <v>806</v>
      </c>
      <c r="F528" s="36">
        <v>-95.5</v>
      </c>
      <c r="G528" s="46">
        <v>-343.44</v>
      </c>
      <c r="H528" s="46">
        <v>-515.58000000000004</v>
      </c>
      <c r="I528" s="46">
        <v>-298.42</v>
      </c>
      <c r="J528" s="46">
        <v>-437.72</v>
      </c>
      <c r="K528" s="46">
        <v>-246.5</v>
      </c>
      <c r="L528" s="46">
        <v>-387.22</v>
      </c>
      <c r="M528" s="46">
        <v>-64.91</v>
      </c>
      <c r="N528" s="46">
        <v>-282.01</v>
      </c>
      <c r="O528" s="46">
        <v>-52.45</v>
      </c>
      <c r="P528" s="46">
        <v>-124.61</v>
      </c>
      <c r="Q528" s="46">
        <v>-21.99</v>
      </c>
      <c r="R528" s="46">
        <v>-278.14999999999998</v>
      </c>
      <c r="S528" s="110">
        <v>-184</v>
      </c>
      <c r="T528" s="46">
        <v>-46.33</v>
      </c>
      <c r="U528" s="46">
        <v>150.63999999999999</v>
      </c>
      <c r="V528" s="46">
        <v>-271.89</v>
      </c>
      <c r="W528" s="46">
        <v>151.76</v>
      </c>
      <c r="X528" s="120">
        <v>-0.12859137577002039</v>
      </c>
      <c r="Y528" s="79">
        <v>-0.32542839368861592</v>
      </c>
      <c r="Z528" s="79">
        <v>-1.7493852000894261E-2</v>
      </c>
      <c r="AA528" s="79">
        <v>-0.95500312873314752</v>
      </c>
    </row>
    <row r="529" spans="1:27" ht="15" x14ac:dyDescent="0.25">
      <c r="A529" s="4">
        <v>260212</v>
      </c>
      <c r="B529" s="18" t="s">
        <v>4476</v>
      </c>
      <c r="C529" s="8" t="s">
        <v>23</v>
      </c>
      <c r="D529" s="8" t="s">
        <v>1148</v>
      </c>
      <c r="E529" s="8" t="s">
        <v>806</v>
      </c>
      <c r="F529" s="36">
        <v>-102</v>
      </c>
      <c r="G529" s="46">
        <v>25.26</v>
      </c>
      <c r="H529" s="46">
        <v>-23.49</v>
      </c>
      <c r="I529" s="46">
        <v>-110.51</v>
      </c>
      <c r="J529" s="46">
        <v>-146.99</v>
      </c>
      <c r="K529" s="110">
        <v>-211.76</v>
      </c>
      <c r="L529" s="110">
        <v>-181.19</v>
      </c>
      <c r="M529" s="46">
        <v>-125.91</v>
      </c>
      <c r="N529" s="46">
        <v>-66.739999999999995</v>
      </c>
      <c r="O529" s="46">
        <v>-62.44</v>
      </c>
      <c r="P529" s="46">
        <v>-70.239999999999995</v>
      </c>
      <c r="Q529" s="46">
        <v>-60.56</v>
      </c>
      <c r="R529" s="46">
        <v>-17.239999999999998</v>
      </c>
      <c r="S529" s="46">
        <v>-39.130000000000003</v>
      </c>
      <c r="T529" s="46">
        <v>-54.67</v>
      </c>
      <c r="U529" s="46">
        <v>-19.64</v>
      </c>
      <c r="V529" s="46">
        <v>10.37</v>
      </c>
      <c r="W529" s="46">
        <v>65.97</v>
      </c>
      <c r="X529" s="120">
        <v>-8.3186408078217644E-2</v>
      </c>
      <c r="Y529" s="79">
        <v>-0.23846153846153839</v>
      </c>
      <c r="Z529" s="79">
        <v>-0.21127946127946129</v>
      </c>
      <c r="AA529" s="79">
        <v>-1.0196953526729411</v>
      </c>
    </row>
    <row r="530" spans="1:27" ht="15" x14ac:dyDescent="0.25">
      <c r="A530" s="4">
        <v>260212</v>
      </c>
      <c r="B530" s="18" t="s">
        <v>4961</v>
      </c>
      <c r="C530" s="8" t="s">
        <v>23</v>
      </c>
      <c r="D530" s="8" t="s">
        <v>177</v>
      </c>
      <c r="E530" s="8" t="s">
        <v>817</v>
      </c>
      <c r="F530" s="36">
        <v>-105.5</v>
      </c>
      <c r="G530" s="46">
        <v>-146</v>
      </c>
      <c r="H530" s="46">
        <v>-146</v>
      </c>
      <c r="I530" s="46">
        <v>75</v>
      </c>
      <c r="J530" s="46">
        <v>75</v>
      </c>
      <c r="K530" s="110">
        <v>-434.5</v>
      </c>
      <c r="L530" s="110">
        <v>-434.5</v>
      </c>
      <c r="M530" s="110">
        <v>-412</v>
      </c>
      <c r="N530" s="110">
        <v>-85</v>
      </c>
      <c r="O530" s="46">
        <v>598</v>
      </c>
      <c r="P530" s="46">
        <v>2405</v>
      </c>
      <c r="Q530" s="110">
        <v>823</v>
      </c>
      <c r="R530" s="46">
        <v>24</v>
      </c>
      <c r="S530" s="46">
        <v>-1636</v>
      </c>
      <c r="T530" s="46">
        <v>-11</v>
      </c>
      <c r="U530" s="110">
        <v>-727</v>
      </c>
      <c r="V530" s="46">
        <v>516</v>
      </c>
      <c r="W530" s="46">
        <v>324</v>
      </c>
      <c r="X530" s="120">
        <v>-1.495049504950495</v>
      </c>
      <c r="Y530" s="92">
        <v>1.9375</v>
      </c>
      <c r="Z530" s="79">
        <v>-0.20936170212765959</v>
      </c>
      <c r="AA530" s="79">
        <v>-1.054897739504844</v>
      </c>
    </row>
    <row r="531" spans="1:27" ht="15" x14ac:dyDescent="0.25">
      <c r="A531" s="4">
        <v>260212</v>
      </c>
      <c r="B531" s="18" t="s">
        <v>4695</v>
      </c>
      <c r="C531" s="8" t="s">
        <v>23</v>
      </c>
      <c r="D531" s="8" t="s">
        <v>115</v>
      </c>
      <c r="E531" s="8" t="s">
        <v>806</v>
      </c>
      <c r="F531" s="36">
        <v>-153.6</v>
      </c>
      <c r="G531" s="46">
        <v>-6.87</v>
      </c>
      <c r="H531" s="46">
        <v>-3.29</v>
      </c>
      <c r="I531" s="46">
        <v>-8.66</v>
      </c>
      <c r="J531" s="46">
        <v>-24.67</v>
      </c>
      <c r="K531" s="110">
        <v>-24.06</v>
      </c>
      <c r="L531" s="110">
        <v>-10.210000000000001</v>
      </c>
      <c r="M531" s="46">
        <v>-9.76</v>
      </c>
      <c r="N531" s="46">
        <v>-4.4800000000000004</v>
      </c>
      <c r="O531" s="46">
        <v>1.32</v>
      </c>
      <c r="P531" s="46">
        <v>0.5</v>
      </c>
      <c r="Q531" s="46">
        <v>-1.99</v>
      </c>
      <c r="R531" s="110">
        <v>-53.59</v>
      </c>
      <c r="S531" s="110">
        <v>-514.55999999999995</v>
      </c>
      <c r="T531" s="46">
        <v>416.24</v>
      </c>
      <c r="U531" s="110">
        <v>-76.13</v>
      </c>
      <c r="V531" s="110">
        <v>-231.64</v>
      </c>
      <c r="W531" s="46">
        <v>109.35</v>
      </c>
      <c r="X531" s="120">
        <v>-0.729829365915315</v>
      </c>
      <c r="Y531" s="92">
        <v>0.48174139051332032</v>
      </c>
      <c r="Z531" s="92">
        <v>0.78078407296965469</v>
      </c>
      <c r="AA531" s="79">
        <v>-1.5363835602945159</v>
      </c>
    </row>
    <row r="532" spans="1:27" ht="15" x14ac:dyDescent="0.25">
      <c r="A532" s="4">
        <v>260212</v>
      </c>
      <c r="B532" s="88" t="s">
        <v>991</v>
      </c>
      <c r="C532" s="81" t="s">
        <v>23</v>
      </c>
      <c r="D532" s="81" t="s">
        <v>1159</v>
      </c>
      <c r="E532" s="81" t="s">
        <v>806</v>
      </c>
      <c r="F532" s="83">
        <v>-566.9</v>
      </c>
      <c r="G532" s="85">
        <v>154.63999999999999</v>
      </c>
      <c r="H532" s="85">
        <v>1.32</v>
      </c>
      <c r="I532" s="85">
        <v>162.84</v>
      </c>
      <c r="J532" s="85">
        <v>176.08</v>
      </c>
      <c r="K532" s="126">
        <v>246.61</v>
      </c>
      <c r="L532" s="126">
        <v>275.89999999999998</v>
      </c>
      <c r="M532" s="85">
        <v>210.13</v>
      </c>
      <c r="N532" s="85">
        <v>123.72</v>
      </c>
      <c r="O532" s="85">
        <v>161.25</v>
      </c>
      <c r="P532" s="85">
        <v>113.56</v>
      </c>
      <c r="Q532" s="85">
        <v>67.45</v>
      </c>
      <c r="R532" s="85">
        <v>112.82</v>
      </c>
      <c r="S532" s="85">
        <v>94.81</v>
      </c>
      <c r="T532" s="85">
        <v>-16.75</v>
      </c>
      <c r="U532" s="85">
        <v>-25.79</v>
      </c>
      <c r="V532" s="85">
        <v>-18.37</v>
      </c>
      <c r="W532" s="85">
        <v>-97.36</v>
      </c>
      <c r="X532" s="130">
        <v>-0.33529744750926299</v>
      </c>
      <c r="Y532" s="87">
        <v>-0.36093368946696081</v>
      </c>
      <c r="Z532" s="87">
        <v>-0.79465745956750866</v>
      </c>
      <c r="AA532" s="87">
        <v>-5.6687315634218276</v>
      </c>
    </row>
    <row r="533" spans="1:27" ht="15" x14ac:dyDescent="0.25">
      <c r="A533" s="4">
        <v>260212</v>
      </c>
      <c r="B533" s="18" t="s">
        <v>4875</v>
      </c>
      <c r="C533" s="8" t="s">
        <v>164</v>
      </c>
      <c r="D533" s="8" t="s">
        <v>4876</v>
      </c>
      <c r="E533" s="8" t="s">
        <v>806</v>
      </c>
      <c r="F533" s="36">
        <v>1.2</v>
      </c>
      <c r="G533" s="46">
        <v>0</v>
      </c>
      <c r="H533" s="46">
        <v>85</v>
      </c>
      <c r="I533" s="46">
        <v>205</v>
      </c>
      <c r="J533" s="46">
        <v>178</v>
      </c>
      <c r="K533" s="110">
        <v>158</v>
      </c>
      <c r="L533" s="46">
        <v>135</v>
      </c>
      <c r="M533" s="46">
        <v>226</v>
      </c>
      <c r="N533" s="46">
        <v>168</v>
      </c>
      <c r="O533" s="46">
        <v>106</v>
      </c>
      <c r="P533" s="46">
        <v>64</v>
      </c>
      <c r="Q533" s="46">
        <v>215</v>
      </c>
      <c r="R533" s="46">
        <v>156</v>
      </c>
      <c r="S533" s="46">
        <v>101</v>
      </c>
      <c r="T533" s="46">
        <v>101</v>
      </c>
      <c r="U533" s="46">
        <v>211</v>
      </c>
      <c r="V533" s="46">
        <v>171</v>
      </c>
      <c r="W533" s="46">
        <v>108</v>
      </c>
      <c r="X533" s="120">
        <v>6.9029850746268551E-2</v>
      </c>
      <c r="Y533" s="79">
        <v>-6.9808027923211613E-3</v>
      </c>
      <c r="Z533" s="79">
        <v>2.6362038664323299E-2</v>
      </c>
      <c r="AA533" s="79">
        <v>1.1986301369863121E-2</v>
      </c>
    </row>
    <row r="534" spans="1:27" ht="15" x14ac:dyDescent="0.25">
      <c r="A534" s="4">
        <v>260212</v>
      </c>
      <c r="B534" s="18" t="s">
        <v>4763</v>
      </c>
      <c r="C534" s="8" t="s">
        <v>164</v>
      </c>
      <c r="D534" s="8" t="s">
        <v>4764</v>
      </c>
      <c r="E534" s="8" t="s">
        <v>806</v>
      </c>
      <c r="F534" s="36">
        <v>0.4</v>
      </c>
      <c r="G534" s="46">
        <v>80.099999999999994</v>
      </c>
      <c r="H534" s="46">
        <v>112</v>
      </c>
      <c r="I534" s="46">
        <v>105</v>
      </c>
      <c r="J534" s="46">
        <v>123</v>
      </c>
      <c r="K534" s="110">
        <v>146</v>
      </c>
      <c r="L534" s="110">
        <v>194</v>
      </c>
      <c r="M534" s="110">
        <v>203</v>
      </c>
      <c r="N534" s="110">
        <v>200</v>
      </c>
      <c r="O534" s="110">
        <v>221</v>
      </c>
      <c r="P534" s="46">
        <v>223</v>
      </c>
      <c r="Q534" s="46">
        <v>221</v>
      </c>
      <c r="R534" s="46">
        <v>188</v>
      </c>
      <c r="S534" s="46">
        <v>208</v>
      </c>
      <c r="T534" s="46">
        <v>214</v>
      </c>
      <c r="U534" s="46">
        <v>219</v>
      </c>
      <c r="V534" s="46">
        <v>191</v>
      </c>
      <c r="W534" s="46">
        <v>211</v>
      </c>
      <c r="X534" s="120">
        <v>-1.071428571428568E-2</v>
      </c>
      <c r="Y534" s="79">
        <v>-2.4067388688326918E-3</v>
      </c>
      <c r="Z534" s="79">
        <v>3.6188178528346882E-3</v>
      </c>
      <c r="AA534" s="79">
        <v>3.605769230769162E-3</v>
      </c>
    </row>
    <row r="535" spans="1:27" ht="15" x14ac:dyDescent="0.25">
      <c r="A535" s="4">
        <v>260212</v>
      </c>
      <c r="B535" s="88" t="s">
        <v>4940</v>
      </c>
      <c r="C535" s="81" t="s">
        <v>164</v>
      </c>
      <c r="D535" s="81" t="s">
        <v>4941</v>
      </c>
      <c r="E535" s="81" t="s">
        <v>806</v>
      </c>
      <c r="F535" s="83">
        <v>-3.9</v>
      </c>
      <c r="G535" s="85">
        <v>124.2</v>
      </c>
      <c r="H535" s="85">
        <v>98.2</v>
      </c>
      <c r="I535" s="85">
        <v>107.2</v>
      </c>
      <c r="J535" s="85">
        <v>138</v>
      </c>
      <c r="K535" s="85">
        <v>117.6</v>
      </c>
      <c r="L535" s="126">
        <v>147.1</v>
      </c>
      <c r="M535" s="126">
        <v>168.5</v>
      </c>
      <c r="N535" s="85">
        <v>148</v>
      </c>
      <c r="O535" s="85">
        <v>154.19999999999999</v>
      </c>
      <c r="P535" s="85">
        <v>146.6</v>
      </c>
      <c r="Q535" s="85">
        <v>159.6</v>
      </c>
      <c r="R535" s="85">
        <v>126.8</v>
      </c>
      <c r="S535" s="85">
        <v>149</v>
      </c>
      <c r="T535" s="85">
        <v>109.2</v>
      </c>
      <c r="U535" s="85">
        <v>127</v>
      </c>
      <c r="V535" s="85">
        <v>137.9</v>
      </c>
      <c r="W535" s="85">
        <v>128.6</v>
      </c>
      <c r="X535" s="130">
        <v>-6.4261168384879719E-2</v>
      </c>
      <c r="Y535" s="87">
        <v>-5.9860448035255247E-2</v>
      </c>
      <c r="Z535" s="87">
        <v>2.1679687500000041E-2</v>
      </c>
      <c r="AA535" s="87">
        <v>-3.8998279487669762E-2</v>
      </c>
    </row>
    <row r="536" spans="1:27" ht="15" x14ac:dyDescent="0.25">
      <c r="A536" s="4">
        <v>260212</v>
      </c>
      <c r="B536" s="18">
        <v>5711</v>
      </c>
      <c r="C536" s="8" t="s">
        <v>67</v>
      </c>
      <c r="D536" s="8" t="s">
        <v>4715</v>
      </c>
      <c r="E536" s="8" t="s">
        <v>817</v>
      </c>
      <c r="F536" s="78">
        <v>57.2</v>
      </c>
      <c r="G536" s="46">
        <v>10281</v>
      </c>
      <c r="H536" s="46">
        <v>13389</v>
      </c>
      <c r="I536" s="46">
        <v>13925</v>
      </c>
      <c r="J536" s="46">
        <v>15635</v>
      </c>
      <c r="K536" s="46">
        <v>8415</v>
      </c>
      <c r="L536" s="46">
        <v>12101</v>
      </c>
      <c r="M536" s="46">
        <v>3792</v>
      </c>
      <c r="N536" s="46">
        <v>8160</v>
      </c>
      <c r="O536" s="46">
        <v>3459</v>
      </c>
      <c r="P536" s="46">
        <v>7866</v>
      </c>
      <c r="Q536" s="110">
        <v>12811</v>
      </c>
      <c r="R536" s="110">
        <v>14771</v>
      </c>
      <c r="S536" s="46">
        <v>4715</v>
      </c>
      <c r="T536" s="46">
        <v>4822</v>
      </c>
      <c r="U536" s="46">
        <v>-2641</v>
      </c>
      <c r="V536" s="46">
        <v>13591</v>
      </c>
      <c r="W536" s="110">
        <v>16430</v>
      </c>
      <c r="X536" s="120">
        <v>-7.5791151059432793E-2</v>
      </c>
      <c r="Y536" s="79">
        <v>-0.41628276623831462</v>
      </c>
      <c r="Z536" s="79">
        <v>-5.446070060460606E-2</v>
      </c>
      <c r="AA536" s="92">
        <v>0.57182603602284376</v>
      </c>
    </row>
    <row r="537" spans="1:27" ht="15" x14ac:dyDescent="0.25">
      <c r="A537" s="4">
        <v>260212</v>
      </c>
      <c r="B537" s="18">
        <v>7222</v>
      </c>
      <c r="C537" s="8" t="s">
        <v>67</v>
      </c>
      <c r="D537" s="8" t="s">
        <v>4874</v>
      </c>
      <c r="E537" s="8" t="s">
        <v>811</v>
      </c>
      <c r="F537" s="78">
        <v>38.1</v>
      </c>
      <c r="G537" s="46">
        <v>-596</v>
      </c>
      <c r="H537" s="46">
        <v>-4283</v>
      </c>
      <c r="I537" s="46">
        <v>1283</v>
      </c>
      <c r="J537" s="46">
        <v>-1759</v>
      </c>
      <c r="K537" s="46">
        <v>719</v>
      </c>
      <c r="L537" s="46">
        <v>2577</v>
      </c>
      <c r="M537" s="110">
        <v>2847</v>
      </c>
      <c r="N537" s="110">
        <v>60</v>
      </c>
      <c r="O537" s="46">
        <v>430</v>
      </c>
      <c r="P537" s="46">
        <v>2503</v>
      </c>
      <c r="Q537" s="46">
        <v>-2025</v>
      </c>
      <c r="R537" s="46">
        <v>-2023</v>
      </c>
      <c r="S537" s="110">
        <v>-247</v>
      </c>
      <c r="T537" s="46">
        <v>4497</v>
      </c>
      <c r="U537" s="110">
        <v>2877</v>
      </c>
      <c r="V537" s="110">
        <v>2208</v>
      </c>
      <c r="W537" s="110">
        <v>3309</v>
      </c>
      <c r="X537" s="120">
        <v>-1.112723214285714</v>
      </c>
      <c r="Y537" s="92">
        <v>24.267326732673268</v>
      </c>
      <c r="Z537" s="92">
        <v>0.82895768025078365</v>
      </c>
      <c r="AA537" s="92">
        <v>0.38093197643277987</v>
      </c>
    </row>
    <row r="538" spans="1:27" ht="15" x14ac:dyDescent="0.25">
      <c r="A538" s="4">
        <v>260212</v>
      </c>
      <c r="B538" s="18">
        <v>1762</v>
      </c>
      <c r="C538" s="8" t="s">
        <v>67</v>
      </c>
      <c r="D538" s="8" t="s">
        <v>4873</v>
      </c>
      <c r="E538" s="8" t="s">
        <v>811</v>
      </c>
      <c r="F538" s="78">
        <v>34.299999999999997</v>
      </c>
      <c r="G538" s="46">
        <v>1692</v>
      </c>
      <c r="H538" s="46">
        <v>3670</v>
      </c>
      <c r="I538" s="46">
        <v>4426</v>
      </c>
      <c r="J538" s="46">
        <v>391</v>
      </c>
      <c r="K538" s="46">
        <v>2440</v>
      </c>
      <c r="L538" s="46">
        <v>4041</v>
      </c>
      <c r="M538" s="46">
        <v>5168</v>
      </c>
      <c r="N538" s="46">
        <v>808</v>
      </c>
      <c r="O538" s="46">
        <v>2531</v>
      </c>
      <c r="P538" s="46">
        <v>3257</v>
      </c>
      <c r="Q538" s="46">
        <v>5056</v>
      </c>
      <c r="R538" s="46">
        <v>983</v>
      </c>
      <c r="S538" s="46">
        <v>1606</v>
      </c>
      <c r="T538" s="46">
        <v>4251</v>
      </c>
      <c r="U538" s="46">
        <v>4620</v>
      </c>
      <c r="V538" s="46">
        <v>1998</v>
      </c>
      <c r="W538" s="110">
        <v>5882</v>
      </c>
      <c r="X538" s="120">
        <v>9.1175931021830747E-2</v>
      </c>
      <c r="Y538" s="79">
        <v>-3.6650975117686668E-2</v>
      </c>
      <c r="Z538" s="79">
        <v>8.8568935427574269E-2</v>
      </c>
      <c r="AA538" s="92">
        <v>0.34276553106212432</v>
      </c>
    </row>
    <row r="539" spans="1:27" ht="15" x14ac:dyDescent="0.25">
      <c r="A539" s="4">
        <v>260212</v>
      </c>
      <c r="B539" s="18">
        <v>9409</v>
      </c>
      <c r="C539" s="8" t="s">
        <v>67</v>
      </c>
      <c r="D539" s="8" t="s">
        <v>4735</v>
      </c>
      <c r="E539" s="8" t="s">
        <v>811</v>
      </c>
      <c r="F539" s="78">
        <v>26.9</v>
      </c>
      <c r="G539" s="46">
        <v>1190</v>
      </c>
      <c r="H539" s="46">
        <v>7950</v>
      </c>
      <c r="I539" s="46">
        <v>5079</v>
      </c>
      <c r="J539" s="46">
        <v>5315</v>
      </c>
      <c r="K539" s="46">
        <v>2026</v>
      </c>
      <c r="L539" s="46">
        <v>5883</v>
      </c>
      <c r="M539" s="46">
        <v>1280</v>
      </c>
      <c r="N539" s="46">
        <v>3708</v>
      </c>
      <c r="O539" s="46">
        <v>629</v>
      </c>
      <c r="P539" s="46">
        <v>4914</v>
      </c>
      <c r="Q539" s="110">
        <v>3087</v>
      </c>
      <c r="R539" s="46">
        <v>4765</v>
      </c>
      <c r="S539" s="46">
        <v>1283</v>
      </c>
      <c r="T539" s="110">
        <v>7071</v>
      </c>
      <c r="U539" s="110">
        <v>6586</v>
      </c>
      <c r="V539" s="110">
        <v>7297</v>
      </c>
      <c r="W539" s="110">
        <v>7273</v>
      </c>
      <c r="X539" s="121">
        <v>0.1535340593636558</v>
      </c>
      <c r="Y539" s="92">
        <v>0.2159076885104283</v>
      </c>
      <c r="Z539" s="92">
        <v>0.12849530575995941</v>
      </c>
      <c r="AA539" s="92">
        <v>0.26937086837253221</v>
      </c>
    </row>
    <row r="540" spans="1:27" ht="15" x14ac:dyDescent="0.25">
      <c r="A540" s="4">
        <v>260212</v>
      </c>
      <c r="B540" s="18">
        <v>5831</v>
      </c>
      <c r="C540" s="8" t="s">
        <v>67</v>
      </c>
      <c r="D540" s="8" t="s">
        <v>4537</v>
      </c>
      <c r="E540" s="8" t="s">
        <v>811</v>
      </c>
      <c r="F540" s="78">
        <v>13</v>
      </c>
      <c r="G540" s="46">
        <v>19062</v>
      </c>
      <c r="H540" s="46">
        <v>17203</v>
      </c>
      <c r="I540" s="46">
        <v>2789</v>
      </c>
      <c r="J540" s="46">
        <v>19183</v>
      </c>
      <c r="K540" s="46">
        <v>19709</v>
      </c>
      <c r="L540" s="46">
        <v>16804</v>
      </c>
      <c r="M540" s="110">
        <v>17623</v>
      </c>
      <c r="N540" s="46">
        <v>23268</v>
      </c>
      <c r="O540" s="46">
        <v>12845</v>
      </c>
      <c r="P540" s="46">
        <v>19923</v>
      </c>
      <c r="Q540" s="46">
        <v>23453</v>
      </c>
      <c r="R540" s="46">
        <v>28994</v>
      </c>
      <c r="S540" s="46">
        <v>19991</v>
      </c>
      <c r="T540" s="46">
        <v>24390</v>
      </c>
      <c r="U540" s="46">
        <v>31255</v>
      </c>
      <c r="V540" s="46">
        <v>31391</v>
      </c>
      <c r="W540" s="110">
        <v>33863</v>
      </c>
      <c r="X540" s="120">
        <v>4.8364569461136098E-2</v>
      </c>
      <c r="Y540" s="79">
        <v>8.0575866484901004E-2</v>
      </c>
      <c r="Z540" s="79">
        <v>2.2909299436108199E-2</v>
      </c>
      <c r="AA540" s="92">
        <v>0.12961215394246309</v>
      </c>
    </row>
    <row r="541" spans="1:27" ht="15" x14ac:dyDescent="0.25">
      <c r="A541" s="4">
        <v>260212</v>
      </c>
      <c r="B541" s="18">
        <v>3465</v>
      </c>
      <c r="C541" s="8" t="s">
        <v>67</v>
      </c>
      <c r="D541" s="8" t="s">
        <v>4927</v>
      </c>
      <c r="E541" s="8" t="s">
        <v>811</v>
      </c>
      <c r="F541" s="78">
        <v>12.5</v>
      </c>
      <c r="G541" s="46">
        <v>7138</v>
      </c>
      <c r="H541" s="46">
        <v>5747</v>
      </c>
      <c r="I541" s="46">
        <v>5500</v>
      </c>
      <c r="J541" s="46">
        <v>5074</v>
      </c>
      <c r="K541" s="46">
        <v>5296</v>
      </c>
      <c r="L541" s="46">
        <v>4313</v>
      </c>
      <c r="M541" s="46">
        <v>4507</v>
      </c>
      <c r="N541" s="46">
        <v>2503</v>
      </c>
      <c r="O541" s="46">
        <v>2139</v>
      </c>
      <c r="P541" s="46">
        <v>3243</v>
      </c>
      <c r="Q541" s="46">
        <v>3477</v>
      </c>
      <c r="R541" s="46">
        <v>2635</v>
      </c>
      <c r="S541" s="110">
        <v>4357</v>
      </c>
      <c r="T541" s="46">
        <v>4432</v>
      </c>
      <c r="U541" s="110">
        <v>5831</v>
      </c>
      <c r="V541" s="110">
        <v>4508</v>
      </c>
      <c r="W541" s="110">
        <v>6739</v>
      </c>
      <c r="X541" s="120">
        <v>8.671236872812127E-2</v>
      </c>
      <c r="Y541" s="92">
        <v>0.15797597476679409</v>
      </c>
      <c r="Z541" s="92">
        <v>0.1085482468849608</v>
      </c>
      <c r="AA541" s="92">
        <v>0.1245294855708909</v>
      </c>
    </row>
    <row r="542" spans="1:27" ht="15" x14ac:dyDescent="0.25">
      <c r="A542" s="4">
        <v>260212</v>
      </c>
      <c r="B542" s="18">
        <v>2264</v>
      </c>
      <c r="C542" s="8" t="s">
        <v>67</v>
      </c>
      <c r="D542" s="8" t="s">
        <v>4756</v>
      </c>
      <c r="E542" s="8" t="s">
        <v>811</v>
      </c>
      <c r="F542" s="78">
        <v>10.5</v>
      </c>
      <c r="G542" s="46">
        <v>10876</v>
      </c>
      <c r="H542" s="46">
        <v>6883</v>
      </c>
      <c r="I542" s="46">
        <v>2179</v>
      </c>
      <c r="J542" s="46">
        <v>6290</v>
      </c>
      <c r="K542" s="46">
        <v>8331</v>
      </c>
      <c r="L542" s="46">
        <v>5840</v>
      </c>
      <c r="M542" s="46">
        <v>3479</v>
      </c>
      <c r="N542" s="110">
        <v>9646</v>
      </c>
      <c r="O542" s="110">
        <v>11211</v>
      </c>
      <c r="P542" s="46">
        <v>7159</v>
      </c>
      <c r="Q542" s="46">
        <v>-176</v>
      </c>
      <c r="R542" s="46">
        <v>8473</v>
      </c>
      <c r="S542" s="46">
        <v>9027</v>
      </c>
      <c r="T542" s="46">
        <v>6079</v>
      </c>
      <c r="U542" s="110">
        <v>4168</v>
      </c>
      <c r="V542" s="46">
        <v>8836</v>
      </c>
      <c r="W542" s="110">
        <v>11970</v>
      </c>
      <c r="X542" s="120">
        <v>-4.4112241146918252E-2</v>
      </c>
      <c r="Y542" s="92">
        <v>0.18561722856044091</v>
      </c>
      <c r="Z542" s="79">
        <v>1.3082495404908689E-2</v>
      </c>
      <c r="AA542" s="92">
        <v>0.1046958377801495</v>
      </c>
    </row>
    <row r="543" spans="1:27" ht="15" x14ac:dyDescent="0.25">
      <c r="A543" s="4">
        <v>260212</v>
      </c>
      <c r="B543" s="18">
        <v>8795</v>
      </c>
      <c r="C543" s="8" t="s">
        <v>67</v>
      </c>
      <c r="D543" s="8" t="s">
        <v>4500</v>
      </c>
      <c r="E543" s="8" t="s">
        <v>811</v>
      </c>
      <c r="F543" s="78">
        <v>10.199999999999999</v>
      </c>
      <c r="G543" s="46">
        <v>106988</v>
      </c>
      <c r="H543" s="46">
        <v>19939</v>
      </c>
      <c r="I543" s="46">
        <v>-47210</v>
      </c>
      <c r="J543" s="46">
        <v>-30505</v>
      </c>
      <c r="K543" s="110">
        <v>150992</v>
      </c>
      <c r="L543" s="46">
        <v>-185864</v>
      </c>
      <c r="M543" s="46">
        <v>300402</v>
      </c>
      <c r="N543" s="110">
        <v>74604</v>
      </c>
      <c r="O543" s="46">
        <v>70859</v>
      </c>
      <c r="P543" s="110">
        <v>82842</v>
      </c>
      <c r="Q543" s="46">
        <v>99299</v>
      </c>
      <c r="R543" s="46">
        <v>78095</v>
      </c>
      <c r="S543" s="110">
        <v>107028</v>
      </c>
      <c r="T543" s="46">
        <v>97957</v>
      </c>
      <c r="U543" s="46">
        <v>63551</v>
      </c>
      <c r="V543" s="46">
        <v>55970</v>
      </c>
      <c r="W543" s="110">
        <v>140090</v>
      </c>
      <c r="X543" s="120">
        <v>4.1155680927071447E-2</v>
      </c>
      <c r="Y543" s="79">
        <v>-9.3488397636899534E-2</v>
      </c>
      <c r="Z543" s="79">
        <v>-6.3828682374051926E-2</v>
      </c>
      <c r="AA543" s="92">
        <v>0.1018840945930122</v>
      </c>
    </row>
    <row r="544" spans="1:27" ht="15" x14ac:dyDescent="0.25">
      <c r="A544" s="4">
        <v>260212</v>
      </c>
      <c r="B544" s="18">
        <v>8136</v>
      </c>
      <c r="C544" s="8" t="s">
        <v>67</v>
      </c>
      <c r="D544" s="8" t="s">
        <v>4497</v>
      </c>
      <c r="E544" s="8" t="s">
        <v>811</v>
      </c>
      <c r="F544" s="78">
        <v>10</v>
      </c>
      <c r="G544" s="46">
        <v>347</v>
      </c>
      <c r="H544" s="46">
        <v>1747</v>
      </c>
      <c r="I544" s="46">
        <v>502</v>
      </c>
      <c r="J544" s="46">
        <v>2384</v>
      </c>
      <c r="K544" s="110">
        <v>2963</v>
      </c>
      <c r="L544" s="110">
        <v>5256</v>
      </c>
      <c r="M544" s="110">
        <v>2645</v>
      </c>
      <c r="N544" s="110">
        <v>5965</v>
      </c>
      <c r="O544" s="110">
        <v>7343</v>
      </c>
      <c r="P544" s="110">
        <v>8083</v>
      </c>
      <c r="Q544" s="110">
        <v>5563</v>
      </c>
      <c r="R544" s="110">
        <v>10747</v>
      </c>
      <c r="S544" s="110">
        <v>12845</v>
      </c>
      <c r="T544" s="110">
        <v>17502</v>
      </c>
      <c r="U544" s="110">
        <v>10712</v>
      </c>
      <c r="V544" s="110">
        <v>20199</v>
      </c>
      <c r="W544" s="110">
        <v>18985</v>
      </c>
      <c r="X544" s="121">
        <v>0.25294054460497351</v>
      </c>
      <c r="Y544" s="92">
        <v>0.1103585742761</v>
      </c>
      <c r="Z544" s="92">
        <v>0.18244990927691759</v>
      </c>
      <c r="AA544" s="92">
        <v>0.10023180645793189</v>
      </c>
    </row>
    <row r="545" spans="1:27" ht="15" x14ac:dyDescent="0.25">
      <c r="A545" s="4">
        <v>260212</v>
      </c>
      <c r="B545" s="18">
        <v>2433</v>
      </c>
      <c r="C545" s="8" t="s">
        <v>67</v>
      </c>
      <c r="D545" s="8" t="s">
        <v>4697</v>
      </c>
      <c r="E545" s="8" t="s">
        <v>811</v>
      </c>
      <c r="F545" s="36">
        <v>9.9</v>
      </c>
      <c r="G545" s="46">
        <v>16161</v>
      </c>
      <c r="H545" s="46">
        <v>19310</v>
      </c>
      <c r="I545" s="46">
        <v>24084</v>
      </c>
      <c r="J545" s="46">
        <v>11460</v>
      </c>
      <c r="K545" s="46">
        <v>9066</v>
      </c>
      <c r="L545" s="46">
        <v>15584</v>
      </c>
      <c r="M545" s="46">
        <v>19301</v>
      </c>
      <c r="N545" s="46">
        <v>3770</v>
      </c>
      <c r="O545" s="46">
        <v>-2423</v>
      </c>
      <c r="P545" s="46">
        <v>14283</v>
      </c>
      <c r="Q545" s="46">
        <v>18659</v>
      </c>
      <c r="R545" s="46">
        <v>4209</v>
      </c>
      <c r="S545" s="110">
        <v>4667</v>
      </c>
      <c r="T545" s="46">
        <v>13774</v>
      </c>
      <c r="U545" s="46">
        <v>14932</v>
      </c>
      <c r="V545" s="46">
        <v>2528</v>
      </c>
      <c r="W545" s="46">
        <v>8216</v>
      </c>
      <c r="X545" s="120">
        <v>-1.217179205126984E-2</v>
      </c>
      <c r="Y545" s="79">
        <v>-9.0222469679730799E-2</v>
      </c>
      <c r="Z545" s="79">
        <v>-4.4728859560427818E-2</v>
      </c>
      <c r="AA545" s="79">
        <v>9.885518509233715E-2</v>
      </c>
    </row>
    <row r="546" spans="1:27" ht="15" x14ac:dyDescent="0.25">
      <c r="A546" s="4">
        <v>260212</v>
      </c>
      <c r="B546" s="18">
        <v>1820</v>
      </c>
      <c r="C546" s="8" t="s">
        <v>67</v>
      </c>
      <c r="D546" s="8" t="s">
        <v>4797</v>
      </c>
      <c r="E546" s="8" t="s">
        <v>811</v>
      </c>
      <c r="F546" s="36">
        <v>9.4</v>
      </c>
      <c r="G546" s="46">
        <v>5022</v>
      </c>
      <c r="H546" s="46">
        <v>8766</v>
      </c>
      <c r="I546" s="46">
        <v>4646</v>
      </c>
      <c r="J546" s="46">
        <v>3784</v>
      </c>
      <c r="K546" s="46">
        <v>5927</v>
      </c>
      <c r="L546" s="46">
        <v>2242</v>
      </c>
      <c r="M546" s="46">
        <v>668</v>
      </c>
      <c r="N546" s="46">
        <v>1014</v>
      </c>
      <c r="O546" s="110">
        <v>8898</v>
      </c>
      <c r="P546" s="110">
        <v>4967</v>
      </c>
      <c r="Q546" s="110">
        <v>3640</v>
      </c>
      <c r="R546" s="110">
        <v>4678</v>
      </c>
      <c r="S546" s="46">
        <v>4460</v>
      </c>
      <c r="T546" s="46">
        <v>5144</v>
      </c>
      <c r="U546" s="110">
        <v>6818</v>
      </c>
      <c r="V546" s="46">
        <v>3031</v>
      </c>
      <c r="W546" s="46">
        <v>6292</v>
      </c>
      <c r="X546" s="120">
        <v>9.9746407438714435E-3</v>
      </c>
      <c r="Y546" s="92">
        <v>0.17732395937953349</v>
      </c>
      <c r="Z546" s="79">
        <v>-7.8056872037914671E-2</v>
      </c>
      <c r="AA546" s="79">
        <v>9.4175705546702293E-2</v>
      </c>
    </row>
    <row r="547" spans="1:27" ht="15" x14ac:dyDescent="0.25">
      <c r="A547" s="4">
        <v>260212</v>
      </c>
      <c r="B547" s="18">
        <v>2146</v>
      </c>
      <c r="C547" s="8" t="s">
        <v>67</v>
      </c>
      <c r="D547" s="8" t="s">
        <v>4894</v>
      </c>
      <c r="E547" s="8" t="s">
        <v>811</v>
      </c>
      <c r="F547" s="36">
        <v>9.1999999999999993</v>
      </c>
      <c r="G547" s="46">
        <v>1014</v>
      </c>
      <c r="H547" s="46">
        <v>2172</v>
      </c>
      <c r="I547" s="46">
        <v>1814</v>
      </c>
      <c r="J547" s="46">
        <v>3342</v>
      </c>
      <c r="K547" s="110">
        <v>3503</v>
      </c>
      <c r="L547" s="46">
        <v>-1238</v>
      </c>
      <c r="M547" s="110">
        <v>3308</v>
      </c>
      <c r="N547" s="46">
        <v>2793</v>
      </c>
      <c r="O547" s="46">
        <v>2449</v>
      </c>
      <c r="P547" s="110">
        <v>2999</v>
      </c>
      <c r="Q547" s="46">
        <v>1105</v>
      </c>
      <c r="R547" s="46">
        <v>1924</v>
      </c>
      <c r="S547" s="46">
        <v>1681</v>
      </c>
      <c r="T547" s="46">
        <v>2980</v>
      </c>
      <c r="U547" s="46">
        <v>1490</v>
      </c>
      <c r="V547" s="46">
        <v>2464</v>
      </c>
      <c r="W547" s="46">
        <v>2474</v>
      </c>
      <c r="X547" s="120">
        <v>-2.46465170579846E-3</v>
      </c>
      <c r="Y547" s="79">
        <v>5.0065019505851849E-2</v>
      </c>
      <c r="Z547" s="79">
        <v>6.6873065015479849E-2</v>
      </c>
      <c r="AA547" s="79">
        <v>9.2048752176436377E-2</v>
      </c>
    </row>
    <row r="548" spans="1:27" ht="15" x14ac:dyDescent="0.25">
      <c r="A548" s="4">
        <v>260212</v>
      </c>
      <c r="B548" s="18">
        <v>9031</v>
      </c>
      <c r="C548" s="8" t="s">
        <v>67</v>
      </c>
      <c r="D548" s="8" t="s">
        <v>4815</v>
      </c>
      <c r="E548" s="8" t="s">
        <v>811</v>
      </c>
      <c r="F548" s="36">
        <v>8.8000000000000007</v>
      </c>
      <c r="G548" s="46">
        <v>1317</v>
      </c>
      <c r="H548" s="46">
        <v>6145</v>
      </c>
      <c r="I548" s="46">
        <v>3932</v>
      </c>
      <c r="J548" s="46">
        <v>5472</v>
      </c>
      <c r="K548" s="110">
        <v>6055</v>
      </c>
      <c r="L548" s="46">
        <v>8172</v>
      </c>
      <c r="M548" s="110">
        <v>6453</v>
      </c>
      <c r="N548" s="46">
        <v>5412</v>
      </c>
      <c r="O548" s="46">
        <v>5366</v>
      </c>
      <c r="P548" s="46">
        <v>7543</v>
      </c>
      <c r="Q548" s="46">
        <v>7557</v>
      </c>
      <c r="R548" s="46">
        <v>5920</v>
      </c>
      <c r="S548" s="46">
        <v>6752</v>
      </c>
      <c r="T548" s="46">
        <v>8780</v>
      </c>
      <c r="U548" s="46">
        <v>5204</v>
      </c>
      <c r="V548" s="46">
        <v>4106</v>
      </c>
      <c r="W548" s="46">
        <v>8950</v>
      </c>
      <c r="X548" s="120">
        <v>4.4541264583033202E-2</v>
      </c>
      <c r="Y548" s="79">
        <v>-8.1112758109552208E-2</v>
      </c>
      <c r="Z548" s="79">
        <v>-6.8052220888355386E-2</v>
      </c>
      <c r="AA548" s="79">
        <v>8.847918847113756E-2</v>
      </c>
    </row>
    <row r="549" spans="1:27" ht="15" x14ac:dyDescent="0.25">
      <c r="A549" s="4">
        <v>260212</v>
      </c>
      <c r="B549" s="18">
        <v>2269</v>
      </c>
      <c r="C549" s="8" t="s">
        <v>67</v>
      </c>
      <c r="D549" s="8" t="s">
        <v>4575</v>
      </c>
      <c r="E549" s="8" t="s">
        <v>817</v>
      </c>
      <c r="F549" s="36">
        <v>8.6999999999999993</v>
      </c>
      <c r="G549" s="46">
        <v>28682</v>
      </c>
      <c r="H549" s="46">
        <v>13910</v>
      </c>
      <c r="I549" s="46">
        <v>18044</v>
      </c>
      <c r="J549" s="46">
        <v>25150</v>
      </c>
      <c r="K549" s="46">
        <v>21546</v>
      </c>
      <c r="L549" s="46">
        <v>10695</v>
      </c>
      <c r="M549" s="46">
        <v>19498</v>
      </c>
      <c r="N549" s="46">
        <v>24947</v>
      </c>
      <c r="O549" s="46">
        <v>25268</v>
      </c>
      <c r="P549" s="46">
        <v>14609</v>
      </c>
      <c r="Q549" s="46">
        <v>20499</v>
      </c>
      <c r="R549" s="46">
        <v>23895</v>
      </c>
      <c r="S549" s="46">
        <v>22062</v>
      </c>
      <c r="T549" s="46">
        <v>18247</v>
      </c>
      <c r="U549" s="46">
        <v>17751</v>
      </c>
      <c r="V549" s="46">
        <v>23192</v>
      </c>
      <c r="W549" s="46">
        <v>29122</v>
      </c>
      <c r="X549" s="120">
        <v>4.4877567384197903E-2</v>
      </c>
      <c r="Y549" s="79">
        <v>-3.2442770622055923E-2</v>
      </c>
      <c r="Z549" s="79">
        <v>-8.5778781038374774E-3</v>
      </c>
      <c r="AA549" s="79">
        <v>8.6890168857381989E-2</v>
      </c>
    </row>
    <row r="550" spans="1:27" ht="15" x14ac:dyDescent="0.25">
      <c r="A550" s="4">
        <v>260212</v>
      </c>
      <c r="B550" s="18">
        <v>6525</v>
      </c>
      <c r="C550" s="8" t="s">
        <v>67</v>
      </c>
      <c r="D550" s="8" t="s">
        <v>4531</v>
      </c>
      <c r="E550" s="8" t="s">
        <v>811</v>
      </c>
      <c r="F550" s="36">
        <v>8</v>
      </c>
      <c r="G550" s="46"/>
      <c r="H550" s="46"/>
      <c r="I550" s="46"/>
      <c r="J550" s="46"/>
      <c r="K550" s="46"/>
      <c r="L550" s="46"/>
      <c r="M550" s="46">
        <v>11146</v>
      </c>
      <c r="N550" s="46">
        <v>3990</v>
      </c>
      <c r="O550" s="46">
        <v>9383</v>
      </c>
      <c r="P550" s="46">
        <v>10689</v>
      </c>
      <c r="Q550" s="46">
        <v>6828</v>
      </c>
      <c r="R550" s="110">
        <v>17878</v>
      </c>
      <c r="S550" s="46">
        <v>9562</v>
      </c>
      <c r="T550" s="46">
        <v>12274</v>
      </c>
      <c r="U550" s="110">
        <v>11515</v>
      </c>
      <c r="V550" s="46">
        <v>9717</v>
      </c>
      <c r="W550" s="46">
        <v>12993</v>
      </c>
      <c r="X550" s="120">
        <v>3.525591120403937E-2</v>
      </c>
      <c r="Y550" s="92">
        <v>0.1007047398049075</v>
      </c>
      <c r="Z550" s="79">
        <v>-0.15930430029865891</v>
      </c>
      <c r="AA550" s="79">
        <v>7.9664716262654478E-2</v>
      </c>
    </row>
    <row r="551" spans="1:27" ht="15" x14ac:dyDescent="0.25">
      <c r="A551" s="4">
        <v>260212</v>
      </c>
      <c r="B551" s="18">
        <v>3769</v>
      </c>
      <c r="C551" s="8" t="s">
        <v>67</v>
      </c>
      <c r="D551" s="8" t="s">
        <v>4593</v>
      </c>
      <c r="E551" s="8" t="s">
        <v>806</v>
      </c>
      <c r="F551" s="36">
        <v>7.7</v>
      </c>
      <c r="G551" s="46">
        <v>3092</v>
      </c>
      <c r="H551" s="46">
        <v>4116</v>
      </c>
      <c r="I551" s="46">
        <v>4159</v>
      </c>
      <c r="J551" s="46">
        <v>4512</v>
      </c>
      <c r="K551" s="46">
        <v>3508</v>
      </c>
      <c r="L551" s="46">
        <v>5091</v>
      </c>
      <c r="M551" s="46">
        <v>5260</v>
      </c>
      <c r="N551" s="46">
        <v>5672</v>
      </c>
      <c r="O551" s="46">
        <v>4362</v>
      </c>
      <c r="P551" s="46">
        <v>5829</v>
      </c>
      <c r="Q551" s="46">
        <v>6822</v>
      </c>
      <c r="R551" s="46">
        <v>6866</v>
      </c>
      <c r="S551" s="46">
        <v>5701</v>
      </c>
      <c r="T551" s="46">
        <v>7254</v>
      </c>
      <c r="U551" s="46">
        <v>8060</v>
      </c>
      <c r="V551" s="46">
        <v>8131</v>
      </c>
      <c r="W551" s="46">
        <v>7933</v>
      </c>
      <c r="X551" s="120">
        <v>5.6507256721389558E-2</v>
      </c>
      <c r="Y551" s="79">
        <v>4.6466238786923457E-2</v>
      </c>
      <c r="Z551" s="79">
        <v>4.5371399878053158E-2</v>
      </c>
      <c r="AA551" s="79">
        <v>7.6579976669182814E-2</v>
      </c>
    </row>
    <row r="552" spans="1:27" ht="15" x14ac:dyDescent="0.25">
      <c r="A552" s="4">
        <v>260212</v>
      </c>
      <c r="B552" s="18">
        <v>8051</v>
      </c>
      <c r="C552" s="8" t="s">
        <v>67</v>
      </c>
      <c r="D552" s="8" t="s">
        <v>4893</v>
      </c>
      <c r="E552" s="8" t="s">
        <v>811</v>
      </c>
      <c r="F552" s="36">
        <v>7.7</v>
      </c>
      <c r="G552" s="46">
        <v>4007</v>
      </c>
      <c r="H552" s="46">
        <v>4810</v>
      </c>
      <c r="I552" s="46">
        <v>4837</v>
      </c>
      <c r="J552" s="46">
        <v>3401</v>
      </c>
      <c r="K552" s="46">
        <v>4748</v>
      </c>
      <c r="L552" s="46">
        <v>3989</v>
      </c>
      <c r="M552" s="46">
        <v>4426</v>
      </c>
      <c r="N552" s="46">
        <v>2453</v>
      </c>
      <c r="O552" s="46">
        <v>2418</v>
      </c>
      <c r="P552" s="46">
        <v>2672</v>
      </c>
      <c r="Q552" s="46">
        <v>2345</v>
      </c>
      <c r="R552" s="46">
        <v>871</v>
      </c>
      <c r="S552" s="46">
        <v>2571</v>
      </c>
      <c r="T552" s="46">
        <v>2609</v>
      </c>
      <c r="U552" s="110">
        <v>3486</v>
      </c>
      <c r="V552" s="46">
        <v>1733</v>
      </c>
      <c r="W552" s="46">
        <v>3376</v>
      </c>
      <c r="X552" s="120">
        <v>-7.4476888521102236E-3</v>
      </c>
      <c r="Y552" s="92">
        <v>0.13589804668889949</v>
      </c>
      <c r="Z552" s="79">
        <v>9.0384817028415609E-2</v>
      </c>
      <c r="AA552" s="79">
        <v>7.7411289547071771E-2</v>
      </c>
    </row>
    <row r="553" spans="1:27" ht="15" x14ac:dyDescent="0.25">
      <c r="A553" s="4">
        <v>260212</v>
      </c>
      <c r="B553" s="18" t="s">
        <v>4983</v>
      </c>
      <c r="C553" s="8" t="s">
        <v>67</v>
      </c>
      <c r="D553" s="8" t="s">
        <v>4385</v>
      </c>
      <c r="E553" s="8" t="s">
        <v>817</v>
      </c>
      <c r="F553" s="36">
        <v>7.1</v>
      </c>
      <c r="G553" s="46">
        <v>72200</v>
      </c>
      <c r="H553" s="46">
        <v>30928</v>
      </c>
      <c r="I553" s="46">
        <v>85100</v>
      </c>
      <c r="J553" s="46">
        <v>53400</v>
      </c>
      <c r="K553" s="46">
        <v>93300</v>
      </c>
      <c r="L553" s="46">
        <v>-330815</v>
      </c>
      <c r="M553" s="110">
        <v>-130800</v>
      </c>
      <c r="N553" s="110">
        <v>-100800</v>
      </c>
      <c r="O553" s="110">
        <v>-65000</v>
      </c>
      <c r="P553" s="46">
        <v>43902</v>
      </c>
      <c r="Q553" s="46">
        <v>99800</v>
      </c>
      <c r="R553" s="46">
        <v>192091</v>
      </c>
      <c r="S553" s="110">
        <v>122715</v>
      </c>
      <c r="T553" s="46">
        <v>30040</v>
      </c>
      <c r="U553" s="46">
        <v>44899</v>
      </c>
      <c r="V553" s="46">
        <v>85921</v>
      </c>
      <c r="W553" s="46">
        <v>142754</v>
      </c>
      <c r="X553" s="120">
        <v>-3.023284217505473E-2</v>
      </c>
      <c r="Y553" s="79">
        <v>-0.12347125578550119</v>
      </c>
      <c r="Z553" s="79">
        <v>-0.27240888273101649</v>
      </c>
      <c r="AA553" s="79">
        <v>7.0665608745481778E-2</v>
      </c>
    </row>
    <row r="554" spans="1:27" ht="15" x14ac:dyDescent="0.25">
      <c r="A554" s="4">
        <v>260212</v>
      </c>
      <c r="B554" s="18">
        <v>5036</v>
      </c>
      <c r="C554" s="8" t="s">
        <v>67</v>
      </c>
      <c r="D554" s="8" t="s">
        <v>4956</v>
      </c>
      <c r="E554" s="8" t="s">
        <v>806</v>
      </c>
      <c r="F554" s="36">
        <v>6.8</v>
      </c>
      <c r="G554" s="46"/>
      <c r="H554" s="46"/>
      <c r="I554" s="46"/>
      <c r="J554" s="46"/>
      <c r="K554" s="46"/>
      <c r="L554" s="46">
        <v>1148</v>
      </c>
      <c r="M554" s="46">
        <v>1106</v>
      </c>
      <c r="N554" s="46">
        <v>468</v>
      </c>
      <c r="O554" s="46">
        <v>1513</v>
      </c>
      <c r="P554" s="46">
        <v>1177</v>
      </c>
      <c r="Q554" s="46">
        <v>1331</v>
      </c>
      <c r="R554" s="110">
        <v>937</v>
      </c>
      <c r="S554" s="46">
        <v>1149</v>
      </c>
      <c r="T554" s="110">
        <v>1903</v>
      </c>
      <c r="U554" s="110">
        <v>2604</v>
      </c>
      <c r="V554" s="46">
        <v>1470</v>
      </c>
      <c r="W554" s="46">
        <v>1635</v>
      </c>
      <c r="X554" s="121">
        <v>0.1580322159338268</v>
      </c>
      <c r="Y554" s="92">
        <v>0.2392857142857143</v>
      </c>
      <c r="Z554" s="79">
        <v>8.0843318671317999E-2</v>
      </c>
      <c r="AA554" s="79">
        <v>6.8200954252034762E-2</v>
      </c>
    </row>
    <row r="555" spans="1:27" ht="15" x14ac:dyDescent="0.25">
      <c r="A555" s="4">
        <v>260212</v>
      </c>
      <c r="B555" s="18">
        <v>4478</v>
      </c>
      <c r="C555" s="8" t="s">
        <v>67</v>
      </c>
      <c r="D555" s="8" t="s">
        <v>4850</v>
      </c>
      <c r="E555" s="8" t="s">
        <v>821</v>
      </c>
      <c r="F555" s="36">
        <v>6.2</v>
      </c>
      <c r="G555" s="46">
        <v>-501</v>
      </c>
      <c r="H555" s="46">
        <v>-703</v>
      </c>
      <c r="I555" s="46">
        <v>-877</v>
      </c>
      <c r="J555" s="46">
        <v>-962</v>
      </c>
      <c r="K555" s="110">
        <v>-1172</v>
      </c>
      <c r="L555" s="110">
        <v>-1451</v>
      </c>
      <c r="M555" s="110">
        <v>-2081</v>
      </c>
      <c r="N555" s="110">
        <v>-3216</v>
      </c>
      <c r="O555" s="110">
        <v>-2074</v>
      </c>
      <c r="P555" s="110">
        <v>-2642</v>
      </c>
      <c r="Q555" s="46">
        <v>-2245</v>
      </c>
      <c r="R555" s="46">
        <v>-1426</v>
      </c>
      <c r="S555" s="46">
        <v>183.74</v>
      </c>
      <c r="T555" s="46">
        <v>684.26</v>
      </c>
      <c r="U555" s="46">
        <v>290.23</v>
      </c>
      <c r="V555" s="46">
        <v>-493.71</v>
      </c>
      <c r="W555" s="46">
        <v>224.68</v>
      </c>
      <c r="X555" s="120">
        <v>-0.54268541389988356</v>
      </c>
      <c r="Y555" s="79">
        <v>-0.90447021048876208</v>
      </c>
      <c r="Z555" s="79">
        <v>-3.4816820405571951</v>
      </c>
      <c r="AA555" s="79">
        <v>6.1608378980316791E-2</v>
      </c>
    </row>
    <row r="556" spans="1:27" ht="15" x14ac:dyDescent="0.25">
      <c r="A556" s="4">
        <v>260212</v>
      </c>
      <c r="B556" s="18">
        <v>4527</v>
      </c>
      <c r="C556" s="8" t="s">
        <v>67</v>
      </c>
      <c r="D556" s="8" t="s">
        <v>4640</v>
      </c>
      <c r="E556" s="8" t="s">
        <v>811</v>
      </c>
      <c r="F556" s="36">
        <v>4.0999999999999996</v>
      </c>
      <c r="G556" s="46">
        <v>7136</v>
      </c>
      <c r="H556" s="46">
        <v>9678</v>
      </c>
      <c r="I556" s="46">
        <v>5668</v>
      </c>
      <c r="J556" s="46">
        <v>8295</v>
      </c>
      <c r="K556" s="46">
        <v>7767</v>
      </c>
      <c r="L556" s="46">
        <v>12265</v>
      </c>
      <c r="M556" s="46">
        <v>5211</v>
      </c>
      <c r="N556" s="46">
        <v>11539</v>
      </c>
      <c r="O556" s="46">
        <v>9428</v>
      </c>
      <c r="P556" s="46">
        <v>14297</v>
      </c>
      <c r="Q556" s="46">
        <v>4903</v>
      </c>
      <c r="R556" s="46">
        <v>11626</v>
      </c>
      <c r="S556" s="46">
        <v>5937</v>
      </c>
      <c r="T556" s="46">
        <v>14353</v>
      </c>
      <c r="U556" s="46">
        <v>6549</v>
      </c>
      <c r="V556" s="46">
        <v>11627</v>
      </c>
      <c r="W556" s="46">
        <v>7502</v>
      </c>
      <c r="X556" s="120">
        <v>1.523270679759436E-3</v>
      </c>
      <c r="Y556" s="79">
        <v>4.4705179391075323E-2</v>
      </c>
      <c r="Z556" s="79">
        <v>2.5997660210608231E-5</v>
      </c>
      <c r="AA556" s="79">
        <v>4.0685280507461119E-2</v>
      </c>
    </row>
    <row r="557" spans="1:27" ht="15" x14ac:dyDescent="0.25">
      <c r="A557" s="4">
        <v>260212</v>
      </c>
      <c r="B557" s="18">
        <v>5161</v>
      </c>
      <c r="C557" s="8" t="s">
        <v>67</v>
      </c>
      <c r="D557" s="8" t="s">
        <v>4870</v>
      </c>
      <c r="E557" s="8" t="s">
        <v>811</v>
      </c>
      <c r="F557" s="36">
        <v>3.3</v>
      </c>
      <c r="G557" s="46">
        <v>144</v>
      </c>
      <c r="H557" s="46">
        <v>-140</v>
      </c>
      <c r="I557" s="46">
        <v>674</v>
      </c>
      <c r="J557" s="46">
        <v>-702</v>
      </c>
      <c r="K557" s="110">
        <v>-831</v>
      </c>
      <c r="L557" s="110">
        <v>-352</v>
      </c>
      <c r="M557" s="46">
        <v>1780</v>
      </c>
      <c r="N557" s="46">
        <v>879</v>
      </c>
      <c r="O557" s="110">
        <v>521</v>
      </c>
      <c r="P557" s="110">
        <v>2868</v>
      </c>
      <c r="Q557" s="46">
        <v>2288</v>
      </c>
      <c r="R557" s="110">
        <v>2115</v>
      </c>
      <c r="S557" s="110">
        <v>1988</v>
      </c>
      <c r="T557" s="46">
        <v>1273</v>
      </c>
      <c r="U557" s="46">
        <v>1949</v>
      </c>
      <c r="V557" s="46">
        <v>1759</v>
      </c>
      <c r="W557" s="46">
        <v>2221</v>
      </c>
      <c r="X557" s="120">
        <v>-0.1722648234150557</v>
      </c>
      <c r="Y557" s="79">
        <v>-4.4232776617954113E-2</v>
      </c>
      <c r="Z557" s="79">
        <v>-4.8600682593856637E-2</v>
      </c>
      <c r="AA557" s="79">
        <v>3.343377816042481E-2</v>
      </c>
    </row>
    <row r="558" spans="1:27" ht="15" x14ac:dyDescent="0.25">
      <c r="A558" s="4">
        <v>260212</v>
      </c>
      <c r="B558" s="18">
        <v>1605</v>
      </c>
      <c r="C558" s="8" t="s">
        <v>67</v>
      </c>
      <c r="D558" s="8" t="s">
        <v>4438</v>
      </c>
      <c r="E558" s="8" t="s">
        <v>806</v>
      </c>
      <c r="F558" s="36">
        <v>3.2</v>
      </c>
      <c r="G558" s="46">
        <v>188280</v>
      </c>
      <c r="H558" s="46">
        <v>228317</v>
      </c>
      <c r="I558" s="46">
        <v>356178</v>
      </c>
      <c r="J558" s="46">
        <v>331399</v>
      </c>
      <c r="K558" s="110">
        <v>330516</v>
      </c>
      <c r="L558" s="46">
        <v>306302</v>
      </c>
      <c r="M558" s="46">
        <v>264233</v>
      </c>
      <c r="N558" s="46">
        <v>268837</v>
      </c>
      <c r="O558" s="46">
        <v>368115</v>
      </c>
      <c r="P558" s="46">
        <v>329612</v>
      </c>
      <c r="Q558" s="46">
        <v>292685</v>
      </c>
      <c r="R558" s="46">
        <v>301352</v>
      </c>
      <c r="S558" s="46">
        <v>242086</v>
      </c>
      <c r="T558" s="46">
        <v>288609</v>
      </c>
      <c r="U558" s="46">
        <v>263175</v>
      </c>
      <c r="V558" s="46">
        <v>236040</v>
      </c>
      <c r="W558" s="46">
        <v>275518</v>
      </c>
      <c r="X558" s="120">
        <v>-3.5173517137256798E-2</v>
      </c>
      <c r="Y558" s="79">
        <v>-2.6237361433657069E-2</v>
      </c>
      <c r="Z558" s="79">
        <v>-5.9633572006405948E-2</v>
      </c>
      <c r="AA558" s="79">
        <v>3.2461088833004803E-2</v>
      </c>
    </row>
    <row r="559" spans="1:27" ht="15" x14ac:dyDescent="0.25">
      <c r="A559" s="4">
        <v>260212</v>
      </c>
      <c r="B559" s="18">
        <v>7762</v>
      </c>
      <c r="C559" s="8" t="s">
        <v>67</v>
      </c>
      <c r="D559" s="8" t="s">
        <v>4753</v>
      </c>
      <c r="E559" s="8" t="s">
        <v>811</v>
      </c>
      <c r="F559" s="36">
        <v>3.1</v>
      </c>
      <c r="G559" s="46">
        <v>6451</v>
      </c>
      <c r="H559" s="46">
        <v>8952</v>
      </c>
      <c r="I559" s="46">
        <v>2630</v>
      </c>
      <c r="J559" s="46">
        <v>5589</v>
      </c>
      <c r="K559" s="46">
        <v>6766</v>
      </c>
      <c r="L559" s="46">
        <v>8679</v>
      </c>
      <c r="M559" s="46">
        <v>2655</v>
      </c>
      <c r="N559" s="46">
        <v>5538</v>
      </c>
      <c r="O559" s="46">
        <v>8006</v>
      </c>
      <c r="P559" s="46">
        <v>9873</v>
      </c>
      <c r="Q559" s="46">
        <v>1439</v>
      </c>
      <c r="R559" s="46">
        <v>4685</v>
      </c>
      <c r="S559" s="46">
        <v>7643</v>
      </c>
      <c r="T559" s="46">
        <v>6709</v>
      </c>
      <c r="U559" s="46">
        <v>1519</v>
      </c>
      <c r="V559" s="46">
        <v>4701</v>
      </c>
      <c r="W559" s="46">
        <v>8286</v>
      </c>
      <c r="X559" s="120">
        <v>-0.13384094754653131</v>
      </c>
      <c r="Y559" s="79">
        <v>3.9070130884939491E-3</v>
      </c>
      <c r="Z559" s="79">
        <v>7.7836154893939913E-4</v>
      </c>
      <c r="AA559" s="79">
        <v>3.1256076220105067E-2</v>
      </c>
    </row>
    <row r="560" spans="1:27" ht="15" x14ac:dyDescent="0.25">
      <c r="A560" s="4">
        <v>260212</v>
      </c>
      <c r="B560" s="18">
        <v>3076</v>
      </c>
      <c r="C560" s="8" t="s">
        <v>67</v>
      </c>
      <c r="D560" s="8" t="s">
        <v>4864</v>
      </c>
      <c r="E560" s="8" t="s">
        <v>821</v>
      </c>
      <c r="F560" s="36">
        <v>2.9</v>
      </c>
      <c r="G560" s="46">
        <v>2526</v>
      </c>
      <c r="H560" s="46">
        <v>2487</v>
      </c>
      <c r="I560" s="46">
        <v>2516</v>
      </c>
      <c r="J560" s="46">
        <v>2322</v>
      </c>
      <c r="K560" s="46">
        <v>2359</v>
      </c>
      <c r="L560" s="46">
        <v>2671</v>
      </c>
      <c r="M560" s="46">
        <v>2671</v>
      </c>
      <c r="N560" s="46">
        <v>1899</v>
      </c>
      <c r="O560" s="46">
        <v>2354</v>
      </c>
      <c r="P560" s="46">
        <v>2765</v>
      </c>
      <c r="Q560" s="46">
        <v>2661</v>
      </c>
      <c r="R560" s="46">
        <v>2030</v>
      </c>
      <c r="S560" s="46">
        <v>1779</v>
      </c>
      <c r="T560" s="46">
        <v>2105</v>
      </c>
      <c r="U560" s="46">
        <v>3510</v>
      </c>
      <c r="V560" s="46">
        <v>1496</v>
      </c>
      <c r="W560" s="46">
        <v>2040</v>
      </c>
      <c r="X560" s="120">
        <v>-7.1467244179750922E-2</v>
      </c>
      <c r="Y560" s="79">
        <v>9.900874635568524E-2</v>
      </c>
      <c r="Z560" s="79">
        <v>-5.6663837011884599E-2</v>
      </c>
      <c r="AA560" s="79">
        <v>2.9358830146231751E-2</v>
      </c>
    </row>
    <row r="561" spans="1:27" ht="15" x14ac:dyDescent="0.25">
      <c r="A561" s="4">
        <v>260212</v>
      </c>
      <c r="B561" s="18">
        <v>7202</v>
      </c>
      <c r="C561" s="8" t="s">
        <v>67</v>
      </c>
      <c r="D561" s="8" t="s">
        <v>4532</v>
      </c>
      <c r="E561" s="8" t="s">
        <v>817</v>
      </c>
      <c r="F561" s="36">
        <v>2.2000000000000002</v>
      </c>
      <c r="G561" s="46">
        <v>51323</v>
      </c>
      <c r="H561" s="46">
        <v>38580</v>
      </c>
      <c r="I561" s="46">
        <v>54772</v>
      </c>
      <c r="J561" s="46">
        <v>57423</v>
      </c>
      <c r="K561" s="110">
        <v>85690</v>
      </c>
      <c r="L561" s="46">
        <v>55663</v>
      </c>
      <c r="M561" s="46">
        <v>68607</v>
      </c>
      <c r="N561" s="46">
        <v>74589</v>
      </c>
      <c r="O561" s="46">
        <v>110366</v>
      </c>
      <c r="P561" s="46">
        <v>39524</v>
      </c>
      <c r="Q561" s="46">
        <v>76913</v>
      </c>
      <c r="R561" s="46">
        <v>52286</v>
      </c>
      <c r="S561" s="46">
        <v>63281</v>
      </c>
      <c r="T561" s="46">
        <v>40802</v>
      </c>
      <c r="U561" s="46">
        <v>57223</v>
      </c>
      <c r="V561" s="46">
        <v>47428</v>
      </c>
      <c r="W561" s="46">
        <v>67807</v>
      </c>
      <c r="X561" s="120">
        <v>5.5085257150739864E-3</v>
      </c>
      <c r="Y561" s="79">
        <v>-8.4404283228024402E-2</v>
      </c>
      <c r="Z561" s="79">
        <v>-2.2744297539233679E-2</v>
      </c>
      <c r="AA561" s="79">
        <v>2.1683099063880329E-2</v>
      </c>
    </row>
    <row r="562" spans="1:27" ht="15" x14ac:dyDescent="0.25">
      <c r="A562" s="4">
        <v>260212</v>
      </c>
      <c r="B562" s="18">
        <v>5947</v>
      </c>
      <c r="C562" s="8" t="s">
        <v>67</v>
      </c>
      <c r="D562" s="8" t="s">
        <v>4645</v>
      </c>
      <c r="E562" s="8" t="s">
        <v>811</v>
      </c>
      <c r="F562" s="36">
        <v>1.7</v>
      </c>
      <c r="G562" s="46">
        <v>10927</v>
      </c>
      <c r="H562" s="46">
        <v>7933</v>
      </c>
      <c r="I562" s="46">
        <v>7823</v>
      </c>
      <c r="J562" s="46">
        <v>10080</v>
      </c>
      <c r="K562" s="46">
        <v>9006</v>
      </c>
      <c r="L562" s="110">
        <v>14604</v>
      </c>
      <c r="M562" s="46">
        <v>7730</v>
      </c>
      <c r="N562" s="46">
        <v>3031</v>
      </c>
      <c r="O562" s="46">
        <v>6922</v>
      </c>
      <c r="P562" s="46">
        <v>15266</v>
      </c>
      <c r="Q562" s="110">
        <v>13811</v>
      </c>
      <c r="R562" s="110">
        <v>8635</v>
      </c>
      <c r="S562" s="110">
        <v>12195</v>
      </c>
      <c r="T562" s="46">
        <v>13976</v>
      </c>
      <c r="U562" s="46">
        <v>10865</v>
      </c>
      <c r="V562" s="46">
        <v>9620</v>
      </c>
      <c r="W562" s="46">
        <v>12978</v>
      </c>
      <c r="X562" s="120">
        <v>-2.5848077424008631E-2</v>
      </c>
      <c r="Y562" s="79">
        <v>-6.059608778822223E-2</v>
      </c>
      <c r="Z562" s="79">
        <v>2.1567296533905541E-2</v>
      </c>
      <c r="AA562" s="79">
        <v>1.678240740740744E-2</v>
      </c>
    </row>
    <row r="563" spans="1:27" ht="15" x14ac:dyDescent="0.25">
      <c r="A563" s="4">
        <v>260212</v>
      </c>
      <c r="B563" s="18">
        <v>9435</v>
      </c>
      <c r="C563" s="8" t="s">
        <v>67</v>
      </c>
      <c r="D563" s="8" t="s">
        <v>4496</v>
      </c>
      <c r="E563" s="8" t="s">
        <v>817</v>
      </c>
      <c r="F563" s="36">
        <v>1.7</v>
      </c>
      <c r="G563" s="46">
        <v>19185</v>
      </c>
      <c r="H563" s="46">
        <v>7410</v>
      </c>
      <c r="I563" s="46">
        <v>18264</v>
      </c>
      <c r="J563" s="46">
        <v>9753</v>
      </c>
      <c r="K563" s="46">
        <v>20091</v>
      </c>
      <c r="L563" s="110">
        <v>22280</v>
      </c>
      <c r="M563" s="46">
        <v>23967</v>
      </c>
      <c r="N563" s="110">
        <v>24526</v>
      </c>
      <c r="O563" s="46">
        <v>24004</v>
      </c>
      <c r="P563" s="46">
        <v>23006</v>
      </c>
      <c r="Q563" s="46">
        <v>27217</v>
      </c>
      <c r="R563" s="46">
        <v>30205</v>
      </c>
      <c r="S563" s="46">
        <v>29160</v>
      </c>
      <c r="T563" s="46">
        <v>18216</v>
      </c>
      <c r="U563" s="46">
        <v>27506</v>
      </c>
      <c r="V563" s="46">
        <v>30084</v>
      </c>
      <c r="W563" s="46">
        <v>30914</v>
      </c>
      <c r="X563" s="120">
        <v>-4.3709165237069803E-2</v>
      </c>
      <c r="Y563" s="79">
        <v>2.7576862153857462E-3</v>
      </c>
      <c r="Z563" s="79">
        <v>-1.1514269129387911E-3</v>
      </c>
      <c r="AA563" s="79">
        <v>1.671017281786491E-2</v>
      </c>
    </row>
    <row r="564" spans="1:27" ht="15" x14ac:dyDescent="0.25">
      <c r="A564" s="4">
        <v>260212</v>
      </c>
      <c r="B564" s="18">
        <v>9025</v>
      </c>
      <c r="C564" s="8" t="s">
        <v>67</v>
      </c>
      <c r="D564" s="8" t="s">
        <v>4858</v>
      </c>
      <c r="E564" s="8" t="s">
        <v>811</v>
      </c>
      <c r="F564" s="36">
        <v>1.6</v>
      </c>
      <c r="G564" s="46">
        <v>2260</v>
      </c>
      <c r="H564" s="46">
        <v>3197</v>
      </c>
      <c r="I564" s="46">
        <v>1682</v>
      </c>
      <c r="J564" s="46">
        <v>3442</v>
      </c>
      <c r="K564" s="110">
        <v>3937</v>
      </c>
      <c r="L564" s="46">
        <v>3403</v>
      </c>
      <c r="M564" s="46">
        <v>2458</v>
      </c>
      <c r="N564" s="46">
        <v>3949</v>
      </c>
      <c r="O564" s="46">
        <v>4232</v>
      </c>
      <c r="P564" s="46">
        <v>4765</v>
      </c>
      <c r="Q564" s="46">
        <v>3352</v>
      </c>
      <c r="R564" s="110">
        <v>6460</v>
      </c>
      <c r="S564" s="46">
        <v>5560</v>
      </c>
      <c r="T564" s="46">
        <v>5804</v>
      </c>
      <c r="U564" s="46">
        <v>3407</v>
      </c>
      <c r="V564" s="46">
        <v>6684</v>
      </c>
      <c r="W564" s="46">
        <v>5905</v>
      </c>
      <c r="X564" s="120">
        <v>5.1596563539752623E-2</v>
      </c>
      <c r="Y564" s="79">
        <v>2.597279939554165E-3</v>
      </c>
      <c r="Z564" s="79">
        <v>1.0550609957138191E-2</v>
      </c>
      <c r="AA564" s="79">
        <v>1.6080167793055319E-2</v>
      </c>
    </row>
    <row r="565" spans="1:27" ht="15" x14ac:dyDescent="0.25">
      <c r="A565" s="4">
        <v>260212</v>
      </c>
      <c r="B565" s="18">
        <v>9989</v>
      </c>
      <c r="C565" s="8" t="s">
        <v>67</v>
      </c>
      <c r="D565" s="8" t="s">
        <v>4660</v>
      </c>
      <c r="E565" s="8" t="s">
        <v>811</v>
      </c>
      <c r="F565" s="36">
        <v>1.1000000000000001</v>
      </c>
      <c r="G565" s="46">
        <v>8329</v>
      </c>
      <c r="H565" s="46">
        <v>9513</v>
      </c>
      <c r="I565" s="46">
        <v>6610</v>
      </c>
      <c r="J565" s="46">
        <v>9058</v>
      </c>
      <c r="K565" s="46">
        <v>9454</v>
      </c>
      <c r="L565" s="46">
        <v>10982</v>
      </c>
      <c r="M565" s="46">
        <v>7957</v>
      </c>
      <c r="N565" s="46">
        <v>9901</v>
      </c>
      <c r="O565" s="46">
        <v>10709</v>
      </c>
      <c r="P565" s="46">
        <v>12607</v>
      </c>
      <c r="Q565" s="46">
        <v>7780</v>
      </c>
      <c r="R565" s="46">
        <v>10921</v>
      </c>
      <c r="S565" s="46">
        <v>10291</v>
      </c>
      <c r="T565" s="46">
        <v>13609</v>
      </c>
      <c r="U565" s="46">
        <v>9676</v>
      </c>
      <c r="V565" s="46">
        <v>12277</v>
      </c>
      <c r="W565" s="46">
        <v>10782</v>
      </c>
      <c r="X565" s="120">
        <v>2.4087117478785561E-2</v>
      </c>
      <c r="Y565" s="79">
        <v>4.4505997511795403E-2</v>
      </c>
      <c r="Z565" s="79">
        <v>3.047396453693518E-2</v>
      </c>
      <c r="AA565" s="79">
        <v>1.0708132510413689E-2</v>
      </c>
    </row>
    <row r="566" spans="1:27" ht="15" x14ac:dyDescent="0.25">
      <c r="A566" s="4">
        <v>260212</v>
      </c>
      <c r="B566" s="18" t="s">
        <v>4982</v>
      </c>
      <c r="C566" s="8" t="s">
        <v>67</v>
      </c>
      <c r="D566" s="8" t="s">
        <v>4762</v>
      </c>
      <c r="E566" s="8" t="s">
        <v>821</v>
      </c>
      <c r="F566" s="36">
        <v>1</v>
      </c>
      <c r="G566" s="46"/>
      <c r="H566" s="46"/>
      <c r="I566" s="46"/>
      <c r="J566" s="46"/>
      <c r="K566" s="46">
        <v>3633</v>
      </c>
      <c r="L566" s="46">
        <v>3633</v>
      </c>
      <c r="M566" s="46">
        <v>3350</v>
      </c>
      <c r="N566" s="46">
        <v>3350</v>
      </c>
      <c r="O566" s="110">
        <v>5785</v>
      </c>
      <c r="P566" s="110">
        <v>5785</v>
      </c>
      <c r="Q566" s="46">
        <v>3830</v>
      </c>
      <c r="R566" s="46">
        <v>3762</v>
      </c>
      <c r="S566" s="46">
        <v>4931</v>
      </c>
      <c r="T566" s="46">
        <v>4769</v>
      </c>
      <c r="U566" s="46">
        <v>3764</v>
      </c>
      <c r="V566" s="110">
        <v>7642</v>
      </c>
      <c r="W566" s="46">
        <v>5139</v>
      </c>
      <c r="X566" s="120">
        <v>-5.5494865632510382E-2</v>
      </c>
      <c r="Y566" s="79">
        <v>-3.8167938931297218E-3</v>
      </c>
      <c r="Z566" s="92">
        <v>0.22524091489608719</v>
      </c>
      <c r="AA566" s="79">
        <v>9.8550175305600618E-3</v>
      </c>
    </row>
    <row r="567" spans="1:27" ht="15" x14ac:dyDescent="0.25">
      <c r="A567" s="4">
        <v>260212</v>
      </c>
      <c r="B567" s="18">
        <v>5741</v>
      </c>
      <c r="C567" s="8" t="s">
        <v>67</v>
      </c>
      <c r="D567" s="8" t="s">
        <v>4730</v>
      </c>
      <c r="E567" s="8" t="s">
        <v>811</v>
      </c>
      <c r="F567" s="36">
        <v>1</v>
      </c>
      <c r="G567" s="46">
        <v>16655</v>
      </c>
      <c r="H567" s="46">
        <v>12950</v>
      </c>
      <c r="I567" s="46">
        <v>16704</v>
      </c>
      <c r="J567" s="46">
        <v>18343</v>
      </c>
      <c r="K567" s="46">
        <v>3129</v>
      </c>
      <c r="L567" s="46">
        <v>-6017</v>
      </c>
      <c r="M567" s="46">
        <v>1752</v>
      </c>
      <c r="N567" s="46">
        <v>7646</v>
      </c>
      <c r="O567" s="110">
        <v>4500</v>
      </c>
      <c r="P567" s="110">
        <v>9011</v>
      </c>
      <c r="Q567" s="110">
        <v>9745</v>
      </c>
      <c r="R567" s="110">
        <v>21841</v>
      </c>
      <c r="S567" s="110">
        <v>13342</v>
      </c>
      <c r="T567" s="46">
        <v>12985</v>
      </c>
      <c r="U567" s="46">
        <v>8045</v>
      </c>
      <c r="V567" s="46">
        <v>8227</v>
      </c>
      <c r="W567" s="46">
        <v>13749</v>
      </c>
      <c r="X567" s="120">
        <v>7.3675818980700525E-2</v>
      </c>
      <c r="Y567" s="79">
        <v>-2.9354376392174419E-2</v>
      </c>
      <c r="Z567" s="79">
        <v>-0.24218597121662239</v>
      </c>
      <c r="AA567" s="79">
        <v>9.5542148876734956E-3</v>
      </c>
    </row>
    <row r="568" spans="1:27" ht="15" x14ac:dyDescent="0.25">
      <c r="A568" s="4">
        <v>260212</v>
      </c>
      <c r="B568" s="18">
        <v>8061</v>
      </c>
      <c r="C568" s="8" t="s">
        <v>67</v>
      </c>
      <c r="D568" s="8" t="s">
        <v>4954</v>
      </c>
      <c r="E568" s="8" t="s">
        <v>811</v>
      </c>
      <c r="F568" s="36">
        <v>1</v>
      </c>
      <c r="G568" s="46">
        <v>596</v>
      </c>
      <c r="H568" s="46">
        <v>1053</v>
      </c>
      <c r="I568" s="46">
        <v>1467</v>
      </c>
      <c r="J568" s="46">
        <v>855</v>
      </c>
      <c r="K568" s="46">
        <v>590</v>
      </c>
      <c r="L568" s="46">
        <v>1170</v>
      </c>
      <c r="M568" s="110">
        <v>2022</v>
      </c>
      <c r="N568" s="46">
        <v>945</v>
      </c>
      <c r="O568" s="110">
        <v>1107</v>
      </c>
      <c r="P568" s="46">
        <v>1400</v>
      </c>
      <c r="Q568" s="46">
        <v>2129</v>
      </c>
      <c r="R568" s="46">
        <v>1319</v>
      </c>
      <c r="S568" s="46">
        <v>1603</v>
      </c>
      <c r="T568" s="46">
        <v>1398</v>
      </c>
      <c r="U568" s="46">
        <v>2167</v>
      </c>
      <c r="V568" s="46">
        <v>1594</v>
      </c>
      <c r="W568" s="46">
        <v>1671</v>
      </c>
      <c r="X568" s="120">
        <v>-3.1002945279801081E-4</v>
      </c>
      <c r="Y568" s="79">
        <v>5.8923864164985851E-3</v>
      </c>
      <c r="Z568" s="79">
        <v>4.2392477262216843E-2</v>
      </c>
      <c r="AA568" s="79">
        <v>1.005619639160016E-2</v>
      </c>
    </row>
    <row r="569" spans="1:27" ht="15" x14ac:dyDescent="0.25">
      <c r="A569" s="4">
        <v>260212</v>
      </c>
      <c r="B569" s="18">
        <v>1808</v>
      </c>
      <c r="C569" s="8" t="s">
        <v>67</v>
      </c>
      <c r="D569" s="8" t="s">
        <v>4611</v>
      </c>
      <c r="E569" s="8" t="s">
        <v>817</v>
      </c>
      <c r="F569" s="36">
        <v>0.5</v>
      </c>
      <c r="G569" s="46">
        <v>20042</v>
      </c>
      <c r="H569" s="46">
        <v>21237</v>
      </c>
      <c r="I569" s="46">
        <v>19951</v>
      </c>
      <c r="J569" s="46">
        <v>17753</v>
      </c>
      <c r="K569" s="46">
        <v>18882</v>
      </c>
      <c r="L569" s="110">
        <v>33576</v>
      </c>
      <c r="M569" s="46">
        <v>22572</v>
      </c>
      <c r="N569" s="46">
        <v>20704</v>
      </c>
      <c r="O569" s="46">
        <v>18162</v>
      </c>
      <c r="P569" s="46">
        <v>24310</v>
      </c>
      <c r="Q569" s="46">
        <v>13262</v>
      </c>
      <c r="R569" s="46">
        <v>22166</v>
      </c>
      <c r="S569" s="46">
        <v>22015</v>
      </c>
      <c r="T569" s="46">
        <v>27256</v>
      </c>
      <c r="U569" s="46">
        <v>20452</v>
      </c>
      <c r="V569" s="46">
        <v>20881</v>
      </c>
      <c r="W569" s="46">
        <v>22498</v>
      </c>
      <c r="X569" s="120">
        <v>3.6035374848629509E-2</v>
      </c>
      <c r="Y569" s="79">
        <v>8.4888841662829506E-2</v>
      </c>
      <c r="Z569" s="79">
        <v>-1.3984263622414009E-2</v>
      </c>
      <c r="AA569" s="79">
        <v>5.3308904684119529E-3</v>
      </c>
    </row>
    <row r="570" spans="1:27" ht="15" x14ac:dyDescent="0.25">
      <c r="A570" s="4">
        <v>260212</v>
      </c>
      <c r="B570" s="18">
        <v>8066</v>
      </c>
      <c r="C570" s="8" t="s">
        <v>67</v>
      </c>
      <c r="D570" s="8" t="s">
        <v>4837</v>
      </c>
      <c r="E570" s="8" t="s">
        <v>811</v>
      </c>
      <c r="F570" s="36">
        <v>0.4</v>
      </c>
      <c r="G570" s="46">
        <v>4571</v>
      </c>
      <c r="H570" s="46">
        <v>5883</v>
      </c>
      <c r="I570" s="46">
        <v>6030</v>
      </c>
      <c r="J570" s="46">
        <v>4278</v>
      </c>
      <c r="K570" s="46">
        <v>5493</v>
      </c>
      <c r="L570" s="46">
        <v>5487</v>
      </c>
      <c r="M570" s="46">
        <v>6417</v>
      </c>
      <c r="N570" s="46">
        <v>4791</v>
      </c>
      <c r="O570" s="46">
        <v>6376</v>
      </c>
      <c r="P570" s="46">
        <v>7415</v>
      </c>
      <c r="Q570" s="46">
        <v>7247</v>
      </c>
      <c r="R570" s="46">
        <v>6408</v>
      </c>
      <c r="S570" s="46">
        <v>7878</v>
      </c>
      <c r="T570" s="46">
        <v>8243</v>
      </c>
      <c r="U570" s="46">
        <v>8980</v>
      </c>
      <c r="V570" s="46">
        <v>6632</v>
      </c>
      <c r="W570" s="46">
        <v>7995</v>
      </c>
      <c r="X570" s="120">
        <v>2.860301229791351E-2</v>
      </c>
      <c r="Y570" s="79">
        <v>5.8201235894680181E-2</v>
      </c>
      <c r="Z570" s="79">
        <v>7.1090799454123221E-3</v>
      </c>
      <c r="AA570" s="79">
        <v>3.6870135190496529E-3</v>
      </c>
    </row>
    <row r="571" spans="1:27" ht="15" x14ac:dyDescent="0.25">
      <c r="A571" s="4">
        <v>260212</v>
      </c>
      <c r="B571" s="18">
        <v>7532</v>
      </c>
      <c r="C571" s="8" t="s">
        <v>67</v>
      </c>
      <c r="D571" s="8" t="s">
        <v>4453</v>
      </c>
      <c r="E571" s="8" t="s">
        <v>821</v>
      </c>
      <c r="F571" s="36">
        <v>0.2</v>
      </c>
      <c r="G571" s="46">
        <v>16075</v>
      </c>
      <c r="H571" s="46">
        <v>27569</v>
      </c>
      <c r="I571" s="46">
        <v>19436</v>
      </c>
      <c r="J571" s="46">
        <v>25607</v>
      </c>
      <c r="K571" s="46">
        <v>23870</v>
      </c>
      <c r="L571" s="46">
        <v>33586</v>
      </c>
      <c r="M571" s="46">
        <v>24257</v>
      </c>
      <c r="N571" s="46">
        <v>23546</v>
      </c>
      <c r="O571" s="46">
        <v>32886</v>
      </c>
      <c r="P571" s="46">
        <v>42616</v>
      </c>
      <c r="Q571" s="46">
        <v>34767</v>
      </c>
      <c r="R571" s="46">
        <v>29924</v>
      </c>
      <c r="S571" s="46">
        <v>41060</v>
      </c>
      <c r="T571" s="46">
        <v>48690</v>
      </c>
      <c r="U571" s="46">
        <v>38932</v>
      </c>
      <c r="V571" s="46">
        <v>33614</v>
      </c>
      <c r="W571" s="46">
        <v>41348</v>
      </c>
      <c r="X571" s="120">
        <v>4.0939022828526461E-2</v>
      </c>
      <c r="Y571" s="79">
        <v>2.696822734895532E-2</v>
      </c>
      <c r="Z571" s="79">
        <v>2.326519803790528E-2</v>
      </c>
      <c r="AA571" s="79">
        <v>1.774535416769307E-3</v>
      </c>
    </row>
    <row r="572" spans="1:27" ht="15" x14ac:dyDescent="0.25">
      <c r="A572" s="4">
        <v>260212</v>
      </c>
      <c r="B572" s="18">
        <v>6744</v>
      </c>
      <c r="C572" s="8" t="s">
        <v>67</v>
      </c>
      <c r="D572" s="8" t="s">
        <v>4796</v>
      </c>
      <c r="E572" s="8" t="s">
        <v>811</v>
      </c>
      <c r="F572" s="36">
        <v>0.1</v>
      </c>
      <c r="G572" s="46">
        <v>3117</v>
      </c>
      <c r="H572" s="46">
        <v>1950</v>
      </c>
      <c r="I572" s="46">
        <v>6045</v>
      </c>
      <c r="J572" s="46">
        <v>-550</v>
      </c>
      <c r="K572" s="46">
        <v>1041</v>
      </c>
      <c r="L572" s="46">
        <v>1613</v>
      </c>
      <c r="M572" s="46">
        <v>6775</v>
      </c>
      <c r="N572" s="46">
        <v>-136</v>
      </c>
      <c r="O572" s="46">
        <v>1633</v>
      </c>
      <c r="P572" s="46">
        <v>1979</v>
      </c>
      <c r="Q572" s="110">
        <v>8188</v>
      </c>
      <c r="R572" s="46">
        <v>503</v>
      </c>
      <c r="S572" s="110">
        <v>3097</v>
      </c>
      <c r="T572" s="110">
        <v>4009</v>
      </c>
      <c r="U572" s="46">
        <v>8080</v>
      </c>
      <c r="V572" s="46">
        <v>-227</v>
      </c>
      <c r="W572" s="46">
        <v>3105</v>
      </c>
      <c r="X572" s="121">
        <v>0.14745405680249871</v>
      </c>
      <c r="Y572" s="79">
        <v>-6.8367411533835076E-3</v>
      </c>
      <c r="Z572" s="79">
        <v>-4.6529415514054429E-2</v>
      </c>
      <c r="AA572" s="79">
        <v>5.347951066247969E-4</v>
      </c>
    </row>
    <row r="573" spans="1:27" ht="15" x14ac:dyDescent="0.25">
      <c r="A573" s="4">
        <v>260212</v>
      </c>
      <c r="B573" s="18">
        <v>1719</v>
      </c>
      <c r="C573" s="8" t="s">
        <v>67</v>
      </c>
      <c r="D573" s="8" t="s">
        <v>4777</v>
      </c>
      <c r="E573" s="8" t="s">
        <v>811</v>
      </c>
      <c r="F573" s="36">
        <v>0</v>
      </c>
      <c r="G573" s="46">
        <v>7475</v>
      </c>
      <c r="H573" s="46">
        <v>6540</v>
      </c>
      <c r="I573" s="46">
        <v>7619</v>
      </c>
      <c r="J573" s="46">
        <v>1909</v>
      </c>
      <c r="K573" s="46">
        <v>6038</v>
      </c>
      <c r="L573" s="46">
        <v>5591</v>
      </c>
      <c r="M573" s="46">
        <v>6316</v>
      </c>
      <c r="N573" s="46">
        <v>2720</v>
      </c>
      <c r="O573" s="46">
        <v>2511</v>
      </c>
      <c r="P573" s="46">
        <v>4684</v>
      </c>
      <c r="Q573" s="110">
        <v>8677</v>
      </c>
      <c r="R573" s="46">
        <v>2955</v>
      </c>
      <c r="S573" s="110">
        <v>6772</v>
      </c>
      <c r="T573" s="110">
        <v>9455</v>
      </c>
      <c r="U573" s="110">
        <v>16063</v>
      </c>
      <c r="V573" s="46">
        <v>5303</v>
      </c>
      <c r="W573" s="46">
        <v>6773</v>
      </c>
      <c r="X573" s="121">
        <v>0.2066441441441442</v>
      </c>
      <c r="Y573" s="92">
        <v>0.26512078681934009</v>
      </c>
      <c r="Z573" s="79">
        <v>6.6619378635267346E-2</v>
      </c>
      <c r="AA573" s="79">
        <v>2.6600696938272609E-5</v>
      </c>
    </row>
    <row r="574" spans="1:27" ht="15" x14ac:dyDescent="0.25">
      <c r="A574" s="4">
        <v>260212</v>
      </c>
      <c r="B574" s="18">
        <v>6005</v>
      </c>
      <c r="C574" s="8" t="s">
        <v>67</v>
      </c>
      <c r="D574" s="8" t="s">
        <v>4721</v>
      </c>
      <c r="E574" s="8" t="s">
        <v>811</v>
      </c>
      <c r="F574" s="36">
        <v>0</v>
      </c>
      <c r="G574" s="46">
        <v>6188</v>
      </c>
      <c r="H574" s="46">
        <v>4896</v>
      </c>
      <c r="I574" s="46">
        <v>5071</v>
      </c>
      <c r="J574" s="46">
        <v>3118</v>
      </c>
      <c r="K574" s="46">
        <v>6211</v>
      </c>
      <c r="L574" s="46">
        <v>5615</v>
      </c>
      <c r="M574" s="46">
        <v>6766</v>
      </c>
      <c r="N574" s="46">
        <v>3531</v>
      </c>
      <c r="O574" s="46">
        <v>6331</v>
      </c>
      <c r="P574" s="46">
        <v>5841</v>
      </c>
      <c r="Q574" s="46">
        <v>7148</v>
      </c>
      <c r="R574" s="46">
        <v>2007</v>
      </c>
      <c r="S574" s="110">
        <v>10427</v>
      </c>
      <c r="T574" s="110">
        <v>10532</v>
      </c>
      <c r="U574" s="46">
        <v>2529</v>
      </c>
      <c r="V574" s="46">
        <v>3512</v>
      </c>
      <c r="W574" s="46">
        <v>10430</v>
      </c>
      <c r="X574" s="121">
        <v>0.18451795618141051</v>
      </c>
      <c r="Y574" s="79">
        <v>-0.15338380819552369</v>
      </c>
      <c r="Z574" s="79">
        <v>5.9031182584820652E-2</v>
      </c>
      <c r="AA574" s="79">
        <v>1.111111111111729E-4</v>
      </c>
    </row>
    <row r="575" spans="1:27" ht="15" x14ac:dyDescent="0.25">
      <c r="A575" s="4">
        <v>260212</v>
      </c>
      <c r="B575" s="18">
        <v>4041</v>
      </c>
      <c r="C575" s="8" t="s">
        <v>67</v>
      </c>
      <c r="D575" s="8" t="s">
        <v>4256</v>
      </c>
      <c r="E575" s="8" t="s">
        <v>811</v>
      </c>
      <c r="F575" s="36">
        <v>-0.7</v>
      </c>
      <c r="G575" s="46">
        <v>1149</v>
      </c>
      <c r="H575" s="46">
        <v>2949</v>
      </c>
      <c r="I575" s="46">
        <v>5494</v>
      </c>
      <c r="J575" s="46">
        <v>5840</v>
      </c>
      <c r="K575" s="110">
        <v>3136</v>
      </c>
      <c r="L575" s="110">
        <v>5805</v>
      </c>
      <c r="M575" s="46">
        <v>2113</v>
      </c>
      <c r="N575" s="46">
        <v>4822</v>
      </c>
      <c r="O575" s="46">
        <v>1637</v>
      </c>
      <c r="P575" s="46">
        <v>3316</v>
      </c>
      <c r="Q575" s="110">
        <v>4098</v>
      </c>
      <c r="R575" s="46">
        <v>3070</v>
      </c>
      <c r="S575" s="110">
        <v>4009</v>
      </c>
      <c r="T575" s="46">
        <v>4493</v>
      </c>
      <c r="U575" s="46">
        <v>4865</v>
      </c>
      <c r="V575" s="46">
        <v>3157</v>
      </c>
      <c r="W575" s="46">
        <v>3897</v>
      </c>
      <c r="X575" s="120">
        <v>8.1211619402470125E-2</v>
      </c>
      <c r="Y575" s="79">
        <v>4.8947032546266638E-2</v>
      </c>
      <c r="Z575" s="79">
        <v>5.2929366672751499E-3</v>
      </c>
      <c r="AA575" s="79">
        <v>-6.7780198499153288E-3</v>
      </c>
    </row>
    <row r="576" spans="1:27" ht="15" x14ac:dyDescent="0.25">
      <c r="A576" s="4">
        <v>260212</v>
      </c>
      <c r="B576" s="18">
        <v>8876</v>
      </c>
      <c r="C576" s="8" t="s">
        <v>67</v>
      </c>
      <c r="D576" s="8" t="s">
        <v>4772</v>
      </c>
      <c r="E576" s="8" t="s">
        <v>811</v>
      </c>
      <c r="F576" s="36">
        <v>-0.7</v>
      </c>
      <c r="G576" s="46">
        <v>4636</v>
      </c>
      <c r="H576" s="46">
        <v>3448</v>
      </c>
      <c r="I576" s="46">
        <v>4776</v>
      </c>
      <c r="J576" s="46">
        <v>5894</v>
      </c>
      <c r="K576" s="110">
        <v>6515</v>
      </c>
      <c r="L576" s="46">
        <v>4978</v>
      </c>
      <c r="M576" s="46">
        <v>3277</v>
      </c>
      <c r="N576" s="46">
        <v>5742</v>
      </c>
      <c r="O576" s="46">
        <v>6785</v>
      </c>
      <c r="P576" s="46">
        <v>5464</v>
      </c>
      <c r="Q576" s="110">
        <v>6933</v>
      </c>
      <c r="R576" s="46">
        <v>7047</v>
      </c>
      <c r="S576" s="46">
        <v>8617</v>
      </c>
      <c r="T576" s="46">
        <v>6050</v>
      </c>
      <c r="U576" s="46">
        <v>5712</v>
      </c>
      <c r="V576" s="46">
        <v>6417</v>
      </c>
      <c r="W576" s="46">
        <v>8436</v>
      </c>
      <c r="X576" s="120">
        <v>2.0883076155518321E-2</v>
      </c>
      <c r="Y576" s="79">
        <v>-4.2622264111425327E-2</v>
      </c>
      <c r="Z576" s="79">
        <v>-2.297090352220521E-2</v>
      </c>
      <c r="AA576" s="79">
        <v>-6.7547395133602528E-3</v>
      </c>
    </row>
    <row r="577" spans="1:27" ht="15" x14ac:dyDescent="0.25">
      <c r="A577" s="4">
        <v>260212</v>
      </c>
      <c r="B577" s="18">
        <v>9006</v>
      </c>
      <c r="C577" s="8" t="s">
        <v>67</v>
      </c>
      <c r="D577" s="8" t="s">
        <v>4704</v>
      </c>
      <c r="E577" s="8" t="s">
        <v>811</v>
      </c>
      <c r="F577" s="36">
        <v>-0.8</v>
      </c>
      <c r="G577" s="46">
        <v>-440</v>
      </c>
      <c r="H577" s="46">
        <v>2728</v>
      </c>
      <c r="I577" s="46">
        <v>3706</v>
      </c>
      <c r="J577" s="46">
        <v>1932</v>
      </c>
      <c r="K577" s="110">
        <v>3549</v>
      </c>
      <c r="L577" s="110">
        <v>3973</v>
      </c>
      <c r="M577" s="46">
        <v>1366</v>
      </c>
      <c r="N577" s="110">
        <v>5507</v>
      </c>
      <c r="O577" s="110">
        <v>8305</v>
      </c>
      <c r="P577" s="110">
        <v>9541</v>
      </c>
      <c r="Q577" s="110">
        <v>4688</v>
      </c>
      <c r="R577" s="110">
        <v>8711</v>
      </c>
      <c r="S577" s="46">
        <v>10291</v>
      </c>
      <c r="T577" s="46">
        <v>8355</v>
      </c>
      <c r="U577" s="110">
        <v>8287</v>
      </c>
      <c r="V577" s="46">
        <v>8533</v>
      </c>
      <c r="W577" s="46">
        <v>10025</v>
      </c>
      <c r="X577" s="120">
        <v>-3.5689566970599773E-2</v>
      </c>
      <c r="Y577" s="92">
        <v>0.1123108129193322</v>
      </c>
      <c r="Z577" s="79">
        <v>-4.9938278532151159E-3</v>
      </c>
      <c r="AA577" s="79">
        <v>-7.5001409800936614E-3</v>
      </c>
    </row>
    <row r="578" spans="1:27" ht="15" x14ac:dyDescent="0.25">
      <c r="A578" s="4">
        <v>260212</v>
      </c>
      <c r="B578" s="18">
        <v>9024</v>
      </c>
      <c r="C578" s="8" t="s">
        <v>67</v>
      </c>
      <c r="D578" s="8" t="s">
        <v>4521</v>
      </c>
      <c r="E578" s="8" t="s">
        <v>817</v>
      </c>
      <c r="F578" s="36">
        <v>-1.1000000000000001</v>
      </c>
      <c r="G578" s="46">
        <v>-879</v>
      </c>
      <c r="H578" s="46">
        <v>-8804</v>
      </c>
      <c r="I578" s="46">
        <v>7625</v>
      </c>
      <c r="J578" s="46">
        <v>5792</v>
      </c>
      <c r="K578" s="110">
        <v>6711</v>
      </c>
      <c r="L578" s="110">
        <v>2028</v>
      </c>
      <c r="M578" s="110">
        <v>14654</v>
      </c>
      <c r="N578" s="110">
        <v>17165</v>
      </c>
      <c r="O578" s="110">
        <v>15784</v>
      </c>
      <c r="P578" s="46">
        <v>109</v>
      </c>
      <c r="Q578" s="110">
        <v>19960</v>
      </c>
      <c r="R578" s="46">
        <v>13830</v>
      </c>
      <c r="S578" s="46">
        <v>16639</v>
      </c>
      <c r="T578" s="110">
        <v>242307</v>
      </c>
      <c r="U578" s="46">
        <v>18438</v>
      </c>
      <c r="V578" s="46">
        <v>12871</v>
      </c>
      <c r="W578" s="46">
        <v>13590</v>
      </c>
      <c r="X578" s="121">
        <v>4.7923938422573116</v>
      </c>
      <c r="Y578" s="79">
        <v>-5.1992238740707908E-3</v>
      </c>
      <c r="Z578" s="79">
        <v>-3.2931109081294489E-3</v>
      </c>
      <c r="AA578" s="79">
        <v>-1.050455633839209E-2</v>
      </c>
    </row>
    <row r="579" spans="1:27" ht="15" x14ac:dyDescent="0.25">
      <c r="A579" s="4">
        <v>260212</v>
      </c>
      <c r="B579" s="18">
        <v>9987</v>
      </c>
      <c r="C579" s="8" t="s">
        <v>67</v>
      </c>
      <c r="D579" s="8" t="s">
        <v>4694</v>
      </c>
      <c r="E579" s="8" t="s">
        <v>811</v>
      </c>
      <c r="F579" s="36">
        <v>-1.1000000000000001</v>
      </c>
      <c r="G579" s="46">
        <v>7466</v>
      </c>
      <c r="H579" s="46">
        <v>4130</v>
      </c>
      <c r="I579" s="46">
        <v>5773</v>
      </c>
      <c r="J579" s="46">
        <v>3551</v>
      </c>
      <c r="K579" s="110">
        <v>11332</v>
      </c>
      <c r="L579" s="110">
        <v>9534</v>
      </c>
      <c r="M579" s="46">
        <v>8189</v>
      </c>
      <c r="N579" s="46">
        <v>4056</v>
      </c>
      <c r="O579" s="46">
        <v>12511</v>
      </c>
      <c r="P579" s="46">
        <v>9954</v>
      </c>
      <c r="Q579" s="46">
        <v>8355</v>
      </c>
      <c r="R579" s="46">
        <v>5244</v>
      </c>
      <c r="S579" s="46">
        <v>11859</v>
      </c>
      <c r="T579" s="46">
        <v>12697</v>
      </c>
      <c r="U579" s="46">
        <v>7326</v>
      </c>
      <c r="V579" s="46">
        <v>5529</v>
      </c>
      <c r="W579" s="46">
        <v>11430</v>
      </c>
      <c r="X579" s="120">
        <v>7.7459618208516989E-2</v>
      </c>
      <c r="Y579" s="79">
        <v>-2.696894247149784E-2</v>
      </c>
      <c r="Z579" s="79">
        <v>7.6765609007165558E-3</v>
      </c>
      <c r="AA579" s="79">
        <v>-1.146721552484564E-2</v>
      </c>
    </row>
    <row r="580" spans="1:27" ht="15" x14ac:dyDescent="0.25">
      <c r="A580" s="4">
        <v>260212</v>
      </c>
      <c r="B580" s="18">
        <v>6287</v>
      </c>
      <c r="C580" s="8" t="s">
        <v>67</v>
      </c>
      <c r="D580" s="8" t="s">
        <v>3866</v>
      </c>
      <c r="E580" s="8" t="s">
        <v>811</v>
      </c>
      <c r="F580" s="36">
        <v>-1.5</v>
      </c>
      <c r="G580" s="46">
        <v>1074</v>
      </c>
      <c r="H580" s="46">
        <v>1964</v>
      </c>
      <c r="I580" s="46">
        <v>1660</v>
      </c>
      <c r="J580" s="46">
        <v>826</v>
      </c>
      <c r="K580" s="110">
        <v>2951</v>
      </c>
      <c r="L580" s="110">
        <v>3304</v>
      </c>
      <c r="M580" s="46">
        <v>1761</v>
      </c>
      <c r="N580" s="110">
        <v>2161</v>
      </c>
      <c r="O580" s="46">
        <v>2461</v>
      </c>
      <c r="P580" s="46">
        <v>3467</v>
      </c>
      <c r="Q580" s="46">
        <v>2296</v>
      </c>
      <c r="R580" s="46">
        <v>2864</v>
      </c>
      <c r="S580" s="46">
        <v>2915</v>
      </c>
      <c r="T580" s="46">
        <v>4087</v>
      </c>
      <c r="U580" s="46">
        <v>2476</v>
      </c>
      <c r="V580" s="46">
        <v>2360</v>
      </c>
      <c r="W580" s="46">
        <v>2743</v>
      </c>
      <c r="X580" s="120">
        <v>5.3716860162883462E-2</v>
      </c>
      <c r="Y580" s="79">
        <v>1.4800197335964381E-2</v>
      </c>
      <c r="Z580" s="79">
        <v>-4.0836169178415149E-2</v>
      </c>
      <c r="AA580" s="79">
        <v>-1.452948133130594E-2</v>
      </c>
    </row>
    <row r="581" spans="1:27" ht="15" x14ac:dyDescent="0.25">
      <c r="A581" s="4">
        <v>260212</v>
      </c>
      <c r="B581" s="18">
        <v>8117</v>
      </c>
      <c r="C581" s="8" t="s">
        <v>67</v>
      </c>
      <c r="D581" s="8" t="s">
        <v>3836</v>
      </c>
      <c r="E581" s="8" t="s">
        <v>811</v>
      </c>
      <c r="F581" s="36">
        <v>-1.6</v>
      </c>
      <c r="G581" s="46">
        <v>1478</v>
      </c>
      <c r="H581" s="46">
        <v>1563</v>
      </c>
      <c r="I581" s="46">
        <v>1874</v>
      </c>
      <c r="J581" s="46">
        <v>1361</v>
      </c>
      <c r="K581" s="46">
        <v>2034</v>
      </c>
      <c r="L581" s="110">
        <v>2314</v>
      </c>
      <c r="M581" s="110">
        <v>2647</v>
      </c>
      <c r="N581" s="110">
        <v>2339</v>
      </c>
      <c r="O581" s="46">
        <v>2653</v>
      </c>
      <c r="P581" s="46">
        <v>2722</v>
      </c>
      <c r="Q581" s="46">
        <v>2453</v>
      </c>
      <c r="R581" s="46">
        <v>2273</v>
      </c>
      <c r="S581" s="46">
        <v>2900</v>
      </c>
      <c r="T581" s="46">
        <v>3009</v>
      </c>
      <c r="U581" s="46">
        <v>2858</v>
      </c>
      <c r="V581" s="46">
        <v>2446</v>
      </c>
      <c r="W581" s="46">
        <v>2726</v>
      </c>
      <c r="X581" s="120">
        <v>2.7734827986084291E-2</v>
      </c>
      <c r="Y581" s="79">
        <v>3.8081805359661443E-2</v>
      </c>
      <c r="Z581" s="79">
        <v>1.5670289855072461E-2</v>
      </c>
      <c r="AA581" s="79">
        <v>-1.551770266654773E-2</v>
      </c>
    </row>
    <row r="582" spans="1:27" ht="15" x14ac:dyDescent="0.25">
      <c r="A582" s="4">
        <v>260212</v>
      </c>
      <c r="B582" s="18">
        <v>5970</v>
      </c>
      <c r="C582" s="8" t="s">
        <v>67</v>
      </c>
      <c r="D582" s="8" t="s">
        <v>4955</v>
      </c>
      <c r="E582" s="8" t="s">
        <v>811</v>
      </c>
      <c r="F582" s="36">
        <v>-2.7</v>
      </c>
      <c r="G582" s="46">
        <v>1922</v>
      </c>
      <c r="H582" s="46">
        <v>3039</v>
      </c>
      <c r="I582" s="46">
        <v>4333</v>
      </c>
      <c r="J582" s="46">
        <v>2106</v>
      </c>
      <c r="K582" s="110">
        <v>5096</v>
      </c>
      <c r="L582" s="46">
        <v>3018</v>
      </c>
      <c r="M582" s="46">
        <v>2618</v>
      </c>
      <c r="N582" s="46">
        <v>2611</v>
      </c>
      <c r="O582" s="46">
        <v>3674</v>
      </c>
      <c r="P582" s="110">
        <v>5576</v>
      </c>
      <c r="Q582" s="110">
        <v>4382</v>
      </c>
      <c r="R582" s="46">
        <v>3059</v>
      </c>
      <c r="S582" s="46">
        <v>2298</v>
      </c>
      <c r="T582" s="46">
        <v>5598</v>
      </c>
      <c r="U582" s="46">
        <v>5427</v>
      </c>
      <c r="V582" s="46">
        <v>2606</v>
      </c>
      <c r="W582" s="46">
        <v>1861</v>
      </c>
      <c r="X582" s="120">
        <v>1.436500163238597E-3</v>
      </c>
      <c r="Y582" s="79">
        <v>6.8135880550303174E-2</v>
      </c>
      <c r="Z582" s="79">
        <v>-2.76523013063118E-2</v>
      </c>
      <c r="AA582" s="79">
        <v>-2.743423943750389E-2</v>
      </c>
    </row>
    <row r="583" spans="1:27" ht="15" x14ac:dyDescent="0.25">
      <c r="A583" s="4">
        <v>260212</v>
      </c>
      <c r="B583" s="18">
        <v>6523</v>
      </c>
      <c r="C583" s="8" t="s">
        <v>67</v>
      </c>
      <c r="D583" s="8" t="s">
        <v>4867</v>
      </c>
      <c r="E583" s="8" t="s">
        <v>811</v>
      </c>
      <c r="F583" s="36">
        <v>-3.4</v>
      </c>
      <c r="G583" s="46">
        <v>7964</v>
      </c>
      <c r="H583" s="46">
        <v>10653</v>
      </c>
      <c r="I583" s="46">
        <v>1544</v>
      </c>
      <c r="J583" s="46">
        <v>2173</v>
      </c>
      <c r="K583" s="46">
        <v>8635</v>
      </c>
      <c r="L583" s="46">
        <v>10887</v>
      </c>
      <c r="M583" s="110">
        <v>7719</v>
      </c>
      <c r="N583" s="46">
        <v>1798</v>
      </c>
      <c r="O583" s="46">
        <v>2523</v>
      </c>
      <c r="P583" s="46">
        <v>-9267</v>
      </c>
      <c r="Q583" s="110">
        <v>16101</v>
      </c>
      <c r="R583" s="46">
        <v>2101</v>
      </c>
      <c r="S583" s="110">
        <v>7274</v>
      </c>
      <c r="T583" s="110">
        <v>7929</v>
      </c>
      <c r="U583" s="46">
        <v>5187</v>
      </c>
      <c r="V583" s="46">
        <v>3853</v>
      </c>
      <c r="W583" s="46">
        <v>6459</v>
      </c>
      <c r="X583" s="121">
        <v>1.060892096983157</v>
      </c>
      <c r="Y583" s="79">
        <v>-0.32671755725190837</v>
      </c>
      <c r="Z583" s="79">
        <v>7.7897825796985565E-2</v>
      </c>
      <c r="AA583" s="79">
        <v>-3.3617951573650107E-2</v>
      </c>
    </row>
    <row r="584" spans="1:27" ht="15" x14ac:dyDescent="0.25">
      <c r="A584" s="4">
        <v>260212</v>
      </c>
      <c r="B584" s="18">
        <v>1879</v>
      </c>
      <c r="C584" s="8" t="s">
        <v>67</v>
      </c>
      <c r="D584" s="8" t="s">
        <v>4900</v>
      </c>
      <c r="E584" s="8" t="s">
        <v>811</v>
      </c>
      <c r="F584" s="36">
        <v>-4.3</v>
      </c>
      <c r="G584" s="46">
        <v>3406</v>
      </c>
      <c r="H584" s="46">
        <v>4356</v>
      </c>
      <c r="I584" s="46">
        <v>6143</v>
      </c>
      <c r="J584" s="46">
        <v>1969</v>
      </c>
      <c r="K584" s="46">
        <v>4180</v>
      </c>
      <c r="L584" s="46">
        <v>3636</v>
      </c>
      <c r="M584" s="46">
        <v>7402</v>
      </c>
      <c r="N584" s="46">
        <v>2188</v>
      </c>
      <c r="O584" s="46">
        <v>4395</v>
      </c>
      <c r="P584" s="46">
        <v>3455</v>
      </c>
      <c r="Q584" s="46">
        <v>7540</v>
      </c>
      <c r="R584" s="46">
        <v>1901</v>
      </c>
      <c r="S584" s="46">
        <v>4396</v>
      </c>
      <c r="T584" s="46">
        <v>3562</v>
      </c>
      <c r="U584" s="46">
        <v>8452</v>
      </c>
      <c r="V584" s="46">
        <v>3658</v>
      </c>
      <c r="W584" s="46">
        <v>3543</v>
      </c>
      <c r="X584" s="120">
        <v>6.1878325237103571E-3</v>
      </c>
      <c r="Y584" s="79">
        <v>5.2416805563538123E-2</v>
      </c>
      <c r="Z584" s="79">
        <v>9.595325214352024E-2</v>
      </c>
      <c r="AA584" s="79">
        <v>-4.2505481363364517E-2</v>
      </c>
    </row>
    <row r="585" spans="1:27" ht="15" x14ac:dyDescent="0.25">
      <c r="A585" s="4">
        <v>260212</v>
      </c>
      <c r="B585" s="18">
        <v>2587</v>
      </c>
      <c r="C585" s="8" t="s">
        <v>67</v>
      </c>
      <c r="D585" s="8" t="s">
        <v>4526</v>
      </c>
      <c r="E585" s="8" t="s">
        <v>806</v>
      </c>
      <c r="F585" s="36">
        <v>-5.4</v>
      </c>
      <c r="G585" s="46">
        <v>26654</v>
      </c>
      <c r="H585" s="46">
        <v>21584</v>
      </c>
      <c r="I585" s="46">
        <v>58717</v>
      </c>
      <c r="J585" s="46">
        <v>34421</v>
      </c>
      <c r="K585" s="46">
        <v>19064</v>
      </c>
      <c r="L585" s="46">
        <v>25864</v>
      </c>
      <c r="M585" s="46">
        <v>42784</v>
      </c>
      <c r="N585" s="110">
        <v>48012</v>
      </c>
      <c r="O585" s="46">
        <v>29041</v>
      </c>
      <c r="P585" s="46">
        <v>33461</v>
      </c>
      <c r="Q585" s="46">
        <v>47284</v>
      </c>
      <c r="R585" s="46">
        <v>58521</v>
      </c>
      <c r="S585" s="46">
        <v>30713</v>
      </c>
      <c r="T585" s="46">
        <v>27031</v>
      </c>
      <c r="U585" s="46">
        <v>44684</v>
      </c>
      <c r="V585" s="46">
        <v>54854</v>
      </c>
      <c r="W585" s="46">
        <v>22224</v>
      </c>
      <c r="X585" s="120">
        <v>-3.782820230734385E-2</v>
      </c>
      <c r="Y585" s="79">
        <v>-1.589737632146937E-2</v>
      </c>
      <c r="Z585" s="79">
        <v>-2.278361468539725E-2</v>
      </c>
      <c r="AA585" s="79">
        <v>-5.39731183479355E-2</v>
      </c>
    </row>
    <row r="586" spans="1:27" ht="15" x14ac:dyDescent="0.25">
      <c r="A586" s="4">
        <v>260212</v>
      </c>
      <c r="B586" s="18">
        <v>7014</v>
      </c>
      <c r="C586" s="8" t="s">
        <v>67</v>
      </c>
      <c r="D586" s="8" t="s">
        <v>4742</v>
      </c>
      <c r="E586" s="8" t="s">
        <v>811</v>
      </c>
      <c r="F586" s="36">
        <v>-5.5</v>
      </c>
      <c r="G586" s="46">
        <v>-549</v>
      </c>
      <c r="H586" s="46">
        <v>1038</v>
      </c>
      <c r="I586" s="46">
        <v>-4151</v>
      </c>
      <c r="J586" s="46">
        <v>7809</v>
      </c>
      <c r="K586" s="110">
        <v>1514</v>
      </c>
      <c r="L586" s="46">
        <v>468</v>
      </c>
      <c r="M586" s="110">
        <v>-196</v>
      </c>
      <c r="N586" s="46">
        <v>2874</v>
      </c>
      <c r="O586" s="110">
        <v>3695</v>
      </c>
      <c r="P586" s="110">
        <v>5118</v>
      </c>
      <c r="Q586" s="110">
        <v>4806</v>
      </c>
      <c r="R586" s="110">
        <v>8614</v>
      </c>
      <c r="S586" s="110">
        <v>6473</v>
      </c>
      <c r="T586" s="110">
        <v>8727</v>
      </c>
      <c r="U586" s="46">
        <v>5652</v>
      </c>
      <c r="V586" s="46">
        <v>5758</v>
      </c>
      <c r="W586" s="46">
        <v>5014</v>
      </c>
      <c r="X586" s="121">
        <v>0.1442965095358042</v>
      </c>
      <c r="Y586" s="79">
        <v>2.955974842767306E-2</v>
      </c>
      <c r="Z586" s="79">
        <v>-9.6925269802484171E-2</v>
      </c>
      <c r="AA586" s="79">
        <v>-5.4829011649755732E-2</v>
      </c>
    </row>
    <row r="587" spans="1:27" ht="15" x14ac:dyDescent="0.25">
      <c r="A587" s="4">
        <v>260212</v>
      </c>
      <c r="B587" s="18">
        <v>5991</v>
      </c>
      <c r="C587" s="8" t="s">
        <v>67</v>
      </c>
      <c r="D587" s="8" t="s">
        <v>4656</v>
      </c>
      <c r="E587" s="8" t="s">
        <v>811</v>
      </c>
      <c r="F587" s="36">
        <v>-6.2</v>
      </c>
      <c r="G587" s="46">
        <v>4128</v>
      </c>
      <c r="H587" s="46">
        <v>6033</v>
      </c>
      <c r="I587" s="46">
        <v>5035</v>
      </c>
      <c r="J587" s="46">
        <v>5963</v>
      </c>
      <c r="K587" s="110">
        <v>11320</v>
      </c>
      <c r="L587" s="46">
        <v>7472</v>
      </c>
      <c r="M587" s="46">
        <v>3747</v>
      </c>
      <c r="N587" s="46">
        <v>4941</v>
      </c>
      <c r="O587" s="46">
        <v>3011</v>
      </c>
      <c r="P587" s="110">
        <v>9744</v>
      </c>
      <c r="Q587" s="110">
        <v>16956</v>
      </c>
      <c r="R587" s="110">
        <v>12166</v>
      </c>
      <c r="S587" s="110">
        <v>10642</v>
      </c>
      <c r="T587" s="46">
        <v>12432</v>
      </c>
      <c r="U587" s="46">
        <v>16921</v>
      </c>
      <c r="V587" s="46">
        <v>11048</v>
      </c>
      <c r="W587" s="46">
        <v>7487</v>
      </c>
      <c r="X587" s="120">
        <v>5.4294255473862803E-2</v>
      </c>
      <c r="Y587" s="79">
        <v>-6.7054946739208976E-4</v>
      </c>
      <c r="Z587" s="79">
        <v>-2.1433638158777631E-2</v>
      </c>
      <c r="AA587" s="79">
        <v>-6.1810630252923993E-2</v>
      </c>
    </row>
    <row r="588" spans="1:27" ht="15" x14ac:dyDescent="0.25">
      <c r="A588" s="4">
        <v>260212</v>
      </c>
      <c r="B588" s="18">
        <v>6869</v>
      </c>
      <c r="C588" s="8" t="s">
        <v>67</v>
      </c>
      <c r="D588" s="8" t="s">
        <v>4574</v>
      </c>
      <c r="E588" s="8" t="s">
        <v>811</v>
      </c>
      <c r="F588" s="36">
        <v>-6.4</v>
      </c>
      <c r="G588" s="46">
        <v>18660</v>
      </c>
      <c r="H588" s="46">
        <v>16160</v>
      </c>
      <c r="I588" s="46">
        <v>19082</v>
      </c>
      <c r="J588" s="46">
        <v>11055</v>
      </c>
      <c r="K588" s="46">
        <v>22097</v>
      </c>
      <c r="L588" s="46">
        <v>21225</v>
      </c>
      <c r="M588" s="46">
        <v>21024</v>
      </c>
      <c r="N588" s="46">
        <v>13279</v>
      </c>
      <c r="O588" s="46">
        <v>20549</v>
      </c>
      <c r="P588" s="46">
        <v>20389</v>
      </c>
      <c r="Q588" s="46">
        <v>25864</v>
      </c>
      <c r="R588" s="46">
        <v>16745</v>
      </c>
      <c r="S588" s="46">
        <v>27758</v>
      </c>
      <c r="T588" s="46">
        <v>22843</v>
      </c>
      <c r="U588" s="46">
        <v>23007</v>
      </c>
      <c r="V588" s="46">
        <v>10630</v>
      </c>
      <c r="W588" s="46">
        <v>22329</v>
      </c>
      <c r="X588" s="120">
        <v>2.7039534576226432E-2</v>
      </c>
      <c r="Y588" s="79">
        <v>-3.0651217680506378E-2</v>
      </c>
      <c r="Z588" s="79">
        <v>-6.7678992396489335E-2</v>
      </c>
      <c r="AA588" s="79">
        <v>-6.4448348726228066E-2</v>
      </c>
    </row>
    <row r="589" spans="1:27" ht="15" x14ac:dyDescent="0.25">
      <c r="A589" s="4">
        <v>260212</v>
      </c>
      <c r="B589" s="18">
        <v>6113</v>
      </c>
      <c r="C589" s="8" t="s">
        <v>67</v>
      </c>
      <c r="D589" s="8" t="s">
        <v>4635</v>
      </c>
      <c r="E589" s="8" t="s">
        <v>811</v>
      </c>
      <c r="F589" s="36">
        <v>-7.6</v>
      </c>
      <c r="G589" s="46">
        <v>12260</v>
      </c>
      <c r="H589" s="46">
        <v>8987</v>
      </c>
      <c r="I589" s="46">
        <v>13502</v>
      </c>
      <c r="J589" s="46">
        <v>7785</v>
      </c>
      <c r="K589" s="46">
        <v>16029</v>
      </c>
      <c r="L589" s="46">
        <v>11189</v>
      </c>
      <c r="M589" s="46">
        <v>15333</v>
      </c>
      <c r="N589" s="46">
        <v>12045</v>
      </c>
      <c r="O589" s="46">
        <v>15228</v>
      </c>
      <c r="P589" s="46">
        <v>12985</v>
      </c>
      <c r="Q589" s="46">
        <v>16972</v>
      </c>
      <c r="R589" s="46">
        <v>8571</v>
      </c>
      <c r="S589" s="46">
        <v>14601</v>
      </c>
      <c r="T589" s="46">
        <v>8162</v>
      </c>
      <c r="U589" s="46">
        <v>16818</v>
      </c>
      <c r="V589" s="46">
        <v>4037</v>
      </c>
      <c r="W589" s="46">
        <v>11267</v>
      </c>
      <c r="X589" s="120">
        <v>-9.0779047224679554E-2</v>
      </c>
      <c r="Y589" s="79">
        <v>-3.1880097710429429E-3</v>
      </c>
      <c r="Z589" s="79">
        <v>-9.4160159494932727E-2</v>
      </c>
      <c r="AA589" s="79">
        <v>-7.6436333623733366E-2</v>
      </c>
    </row>
    <row r="590" spans="1:27" ht="15" x14ac:dyDescent="0.25">
      <c r="A590" s="4">
        <v>260212</v>
      </c>
      <c r="B590" s="18">
        <v>6740</v>
      </c>
      <c r="C590" s="8" t="s">
        <v>67</v>
      </c>
      <c r="D590" s="8" t="s">
        <v>4305</v>
      </c>
      <c r="E590" s="8" t="s">
        <v>811</v>
      </c>
      <c r="F590" s="36">
        <v>-8.1</v>
      </c>
      <c r="G590" s="46">
        <v>-1173</v>
      </c>
      <c r="H590" s="46">
        <v>-3097</v>
      </c>
      <c r="I590" s="46">
        <v>1527</v>
      </c>
      <c r="J590" s="46">
        <v>-6873</v>
      </c>
      <c r="K590" s="110">
        <v>-4921</v>
      </c>
      <c r="L590" s="110">
        <v>-10625</v>
      </c>
      <c r="M590" s="110">
        <v>-22021</v>
      </c>
      <c r="N590" s="110">
        <v>-13882</v>
      </c>
      <c r="O590" s="46">
        <v>-7557</v>
      </c>
      <c r="P590" s="46">
        <v>-6223</v>
      </c>
      <c r="Q590" s="46">
        <v>-6564</v>
      </c>
      <c r="R590" s="46">
        <v>-7043</v>
      </c>
      <c r="S590" s="46">
        <v>-8438</v>
      </c>
      <c r="T590" s="46">
        <v>-8254</v>
      </c>
      <c r="U590" s="110">
        <v>-13381</v>
      </c>
      <c r="V590" s="46">
        <v>-9153</v>
      </c>
      <c r="W590" s="46">
        <v>-5279</v>
      </c>
      <c r="X590" s="120">
        <v>7.1848026036507751E-2</v>
      </c>
      <c r="Y590" s="92">
        <v>0.22499092379286451</v>
      </c>
      <c r="Z590" s="79">
        <v>5.6848798361892383E-2</v>
      </c>
      <c r="AA590" s="79">
        <v>-8.0533319736909248E-2</v>
      </c>
    </row>
    <row r="591" spans="1:27" ht="15" x14ac:dyDescent="0.25">
      <c r="A591" s="4">
        <v>260212</v>
      </c>
      <c r="B591" s="18">
        <v>8129</v>
      </c>
      <c r="C591" s="8" t="s">
        <v>67</v>
      </c>
      <c r="D591" s="8" t="s">
        <v>4739</v>
      </c>
      <c r="E591" s="8" t="s">
        <v>811</v>
      </c>
      <c r="F591" s="36">
        <v>-8.1</v>
      </c>
      <c r="G591" s="46">
        <v>1229</v>
      </c>
      <c r="H591" s="46">
        <v>3686</v>
      </c>
      <c r="I591" s="46">
        <v>6978</v>
      </c>
      <c r="J591" s="46">
        <v>1397</v>
      </c>
      <c r="K591" s="110">
        <v>2687</v>
      </c>
      <c r="L591" s="46">
        <v>4469</v>
      </c>
      <c r="M591" s="46">
        <v>4262</v>
      </c>
      <c r="N591" s="46">
        <v>1854</v>
      </c>
      <c r="O591" s="110">
        <v>4640</v>
      </c>
      <c r="P591" s="46">
        <v>5088</v>
      </c>
      <c r="Q591" s="110">
        <v>7749</v>
      </c>
      <c r="R591" s="46">
        <v>2280</v>
      </c>
      <c r="S591" s="46">
        <v>5101</v>
      </c>
      <c r="T591" s="46">
        <v>6821</v>
      </c>
      <c r="U591" s="46">
        <v>4735</v>
      </c>
      <c r="V591" s="46">
        <v>3806</v>
      </c>
      <c r="W591" s="46">
        <v>3452</v>
      </c>
      <c r="X591" s="120">
        <v>8.571569888218411E-2</v>
      </c>
      <c r="Y591" s="79">
        <v>-0.1373058175026195</v>
      </c>
      <c r="Z591" s="79">
        <v>8.0582985689391151E-2</v>
      </c>
      <c r="AA591" s="79">
        <v>-8.0584469530371905E-2</v>
      </c>
    </row>
    <row r="592" spans="1:27" ht="15" x14ac:dyDescent="0.25">
      <c r="A592" s="4">
        <v>260212</v>
      </c>
      <c r="B592" s="18">
        <v>9468</v>
      </c>
      <c r="C592" s="8" t="s">
        <v>67</v>
      </c>
      <c r="D592" s="8" t="s">
        <v>4665</v>
      </c>
      <c r="E592" s="8" t="s">
        <v>811</v>
      </c>
      <c r="F592" s="36">
        <v>-10.5</v>
      </c>
      <c r="G592" s="46">
        <v>4069</v>
      </c>
      <c r="H592" s="46">
        <v>2871</v>
      </c>
      <c r="I592" s="46">
        <v>5710</v>
      </c>
      <c r="J592" s="46">
        <v>9624</v>
      </c>
      <c r="K592" s="46">
        <v>3614</v>
      </c>
      <c r="L592" s="110">
        <v>6193</v>
      </c>
      <c r="M592" s="46">
        <v>6500</v>
      </c>
      <c r="N592" s="46">
        <v>3269</v>
      </c>
      <c r="O592" s="46">
        <v>5336</v>
      </c>
      <c r="P592" s="46">
        <v>4730</v>
      </c>
      <c r="Q592" s="46">
        <v>5120</v>
      </c>
      <c r="R592" s="110">
        <v>6031</v>
      </c>
      <c r="S592" s="46">
        <v>4597</v>
      </c>
      <c r="T592" s="46">
        <v>5210</v>
      </c>
      <c r="U592" s="46">
        <v>814</v>
      </c>
      <c r="V592" s="46">
        <v>2319</v>
      </c>
      <c r="W592" s="46">
        <v>3232</v>
      </c>
      <c r="X592" s="120">
        <v>2.3439789041898699E-2</v>
      </c>
      <c r="Y592" s="79">
        <v>-0.20545853611985879</v>
      </c>
      <c r="Z592" s="79">
        <v>-0.22291616622627911</v>
      </c>
      <c r="AA592" s="79">
        <v>-0.1054868624420402</v>
      </c>
    </row>
    <row r="593" spans="1:27" ht="15" x14ac:dyDescent="0.25">
      <c r="A593" s="4">
        <v>260212</v>
      </c>
      <c r="B593" s="18">
        <v>1662</v>
      </c>
      <c r="C593" s="8" t="s">
        <v>67</v>
      </c>
      <c r="D593" s="8" t="s">
        <v>4666</v>
      </c>
      <c r="E593" s="8" t="s">
        <v>811</v>
      </c>
      <c r="F593" s="36">
        <v>-10.7</v>
      </c>
      <c r="G593" s="46">
        <v>6142</v>
      </c>
      <c r="H593" s="46">
        <v>2108</v>
      </c>
      <c r="I593" s="46">
        <v>8160</v>
      </c>
      <c r="J593" s="46">
        <v>9812</v>
      </c>
      <c r="K593" s="110">
        <v>9494</v>
      </c>
      <c r="L593" s="110">
        <v>19438</v>
      </c>
      <c r="M593" s="110">
        <v>23344</v>
      </c>
      <c r="N593" s="46">
        <v>12905</v>
      </c>
      <c r="O593" s="46">
        <v>15597</v>
      </c>
      <c r="P593" s="46">
        <v>11367</v>
      </c>
      <c r="Q593" s="46">
        <v>15379</v>
      </c>
      <c r="R593" s="46">
        <v>12949</v>
      </c>
      <c r="S593" s="46">
        <v>15824</v>
      </c>
      <c r="T593" s="46">
        <v>15739</v>
      </c>
      <c r="U593" s="46">
        <v>17502</v>
      </c>
      <c r="V593" s="46">
        <v>16702</v>
      </c>
      <c r="W593" s="46">
        <v>8807</v>
      </c>
      <c r="X593" s="120">
        <v>7.8747816062969545E-2</v>
      </c>
      <c r="Y593" s="79">
        <v>3.5447730042911241E-2</v>
      </c>
      <c r="Z593" s="79">
        <v>6.0518592575870001E-2</v>
      </c>
      <c r="AA593" s="79">
        <v>-0.1066948469597214</v>
      </c>
    </row>
    <row r="594" spans="1:27" ht="15" x14ac:dyDescent="0.25">
      <c r="A594" s="4">
        <v>260212</v>
      </c>
      <c r="B594" s="18">
        <v>9984</v>
      </c>
      <c r="C594" s="8" t="s">
        <v>67</v>
      </c>
      <c r="D594" s="8" t="s">
        <v>4367</v>
      </c>
      <c r="E594" s="8" t="s">
        <v>817</v>
      </c>
      <c r="F594" s="36">
        <v>-12.9</v>
      </c>
      <c r="G594" s="46">
        <v>179223</v>
      </c>
      <c r="H594" s="46">
        <v>86268</v>
      </c>
      <c r="I594" s="46">
        <v>257278</v>
      </c>
      <c r="J594" s="46">
        <v>209711</v>
      </c>
      <c r="K594" s="46">
        <v>191019</v>
      </c>
      <c r="L594" s="46">
        <v>-25294</v>
      </c>
      <c r="M594" s="46">
        <v>183995</v>
      </c>
      <c r="N594" s="46">
        <v>194250</v>
      </c>
      <c r="O594" s="46">
        <v>163345</v>
      </c>
      <c r="P594" s="46">
        <v>18419</v>
      </c>
      <c r="Q594" s="46">
        <v>200935</v>
      </c>
      <c r="R594" s="46">
        <v>217139</v>
      </c>
      <c r="S594" s="46">
        <v>160426</v>
      </c>
      <c r="T594" s="110">
        <v>151294</v>
      </c>
      <c r="U594" s="46">
        <v>196456</v>
      </c>
      <c r="V594" s="46">
        <v>146922</v>
      </c>
      <c r="W594" s="46">
        <v>76082</v>
      </c>
      <c r="X594" s="121">
        <v>0.2226013914785758</v>
      </c>
      <c r="Y594" s="79">
        <v>-6.137348347615923E-3</v>
      </c>
      <c r="Z594" s="79">
        <v>-9.680897265326105E-2</v>
      </c>
      <c r="AA594" s="79">
        <v>-0.12875020225981459</v>
      </c>
    </row>
    <row r="595" spans="1:27" ht="15" x14ac:dyDescent="0.25">
      <c r="A595" s="4">
        <v>260212</v>
      </c>
      <c r="B595" s="18">
        <v>3105</v>
      </c>
      <c r="C595" s="8" t="s">
        <v>67</v>
      </c>
      <c r="D595" s="8" t="s">
        <v>4716</v>
      </c>
      <c r="E595" s="8" t="s">
        <v>806</v>
      </c>
      <c r="F595" s="36">
        <v>-16.3</v>
      </c>
      <c r="G595" s="46">
        <v>1579</v>
      </c>
      <c r="H595" s="46">
        <v>13014</v>
      </c>
      <c r="I595" s="46">
        <v>-50</v>
      </c>
      <c r="J595" s="46">
        <v>1317</v>
      </c>
      <c r="K595" s="46">
        <v>1154</v>
      </c>
      <c r="L595" s="46">
        <v>12759</v>
      </c>
      <c r="M595" s="46">
        <v>-758</v>
      </c>
      <c r="N595" s="46">
        <v>-1231</v>
      </c>
      <c r="O595" s="46">
        <v>1684</v>
      </c>
      <c r="P595" s="46">
        <v>8148</v>
      </c>
      <c r="Q595" s="46">
        <v>-1431</v>
      </c>
      <c r="R595" s="46">
        <v>-2800</v>
      </c>
      <c r="S595" s="110">
        <v>12665</v>
      </c>
      <c r="T595" s="110">
        <v>21292</v>
      </c>
      <c r="U595" s="46">
        <v>-2874</v>
      </c>
      <c r="V595" s="110">
        <v>450</v>
      </c>
      <c r="W595" s="46">
        <v>7533</v>
      </c>
      <c r="X595" s="121">
        <v>0.79266674707514162</v>
      </c>
      <c r="Y595" s="79">
        <v>-4.8543362712776712E-2</v>
      </c>
      <c r="Z595" s="92">
        <v>0.11491001661775629</v>
      </c>
      <c r="AA595" s="79">
        <v>-0.16275013477943739</v>
      </c>
    </row>
    <row r="596" spans="1:27" ht="15" x14ac:dyDescent="0.25">
      <c r="A596" s="4">
        <v>260212</v>
      </c>
      <c r="B596" s="18">
        <v>3993</v>
      </c>
      <c r="C596" s="8" t="s">
        <v>67</v>
      </c>
      <c r="D596" s="8" t="s">
        <v>4923</v>
      </c>
      <c r="E596" s="8" t="s">
        <v>806</v>
      </c>
      <c r="F596" s="36">
        <v>-20.399999999999999</v>
      </c>
      <c r="G596" s="46">
        <v>275</v>
      </c>
      <c r="H596" s="46">
        <v>390</v>
      </c>
      <c r="I596" s="46">
        <v>527</v>
      </c>
      <c r="J596" s="46">
        <v>299</v>
      </c>
      <c r="K596" s="46">
        <v>349</v>
      </c>
      <c r="L596" s="46">
        <v>478</v>
      </c>
      <c r="M596" s="46">
        <v>555</v>
      </c>
      <c r="N596" s="46">
        <v>251</v>
      </c>
      <c r="O596" s="46">
        <v>435</v>
      </c>
      <c r="P596" s="110">
        <v>786</v>
      </c>
      <c r="Q596" s="110">
        <v>1333</v>
      </c>
      <c r="R596" s="46">
        <v>420</v>
      </c>
      <c r="S596" s="46">
        <v>696</v>
      </c>
      <c r="T596" s="110">
        <v>4864</v>
      </c>
      <c r="U596" s="46">
        <v>-1307</v>
      </c>
      <c r="V596" s="46">
        <v>778</v>
      </c>
      <c r="W596" s="46">
        <v>-330</v>
      </c>
      <c r="X596" s="121">
        <v>1.260587326120556</v>
      </c>
      <c r="Y596" s="79">
        <v>-0.36100095719950781</v>
      </c>
      <c r="Z596" s="79">
        <v>7.661031457307943E-2</v>
      </c>
      <c r="AA596" s="79">
        <v>-0.2039355992844365</v>
      </c>
    </row>
    <row r="597" spans="1:27" ht="15" x14ac:dyDescent="0.25">
      <c r="A597" s="4">
        <v>260212</v>
      </c>
      <c r="B597" s="18">
        <v>8698</v>
      </c>
      <c r="C597" s="8" t="s">
        <v>67</v>
      </c>
      <c r="D597" s="8" t="s">
        <v>4848</v>
      </c>
      <c r="E597" s="8" t="s">
        <v>811</v>
      </c>
      <c r="F597" s="36">
        <v>-36</v>
      </c>
      <c r="G597" s="46">
        <v>6084</v>
      </c>
      <c r="H597" s="46">
        <v>613</v>
      </c>
      <c r="I597" s="46">
        <v>266</v>
      </c>
      <c r="J597" s="46">
        <v>728</v>
      </c>
      <c r="K597" s="46">
        <v>859</v>
      </c>
      <c r="L597" s="46">
        <v>443</v>
      </c>
      <c r="M597" s="110">
        <v>6060</v>
      </c>
      <c r="N597" s="110">
        <v>2621</v>
      </c>
      <c r="O597" s="46">
        <v>0</v>
      </c>
      <c r="P597" s="110">
        <v>2104</v>
      </c>
      <c r="Q597" s="46">
        <v>6444</v>
      </c>
      <c r="R597" s="46">
        <v>2332</v>
      </c>
      <c r="S597" s="46">
        <v>0</v>
      </c>
      <c r="T597" s="46">
        <v>-13139</v>
      </c>
      <c r="U597" s="110">
        <v>4356</v>
      </c>
      <c r="V597" s="46">
        <v>3229</v>
      </c>
      <c r="W597" s="46">
        <v>1999</v>
      </c>
      <c r="X597" s="120">
        <v>-1.401011029411765</v>
      </c>
      <c r="Y597" s="92">
        <v>0.47856979142791661</v>
      </c>
      <c r="Z597" s="79">
        <v>-0.13904820957990999</v>
      </c>
      <c r="AA597" s="79">
        <v>-0.35992077781778897</v>
      </c>
    </row>
    <row r="598" spans="1:27" ht="15" x14ac:dyDescent="0.25">
      <c r="A598" s="4">
        <v>260212</v>
      </c>
      <c r="B598" s="88">
        <v>7201</v>
      </c>
      <c r="C598" s="81" t="s">
        <v>67</v>
      </c>
      <c r="D598" s="81" t="s">
        <v>4538</v>
      </c>
      <c r="E598" s="81" t="s">
        <v>811</v>
      </c>
      <c r="F598" s="83">
        <v>-189.5</v>
      </c>
      <c r="G598" s="85">
        <v>63449</v>
      </c>
      <c r="H598" s="85">
        <v>52156</v>
      </c>
      <c r="I598" s="85">
        <v>56020</v>
      </c>
      <c r="J598" s="85">
        <v>64905</v>
      </c>
      <c r="K598" s="126">
        <v>91703</v>
      </c>
      <c r="L598" s="126">
        <v>133093</v>
      </c>
      <c r="M598" s="85">
        <v>87408</v>
      </c>
      <c r="N598" s="126">
        <v>128595</v>
      </c>
      <c r="O598" s="126">
        <v>208148</v>
      </c>
      <c r="P598" s="85">
        <v>141632</v>
      </c>
      <c r="Q598" s="85">
        <v>90343</v>
      </c>
      <c r="R598" s="85">
        <v>995</v>
      </c>
      <c r="S598" s="85">
        <v>31913</v>
      </c>
      <c r="T598" s="85">
        <v>31102</v>
      </c>
      <c r="U598" s="85">
        <v>5788</v>
      </c>
      <c r="V598" s="85">
        <v>-79124</v>
      </c>
      <c r="W598" s="85">
        <v>51471</v>
      </c>
      <c r="X598" s="130">
        <v>-0.41727857204879137</v>
      </c>
      <c r="Y598" s="87">
        <v>-0.5478027637946784</v>
      </c>
      <c r="Z598" s="87">
        <v>-1.1478695664632219</v>
      </c>
      <c r="AA598" s="87">
        <v>-1.8949714174983039</v>
      </c>
    </row>
    <row r="599" spans="1:27" ht="15" x14ac:dyDescent="0.25">
      <c r="A599" s="4">
        <v>260212</v>
      </c>
      <c r="B599" s="18" t="s">
        <v>4773</v>
      </c>
      <c r="C599" s="8" t="s">
        <v>31</v>
      </c>
      <c r="D599" s="8" t="s">
        <v>4774</v>
      </c>
      <c r="E599" s="8" t="s">
        <v>817</v>
      </c>
      <c r="F599" s="78">
        <v>12</v>
      </c>
      <c r="G599" s="46">
        <v>658</v>
      </c>
      <c r="H599" s="46">
        <v>-542</v>
      </c>
      <c r="I599" s="46">
        <v>3848</v>
      </c>
      <c r="J599" s="46">
        <v>536</v>
      </c>
      <c r="K599" s="46">
        <v>644</v>
      </c>
      <c r="L599" s="110">
        <v>3070</v>
      </c>
      <c r="M599" s="110">
        <v>5355</v>
      </c>
      <c r="N599" s="110">
        <v>4144</v>
      </c>
      <c r="O599" s="110">
        <v>2239</v>
      </c>
      <c r="P599" s="46">
        <v>4478</v>
      </c>
      <c r="Q599" s="110">
        <v>7607</v>
      </c>
      <c r="R599" s="110">
        <v>7585</v>
      </c>
      <c r="S599" s="46">
        <v>-82</v>
      </c>
      <c r="T599" s="46">
        <v>4552</v>
      </c>
      <c r="U599" s="46">
        <v>5134</v>
      </c>
      <c r="V599" s="46">
        <v>5268</v>
      </c>
      <c r="W599" s="110">
        <v>1706</v>
      </c>
      <c r="X599" s="120">
        <v>3.777823157034899E-3</v>
      </c>
      <c r="Y599" s="79">
        <v>-0.12577560777133559</v>
      </c>
      <c r="Z599" s="79">
        <v>-0.13479550875559951</v>
      </c>
      <c r="AA599" s="92">
        <v>0.12022592791823559</v>
      </c>
    </row>
    <row r="600" spans="1:27" ht="15" x14ac:dyDescent="0.25">
      <c r="A600" s="4">
        <v>260212</v>
      </c>
      <c r="B600" s="18" t="s">
        <v>4576</v>
      </c>
      <c r="C600" s="8" t="s">
        <v>31</v>
      </c>
      <c r="D600" s="8" t="s">
        <v>4577</v>
      </c>
      <c r="E600" s="8" t="s">
        <v>817</v>
      </c>
      <c r="F600" s="36">
        <v>7.7</v>
      </c>
      <c r="G600" s="46">
        <v>2674</v>
      </c>
      <c r="H600" s="46">
        <v>2563</v>
      </c>
      <c r="I600" s="46">
        <v>3074</v>
      </c>
      <c r="J600" s="46">
        <v>2863</v>
      </c>
      <c r="K600" s="46">
        <v>3154</v>
      </c>
      <c r="L600" s="46">
        <v>3134</v>
      </c>
      <c r="M600" s="46">
        <v>3293</v>
      </c>
      <c r="N600" s="46">
        <v>3526</v>
      </c>
      <c r="O600" s="46">
        <v>3801</v>
      </c>
      <c r="P600" s="46">
        <v>3470</v>
      </c>
      <c r="Q600" s="46">
        <v>3611</v>
      </c>
      <c r="R600" s="46">
        <v>3597</v>
      </c>
      <c r="S600" s="46">
        <v>4032</v>
      </c>
      <c r="T600" s="46">
        <v>3741</v>
      </c>
      <c r="U600" s="46">
        <v>3854</v>
      </c>
      <c r="V600" s="46">
        <v>3928</v>
      </c>
      <c r="W600" s="46">
        <v>5229</v>
      </c>
      <c r="X600" s="120">
        <v>1.8422841604350811E-2</v>
      </c>
      <c r="Y600" s="79">
        <v>1.6220546024964921E-2</v>
      </c>
      <c r="Z600" s="79">
        <v>2.1741986337362022E-2</v>
      </c>
      <c r="AA600" s="79">
        <v>7.69527483124397E-2</v>
      </c>
    </row>
    <row r="601" spans="1:27" ht="15" x14ac:dyDescent="0.25">
      <c r="A601" s="4">
        <v>260212</v>
      </c>
      <c r="B601" s="18" t="s">
        <v>4608</v>
      </c>
      <c r="C601" s="8" t="s">
        <v>31</v>
      </c>
      <c r="D601" s="8" t="s">
        <v>4609</v>
      </c>
      <c r="E601" s="8" t="s">
        <v>811</v>
      </c>
      <c r="F601" s="36">
        <v>7.2</v>
      </c>
      <c r="G601" s="46">
        <v>2395</v>
      </c>
      <c r="H601" s="46">
        <v>2652</v>
      </c>
      <c r="I601" s="46">
        <v>2724</v>
      </c>
      <c r="J601" s="46">
        <v>3896</v>
      </c>
      <c r="K601" s="110">
        <v>4567</v>
      </c>
      <c r="L601" s="110">
        <v>4321</v>
      </c>
      <c r="M601" s="110">
        <v>4508</v>
      </c>
      <c r="N601" s="46">
        <v>2713</v>
      </c>
      <c r="O601" s="46">
        <v>818</v>
      </c>
      <c r="P601" s="46">
        <v>1203</v>
      </c>
      <c r="Q601" s="46">
        <v>1404</v>
      </c>
      <c r="R601" s="46">
        <v>1680</v>
      </c>
      <c r="S601" s="110">
        <v>1860</v>
      </c>
      <c r="T601" s="110">
        <v>1920</v>
      </c>
      <c r="U601" s="46">
        <v>1966</v>
      </c>
      <c r="V601" s="46">
        <v>2350</v>
      </c>
      <c r="W601" s="46">
        <v>2440</v>
      </c>
      <c r="X601" s="121">
        <v>0.1166422645192777</v>
      </c>
      <c r="Y601" s="79">
        <v>8.1876456876456949E-2</v>
      </c>
      <c r="Z601" s="79">
        <v>9.0223538917317603E-2</v>
      </c>
      <c r="AA601" s="79">
        <v>7.1640316205533683E-2</v>
      </c>
    </row>
    <row r="602" spans="1:27" ht="15" x14ac:dyDescent="0.25">
      <c r="A602" s="4">
        <v>260212</v>
      </c>
      <c r="B602" s="18" t="s">
        <v>4596</v>
      </c>
      <c r="C602" s="8" t="s">
        <v>31</v>
      </c>
      <c r="D602" s="8" t="s">
        <v>4597</v>
      </c>
      <c r="E602" s="8" t="s">
        <v>817</v>
      </c>
      <c r="F602" s="36">
        <v>7.2</v>
      </c>
      <c r="G602" s="46">
        <v>15382</v>
      </c>
      <c r="H602" s="46">
        <v>10750</v>
      </c>
      <c r="I602" s="46">
        <v>8728</v>
      </c>
      <c r="J602" s="46">
        <v>9803</v>
      </c>
      <c r="K602" s="46">
        <v>14826</v>
      </c>
      <c r="L602" s="46">
        <v>10097</v>
      </c>
      <c r="M602" s="46">
        <v>9899</v>
      </c>
      <c r="N602" s="46">
        <v>10199</v>
      </c>
      <c r="O602" s="46">
        <v>15100</v>
      </c>
      <c r="P602" s="46">
        <v>9548</v>
      </c>
      <c r="Q602" s="46">
        <v>13679</v>
      </c>
      <c r="R602" s="46">
        <v>10060</v>
      </c>
      <c r="S602" s="46">
        <v>10374</v>
      </c>
      <c r="T602" s="46">
        <v>13662</v>
      </c>
      <c r="U602" s="46">
        <v>9523</v>
      </c>
      <c r="V602" s="46">
        <v>10631</v>
      </c>
      <c r="W602" s="46">
        <v>13554</v>
      </c>
      <c r="X602" s="120">
        <v>9.422596825542251E-2</v>
      </c>
      <c r="Y602" s="79">
        <v>-8.6991104133961272E-2</v>
      </c>
      <c r="Z602" s="79">
        <v>1.3090625644787799E-2</v>
      </c>
      <c r="AA602" s="79">
        <v>7.1961982348947684E-2</v>
      </c>
    </row>
    <row r="603" spans="1:27" ht="15" x14ac:dyDescent="0.25">
      <c r="A603" s="4">
        <v>260212</v>
      </c>
      <c r="B603" s="18" t="s">
        <v>4586</v>
      </c>
      <c r="C603" s="8" t="s">
        <v>31</v>
      </c>
      <c r="D603" s="8" t="s">
        <v>4587</v>
      </c>
      <c r="E603" s="8" t="s">
        <v>817</v>
      </c>
      <c r="F603" s="36">
        <v>6.3</v>
      </c>
      <c r="G603" s="46">
        <v>2825</v>
      </c>
      <c r="H603" s="46">
        <v>3820</v>
      </c>
      <c r="I603" s="46">
        <v>1819</v>
      </c>
      <c r="J603" s="46">
        <v>2399</v>
      </c>
      <c r="K603" s="46">
        <v>3432</v>
      </c>
      <c r="L603" s="110">
        <v>7993</v>
      </c>
      <c r="M603" s="110">
        <v>3564</v>
      </c>
      <c r="N603" s="46">
        <v>3523</v>
      </c>
      <c r="O603" s="46">
        <v>5123</v>
      </c>
      <c r="P603" s="46">
        <v>5624</v>
      </c>
      <c r="Q603" s="46">
        <v>2150</v>
      </c>
      <c r="R603" s="46">
        <v>3460</v>
      </c>
      <c r="S603" s="46">
        <v>3264</v>
      </c>
      <c r="T603" s="46">
        <v>7057</v>
      </c>
      <c r="U603" s="46">
        <v>2939</v>
      </c>
      <c r="V603" s="46">
        <v>4053</v>
      </c>
      <c r="W603" s="46">
        <v>4355</v>
      </c>
      <c r="X603" s="120">
        <v>9.8841219478548847E-2</v>
      </c>
      <c r="Y603" s="79">
        <v>4.9526081225284013E-2</v>
      </c>
      <c r="Z603" s="79">
        <v>3.5466507177033479E-2</v>
      </c>
      <c r="AA603" s="79">
        <v>6.3016230578178289E-2</v>
      </c>
    </row>
    <row r="604" spans="1:27" ht="15" x14ac:dyDescent="0.25">
      <c r="A604" s="4">
        <v>260212</v>
      </c>
      <c r="B604" s="18" t="s">
        <v>4826</v>
      </c>
      <c r="C604" s="8" t="s">
        <v>31</v>
      </c>
      <c r="D604" s="8" t="s">
        <v>4827</v>
      </c>
      <c r="E604" s="8" t="s">
        <v>811</v>
      </c>
      <c r="F604" s="36">
        <v>-0.7</v>
      </c>
      <c r="G604" s="46">
        <v>326.7</v>
      </c>
      <c r="H604" s="46">
        <v>355.8</v>
      </c>
      <c r="I604" s="46">
        <v>417.99</v>
      </c>
      <c r="J604" s="46">
        <v>402.2</v>
      </c>
      <c r="K604" s="46">
        <v>417.7</v>
      </c>
      <c r="L604" s="110">
        <v>612.70000000000005</v>
      </c>
      <c r="M604" s="110">
        <v>923.56</v>
      </c>
      <c r="N604" s="110">
        <v>670.6</v>
      </c>
      <c r="O604" s="46">
        <v>610.70000000000005</v>
      </c>
      <c r="P604" s="46">
        <v>702.7</v>
      </c>
      <c r="Q604" s="46">
        <v>829.09</v>
      </c>
      <c r="R604" s="46">
        <v>783</v>
      </c>
      <c r="S604" s="46">
        <v>747.5</v>
      </c>
      <c r="T604" s="110">
        <v>1022</v>
      </c>
      <c r="U604" s="46">
        <v>947.43</v>
      </c>
      <c r="V604" s="46">
        <v>704.5</v>
      </c>
      <c r="W604" s="46">
        <v>722.8</v>
      </c>
      <c r="X604" s="121">
        <v>0.1042683743211781</v>
      </c>
      <c r="Y604" s="79">
        <v>3.4995371999562153E-2</v>
      </c>
      <c r="Z604" s="79">
        <v>-2.2429020008971619E-2</v>
      </c>
      <c r="AA604" s="79">
        <v>-7.2192036663032422E-3</v>
      </c>
    </row>
    <row r="605" spans="1:27" ht="15" x14ac:dyDescent="0.25">
      <c r="A605" s="80">
        <v>260212</v>
      </c>
      <c r="B605" s="88" t="s">
        <v>4418</v>
      </c>
      <c r="C605" s="81" t="s">
        <v>31</v>
      </c>
      <c r="D605" s="81" t="s">
        <v>4419</v>
      </c>
      <c r="E605" s="81" t="s">
        <v>817</v>
      </c>
      <c r="F605" s="83">
        <v>-0.9</v>
      </c>
      <c r="G605" s="85">
        <v>57842</v>
      </c>
      <c r="H605" s="85">
        <v>78538</v>
      </c>
      <c r="I605" s="85">
        <v>112571</v>
      </c>
      <c r="J605" s="85">
        <v>62031</v>
      </c>
      <c r="K605" s="126">
        <v>91268</v>
      </c>
      <c r="L605" s="85">
        <v>109185</v>
      </c>
      <c r="M605" s="85">
        <v>93755</v>
      </c>
      <c r="N605" s="85">
        <v>69588</v>
      </c>
      <c r="O605" s="85">
        <v>101127</v>
      </c>
      <c r="P605" s="126">
        <v>149172</v>
      </c>
      <c r="Q605" s="85">
        <v>123860</v>
      </c>
      <c r="R605" s="85">
        <v>67193</v>
      </c>
      <c r="S605" s="85">
        <v>98038</v>
      </c>
      <c r="T605" s="85">
        <v>90710</v>
      </c>
      <c r="U605" s="85">
        <v>99490</v>
      </c>
      <c r="V605" s="85">
        <v>61922</v>
      </c>
      <c r="W605" s="85">
        <v>95046</v>
      </c>
      <c r="X605" s="130">
        <v>-0.1333947880610501</v>
      </c>
      <c r="Y605" s="87">
        <v>-6.4165181239649205E-2</v>
      </c>
      <c r="Z605" s="87">
        <v>-1.482988259324591E-2</v>
      </c>
      <c r="AA605" s="87">
        <v>-8.5446652958647284E-3</v>
      </c>
    </row>
    <row r="606" spans="1:27" ht="15" x14ac:dyDescent="0.25">
      <c r="A606" s="4">
        <v>260211</v>
      </c>
      <c r="B606" s="18" t="s">
        <v>3959</v>
      </c>
      <c r="C606" s="8" t="s">
        <v>23</v>
      </c>
      <c r="D606" s="8" t="s">
        <v>115</v>
      </c>
      <c r="E606" s="8" t="s">
        <v>806</v>
      </c>
      <c r="F606" s="78">
        <v>200</v>
      </c>
      <c r="G606" s="46">
        <v>-534</v>
      </c>
      <c r="H606" s="46">
        <v>-445</v>
      </c>
      <c r="I606" s="46">
        <v>-383</v>
      </c>
      <c r="J606" s="46">
        <v>-290</v>
      </c>
      <c r="K606" s="46">
        <v>-254</v>
      </c>
      <c r="L606" s="46">
        <v>-204</v>
      </c>
      <c r="M606" s="46">
        <v>-125</v>
      </c>
      <c r="N606" s="46">
        <v>-92</v>
      </c>
      <c r="O606" s="46">
        <v>-49</v>
      </c>
      <c r="P606" s="46">
        <v>-74</v>
      </c>
      <c r="Q606" s="46">
        <v>-53</v>
      </c>
      <c r="R606" s="46">
        <v>-35</v>
      </c>
      <c r="S606" s="46">
        <v>8</v>
      </c>
      <c r="T606" s="46">
        <v>-19</v>
      </c>
      <c r="U606" s="46">
        <v>8</v>
      </c>
      <c r="V606" s="46">
        <v>29</v>
      </c>
      <c r="W606" s="110">
        <v>60</v>
      </c>
      <c r="X606" s="120">
        <v>-0.3571428571428571</v>
      </c>
      <c r="Y606" s="79">
        <v>-0.61616161616161613</v>
      </c>
      <c r="Z606" s="79">
        <v>-1.6842105263157889</v>
      </c>
      <c r="AA606" s="92">
        <v>2</v>
      </c>
    </row>
    <row r="607" spans="1:27" ht="15" x14ac:dyDescent="0.25">
      <c r="A607" s="4">
        <v>260211</v>
      </c>
      <c r="B607" s="18" t="s">
        <v>4104</v>
      </c>
      <c r="C607" s="8" t="s">
        <v>23</v>
      </c>
      <c r="D607" s="8" t="s">
        <v>4350</v>
      </c>
      <c r="E607" s="8" t="s">
        <v>806</v>
      </c>
      <c r="F607" s="78">
        <v>86.2</v>
      </c>
      <c r="G607" s="46">
        <v>356</v>
      </c>
      <c r="H607" s="46">
        <v>1439</v>
      </c>
      <c r="I607" s="46">
        <v>980</v>
      </c>
      <c r="J607" s="46">
        <v>279</v>
      </c>
      <c r="K607" s="46">
        <v>-85</v>
      </c>
      <c r="L607" s="46">
        <v>-81</v>
      </c>
      <c r="M607" s="46">
        <v>-62</v>
      </c>
      <c r="N607" s="46">
        <v>198</v>
      </c>
      <c r="O607" s="46">
        <v>-53</v>
      </c>
      <c r="P607" s="110">
        <v>57</v>
      </c>
      <c r="Q607" s="110">
        <v>137</v>
      </c>
      <c r="R607" s="46">
        <v>-89</v>
      </c>
      <c r="S607" s="110">
        <v>4</v>
      </c>
      <c r="T607" s="46">
        <v>63</v>
      </c>
      <c r="U607" s="46">
        <v>-45</v>
      </c>
      <c r="V607" s="110">
        <v>-276</v>
      </c>
      <c r="W607" s="110">
        <v>-215</v>
      </c>
      <c r="X607" s="120">
        <v>5.504587155963292E-2</v>
      </c>
      <c r="Y607" s="79">
        <v>-1.5826086956521741</v>
      </c>
      <c r="Z607" s="92">
        <v>2.7910447761194028</v>
      </c>
      <c r="AA607" s="92">
        <v>0.86220472440944884</v>
      </c>
    </row>
    <row r="608" spans="1:27" ht="15" x14ac:dyDescent="0.25">
      <c r="A608" s="4">
        <v>260211</v>
      </c>
      <c r="B608" s="18" t="s">
        <v>4106</v>
      </c>
      <c r="C608" s="8" t="s">
        <v>23</v>
      </c>
      <c r="D608" s="8" t="s">
        <v>115</v>
      </c>
      <c r="E608" s="8" t="s">
        <v>806</v>
      </c>
      <c r="F608" s="78">
        <v>80.2</v>
      </c>
      <c r="G608" s="46">
        <v>-17.309999999999999</v>
      </c>
      <c r="H608" s="46">
        <v>-21.4</v>
      </c>
      <c r="I608" s="46">
        <v>-23.26</v>
      </c>
      <c r="J608" s="46">
        <v>-26.74</v>
      </c>
      <c r="K608" s="110">
        <v>-32.19</v>
      </c>
      <c r="L608" s="46">
        <v>-21.19</v>
      </c>
      <c r="M608" s="46">
        <v>-23.66</v>
      </c>
      <c r="N608" s="46">
        <v>-23.17</v>
      </c>
      <c r="O608" s="46">
        <v>-18.02</v>
      </c>
      <c r="P608" s="46">
        <v>-14.19</v>
      </c>
      <c r="Q608" s="46">
        <v>-13.7</v>
      </c>
      <c r="R608" s="46">
        <v>-12.8</v>
      </c>
      <c r="S608" s="46">
        <v>-1.58</v>
      </c>
      <c r="T608" s="46">
        <v>3.94</v>
      </c>
      <c r="U608" s="46">
        <v>9.84</v>
      </c>
      <c r="V608" s="46">
        <v>11</v>
      </c>
      <c r="W608" s="110">
        <v>17.03</v>
      </c>
      <c r="X608" s="120">
        <v>-0.42890939200378508</v>
      </c>
      <c r="Y608" s="79">
        <v>-0.97514498757249379</v>
      </c>
      <c r="Z608" s="79">
        <v>-39.6666666666666</v>
      </c>
      <c r="AA608" s="92">
        <v>0.80215517241379319</v>
      </c>
    </row>
    <row r="609" spans="1:27" ht="15" x14ac:dyDescent="0.25">
      <c r="A609" s="4">
        <v>260211</v>
      </c>
      <c r="B609" s="18" t="s">
        <v>4281</v>
      </c>
      <c r="C609" s="8" t="s">
        <v>23</v>
      </c>
      <c r="D609" s="8" t="s">
        <v>24</v>
      </c>
      <c r="E609" s="8" t="s">
        <v>806</v>
      </c>
      <c r="F609" s="78">
        <v>55.7</v>
      </c>
      <c r="G609" s="46">
        <v>3.95</v>
      </c>
      <c r="H609" s="46">
        <v>4.7300000000000004</v>
      </c>
      <c r="I609" s="46">
        <v>1.58</v>
      </c>
      <c r="J609" s="46">
        <v>-3.39</v>
      </c>
      <c r="K609" s="46">
        <v>-7.07</v>
      </c>
      <c r="L609" s="110">
        <v>-5.57</v>
      </c>
      <c r="M609" s="110">
        <v>-7.96</v>
      </c>
      <c r="N609" s="110">
        <v>-8.7100000000000009</v>
      </c>
      <c r="O609" s="110">
        <v>-10.57</v>
      </c>
      <c r="P609" s="46">
        <v>-3.44</v>
      </c>
      <c r="Q609" s="46">
        <v>-1.02</v>
      </c>
      <c r="R609" s="46">
        <v>0.15</v>
      </c>
      <c r="S609" s="46">
        <v>-0.28000000000000003</v>
      </c>
      <c r="T609" s="46">
        <v>1.72</v>
      </c>
      <c r="U609" s="110">
        <v>2.94</v>
      </c>
      <c r="V609" s="110">
        <v>3.2</v>
      </c>
      <c r="W609" s="110">
        <v>3.94</v>
      </c>
      <c r="X609" s="120">
        <v>-1.1241830065359479</v>
      </c>
      <c r="Y609" s="92">
        <v>6.9473684210526327</v>
      </c>
      <c r="Z609" s="92">
        <v>0.67328918322295794</v>
      </c>
      <c r="AA609" s="92">
        <v>0.5567282321899738</v>
      </c>
    </row>
    <row r="610" spans="1:27" ht="15" x14ac:dyDescent="0.25">
      <c r="A610" s="4">
        <v>260211</v>
      </c>
      <c r="B610" s="18" t="s">
        <v>4128</v>
      </c>
      <c r="C610" s="8" t="s">
        <v>23</v>
      </c>
      <c r="D610" s="8" t="s">
        <v>101</v>
      </c>
      <c r="E610" s="8" t="s">
        <v>806</v>
      </c>
      <c r="F610" s="78">
        <v>38.799999999999997</v>
      </c>
      <c r="G610" s="46">
        <v>-1.82</v>
      </c>
      <c r="H610" s="46">
        <v>-16.059999999999999</v>
      </c>
      <c r="I610" s="46">
        <v>-14.01</v>
      </c>
      <c r="J610" s="46">
        <v>-17.190000000000001</v>
      </c>
      <c r="K610" s="46">
        <v>-0.34</v>
      </c>
      <c r="L610" s="46">
        <v>-19.5</v>
      </c>
      <c r="M610" s="46">
        <v>-16.600000000000001</v>
      </c>
      <c r="N610" s="46">
        <v>-13.47</v>
      </c>
      <c r="O610" s="46">
        <v>9.3000000000000007</v>
      </c>
      <c r="P610" s="46">
        <v>-15.22</v>
      </c>
      <c r="Q610" s="46">
        <v>5.0999999999999996</v>
      </c>
      <c r="R610" s="46">
        <v>14.32</v>
      </c>
      <c r="S610" s="110">
        <v>31.88</v>
      </c>
      <c r="T610" s="110">
        <v>-1.49</v>
      </c>
      <c r="U610" s="46">
        <v>-3.32</v>
      </c>
      <c r="V610" s="46">
        <v>9.64</v>
      </c>
      <c r="W610" s="110">
        <v>46.11</v>
      </c>
      <c r="X610" s="121">
        <v>0.38054323725055439</v>
      </c>
      <c r="Y610" s="79">
        <v>-0.16904236097169251</v>
      </c>
      <c r="Z610" s="79">
        <v>-0.1130707900459048</v>
      </c>
      <c r="AA610" s="92">
        <v>0.38763279760283292</v>
      </c>
    </row>
    <row r="611" spans="1:27" ht="15" x14ac:dyDescent="0.25">
      <c r="A611" s="4">
        <v>260211</v>
      </c>
      <c r="B611" s="18" t="s">
        <v>3908</v>
      </c>
      <c r="C611" s="8" t="s">
        <v>23</v>
      </c>
      <c r="D611" s="8" t="s">
        <v>129</v>
      </c>
      <c r="E611" s="8" t="s">
        <v>806</v>
      </c>
      <c r="F611" s="78">
        <v>38.200000000000003</v>
      </c>
      <c r="G611" s="46">
        <v>284.01</v>
      </c>
      <c r="H611" s="46">
        <v>280.3</v>
      </c>
      <c r="I611" s="46">
        <v>337.18</v>
      </c>
      <c r="J611" s="46">
        <v>351.13</v>
      </c>
      <c r="K611" s="46">
        <v>318.60000000000002</v>
      </c>
      <c r="L611" s="46">
        <v>318.64</v>
      </c>
      <c r="M611" s="46">
        <v>377.92</v>
      </c>
      <c r="N611" s="46">
        <v>415.39</v>
      </c>
      <c r="O611" s="46">
        <v>239.47</v>
      </c>
      <c r="P611" s="46">
        <v>376.45</v>
      </c>
      <c r="Q611" s="46">
        <v>440.96</v>
      </c>
      <c r="R611" s="46">
        <v>485.51</v>
      </c>
      <c r="S611" s="46">
        <v>-67.61</v>
      </c>
      <c r="T611" s="46">
        <v>407.98</v>
      </c>
      <c r="U611" s="46">
        <v>466.22</v>
      </c>
      <c r="V611" s="46">
        <v>473.13</v>
      </c>
      <c r="W611" s="110">
        <v>420.83</v>
      </c>
      <c r="X611" s="120">
        <v>2.552395754911729E-2</v>
      </c>
      <c r="Y611" s="79">
        <v>1.993937671687052E-2</v>
      </c>
      <c r="Z611" s="79">
        <v>-9.5813017568300296E-3</v>
      </c>
      <c r="AA611" s="92">
        <v>0.38167724189666502</v>
      </c>
    </row>
    <row r="612" spans="1:27" ht="15" x14ac:dyDescent="0.25">
      <c r="A612" s="4">
        <v>260211</v>
      </c>
      <c r="B612" s="18" t="s">
        <v>4010</v>
      </c>
      <c r="C612" s="8" t="s">
        <v>23</v>
      </c>
      <c r="D612" s="8" t="s">
        <v>63</v>
      </c>
      <c r="E612" s="8" t="s">
        <v>806</v>
      </c>
      <c r="F612" s="78">
        <v>34</v>
      </c>
      <c r="G612" s="46">
        <v>1257</v>
      </c>
      <c r="H612" s="46">
        <v>-202.81</v>
      </c>
      <c r="I612" s="46">
        <v>1064</v>
      </c>
      <c r="J612" s="46">
        <v>792.37</v>
      </c>
      <c r="K612" s="46">
        <v>946.23</v>
      </c>
      <c r="L612" s="110">
        <v>360.95</v>
      </c>
      <c r="M612" s="46">
        <v>-84.72</v>
      </c>
      <c r="N612" s="46">
        <v>68.959999999999994</v>
      </c>
      <c r="O612" s="46">
        <v>107.14</v>
      </c>
      <c r="P612" s="46">
        <v>49.97</v>
      </c>
      <c r="Q612" s="46">
        <v>-77.099999999999994</v>
      </c>
      <c r="R612" s="46">
        <v>-27.79</v>
      </c>
      <c r="S612" s="46">
        <v>60.71</v>
      </c>
      <c r="T612" s="110">
        <v>269.58999999999997</v>
      </c>
      <c r="U612" s="110">
        <v>219.03</v>
      </c>
      <c r="V612" s="110">
        <v>130.86000000000001</v>
      </c>
      <c r="W612" s="110">
        <v>291.92</v>
      </c>
      <c r="X612" s="121">
        <v>37.930915371329831</v>
      </c>
      <c r="Y612" s="92">
        <v>1.3137394081895211</v>
      </c>
      <c r="Z612" s="92">
        <v>0.30419526786056678</v>
      </c>
      <c r="AA612" s="92">
        <v>0.3399197283112072</v>
      </c>
    </row>
    <row r="613" spans="1:27" ht="15" x14ac:dyDescent="0.25">
      <c r="A613" s="4">
        <v>260211</v>
      </c>
      <c r="B613" s="18" t="s">
        <v>4002</v>
      </c>
      <c r="C613" s="8" t="s">
        <v>23</v>
      </c>
      <c r="D613" s="8" t="s">
        <v>115</v>
      </c>
      <c r="E613" s="8" t="s">
        <v>806</v>
      </c>
      <c r="F613" s="78">
        <v>28.6</v>
      </c>
      <c r="G613" s="46">
        <v>68.63</v>
      </c>
      <c r="H613" s="46">
        <v>126.27</v>
      </c>
      <c r="I613" s="46">
        <v>72.31</v>
      </c>
      <c r="J613" s="46">
        <v>74.27</v>
      </c>
      <c r="K613" s="110">
        <v>105.83</v>
      </c>
      <c r="L613" s="46">
        <v>160.43</v>
      </c>
      <c r="M613" s="46">
        <v>87.27</v>
      </c>
      <c r="N613" s="46">
        <v>96.9</v>
      </c>
      <c r="O613" s="46">
        <v>106.7</v>
      </c>
      <c r="P613" s="110">
        <v>285.8</v>
      </c>
      <c r="Q613" s="46">
        <v>95</v>
      </c>
      <c r="R613" s="46">
        <v>105</v>
      </c>
      <c r="S613" s="46">
        <v>30.97</v>
      </c>
      <c r="T613" s="46">
        <v>185.1</v>
      </c>
      <c r="U613" s="46">
        <v>112.3</v>
      </c>
      <c r="V613" s="46">
        <v>112.6</v>
      </c>
      <c r="W613" s="110">
        <v>157.19999999999999</v>
      </c>
      <c r="X613" s="120">
        <v>-0.19486425295586041</v>
      </c>
      <c r="Y613" s="79">
        <v>4.1579541904006589E-2</v>
      </c>
      <c r="Z613" s="79">
        <v>1.7536977640353339E-2</v>
      </c>
      <c r="AA613" s="92">
        <v>0.28625530081411421</v>
      </c>
    </row>
    <row r="614" spans="1:27" ht="15" x14ac:dyDescent="0.25">
      <c r="A614" s="4">
        <v>260211</v>
      </c>
      <c r="B614" s="18" t="s">
        <v>3887</v>
      </c>
      <c r="C614" s="8" t="s">
        <v>23</v>
      </c>
      <c r="D614" s="8" t="s">
        <v>2295</v>
      </c>
      <c r="E614" s="8" t="s">
        <v>806</v>
      </c>
      <c r="F614" s="78">
        <v>19.100000000000001</v>
      </c>
      <c r="G614" s="46">
        <v>61.35</v>
      </c>
      <c r="H614" s="46">
        <v>-113.17</v>
      </c>
      <c r="I614" s="46">
        <v>55.28</v>
      </c>
      <c r="J614" s="46">
        <v>53.58</v>
      </c>
      <c r="K614" s="46">
        <v>-15.2</v>
      </c>
      <c r="L614" s="46">
        <v>61.56</v>
      </c>
      <c r="M614" s="110">
        <v>131.33000000000001</v>
      </c>
      <c r="N614" s="110">
        <v>186.32</v>
      </c>
      <c r="O614" s="110">
        <v>270.56</v>
      </c>
      <c r="P614" s="110">
        <v>363.9</v>
      </c>
      <c r="Q614" s="110">
        <v>384.42</v>
      </c>
      <c r="R614" s="110">
        <v>534.29999999999995</v>
      </c>
      <c r="S614" s="110">
        <v>608.87</v>
      </c>
      <c r="T614" s="110">
        <v>839.98</v>
      </c>
      <c r="U614" s="110">
        <v>957.68</v>
      </c>
      <c r="V614" s="110">
        <v>1079</v>
      </c>
      <c r="W614" s="110">
        <v>1275</v>
      </c>
      <c r="X614" s="121">
        <v>0.25169575308354802</v>
      </c>
      <c r="Y614" s="92">
        <v>0.24213011653298519</v>
      </c>
      <c r="Z614" s="92">
        <v>0.18521981889466571</v>
      </c>
      <c r="AA614" s="92">
        <v>0.19111297277601971</v>
      </c>
    </row>
    <row r="615" spans="1:27" ht="15" x14ac:dyDescent="0.25">
      <c r="A615" s="4">
        <v>260211</v>
      </c>
      <c r="B615" s="18" t="s">
        <v>3987</v>
      </c>
      <c r="C615" s="8" t="s">
        <v>23</v>
      </c>
      <c r="D615" s="8" t="s">
        <v>69</v>
      </c>
      <c r="E615" s="8" t="s">
        <v>806</v>
      </c>
      <c r="F615" s="78">
        <v>18.600000000000001</v>
      </c>
      <c r="G615" s="46"/>
      <c r="H615" s="46">
        <v>122.39</v>
      </c>
      <c r="I615" s="46">
        <v>36.1</v>
      </c>
      <c r="J615" s="46">
        <v>109.08</v>
      </c>
      <c r="K615" s="46">
        <v>53.81</v>
      </c>
      <c r="L615" s="46">
        <v>122.63</v>
      </c>
      <c r="M615" s="46">
        <v>55.63</v>
      </c>
      <c r="N615" s="46">
        <v>94.55</v>
      </c>
      <c r="O615" s="110">
        <v>100.75</v>
      </c>
      <c r="P615" s="46">
        <v>154.94</v>
      </c>
      <c r="Q615" s="110">
        <v>103.84</v>
      </c>
      <c r="R615" s="110">
        <v>180.26</v>
      </c>
      <c r="S615" s="110">
        <v>199.24</v>
      </c>
      <c r="T615" s="46">
        <v>144.94999999999999</v>
      </c>
      <c r="U615" s="110">
        <v>168.65</v>
      </c>
      <c r="V615" s="110">
        <v>262.89</v>
      </c>
      <c r="W615" s="110">
        <v>343.8</v>
      </c>
      <c r="X615" s="120">
        <v>-1.565143824027071E-2</v>
      </c>
      <c r="Y615" s="92">
        <v>0.1031530025943435</v>
      </c>
      <c r="Z615" s="92">
        <v>0.11921800605973169</v>
      </c>
      <c r="AA615" s="92">
        <v>0.18635349928454481</v>
      </c>
    </row>
    <row r="616" spans="1:27" ht="15" x14ac:dyDescent="0.25">
      <c r="A616" s="4">
        <v>260211</v>
      </c>
      <c r="B616" s="18" t="s">
        <v>3989</v>
      </c>
      <c r="C616" s="8" t="s">
        <v>23</v>
      </c>
      <c r="D616" s="8" t="s">
        <v>113</v>
      </c>
      <c r="E616" s="8" t="s">
        <v>806</v>
      </c>
      <c r="F616" s="78">
        <v>18.100000000000001</v>
      </c>
      <c r="G616" s="46">
        <v>64</v>
      </c>
      <c r="H616" s="46">
        <v>3.1</v>
      </c>
      <c r="I616" s="46">
        <v>54.7</v>
      </c>
      <c r="J616" s="46">
        <v>87.8</v>
      </c>
      <c r="K616" s="110">
        <v>103.4</v>
      </c>
      <c r="L616" s="110">
        <v>29.7</v>
      </c>
      <c r="M616" s="46">
        <v>73.599999999999994</v>
      </c>
      <c r="N616" s="110">
        <v>141.19999999999999</v>
      </c>
      <c r="O616" s="110">
        <v>150.30000000000001</v>
      </c>
      <c r="P616" s="110">
        <v>105.3</v>
      </c>
      <c r="Q616" s="110">
        <v>147.9</v>
      </c>
      <c r="R616" s="46">
        <v>184.8</v>
      </c>
      <c r="S616" s="46">
        <v>131</v>
      </c>
      <c r="T616" s="46">
        <v>23.7</v>
      </c>
      <c r="U616" s="46">
        <v>145.6</v>
      </c>
      <c r="V616" s="110">
        <v>239.3</v>
      </c>
      <c r="W616" s="110">
        <v>228.9</v>
      </c>
      <c r="X616" s="120">
        <v>-0.14340949033391909</v>
      </c>
      <c r="Y616" s="79">
        <v>-4.7189167008617749E-3</v>
      </c>
      <c r="Z616" s="92">
        <v>0.1123479694908267</v>
      </c>
      <c r="AA616" s="92">
        <v>0.1814306893995552</v>
      </c>
    </row>
    <row r="617" spans="1:27" ht="15" x14ac:dyDescent="0.25">
      <c r="A617" s="4">
        <v>260211</v>
      </c>
      <c r="B617" s="18" t="s">
        <v>4044</v>
      </c>
      <c r="C617" s="8" t="s">
        <v>23</v>
      </c>
      <c r="D617" s="8" t="s">
        <v>445</v>
      </c>
      <c r="E617" s="8" t="s">
        <v>806</v>
      </c>
      <c r="F617" s="78">
        <v>14.4</v>
      </c>
      <c r="G617" s="46">
        <v>55.86</v>
      </c>
      <c r="H617" s="46">
        <v>63.06</v>
      </c>
      <c r="I617" s="46">
        <v>70.67</v>
      </c>
      <c r="J617" s="46">
        <v>83.24</v>
      </c>
      <c r="K617" s="110">
        <v>85.14</v>
      </c>
      <c r="L617" s="46">
        <v>57.76</v>
      </c>
      <c r="M617" s="46">
        <v>49.68</v>
      </c>
      <c r="N617" s="46">
        <v>48.66</v>
      </c>
      <c r="O617" s="46">
        <v>45.17</v>
      </c>
      <c r="P617" s="46">
        <v>33.99</v>
      </c>
      <c r="Q617" s="46">
        <v>48.88</v>
      </c>
      <c r="R617" s="46">
        <v>55.76</v>
      </c>
      <c r="S617" s="46">
        <v>46.42</v>
      </c>
      <c r="T617" s="46">
        <v>32.9</v>
      </c>
      <c r="U617" s="46">
        <v>39.869999999999997</v>
      </c>
      <c r="V617" s="46">
        <v>50.58</v>
      </c>
      <c r="W617" s="110">
        <v>70.83</v>
      </c>
      <c r="X617" s="120">
        <v>-5.8902999189408556E-3</v>
      </c>
      <c r="Y617" s="79">
        <v>-4.8978038704066251E-2</v>
      </c>
      <c r="Z617" s="79">
        <v>-2.9608459559874341E-2</v>
      </c>
      <c r="AA617" s="92">
        <v>0.14378276491724121</v>
      </c>
    </row>
    <row r="618" spans="1:27" ht="15" x14ac:dyDescent="0.25">
      <c r="A618" s="4">
        <v>260211</v>
      </c>
      <c r="B618" s="18" t="s">
        <v>4149</v>
      </c>
      <c r="C618" s="8" t="s">
        <v>23</v>
      </c>
      <c r="D618" s="8" t="s">
        <v>136</v>
      </c>
      <c r="E618" s="8" t="s">
        <v>806</v>
      </c>
      <c r="F618" s="78">
        <v>12.3</v>
      </c>
      <c r="G618" s="46">
        <v>21.43</v>
      </c>
      <c r="H618" s="46">
        <v>19.18</v>
      </c>
      <c r="I618" s="46">
        <v>18.399999999999999</v>
      </c>
      <c r="J618" s="46">
        <v>5.47</v>
      </c>
      <c r="K618" s="46">
        <v>25.38</v>
      </c>
      <c r="L618" s="46">
        <v>23.65</v>
      </c>
      <c r="M618" s="46">
        <v>24.08</v>
      </c>
      <c r="N618" s="110">
        <v>25.4</v>
      </c>
      <c r="O618" s="46">
        <v>34.28</v>
      </c>
      <c r="P618" s="110">
        <v>35.1</v>
      </c>
      <c r="Q618" s="46">
        <v>33.6</v>
      </c>
      <c r="R618" s="110">
        <v>38.590000000000003</v>
      </c>
      <c r="S618" s="46">
        <v>45.05</v>
      </c>
      <c r="T618" s="110">
        <v>53.8</v>
      </c>
      <c r="U618" s="110">
        <v>59.97</v>
      </c>
      <c r="V618" s="110">
        <v>67.27</v>
      </c>
      <c r="W618" s="110">
        <v>72.75</v>
      </c>
      <c r="X618" s="121">
        <v>0.1227517395299986</v>
      </c>
      <c r="Y618" s="92">
        <v>0.15417446211412539</v>
      </c>
      <c r="Z618" s="92">
        <v>0.14528139405298601</v>
      </c>
      <c r="AA618" s="92">
        <v>0.12251758149409531</v>
      </c>
    </row>
    <row r="619" spans="1:27" ht="15" x14ac:dyDescent="0.25">
      <c r="A619" s="4">
        <v>260211</v>
      </c>
      <c r="B619" s="18" t="s">
        <v>3942</v>
      </c>
      <c r="C619" s="8" t="s">
        <v>23</v>
      </c>
      <c r="D619" s="8" t="s">
        <v>443</v>
      </c>
      <c r="E619" s="8" t="s">
        <v>806</v>
      </c>
      <c r="F619" s="78">
        <v>12.1</v>
      </c>
      <c r="G619" s="46">
        <v>358.87</v>
      </c>
      <c r="H619" s="46">
        <v>463.79</v>
      </c>
      <c r="I619" s="46">
        <v>436.44</v>
      </c>
      <c r="J619" s="46">
        <v>458.11</v>
      </c>
      <c r="K619" s="46">
        <v>444.11</v>
      </c>
      <c r="L619" s="46">
        <v>434</v>
      </c>
      <c r="M619" s="46">
        <v>384</v>
      </c>
      <c r="N619" s="46">
        <v>362</v>
      </c>
      <c r="O619" s="46">
        <v>221</v>
      </c>
      <c r="P619" s="46">
        <v>320</v>
      </c>
      <c r="Q619" s="46">
        <v>275</v>
      </c>
      <c r="R619" s="110">
        <v>578</v>
      </c>
      <c r="S619" s="46">
        <v>226</v>
      </c>
      <c r="T619" s="110">
        <v>598</v>
      </c>
      <c r="U619" s="110">
        <v>559</v>
      </c>
      <c r="V619" s="46">
        <v>614</v>
      </c>
      <c r="W619" s="110">
        <v>468</v>
      </c>
      <c r="X619" s="121">
        <v>0.19871336669049319</v>
      </c>
      <c r="Y619" s="92">
        <v>0.16935002981514599</v>
      </c>
      <c r="Z619" s="79">
        <v>1.8357980622131679E-2</v>
      </c>
      <c r="AA619" s="92">
        <v>0.12118177265898861</v>
      </c>
    </row>
    <row r="620" spans="1:27" ht="15" x14ac:dyDescent="0.25">
      <c r="A620" s="4">
        <v>260211</v>
      </c>
      <c r="B620" s="18" t="s">
        <v>3884</v>
      </c>
      <c r="C620" s="8" t="s">
        <v>23</v>
      </c>
      <c r="D620" s="8" t="s">
        <v>115</v>
      </c>
      <c r="E620" s="8" t="s">
        <v>806</v>
      </c>
      <c r="F620" s="78">
        <v>12</v>
      </c>
      <c r="G620" s="46">
        <v>42.22</v>
      </c>
      <c r="H620" s="46">
        <v>-78</v>
      </c>
      <c r="I620" s="46">
        <v>-148</v>
      </c>
      <c r="J620" s="46">
        <v>-307</v>
      </c>
      <c r="K620" s="46">
        <v>57</v>
      </c>
      <c r="L620" s="110">
        <v>-151</v>
      </c>
      <c r="M620" s="46">
        <v>-117</v>
      </c>
      <c r="N620" s="46">
        <v>194</v>
      </c>
      <c r="O620" s="46">
        <v>156</v>
      </c>
      <c r="P620" s="110">
        <v>137</v>
      </c>
      <c r="Q620" s="110">
        <v>228</v>
      </c>
      <c r="R620" s="110">
        <v>341</v>
      </c>
      <c r="S620" s="110">
        <v>541</v>
      </c>
      <c r="T620" s="110">
        <v>278</v>
      </c>
      <c r="U620" s="110">
        <v>381</v>
      </c>
      <c r="V620" s="46">
        <v>494</v>
      </c>
      <c r="W620" s="110">
        <v>745</v>
      </c>
      <c r="X620" s="121">
        <v>0.1130713712910987</v>
      </c>
      <c r="Y620" s="92">
        <v>0.11023054755043241</v>
      </c>
      <c r="Z620" s="79">
        <v>9.9286177806618969E-2</v>
      </c>
      <c r="AA620" s="92">
        <v>0.1204250295159386</v>
      </c>
    </row>
    <row r="621" spans="1:27" ht="15" x14ac:dyDescent="0.25">
      <c r="A621" s="4">
        <v>260211</v>
      </c>
      <c r="B621" s="18" t="s">
        <v>3971</v>
      </c>
      <c r="C621" s="8" t="s">
        <v>23</v>
      </c>
      <c r="D621" s="8" t="s">
        <v>41</v>
      </c>
      <c r="E621" s="8" t="s">
        <v>806</v>
      </c>
      <c r="F621" s="78">
        <v>12</v>
      </c>
      <c r="G621" s="46">
        <v>-156</v>
      </c>
      <c r="H621" s="46">
        <v>345</v>
      </c>
      <c r="I621" s="46">
        <v>342</v>
      </c>
      <c r="J621" s="46">
        <v>264</v>
      </c>
      <c r="K621" s="110">
        <v>116</v>
      </c>
      <c r="L621" s="46">
        <v>182</v>
      </c>
      <c r="M621" s="46">
        <v>159</v>
      </c>
      <c r="N621" s="46">
        <v>156</v>
      </c>
      <c r="O621" s="46">
        <v>115</v>
      </c>
      <c r="P621" s="46">
        <v>201</v>
      </c>
      <c r="Q621" s="110">
        <v>268.5</v>
      </c>
      <c r="R621" s="110">
        <v>250</v>
      </c>
      <c r="S621" s="46">
        <v>3.5</v>
      </c>
      <c r="T621" s="46">
        <v>267</v>
      </c>
      <c r="U621" s="46">
        <v>264.25</v>
      </c>
      <c r="V621" s="46">
        <v>246</v>
      </c>
      <c r="W621" s="110">
        <v>97</v>
      </c>
      <c r="X621" s="120">
        <v>9.1286307053941806E-2</v>
      </c>
      <c r="Y621" s="79">
        <v>-5.3865652724968127E-3</v>
      </c>
      <c r="Z621" s="79">
        <v>-5.0971647021343944E-3</v>
      </c>
      <c r="AA621" s="92">
        <v>0.11975664425232151</v>
      </c>
    </row>
    <row r="622" spans="1:27" ht="15" x14ac:dyDescent="0.25">
      <c r="A622" s="4">
        <v>260211</v>
      </c>
      <c r="B622" s="18" t="s">
        <v>4078</v>
      </c>
      <c r="C622" s="8" t="s">
        <v>23</v>
      </c>
      <c r="D622" s="8" t="s">
        <v>705</v>
      </c>
      <c r="E622" s="8" t="s">
        <v>806</v>
      </c>
      <c r="F622" s="78">
        <v>10.9</v>
      </c>
      <c r="G622" s="46">
        <v>142.43</v>
      </c>
      <c r="H622" s="46">
        <v>164.75</v>
      </c>
      <c r="I622" s="46">
        <v>218.06</v>
      </c>
      <c r="J622" s="46">
        <v>166.57</v>
      </c>
      <c r="K622" s="46">
        <v>150.02000000000001</v>
      </c>
      <c r="L622" s="46">
        <v>172.14</v>
      </c>
      <c r="M622" s="46">
        <v>138.49</v>
      </c>
      <c r="N622" s="46">
        <v>122.19</v>
      </c>
      <c r="O622" s="46">
        <v>166.11</v>
      </c>
      <c r="P622" s="46">
        <v>36.54</v>
      </c>
      <c r="Q622" s="46">
        <v>72.09</v>
      </c>
      <c r="R622" s="46">
        <v>73.86</v>
      </c>
      <c r="S622" s="46">
        <v>97.63</v>
      </c>
      <c r="T622" s="110">
        <v>65.510000000000005</v>
      </c>
      <c r="U622" s="46">
        <v>80.569999999999993</v>
      </c>
      <c r="V622" s="110">
        <v>123.11</v>
      </c>
      <c r="W622" s="110">
        <v>137.69999999999999</v>
      </c>
      <c r="X622" s="121">
        <v>0.10341996287305449</v>
      </c>
      <c r="Y622" s="79">
        <v>2.7435374809925861E-2</v>
      </c>
      <c r="Z622" s="92">
        <v>0.1550839185061561</v>
      </c>
      <c r="AA622" s="92">
        <v>0.1092361376151791</v>
      </c>
    </row>
    <row r="623" spans="1:27" ht="15" x14ac:dyDescent="0.25">
      <c r="A623" s="4">
        <v>260211</v>
      </c>
      <c r="B623" s="18" t="s">
        <v>4330</v>
      </c>
      <c r="C623" s="8" t="s">
        <v>23</v>
      </c>
      <c r="D623" s="8" t="s">
        <v>153</v>
      </c>
      <c r="E623" s="8" t="s">
        <v>806</v>
      </c>
      <c r="F623" s="36">
        <v>9.9</v>
      </c>
      <c r="G623" s="46">
        <v>-0.28999999999999998</v>
      </c>
      <c r="H623" s="46">
        <v>-6.39</v>
      </c>
      <c r="I623" s="46">
        <v>-24.9</v>
      </c>
      <c r="J623" s="46">
        <v>-21.37</v>
      </c>
      <c r="K623" s="110">
        <v>-15.02</v>
      </c>
      <c r="L623" s="110">
        <v>-23.85</v>
      </c>
      <c r="M623" s="46">
        <v>-20.91</v>
      </c>
      <c r="N623" s="46">
        <v>-14.66</v>
      </c>
      <c r="O623" s="46">
        <v>-8.74</v>
      </c>
      <c r="P623" s="46">
        <v>-16.62</v>
      </c>
      <c r="Q623" s="46">
        <v>-10.7</v>
      </c>
      <c r="R623" s="46">
        <v>-7.12</v>
      </c>
      <c r="S623" s="46">
        <v>-0.04</v>
      </c>
      <c r="T623" s="46">
        <v>-12.07</v>
      </c>
      <c r="U623" s="46">
        <v>-9.84</v>
      </c>
      <c r="V623" s="46">
        <v>-7.48</v>
      </c>
      <c r="W623" s="46">
        <v>-2.95</v>
      </c>
      <c r="X623" s="120">
        <v>-0.13196055684454741</v>
      </c>
      <c r="Y623" s="79">
        <v>-2.8733711994654128E-2</v>
      </c>
      <c r="Z623" s="79">
        <v>1.2383900928792491E-2</v>
      </c>
      <c r="AA623" s="79">
        <v>9.8878695208970635E-2</v>
      </c>
    </row>
    <row r="624" spans="1:27" ht="15" x14ac:dyDescent="0.25">
      <c r="A624" s="4">
        <v>260211</v>
      </c>
      <c r="B624" s="18" t="s">
        <v>4136</v>
      </c>
      <c r="C624" s="8" t="s">
        <v>23</v>
      </c>
      <c r="D624" s="8" t="s">
        <v>474</v>
      </c>
      <c r="E624" s="8" t="s">
        <v>806</v>
      </c>
      <c r="F624" s="36">
        <v>9.1</v>
      </c>
      <c r="G624" s="46">
        <v>75</v>
      </c>
      <c r="H624" s="46">
        <v>74.5</v>
      </c>
      <c r="I624" s="46">
        <v>103.8</v>
      </c>
      <c r="J624" s="46">
        <v>120.7</v>
      </c>
      <c r="K624" s="110">
        <v>122.2</v>
      </c>
      <c r="L624" s="110">
        <v>146.4</v>
      </c>
      <c r="M624" s="110">
        <v>208.6</v>
      </c>
      <c r="N624" s="46">
        <v>162</v>
      </c>
      <c r="O624" s="46">
        <v>114</v>
      </c>
      <c r="P624" s="46">
        <v>158</v>
      </c>
      <c r="Q624" s="46">
        <v>193</v>
      </c>
      <c r="R624" s="46">
        <v>122</v>
      </c>
      <c r="S624" s="46">
        <v>53</v>
      </c>
      <c r="T624" s="46">
        <v>69</v>
      </c>
      <c r="U624" s="46">
        <v>129</v>
      </c>
      <c r="V624" s="46">
        <v>145</v>
      </c>
      <c r="W624" s="46">
        <v>89</v>
      </c>
      <c r="X624" s="120">
        <v>-0.1692015209125475</v>
      </c>
      <c r="Y624" s="79">
        <v>-0.1464530892448512</v>
      </c>
      <c r="Z624" s="79">
        <v>6.1662198391420953E-2</v>
      </c>
      <c r="AA624" s="79">
        <v>9.0909090909090828E-2</v>
      </c>
    </row>
    <row r="625" spans="1:27" ht="15" x14ac:dyDescent="0.25">
      <c r="A625" s="4">
        <v>260211</v>
      </c>
      <c r="B625" s="18" t="s">
        <v>4196</v>
      </c>
      <c r="C625" s="8" t="s">
        <v>23</v>
      </c>
      <c r="D625" s="8" t="s">
        <v>1142</v>
      </c>
      <c r="E625" s="8" t="s">
        <v>806</v>
      </c>
      <c r="F625" s="36">
        <v>8.6</v>
      </c>
      <c r="G625" s="46">
        <v>66.849999999999994</v>
      </c>
      <c r="H625" s="46">
        <v>45.23</v>
      </c>
      <c r="I625" s="46">
        <v>43.93</v>
      </c>
      <c r="J625" s="46">
        <v>33.89</v>
      </c>
      <c r="K625" s="46">
        <v>52.88</v>
      </c>
      <c r="L625" s="46">
        <v>39.74</v>
      </c>
      <c r="M625" s="46">
        <v>37.450000000000003</v>
      </c>
      <c r="N625" s="46">
        <v>39.93</v>
      </c>
      <c r="O625" s="46">
        <v>53.69</v>
      </c>
      <c r="P625" s="46">
        <v>54.39</v>
      </c>
      <c r="Q625" s="46">
        <v>48.32</v>
      </c>
      <c r="R625" s="46">
        <v>47.34</v>
      </c>
      <c r="S625" s="46">
        <v>38.15</v>
      </c>
      <c r="T625" s="46">
        <v>47.36</v>
      </c>
      <c r="U625" s="46">
        <v>64.83</v>
      </c>
      <c r="V625" s="46">
        <v>54.21</v>
      </c>
      <c r="W625" s="46">
        <v>55.78</v>
      </c>
      <c r="X625" s="120">
        <v>-3.7353878852284687E-2</v>
      </c>
      <c r="Y625" s="79">
        <v>9.1129878015123955E-2</v>
      </c>
      <c r="Z625" s="79">
        <v>3.475313638203148E-2</v>
      </c>
      <c r="AA625" s="79">
        <v>8.6189195795648876E-2</v>
      </c>
    </row>
    <row r="626" spans="1:27" ht="15" x14ac:dyDescent="0.25">
      <c r="A626" s="4">
        <v>260211</v>
      </c>
      <c r="B626" s="18" t="s">
        <v>4124</v>
      </c>
      <c r="C626" s="8" t="s">
        <v>23</v>
      </c>
      <c r="D626" s="8" t="s">
        <v>29</v>
      </c>
      <c r="E626" s="8" t="s">
        <v>806</v>
      </c>
      <c r="F626" s="36">
        <v>8.3000000000000007</v>
      </c>
      <c r="G626" s="46">
        <v>-110.76</v>
      </c>
      <c r="H626" s="46">
        <v>-100.09</v>
      </c>
      <c r="I626" s="46">
        <v>11.87</v>
      </c>
      <c r="J626" s="46">
        <v>-70.040000000000006</v>
      </c>
      <c r="K626" s="46">
        <v>-20.309999999999999</v>
      </c>
      <c r="L626" s="46">
        <v>5.9</v>
      </c>
      <c r="M626" s="46">
        <v>80.3</v>
      </c>
      <c r="N626" s="46">
        <v>145.36000000000001</v>
      </c>
      <c r="O626" s="110">
        <v>208.29</v>
      </c>
      <c r="P626" s="110">
        <v>273.73</v>
      </c>
      <c r="Q626" s="110">
        <v>297.61</v>
      </c>
      <c r="R626" s="110">
        <v>293.95</v>
      </c>
      <c r="S626" s="110">
        <v>340.27</v>
      </c>
      <c r="T626" s="46">
        <v>357.55</v>
      </c>
      <c r="U626" s="46">
        <v>383.53</v>
      </c>
      <c r="V626" s="46">
        <v>417.93</v>
      </c>
      <c r="W626" s="46">
        <v>465</v>
      </c>
      <c r="X626" s="120">
        <v>6.9527854275191814E-2</v>
      </c>
      <c r="Y626" s="79">
        <v>6.6636678093347168E-2</v>
      </c>
      <c r="Z626" s="79">
        <v>9.0147604159092509E-2</v>
      </c>
      <c r="AA626" s="79">
        <v>8.3193266101061925E-2</v>
      </c>
    </row>
    <row r="627" spans="1:27" ht="15" x14ac:dyDescent="0.25">
      <c r="A627" s="4">
        <v>260211</v>
      </c>
      <c r="B627" s="18" t="s">
        <v>3892</v>
      </c>
      <c r="C627" s="8" t="s">
        <v>23</v>
      </c>
      <c r="D627" s="8" t="s">
        <v>1254</v>
      </c>
      <c r="E627" s="8" t="s">
        <v>806</v>
      </c>
      <c r="F627" s="36">
        <v>8.3000000000000007</v>
      </c>
      <c r="G627" s="46">
        <v>38.700000000000003</v>
      </c>
      <c r="H627" s="46">
        <v>-45.7</v>
      </c>
      <c r="I627" s="46">
        <v>29.9</v>
      </c>
      <c r="J627" s="46">
        <v>78.7</v>
      </c>
      <c r="K627" s="110">
        <v>161.19999999999999</v>
      </c>
      <c r="L627" s="110">
        <v>146.5</v>
      </c>
      <c r="M627" s="110">
        <v>222.4</v>
      </c>
      <c r="N627" s="110">
        <v>254.9</v>
      </c>
      <c r="O627" s="110">
        <v>293.8</v>
      </c>
      <c r="P627" s="46">
        <v>206.1</v>
      </c>
      <c r="Q627" s="110">
        <v>333.7</v>
      </c>
      <c r="R627" s="110">
        <v>383.2</v>
      </c>
      <c r="S627" s="110">
        <v>461.5</v>
      </c>
      <c r="T627" s="46">
        <v>294.39999999999998</v>
      </c>
      <c r="U627" s="46">
        <v>446.6</v>
      </c>
      <c r="V627" s="110">
        <v>548.29999999999995</v>
      </c>
      <c r="W627" s="46">
        <v>606.9</v>
      </c>
      <c r="X627" s="120">
        <v>6.3777537016973529E-2</v>
      </c>
      <c r="Y627" s="79">
        <v>7.6656708310700816E-2</v>
      </c>
      <c r="Z627" s="92">
        <v>0.1041180551176135</v>
      </c>
      <c r="AA627" s="79">
        <v>8.3047749600182685E-2</v>
      </c>
    </row>
    <row r="628" spans="1:27" ht="15" x14ac:dyDescent="0.25">
      <c r="A628" s="4">
        <v>260211</v>
      </c>
      <c r="B628" s="18" t="s">
        <v>4110</v>
      </c>
      <c r="C628" s="8" t="s">
        <v>23</v>
      </c>
      <c r="D628" s="8" t="s">
        <v>24</v>
      </c>
      <c r="E628" s="8" t="s">
        <v>806</v>
      </c>
      <c r="F628" s="36">
        <v>8</v>
      </c>
      <c r="G628" s="46">
        <v>4.3099999999999996</v>
      </c>
      <c r="H628" s="46">
        <v>-1.95</v>
      </c>
      <c r="I628" s="46">
        <v>-5.6</v>
      </c>
      <c r="J628" s="46">
        <v>-1.0900000000000001</v>
      </c>
      <c r="K628" s="46">
        <v>9.67</v>
      </c>
      <c r="L628" s="110">
        <v>0.14000000000000001</v>
      </c>
      <c r="M628" s="110">
        <v>4.62</v>
      </c>
      <c r="N628" s="110">
        <v>13.48</v>
      </c>
      <c r="O628" s="110">
        <v>15</v>
      </c>
      <c r="P628" s="110">
        <v>9.25</v>
      </c>
      <c r="Q628" s="110">
        <v>12.49</v>
      </c>
      <c r="R628" s="110">
        <v>19.45</v>
      </c>
      <c r="S628" s="46">
        <v>15.73</v>
      </c>
      <c r="T628" s="46">
        <v>12.27</v>
      </c>
      <c r="U628" s="46">
        <v>16.52</v>
      </c>
      <c r="V628" s="46">
        <v>18.989999999999998</v>
      </c>
      <c r="W628" s="46">
        <v>20.81</v>
      </c>
      <c r="X628" s="120">
        <v>5.305692199578349E-2</v>
      </c>
      <c r="Y628" s="79">
        <v>6.7233900567233995E-2</v>
      </c>
      <c r="Z628" s="79">
        <v>-7.1908707206502784E-3</v>
      </c>
      <c r="AA628" s="79">
        <v>7.9987403558494874E-2</v>
      </c>
    </row>
    <row r="629" spans="1:27" ht="15" x14ac:dyDescent="0.25">
      <c r="A629" s="4">
        <v>260211</v>
      </c>
      <c r="B629" s="18" t="s">
        <v>3938</v>
      </c>
      <c r="C629" s="8" t="s">
        <v>23</v>
      </c>
      <c r="D629" s="8" t="s">
        <v>445</v>
      </c>
      <c r="E629" s="8" t="s">
        <v>806</v>
      </c>
      <c r="F629" s="36">
        <v>7.6</v>
      </c>
      <c r="G629" s="46">
        <v>86</v>
      </c>
      <c r="H629" s="46">
        <v>225</v>
      </c>
      <c r="I629" s="46">
        <v>297</v>
      </c>
      <c r="J629" s="46">
        <v>357</v>
      </c>
      <c r="K629" s="110">
        <v>382</v>
      </c>
      <c r="L629" s="46">
        <v>295</v>
      </c>
      <c r="M629" s="46">
        <v>294</v>
      </c>
      <c r="N629" s="46">
        <v>278</v>
      </c>
      <c r="O629" s="46">
        <v>333</v>
      </c>
      <c r="P629" s="46">
        <v>147</v>
      </c>
      <c r="Q629" s="46">
        <v>160</v>
      </c>
      <c r="R629" s="46">
        <v>186</v>
      </c>
      <c r="S629" s="46">
        <v>235</v>
      </c>
      <c r="T629" s="46">
        <v>151</v>
      </c>
      <c r="U629" s="46">
        <v>196</v>
      </c>
      <c r="V629" s="46">
        <v>195</v>
      </c>
      <c r="W629" s="46">
        <v>294</v>
      </c>
      <c r="X629" s="120">
        <v>5.494505494505475E-3</v>
      </c>
      <c r="Y629" s="79">
        <v>4.9180327868852507E-2</v>
      </c>
      <c r="Z629" s="79">
        <v>1.171875E-2</v>
      </c>
      <c r="AA629" s="79">
        <v>7.5933075933075855E-2</v>
      </c>
    </row>
    <row r="630" spans="1:27" ht="15" x14ac:dyDescent="0.25">
      <c r="A630" s="4">
        <v>260211</v>
      </c>
      <c r="B630" s="18" t="s">
        <v>3920</v>
      </c>
      <c r="C630" s="8" t="s">
        <v>23</v>
      </c>
      <c r="D630" s="8" t="s">
        <v>694</v>
      </c>
      <c r="E630" s="8" t="s">
        <v>806</v>
      </c>
      <c r="F630" s="36">
        <v>6.7</v>
      </c>
      <c r="G630" s="46">
        <v>1260</v>
      </c>
      <c r="H630" s="46">
        <v>1009</v>
      </c>
      <c r="I630" s="46">
        <v>1369</v>
      </c>
      <c r="J630" s="46">
        <v>334</v>
      </c>
      <c r="K630" s="46">
        <v>1459</v>
      </c>
      <c r="L630" s="46">
        <v>1095</v>
      </c>
      <c r="M630" s="46">
        <v>891</v>
      </c>
      <c r="N630" s="110">
        <v>1304</v>
      </c>
      <c r="O630" s="46">
        <v>873</v>
      </c>
      <c r="P630" s="46">
        <v>1140</v>
      </c>
      <c r="Q630" s="46">
        <v>1000</v>
      </c>
      <c r="R630" s="110">
        <v>1774</v>
      </c>
      <c r="S630" s="46">
        <v>884</v>
      </c>
      <c r="T630" s="46">
        <v>1329</v>
      </c>
      <c r="U630" s="46">
        <v>1062</v>
      </c>
      <c r="V630" s="46">
        <v>1531</v>
      </c>
      <c r="W630" s="46">
        <v>1208</v>
      </c>
      <c r="X630" s="120">
        <v>3.9391413088786909E-2</v>
      </c>
      <c r="Y630" s="79">
        <v>1.2432324042510601E-2</v>
      </c>
      <c r="Z630" s="79">
        <v>-4.8128342245989282E-2</v>
      </c>
      <c r="AA630" s="79">
        <v>6.7415730337078594E-2</v>
      </c>
    </row>
    <row r="631" spans="1:27" ht="15" x14ac:dyDescent="0.25">
      <c r="A631" s="4">
        <v>260211</v>
      </c>
      <c r="B631" s="18" t="s">
        <v>4026</v>
      </c>
      <c r="C631" s="8" t="s">
        <v>23</v>
      </c>
      <c r="D631" s="8" t="s">
        <v>153</v>
      </c>
      <c r="E631" s="8" t="s">
        <v>806</v>
      </c>
      <c r="F631" s="36">
        <v>6.6</v>
      </c>
      <c r="G631" s="46">
        <v>63.7</v>
      </c>
      <c r="H631" s="46">
        <v>72.5</v>
      </c>
      <c r="I631" s="46">
        <v>97.6</v>
      </c>
      <c r="J631" s="46">
        <v>82.1</v>
      </c>
      <c r="K631" s="46">
        <v>71.599999999999994</v>
      </c>
      <c r="L631" s="46">
        <v>84.4</v>
      </c>
      <c r="M631" s="46">
        <v>102</v>
      </c>
      <c r="N631" s="46">
        <v>87.5</v>
      </c>
      <c r="O631" s="46">
        <v>82.5</v>
      </c>
      <c r="P631" s="46">
        <v>97.9</v>
      </c>
      <c r="Q631" s="46">
        <v>111.7</v>
      </c>
      <c r="R631" s="46">
        <v>91.2</v>
      </c>
      <c r="S631" s="46">
        <v>85.7</v>
      </c>
      <c r="T631" s="46">
        <v>105</v>
      </c>
      <c r="U631" s="46">
        <v>138.69999999999999</v>
      </c>
      <c r="V631" s="46">
        <v>113.3</v>
      </c>
      <c r="W631" s="46">
        <v>114.8</v>
      </c>
      <c r="X631" s="120">
        <v>1.8369987063389551E-2</v>
      </c>
      <c r="Y631" s="79">
        <v>6.8597560975609762E-2</v>
      </c>
      <c r="Z631" s="79">
        <v>5.2543984783642417E-2</v>
      </c>
      <c r="AA631" s="79">
        <v>6.5733002032979382E-2</v>
      </c>
    </row>
    <row r="632" spans="1:27" ht="15" x14ac:dyDescent="0.25">
      <c r="A632" s="4">
        <v>260211</v>
      </c>
      <c r="B632" s="18" t="s">
        <v>4080</v>
      </c>
      <c r="C632" s="8" t="s">
        <v>23</v>
      </c>
      <c r="D632" s="8" t="s">
        <v>1139</v>
      </c>
      <c r="E632" s="8" t="s">
        <v>806</v>
      </c>
      <c r="F632" s="36">
        <v>6.3</v>
      </c>
      <c r="G632" s="46">
        <v>38.5</v>
      </c>
      <c r="H632" s="46">
        <v>40.68</v>
      </c>
      <c r="I632" s="46">
        <v>41.41</v>
      </c>
      <c r="J632" s="46">
        <v>39.94</v>
      </c>
      <c r="K632" s="46">
        <v>42.91</v>
      </c>
      <c r="L632" s="46">
        <v>50.47</v>
      </c>
      <c r="M632" s="46">
        <v>53.04</v>
      </c>
      <c r="N632" s="46">
        <v>56.98</v>
      </c>
      <c r="O632" s="46">
        <v>62.56</v>
      </c>
      <c r="P632" s="46">
        <v>64.62</v>
      </c>
      <c r="Q632" s="46">
        <v>69.48</v>
      </c>
      <c r="R632" s="46">
        <v>75.849999999999994</v>
      </c>
      <c r="S632" s="46">
        <v>77.12</v>
      </c>
      <c r="T632" s="46">
        <v>80.52</v>
      </c>
      <c r="U632" s="46">
        <v>86.35</v>
      </c>
      <c r="V632" s="46">
        <v>93.81</v>
      </c>
      <c r="W632" s="46">
        <v>98.38</v>
      </c>
      <c r="X632" s="120">
        <v>5.5387187793918047E-2</v>
      </c>
      <c r="Y632" s="79">
        <v>5.5682080734065893E-2</v>
      </c>
      <c r="Z632" s="79">
        <v>5.6153076538269182E-2</v>
      </c>
      <c r="AA632" s="79">
        <v>6.2936648904677206E-2</v>
      </c>
    </row>
    <row r="633" spans="1:27" ht="15" x14ac:dyDescent="0.25">
      <c r="A633" s="4">
        <v>260211</v>
      </c>
      <c r="B633" s="18" t="s">
        <v>4227</v>
      </c>
      <c r="C633" s="8" t="s">
        <v>23</v>
      </c>
      <c r="D633" s="8" t="s">
        <v>1139</v>
      </c>
      <c r="E633" s="8" t="s">
        <v>806</v>
      </c>
      <c r="F633" s="36">
        <v>5.6</v>
      </c>
      <c r="G633" s="46">
        <v>19.36</v>
      </c>
      <c r="H633" s="46">
        <v>20.079999999999998</v>
      </c>
      <c r="I633" s="46">
        <v>36.58</v>
      </c>
      <c r="J633" s="46">
        <v>20.91</v>
      </c>
      <c r="K633" s="46">
        <v>27.13</v>
      </c>
      <c r="L633" s="46">
        <v>21.29</v>
      </c>
      <c r="M633" s="46">
        <v>22.77</v>
      </c>
      <c r="N633" s="46">
        <v>24.43</v>
      </c>
      <c r="O633" s="46">
        <v>24.22</v>
      </c>
      <c r="P633" s="46">
        <v>25.98</v>
      </c>
      <c r="Q633" s="46">
        <v>26.56</v>
      </c>
      <c r="R633" s="46">
        <v>27.33</v>
      </c>
      <c r="S633" s="46">
        <v>28.99</v>
      </c>
      <c r="T633" s="46">
        <v>27.27</v>
      </c>
      <c r="U633" s="46">
        <v>28.83</v>
      </c>
      <c r="V633" s="46">
        <v>35.61</v>
      </c>
      <c r="W633" s="46">
        <v>35.74</v>
      </c>
      <c r="X633" s="120">
        <v>1.1850082674995431E-2</v>
      </c>
      <c r="Y633" s="79">
        <v>2.0608261461643181E-2</v>
      </c>
      <c r="Z633" s="79">
        <v>7.3652375022237981E-2</v>
      </c>
      <c r="AA633" s="79">
        <v>5.5923777961889083E-2</v>
      </c>
    </row>
    <row r="634" spans="1:27" ht="15" x14ac:dyDescent="0.25">
      <c r="A634" s="4">
        <v>260211</v>
      </c>
      <c r="B634" s="18" t="s">
        <v>4231</v>
      </c>
      <c r="C634" s="8" t="s">
        <v>23</v>
      </c>
      <c r="D634" s="8" t="s">
        <v>69</v>
      </c>
      <c r="E634" s="8" t="s">
        <v>806</v>
      </c>
      <c r="F634" s="36">
        <v>5.5</v>
      </c>
      <c r="G634" s="46">
        <v>152.5</v>
      </c>
      <c r="H634" s="46">
        <v>139.5</v>
      </c>
      <c r="I634" s="46">
        <v>141.4</v>
      </c>
      <c r="J634" s="46">
        <v>112.2</v>
      </c>
      <c r="K634" s="46">
        <v>88</v>
      </c>
      <c r="L634" s="46">
        <v>85.7</v>
      </c>
      <c r="M634" s="46">
        <v>87.2</v>
      </c>
      <c r="N634" s="46">
        <v>86</v>
      </c>
      <c r="O634" s="46">
        <v>66</v>
      </c>
      <c r="P634" s="46">
        <v>58.4</v>
      </c>
      <c r="Q634" s="46">
        <v>57.6</v>
      </c>
      <c r="R634" s="46">
        <v>76.599999999999994</v>
      </c>
      <c r="S634" s="46">
        <v>29</v>
      </c>
      <c r="T634" s="46">
        <v>62.9</v>
      </c>
      <c r="U634" s="46">
        <v>76</v>
      </c>
      <c r="V634" s="46">
        <v>70.5</v>
      </c>
      <c r="W634" s="46">
        <v>42.2</v>
      </c>
      <c r="X634" s="120">
        <v>2.030685920577624E-2</v>
      </c>
      <c r="Y634" s="79">
        <v>8.1379920389208271E-2</v>
      </c>
      <c r="Z634" s="79">
        <v>-2.4948875255623729E-2</v>
      </c>
      <c r="AA634" s="79">
        <v>5.5369127516778471E-2</v>
      </c>
    </row>
    <row r="635" spans="1:27" ht="15" x14ac:dyDescent="0.25">
      <c r="A635" s="4">
        <v>260211</v>
      </c>
      <c r="B635" s="18" t="s">
        <v>3944</v>
      </c>
      <c r="C635" s="8" t="s">
        <v>23</v>
      </c>
      <c r="D635" s="8" t="s">
        <v>1134</v>
      </c>
      <c r="E635" s="8" t="s">
        <v>806</v>
      </c>
      <c r="F635" s="36">
        <v>5.5</v>
      </c>
      <c r="G635" s="46">
        <v>294.3</v>
      </c>
      <c r="H635" s="46">
        <v>502.9</v>
      </c>
      <c r="I635" s="46">
        <v>148</v>
      </c>
      <c r="J635" s="46">
        <v>161.69999999999999</v>
      </c>
      <c r="K635" s="46">
        <v>376.6</v>
      </c>
      <c r="L635" s="46">
        <v>527.5</v>
      </c>
      <c r="M635" s="46">
        <v>163.69999999999999</v>
      </c>
      <c r="N635" s="46">
        <v>223</v>
      </c>
      <c r="O635" s="46">
        <v>360.2</v>
      </c>
      <c r="P635" s="46">
        <v>581.20000000000005</v>
      </c>
      <c r="Q635" s="46">
        <v>239.4</v>
      </c>
      <c r="R635" s="46">
        <v>211.9</v>
      </c>
      <c r="S635" s="46">
        <v>418.5</v>
      </c>
      <c r="T635" s="110">
        <v>755.9</v>
      </c>
      <c r="U635" s="46">
        <v>262.5</v>
      </c>
      <c r="V635" s="46">
        <v>291.2</v>
      </c>
      <c r="W635" s="46">
        <v>513.29999999999995</v>
      </c>
      <c r="X635" s="121">
        <v>0.1203997243280497</v>
      </c>
      <c r="Y635" s="79">
        <v>1.4209263701789879E-2</v>
      </c>
      <c r="Z635" s="79">
        <v>4.809558466763697E-2</v>
      </c>
      <c r="AA635" s="79">
        <v>5.4857936462010308E-2</v>
      </c>
    </row>
    <row r="636" spans="1:27" ht="15" x14ac:dyDescent="0.25">
      <c r="A636" s="4">
        <v>260211</v>
      </c>
      <c r="B636" s="18" t="s">
        <v>3874</v>
      </c>
      <c r="C636" s="8" t="s">
        <v>23</v>
      </c>
      <c r="D636" s="8" t="s">
        <v>37</v>
      </c>
      <c r="E636" s="8" t="s">
        <v>811</v>
      </c>
      <c r="F636" s="36">
        <v>5.3</v>
      </c>
      <c r="G636" s="46">
        <v>3490</v>
      </c>
      <c r="H636" s="46">
        <v>3610</v>
      </c>
      <c r="I636" s="46">
        <v>3438</v>
      </c>
      <c r="J636" s="46">
        <v>3540</v>
      </c>
      <c r="K636" s="46">
        <v>3535</v>
      </c>
      <c r="L636" s="46">
        <v>4033</v>
      </c>
      <c r="M636" s="46">
        <v>4474</v>
      </c>
      <c r="N636" s="46">
        <v>4430</v>
      </c>
      <c r="O636" s="46">
        <v>3108</v>
      </c>
      <c r="P636" s="46">
        <v>2782</v>
      </c>
      <c r="Q636" s="46">
        <v>2648</v>
      </c>
      <c r="R636" s="46">
        <v>3032</v>
      </c>
      <c r="S636" s="46">
        <v>3123</v>
      </c>
      <c r="T636" s="46">
        <v>3296</v>
      </c>
      <c r="U636" s="46">
        <v>3122</v>
      </c>
      <c r="V636" s="46">
        <v>3513</v>
      </c>
      <c r="W636" s="46">
        <v>3817</v>
      </c>
      <c r="X636" s="120">
        <v>4.4367716875269643E-2</v>
      </c>
      <c r="Y636" s="79">
        <v>3.9176791470369343E-2</v>
      </c>
      <c r="Z636" s="79">
        <v>3.8256581563668179E-2</v>
      </c>
      <c r="AA636" s="79">
        <v>5.3163781216485351E-2</v>
      </c>
    </row>
    <row r="637" spans="1:27" ht="15" x14ac:dyDescent="0.25">
      <c r="A637" s="4">
        <v>260211</v>
      </c>
      <c r="B637" s="18" t="s">
        <v>4042</v>
      </c>
      <c r="C637" s="8" t="s">
        <v>23</v>
      </c>
      <c r="D637" s="8" t="s">
        <v>144</v>
      </c>
      <c r="E637" s="8" t="s">
        <v>806</v>
      </c>
      <c r="F637" s="36">
        <v>4.5</v>
      </c>
      <c r="G637" s="46">
        <v>-229.32</v>
      </c>
      <c r="H637" s="46">
        <v>-143</v>
      </c>
      <c r="I637" s="46">
        <v>-197</v>
      </c>
      <c r="J637" s="46">
        <v>-200</v>
      </c>
      <c r="K637" s="46">
        <v>-198</v>
      </c>
      <c r="L637" s="46">
        <v>-208</v>
      </c>
      <c r="M637" s="46">
        <v>-217</v>
      </c>
      <c r="N637" s="46">
        <v>-212</v>
      </c>
      <c r="O637" s="46">
        <v>-198</v>
      </c>
      <c r="P637" s="46">
        <v>-193</v>
      </c>
      <c r="Q637" s="46">
        <v>-198</v>
      </c>
      <c r="R637" s="46">
        <v>-196</v>
      </c>
      <c r="S637" s="46">
        <v>-199</v>
      </c>
      <c r="T637" s="46">
        <v>-211</v>
      </c>
      <c r="U637" s="46">
        <v>-230</v>
      </c>
      <c r="V637" s="46">
        <v>-222</v>
      </c>
      <c r="W637" s="46">
        <v>-238</v>
      </c>
      <c r="X637" s="120">
        <v>2.290076335877855E-2</v>
      </c>
      <c r="Y637" s="79">
        <v>3.9800995024875663E-2</v>
      </c>
      <c r="Z637" s="79">
        <v>3.1100478468899521E-2</v>
      </c>
      <c r="AA637" s="79">
        <v>4.5243619489559128E-2</v>
      </c>
    </row>
    <row r="638" spans="1:27" ht="15" x14ac:dyDescent="0.25">
      <c r="A638" s="4">
        <v>260211</v>
      </c>
      <c r="B638" s="18" t="s">
        <v>3896</v>
      </c>
      <c r="C638" s="8" t="s">
        <v>23</v>
      </c>
      <c r="D638" s="8" t="s">
        <v>37</v>
      </c>
      <c r="E638" s="8" t="s">
        <v>806</v>
      </c>
      <c r="F638" s="36">
        <v>4.2</v>
      </c>
      <c r="G638" s="46">
        <v>596</v>
      </c>
      <c r="H638" s="46">
        <v>301</v>
      </c>
      <c r="I638" s="46">
        <v>410</v>
      </c>
      <c r="J638" s="46">
        <v>581</v>
      </c>
      <c r="K638" s="46">
        <v>741</v>
      </c>
      <c r="L638" s="46">
        <v>444</v>
      </c>
      <c r="M638" s="46">
        <v>547</v>
      </c>
      <c r="N638" s="46">
        <v>671</v>
      </c>
      <c r="O638" s="46">
        <v>804</v>
      </c>
      <c r="P638" s="46">
        <v>574</v>
      </c>
      <c r="Q638" s="46">
        <v>684</v>
      </c>
      <c r="R638" s="46">
        <v>756</v>
      </c>
      <c r="S638" s="46">
        <v>819</v>
      </c>
      <c r="T638" s="46">
        <v>629</v>
      </c>
      <c r="U638" s="46">
        <v>739</v>
      </c>
      <c r="V638" s="46">
        <v>799</v>
      </c>
      <c r="W638" s="46">
        <v>944</v>
      </c>
      <c r="X638" s="120">
        <v>1.941404871161323E-2</v>
      </c>
      <c r="Y638" s="79">
        <v>1.904432132963985E-2</v>
      </c>
      <c r="Z638" s="79">
        <v>1.461094121644591E-2</v>
      </c>
      <c r="AA638" s="79">
        <v>4.1862022772940488E-2</v>
      </c>
    </row>
    <row r="639" spans="1:27" ht="15" x14ac:dyDescent="0.25">
      <c r="A639" s="4">
        <v>260211</v>
      </c>
      <c r="B639" s="18" t="s">
        <v>3894</v>
      </c>
      <c r="C639" s="8" t="s">
        <v>23</v>
      </c>
      <c r="D639" s="8" t="s">
        <v>3867</v>
      </c>
      <c r="E639" s="8" t="s">
        <v>806</v>
      </c>
      <c r="F639" s="36">
        <v>4.0999999999999996</v>
      </c>
      <c r="G639" s="46">
        <v>355</v>
      </c>
      <c r="H639" s="46">
        <v>369</v>
      </c>
      <c r="I639" s="46">
        <v>595</v>
      </c>
      <c r="J639" s="46">
        <v>622</v>
      </c>
      <c r="K639" s="46">
        <v>526</v>
      </c>
      <c r="L639" s="46">
        <v>498</v>
      </c>
      <c r="M639" s="46">
        <v>672</v>
      </c>
      <c r="N639" s="46">
        <v>650</v>
      </c>
      <c r="O639" s="46">
        <v>449</v>
      </c>
      <c r="P639" s="46">
        <v>523</v>
      </c>
      <c r="Q639" s="46">
        <v>723</v>
      </c>
      <c r="R639" s="46">
        <v>622</v>
      </c>
      <c r="S639" s="46">
        <v>487</v>
      </c>
      <c r="T639" s="46">
        <v>533</v>
      </c>
      <c r="U639" s="46">
        <v>775</v>
      </c>
      <c r="V639" s="46">
        <v>774</v>
      </c>
      <c r="W639" s="46">
        <v>593</v>
      </c>
      <c r="X639" s="120">
        <v>4.2462845010615702E-3</v>
      </c>
      <c r="Y639" s="79">
        <v>2.1987315010570722E-2</v>
      </c>
      <c r="Z639" s="79">
        <v>6.2887877534133274E-2</v>
      </c>
      <c r="AA639" s="79">
        <v>4.1261191124951413E-2</v>
      </c>
    </row>
    <row r="640" spans="1:27" ht="15" x14ac:dyDescent="0.25">
      <c r="A640" s="4">
        <v>260211</v>
      </c>
      <c r="B640" s="18" t="s">
        <v>3930</v>
      </c>
      <c r="C640" s="8" t="s">
        <v>23</v>
      </c>
      <c r="D640" s="8" t="s">
        <v>434</v>
      </c>
      <c r="E640" s="8" t="s">
        <v>806</v>
      </c>
      <c r="F640" s="36">
        <v>4</v>
      </c>
      <c r="G640" s="46">
        <v>231</v>
      </c>
      <c r="H640" s="46">
        <v>377</v>
      </c>
      <c r="I640" s="46">
        <v>356</v>
      </c>
      <c r="J640" s="46">
        <v>644</v>
      </c>
      <c r="K640" s="46">
        <v>322</v>
      </c>
      <c r="L640" s="46">
        <v>415</v>
      </c>
      <c r="M640" s="46">
        <v>392</v>
      </c>
      <c r="N640" s="46">
        <v>698</v>
      </c>
      <c r="O640" s="46">
        <v>348</v>
      </c>
      <c r="P640" s="46">
        <v>447</v>
      </c>
      <c r="Q640" s="46">
        <v>437</v>
      </c>
      <c r="R640" s="46">
        <v>662</v>
      </c>
      <c r="S640" s="46">
        <v>274</v>
      </c>
      <c r="T640" s="46">
        <v>496</v>
      </c>
      <c r="U640" s="46">
        <v>473</v>
      </c>
      <c r="V640" s="110">
        <v>884</v>
      </c>
      <c r="W640" s="46">
        <v>360</v>
      </c>
      <c r="X640" s="120">
        <v>2.6923076923076831E-2</v>
      </c>
      <c r="Y640" s="79">
        <v>1.9261637239165411E-2</v>
      </c>
      <c r="Z640" s="92">
        <v>0.1165354330708661</v>
      </c>
      <c r="AA640" s="79">
        <v>4.0432534085566463E-2</v>
      </c>
    </row>
    <row r="641" spans="1:27" ht="15" x14ac:dyDescent="0.25">
      <c r="A641" s="4">
        <v>260211</v>
      </c>
      <c r="B641" s="18" t="s">
        <v>3889</v>
      </c>
      <c r="C641" s="8" t="s">
        <v>23</v>
      </c>
      <c r="D641" s="8" t="s">
        <v>738</v>
      </c>
      <c r="E641" s="8" t="s">
        <v>806</v>
      </c>
      <c r="F641" s="36">
        <v>3.9</v>
      </c>
      <c r="G641" s="46">
        <v>157.43</v>
      </c>
      <c r="H641" s="46">
        <v>273.37</v>
      </c>
      <c r="I641" s="46">
        <v>71.56</v>
      </c>
      <c r="J641" s="46">
        <v>191.02</v>
      </c>
      <c r="K641" s="46">
        <v>101.47</v>
      </c>
      <c r="L641" s="110">
        <v>375</v>
      </c>
      <c r="M641" s="110">
        <v>342</v>
      </c>
      <c r="N641" s="110">
        <v>388</v>
      </c>
      <c r="O641" s="110">
        <v>352</v>
      </c>
      <c r="P641" s="46">
        <v>369</v>
      </c>
      <c r="Q641" s="46">
        <v>413</v>
      </c>
      <c r="R641" s="46">
        <v>429</v>
      </c>
      <c r="S641" s="46">
        <v>413</v>
      </c>
      <c r="T641" s="46">
        <v>456</v>
      </c>
      <c r="U641" s="46">
        <v>512</v>
      </c>
      <c r="V641" s="46">
        <v>512</v>
      </c>
      <c r="W641" s="46">
        <v>486</v>
      </c>
      <c r="X641" s="120">
        <v>5.3571428571428603E-2</v>
      </c>
      <c r="Y641" s="79">
        <v>5.7860900058445353E-2</v>
      </c>
      <c r="Z641" s="79">
        <v>4.5856353591160248E-2</v>
      </c>
      <c r="AA641" s="79">
        <v>3.8563127311146417E-2</v>
      </c>
    </row>
    <row r="642" spans="1:27" ht="15" x14ac:dyDescent="0.25">
      <c r="A642" s="4">
        <v>260211</v>
      </c>
      <c r="B642" s="18" t="s">
        <v>4064</v>
      </c>
      <c r="C642" s="8" t="s">
        <v>23</v>
      </c>
      <c r="D642" s="8" t="s">
        <v>4349</v>
      </c>
      <c r="E642" s="8" t="s">
        <v>806</v>
      </c>
      <c r="F642" s="36">
        <v>3.7</v>
      </c>
      <c r="G642" s="46">
        <v>43.74</v>
      </c>
      <c r="H642" s="46">
        <v>47.26</v>
      </c>
      <c r="I642" s="46">
        <v>50.58</v>
      </c>
      <c r="J642" s="46">
        <v>55.3</v>
      </c>
      <c r="K642" s="46">
        <v>54.24</v>
      </c>
      <c r="L642" s="46">
        <v>53.07</v>
      </c>
      <c r="M642" s="46">
        <v>58.11</v>
      </c>
      <c r="N642" s="46">
        <v>63.22</v>
      </c>
      <c r="O642" s="46">
        <v>65.709999999999994</v>
      </c>
      <c r="P642" s="46">
        <v>63.53</v>
      </c>
      <c r="Q642" s="46">
        <v>64.599999999999994</v>
      </c>
      <c r="R642" s="46">
        <v>67.7</v>
      </c>
      <c r="S642" s="46">
        <v>72.12</v>
      </c>
      <c r="T642" s="46">
        <v>74.12</v>
      </c>
      <c r="U642" s="46">
        <v>79.87</v>
      </c>
      <c r="V642" s="46">
        <v>80.25</v>
      </c>
      <c r="W642" s="46">
        <v>83.59</v>
      </c>
      <c r="X642" s="120">
        <v>3.9522298936368827E-2</v>
      </c>
      <c r="Y642" s="79">
        <v>5.4821569612981902E-2</v>
      </c>
      <c r="Z642" s="79">
        <v>4.2714679554814339E-2</v>
      </c>
      <c r="AA642" s="79">
        <v>3.7439613526570208E-2</v>
      </c>
    </row>
    <row r="643" spans="1:27" ht="15" x14ac:dyDescent="0.25">
      <c r="A643" s="4">
        <v>260211</v>
      </c>
      <c r="B643" s="18" t="s">
        <v>4190</v>
      </c>
      <c r="C643" s="8" t="s">
        <v>23</v>
      </c>
      <c r="D643" s="8" t="s">
        <v>2180</v>
      </c>
      <c r="E643" s="8" t="s">
        <v>806</v>
      </c>
      <c r="F643" s="36">
        <v>3.5</v>
      </c>
      <c r="G643" s="46">
        <v>16.55</v>
      </c>
      <c r="H643" s="46">
        <v>6.56</v>
      </c>
      <c r="I643" s="46">
        <v>30.93</v>
      </c>
      <c r="J643" s="46">
        <v>27.5</v>
      </c>
      <c r="K643" s="110">
        <v>32.880000000000003</v>
      </c>
      <c r="L643" s="46">
        <v>12.27</v>
      </c>
      <c r="M643" s="46">
        <v>28.56</v>
      </c>
      <c r="N643" s="46">
        <v>28.06</v>
      </c>
      <c r="O643" s="46">
        <v>40.700000000000003</v>
      </c>
      <c r="P643" s="46">
        <v>15.39</v>
      </c>
      <c r="Q643" s="46">
        <v>33.869999999999997</v>
      </c>
      <c r="R643" s="46">
        <v>31.88</v>
      </c>
      <c r="S643" s="46">
        <v>46.05</v>
      </c>
      <c r="T643" s="46">
        <v>22.74</v>
      </c>
      <c r="U643" s="46">
        <v>40.22</v>
      </c>
      <c r="V643" s="46">
        <v>38.94</v>
      </c>
      <c r="W643" s="46">
        <v>51.22</v>
      </c>
      <c r="X643" s="120">
        <v>5.7787561915244812E-2</v>
      </c>
      <c r="Y643" s="79">
        <v>4.7197859372677183E-2</v>
      </c>
      <c r="Z643" s="79">
        <v>5.0110014905245137E-2</v>
      </c>
      <c r="AA643" s="79">
        <v>3.4944237918215659E-2</v>
      </c>
    </row>
    <row r="644" spans="1:27" ht="15" x14ac:dyDescent="0.25">
      <c r="A644" s="4">
        <v>260211</v>
      </c>
      <c r="B644" s="18" t="s">
        <v>4052</v>
      </c>
      <c r="C644" s="8" t="s">
        <v>23</v>
      </c>
      <c r="D644" s="8" t="s">
        <v>111</v>
      </c>
      <c r="E644" s="8" t="s">
        <v>806</v>
      </c>
      <c r="F644" s="36">
        <v>2.8</v>
      </c>
      <c r="G644" s="46">
        <v>56.52</v>
      </c>
      <c r="H644" s="46">
        <v>86.73</v>
      </c>
      <c r="I644" s="46">
        <v>82.54</v>
      </c>
      <c r="J644" s="46">
        <v>42.91</v>
      </c>
      <c r="K644" s="46">
        <v>56.48</v>
      </c>
      <c r="L644" s="46">
        <v>22.16</v>
      </c>
      <c r="M644" s="46">
        <v>62.68</v>
      </c>
      <c r="N644" s="46">
        <v>27.89</v>
      </c>
      <c r="O644" s="46">
        <v>9.98</v>
      </c>
      <c r="P644" s="46">
        <v>14.2</v>
      </c>
      <c r="Q644" s="46">
        <v>38.46</v>
      </c>
      <c r="R644" s="46">
        <v>31.56</v>
      </c>
      <c r="S644" s="110">
        <v>30.84</v>
      </c>
      <c r="T644" s="110">
        <v>26.09</v>
      </c>
      <c r="U644" s="46">
        <v>43.43</v>
      </c>
      <c r="V644" s="110">
        <v>57.77</v>
      </c>
      <c r="W644" s="46">
        <v>35.28</v>
      </c>
      <c r="X644" s="121">
        <v>0.1033373891882496</v>
      </c>
      <c r="Y644" s="79">
        <v>3.9149271366679672E-2</v>
      </c>
      <c r="Z644" s="92">
        <v>0.1986810187992725</v>
      </c>
      <c r="AA644" s="79">
        <v>2.807816353633075E-2</v>
      </c>
    </row>
    <row r="645" spans="1:27" ht="15" x14ac:dyDescent="0.25">
      <c r="A645" s="4">
        <v>260211</v>
      </c>
      <c r="B645" s="18" t="s">
        <v>4082</v>
      </c>
      <c r="C645" s="8" t="s">
        <v>23</v>
      </c>
      <c r="D645" s="8" t="s">
        <v>454</v>
      </c>
      <c r="E645" s="8" t="s">
        <v>806</v>
      </c>
      <c r="F645" s="36">
        <v>2.5</v>
      </c>
      <c r="G645" s="46">
        <v>35.200000000000003</v>
      </c>
      <c r="H645" s="46">
        <v>41.2</v>
      </c>
      <c r="I645" s="46">
        <v>190.1</v>
      </c>
      <c r="J645" s="46">
        <v>101.8</v>
      </c>
      <c r="K645" s="46">
        <v>8.8000000000000007</v>
      </c>
      <c r="L645" s="46">
        <v>-0.3</v>
      </c>
      <c r="M645" s="46">
        <v>171.3</v>
      </c>
      <c r="N645" s="46">
        <v>81.2</v>
      </c>
      <c r="O645" s="46">
        <v>1</v>
      </c>
      <c r="P645" s="46">
        <v>-22.3</v>
      </c>
      <c r="Q645" s="46">
        <v>169.6</v>
      </c>
      <c r="R645" s="46">
        <v>69.900000000000006</v>
      </c>
      <c r="S645" s="46">
        <v>-10.7</v>
      </c>
      <c r="T645" s="46">
        <v>-29.5</v>
      </c>
      <c r="U645" s="46">
        <v>187.4</v>
      </c>
      <c r="V645" s="46">
        <v>85.2</v>
      </c>
      <c r="W645" s="46">
        <v>-5</v>
      </c>
      <c r="X645" s="120">
        <v>-3.4866828087167012E-2</v>
      </c>
      <c r="Y645" s="79">
        <v>8.9312594079277607E-2</v>
      </c>
      <c r="Z645" s="79">
        <v>7.0474435743896668E-2</v>
      </c>
      <c r="AA645" s="79">
        <v>2.452667814113596E-2</v>
      </c>
    </row>
    <row r="646" spans="1:27" ht="15" x14ac:dyDescent="0.25">
      <c r="A646" s="4">
        <v>260211</v>
      </c>
      <c r="B646" s="18" t="s">
        <v>4020</v>
      </c>
      <c r="C646" s="8" t="s">
        <v>23</v>
      </c>
      <c r="D646" s="8" t="s">
        <v>79</v>
      </c>
      <c r="E646" s="8" t="s">
        <v>806</v>
      </c>
      <c r="F646" s="36">
        <v>2.2999999999999998</v>
      </c>
      <c r="G646" s="46">
        <v>260</v>
      </c>
      <c r="H646" s="46">
        <v>376</v>
      </c>
      <c r="I646" s="46">
        <v>0</v>
      </c>
      <c r="J646" s="46">
        <v>285</v>
      </c>
      <c r="K646" s="46">
        <v>297</v>
      </c>
      <c r="L646" s="46">
        <v>284</v>
      </c>
      <c r="M646" s="110">
        <v>345</v>
      </c>
      <c r="N646" s="46">
        <v>322</v>
      </c>
      <c r="O646" s="46">
        <v>298</v>
      </c>
      <c r="P646" s="46">
        <v>313</v>
      </c>
      <c r="Q646" s="46">
        <v>345</v>
      </c>
      <c r="R646" s="46">
        <v>291</v>
      </c>
      <c r="S646" s="46">
        <v>341</v>
      </c>
      <c r="T646" s="46">
        <v>323</v>
      </c>
      <c r="U646" s="46">
        <v>324</v>
      </c>
      <c r="V646" s="46">
        <v>302</v>
      </c>
      <c r="W646" s="46">
        <v>371</v>
      </c>
      <c r="X646" s="120">
        <v>7.7519379844961378E-3</v>
      </c>
      <c r="Y646" s="79">
        <v>-1.6153846153846189E-2</v>
      </c>
      <c r="Z646" s="79">
        <v>8.6004691164973668E-3</v>
      </c>
      <c r="AA646" s="79">
        <v>2.325581395348841E-2</v>
      </c>
    </row>
    <row r="647" spans="1:27" ht="15" x14ac:dyDescent="0.25">
      <c r="A647" s="4">
        <v>260211</v>
      </c>
      <c r="B647" s="18" t="s">
        <v>4046</v>
      </c>
      <c r="C647" s="8" t="s">
        <v>23</v>
      </c>
      <c r="D647" s="8" t="s">
        <v>1139</v>
      </c>
      <c r="E647" s="8" t="s">
        <v>806</v>
      </c>
      <c r="F647" s="36">
        <v>2.2999999999999998</v>
      </c>
      <c r="G647" s="46">
        <v>116.35</v>
      </c>
      <c r="H647" s="46">
        <v>119.27</v>
      </c>
      <c r="I647" s="46">
        <v>117.35</v>
      </c>
      <c r="J647" s="46">
        <v>120.99</v>
      </c>
      <c r="K647" s="46">
        <v>123.31</v>
      </c>
      <c r="L647" s="46">
        <v>125.79</v>
      </c>
      <c r="M647" s="46">
        <v>125.14</v>
      </c>
      <c r="N647" s="46">
        <v>128.83000000000001</v>
      </c>
      <c r="O647" s="46">
        <v>137.31</v>
      </c>
      <c r="P647" s="46">
        <v>135.02000000000001</v>
      </c>
      <c r="Q647" s="46">
        <v>135.74</v>
      </c>
      <c r="R647" s="46">
        <v>136.69999999999999</v>
      </c>
      <c r="S647" s="46">
        <v>135.41999999999999</v>
      </c>
      <c r="T647" s="46">
        <v>143.72</v>
      </c>
      <c r="U647" s="46">
        <v>138.32</v>
      </c>
      <c r="V647" s="46">
        <v>142.59</v>
      </c>
      <c r="W647" s="46">
        <v>148.34</v>
      </c>
      <c r="X647" s="120">
        <v>1.6025641025640969E-2</v>
      </c>
      <c r="Y647" s="79">
        <v>4.6774719895572581E-3</v>
      </c>
      <c r="Z647" s="79">
        <v>1.0628699292623001E-2</v>
      </c>
      <c r="AA647" s="79">
        <v>2.306936880635679E-2</v>
      </c>
    </row>
    <row r="648" spans="1:27" ht="15" x14ac:dyDescent="0.25">
      <c r="A648" s="4">
        <v>260211</v>
      </c>
      <c r="B648" s="18" t="s">
        <v>3877</v>
      </c>
      <c r="C648" s="8" t="s">
        <v>23</v>
      </c>
      <c r="D648" s="8" t="s">
        <v>106</v>
      </c>
      <c r="E648" s="8" t="s">
        <v>806</v>
      </c>
      <c r="F648" s="36">
        <v>2.2999999999999998</v>
      </c>
      <c r="G648" s="46">
        <v>2420</v>
      </c>
      <c r="H648" s="46">
        <v>2373</v>
      </c>
      <c r="I648" s="46">
        <v>2598</v>
      </c>
      <c r="J648" s="46">
        <v>2776</v>
      </c>
      <c r="K648" s="46">
        <v>2597</v>
      </c>
      <c r="L648" s="46">
        <v>2661</v>
      </c>
      <c r="M648" s="46">
        <v>3070</v>
      </c>
      <c r="N648" s="46">
        <v>3183</v>
      </c>
      <c r="O648" s="46">
        <v>2833</v>
      </c>
      <c r="P648" s="46">
        <v>2718</v>
      </c>
      <c r="Q648" s="46">
        <v>3028</v>
      </c>
      <c r="R648" s="46">
        <v>3228</v>
      </c>
      <c r="S648" s="46">
        <v>2880</v>
      </c>
      <c r="T648" s="46">
        <v>2655</v>
      </c>
      <c r="U648" s="46">
        <v>3262</v>
      </c>
      <c r="V648" s="46">
        <v>3320</v>
      </c>
      <c r="W648" s="46">
        <v>3156</v>
      </c>
      <c r="X648" s="120">
        <v>-5.3146617175636726E-3</v>
      </c>
      <c r="Y648" s="79">
        <v>1.984564498346186E-2</v>
      </c>
      <c r="Z648" s="79">
        <v>7.6507276507276067E-3</v>
      </c>
      <c r="AA648" s="79">
        <v>2.27779153255756E-2</v>
      </c>
    </row>
    <row r="649" spans="1:27" ht="15" x14ac:dyDescent="0.25">
      <c r="A649" s="4">
        <v>260211</v>
      </c>
      <c r="B649" s="18" t="s">
        <v>4310</v>
      </c>
      <c r="C649" s="8" t="s">
        <v>23</v>
      </c>
      <c r="D649" s="8" t="s">
        <v>2173</v>
      </c>
      <c r="E649" s="8" t="s">
        <v>806</v>
      </c>
      <c r="F649" s="36">
        <v>2.2000000000000002</v>
      </c>
      <c r="G649" s="46">
        <v>-36.72</v>
      </c>
      <c r="H649" s="46">
        <v>-33.85</v>
      </c>
      <c r="I649" s="46">
        <v>-3.98</v>
      </c>
      <c r="J649" s="46">
        <v>20.97</v>
      </c>
      <c r="K649" s="46">
        <v>61.18</v>
      </c>
      <c r="L649" s="110">
        <v>76.98</v>
      </c>
      <c r="M649" s="110">
        <v>75.33</v>
      </c>
      <c r="N649" s="110">
        <v>48.69</v>
      </c>
      <c r="O649" s="46">
        <v>68.88</v>
      </c>
      <c r="P649" s="46">
        <v>63.33</v>
      </c>
      <c r="Q649" s="46">
        <v>57.92</v>
      </c>
      <c r="R649" s="46">
        <v>62.49</v>
      </c>
      <c r="S649" s="46">
        <v>64.2</v>
      </c>
      <c r="T649" s="46">
        <v>51.71</v>
      </c>
      <c r="U649" s="46">
        <v>73.400000000000006</v>
      </c>
      <c r="V649" s="46">
        <v>75.959999999999994</v>
      </c>
      <c r="W649" s="46">
        <v>69.97</v>
      </c>
      <c r="X649" s="120">
        <v>-4.6866177300959877E-2</v>
      </c>
      <c r="Y649" s="79">
        <v>6.5504400812457675E-2</v>
      </c>
      <c r="Z649" s="79">
        <v>5.3494837172358922E-2</v>
      </c>
      <c r="AA649" s="79">
        <v>2.1751423078373081E-2</v>
      </c>
    </row>
    <row r="650" spans="1:27" ht="15" x14ac:dyDescent="0.25">
      <c r="A650" s="4">
        <v>260211</v>
      </c>
      <c r="B650" s="18" t="s">
        <v>3950</v>
      </c>
      <c r="C650" s="8" t="s">
        <v>23</v>
      </c>
      <c r="D650" s="8" t="s">
        <v>131</v>
      </c>
      <c r="E650" s="8" t="s">
        <v>806</v>
      </c>
      <c r="F650" s="36">
        <v>2.1</v>
      </c>
      <c r="G650" s="46">
        <v>130.01</v>
      </c>
      <c r="H650" s="46">
        <v>65.16</v>
      </c>
      <c r="I650" s="46">
        <v>102.79</v>
      </c>
      <c r="J650" s="46">
        <v>110.73</v>
      </c>
      <c r="K650" s="46">
        <v>161.82</v>
      </c>
      <c r="L650" s="46">
        <v>78.569999999999993</v>
      </c>
      <c r="M650" s="46">
        <v>119.78</v>
      </c>
      <c r="N650" s="46">
        <v>139.56</v>
      </c>
      <c r="O650" s="46">
        <v>168.56</v>
      </c>
      <c r="P650" s="46">
        <v>99.96</v>
      </c>
      <c r="Q650" s="46">
        <v>139.51</v>
      </c>
      <c r="R650" s="46">
        <v>155.93</v>
      </c>
      <c r="S650" s="46">
        <v>170.29</v>
      </c>
      <c r="T650" s="46">
        <v>130.49</v>
      </c>
      <c r="U650" s="46">
        <v>165.52</v>
      </c>
      <c r="V650" s="46">
        <v>174.62</v>
      </c>
      <c r="W650" s="46">
        <v>183.47</v>
      </c>
      <c r="X650" s="120">
        <v>5.3969488589156837E-2</v>
      </c>
      <c r="Y650" s="79">
        <v>4.3624836469759558E-2</v>
      </c>
      <c r="Z650" s="79">
        <v>3.003712453594343E-2</v>
      </c>
      <c r="AA650" s="79">
        <v>2.0564188978343449E-2</v>
      </c>
    </row>
    <row r="651" spans="1:27" ht="15" x14ac:dyDescent="0.25">
      <c r="A651" s="4">
        <v>260211</v>
      </c>
      <c r="B651" s="18" t="s">
        <v>4145</v>
      </c>
      <c r="C651" s="8" t="s">
        <v>23</v>
      </c>
      <c r="D651" s="8" t="s">
        <v>52</v>
      </c>
      <c r="E651" s="8" t="s">
        <v>817</v>
      </c>
      <c r="F651" s="36">
        <v>1.8</v>
      </c>
      <c r="G651" s="46">
        <v>125.62</v>
      </c>
      <c r="H651" s="46">
        <v>172.88</v>
      </c>
      <c r="I651" s="46">
        <v>31.6</v>
      </c>
      <c r="J651" s="46">
        <v>-153.24</v>
      </c>
      <c r="K651" s="46">
        <v>71.25</v>
      </c>
      <c r="L651" s="46">
        <v>99.24</v>
      </c>
      <c r="M651" s="46">
        <v>24.27</v>
      </c>
      <c r="N651" s="110">
        <v>-45.82</v>
      </c>
      <c r="O651" s="46">
        <v>69.39</v>
      </c>
      <c r="P651" s="46">
        <v>24.53</v>
      </c>
      <c r="Q651" s="110">
        <v>83.45</v>
      </c>
      <c r="R651" s="110">
        <v>186.62</v>
      </c>
      <c r="S651" s="46">
        <v>24.16</v>
      </c>
      <c r="T651" s="46">
        <v>55.26</v>
      </c>
      <c r="U651" s="46">
        <v>99.43</v>
      </c>
      <c r="V651" s="46">
        <v>158.47</v>
      </c>
      <c r="W651" s="46">
        <v>30.39</v>
      </c>
      <c r="X651" s="120">
        <v>9.6404818672355397E-2</v>
      </c>
      <c r="Y651" s="79">
        <v>4.5723768920427073E-2</v>
      </c>
      <c r="Z651" s="79">
        <v>-7.7024105945768584E-2</v>
      </c>
      <c r="AA651" s="79">
        <v>1.8469109450966581E-2</v>
      </c>
    </row>
    <row r="652" spans="1:27" ht="15" x14ac:dyDescent="0.25">
      <c r="A652" s="4">
        <v>260211</v>
      </c>
      <c r="B652" s="18" t="s">
        <v>3977</v>
      </c>
      <c r="C652" s="8" t="s">
        <v>23</v>
      </c>
      <c r="D652" s="8" t="s">
        <v>835</v>
      </c>
      <c r="E652" s="8" t="s">
        <v>806</v>
      </c>
      <c r="F652" s="36">
        <v>1.7</v>
      </c>
      <c r="G652" s="46">
        <v>153.41999999999999</v>
      </c>
      <c r="H652" s="46">
        <v>219.72</v>
      </c>
      <c r="I652" s="46">
        <v>377.79</v>
      </c>
      <c r="J652" s="46">
        <v>192.21</v>
      </c>
      <c r="K652" s="46">
        <v>133.16999999999999</v>
      </c>
      <c r="L652" s="110">
        <v>478.97</v>
      </c>
      <c r="M652" s="46">
        <v>248.84</v>
      </c>
      <c r="N652" s="46">
        <v>151.44</v>
      </c>
      <c r="O652" s="110">
        <v>612.9</v>
      </c>
      <c r="P652" s="46">
        <v>-73.77</v>
      </c>
      <c r="Q652" s="46">
        <v>269.63</v>
      </c>
      <c r="R652" s="110">
        <v>735.07</v>
      </c>
      <c r="S652" s="46">
        <v>361.51</v>
      </c>
      <c r="T652" s="110">
        <v>534.17999999999995</v>
      </c>
      <c r="U652" s="46">
        <v>224.8</v>
      </c>
      <c r="V652" s="46">
        <v>428.16</v>
      </c>
      <c r="W652" s="46">
        <v>388</v>
      </c>
      <c r="X652" s="121">
        <v>0.47038934109126918</v>
      </c>
      <c r="Y652" s="79">
        <v>-2.3589894705823511E-2</v>
      </c>
      <c r="Z652" s="79">
        <v>-0.16540020263424521</v>
      </c>
      <c r="AA652" s="79">
        <v>1.7105220676072671E-2</v>
      </c>
    </row>
    <row r="653" spans="1:27" ht="15" x14ac:dyDescent="0.25">
      <c r="A653" s="4">
        <v>260211</v>
      </c>
      <c r="B653" s="18" t="s">
        <v>3924</v>
      </c>
      <c r="C653" s="8" t="s">
        <v>23</v>
      </c>
      <c r="D653" s="8" t="s">
        <v>1292</v>
      </c>
      <c r="E653" s="8" t="s">
        <v>806</v>
      </c>
      <c r="F653" s="36">
        <v>1.5</v>
      </c>
      <c r="G653" s="46">
        <v>99.04</v>
      </c>
      <c r="H653" s="46">
        <v>93.39</v>
      </c>
      <c r="I653" s="46">
        <v>134.68</v>
      </c>
      <c r="J653" s="46">
        <v>145.4</v>
      </c>
      <c r="K653" s="46">
        <v>119.92</v>
      </c>
      <c r="L653" s="46">
        <v>112.24</v>
      </c>
      <c r="M653" s="46">
        <v>154.79</v>
      </c>
      <c r="N653" s="46">
        <v>182.32</v>
      </c>
      <c r="O653" s="46">
        <v>139.07</v>
      </c>
      <c r="P653" s="46">
        <v>132.41999999999999</v>
      </c>
      <c r="Q653" s="46">
        <v>182.38</v>
      </c>
      <c r="R653" s="46">
        <v>191.8</v>
      </c>
      <c r="S653" s="46">
        <v>149.63</v>
      </c>
      <c r="T653" s="46">
        <v>142.65</v>
      </c>
      <c r="U653" s="46">
        <v>199.43</v>
      </c>
      <c r="V653" s="46">
        <v>226.12</v>
      </c>
      <c r="W653" s="46">
        <v>160.07</v>
      </c>
      <c r="X653" s="120">
        <v>1.5589046523322599E-2</v>
      </c>
      <c r="Y653" s="79">
        <v>2.558293070851958E-2</v>
      </c>
      <c r="Z653" s="79">
        <v>5.0211408757735887E-2</v>
      </c>
      <c r="AA653" s="79">
        <v>1.4543833498182E-2</v>
      </c>
    </row>
    <row r="654" spans="1:27" ht="15" x14ac:dyDescent="0.25">
      <c r="A654" s="4">
        <v>260211</v>
      </c>
      <c r="B654" s="18" t="s">
        <v>4034</v>
      </c>
      <c r="C654" s="8" t="s">
        <v>23</v>
      </c>
      <c r="D654" s="8" t="s">
        <v>79</v>
      </c>
      <c r="E654" s="8" t="s">
        <v>806</v>
      </c>
      <c r="F654" s="36">
        <v>1.4</v>
      </c>
      <c r="G654" s="46">
        <v>-67.14</v>
      </c>
      <c r="H654" s="46">
        <v>-90.66</v>
      </c>
      <c r="I654" s="46">
        <v>-95.87</v>
      </c>
      <c r="J654" s="46">
        <v>-120.65</v>
      </c>
      <c r="K654" s="110">
        <v>-113.43</v>
      </c>
      <c r="L654" s="46">
        <v>-109.98</v>
      </c>
      <c r="M654" s="46">
        <v>-123.54</v>
      </c>
      <c r="N654" s="46">
        <v>-120.87</v>
      </c>
      <c r="O654" s="46">
        <v>-124.64</v>
      </c>
      <c r="P654" s="46">
        <v>-107.4</v>
      </c>
      <c r="Q654" s="46">
        <v>-133.36000000000001</v>
      </c>
      <c r="R654" s="46">
        <v>-129.86000000000001</v>
      </c>
      <c r="S654" s="46">
        <v>-104.19</v>
      </c>
      <c r="T654" s="46">
        <v>-123.58</v>
      </c>
      <c r="U654" s="46">
        <v>-108.79</v>
      </c>
      <c r="V654" s="46">
        <v>-105.49</v>
      </c>
      <c r="W654" s="46">
        <v>-110.45</v>
      </c>
      <c r="X654" s="120">
        <v>3.4076788610180708E-2</v>
      </c>
      <c r="Y654" s="79">
        <v>-5.0041752377848803E-2</v>
      </c>
      <c r="Z654" s="79">
        <v>-5.2249045924274262E-2</v>
      </c>
      <c r="AA654" s="79">
        <v>1.4161293971270311E-2</v>
      </c>
    </row>
    <row r="655" spans="1:27" ht="15" x14ac:dyDescent="0.25">
      <c r="A655" s="4">
        <v>260211</v>
      </c>
      <c r="B655" s="18" t="s">
        <v>4174</v>
      </c>
      <c r="C655" s="8" t="s">
        <v>23</v>
      </c>
      <c r="D655" s="8" t="s">
        <v>1139</v>
      </c>
      <c r="E655" s="8" t="s">
        <v>806</v>
      </c>
      <c r="F655" s="36">
        <v>1.3</v>
      </c>
      <c r="G655" s="46">
        <v>58.03</v>
      </c>
      <c r="H655" s="46">
        <v>24.24</v>
      </c>
      <c r="I655" s="46">
        <v>26.39</v>
      </c>
      <c r="J655" s="46">
        <v>27.08</v>
      </c>
      <c r="K655" s="46">
        <v>30.05</v>
      </c>
      <c r="L655" s="46">
        <v>29.04</v>
      </c>
      <c r="M655" s="46">
        <v>28.66</v>
      </c>
      <c r="N655" s="46">
        <v>30.02</v>
      </c>
      <c r="O655" s="46">
        <v>27.07</v>
      </c>
      <c r="P655" s="46">
        <v>21.37</v>
      </c>
      <c r="Q655" s="46">
        <v>18.649999999999999</v>
      </c>
      <c r="R655" s="46">
        <v>28.84</v>
      </c>
      <c r="S655" s="46">
        <v>27.65</v>
      </c>
      <c r="T655" s="46">
        <v>28.98</v>
      </c>
      <c r="U655" s="110">
        <v>32.36</v>
      </c>
      <c r="V655" s="46">
        <v>36.14</v>
      </c>
      <c r="W655" s="46">
        <v>29.29</v>
      </c>
      <c r="X655" s="120">
        <v>7.8851932442234096E-2</v>
      </c>
      <c r="Y655" s="92">
        <v>0.1316749903956973</v>
      </c>
      <c r="Z655" s="79">
        <v>6.1953662055503678E-2</v>
      </c>
      <c r="AA655" s="79">
        <v>1.3106369375849081E-2</v>
      </c>
    </row>
    <row r="656" spans="1:27" ht="15" x14ac:dyDescent="0.25">
      <c r="A656" s="4">
        <v>260211</v>
      </c>
      <c r="B656" s="18" t="s">
        <v>4030</v>
      </c>
      <c r="C656" s="8" t="s">
        <v>23</v>
      </c>
      <c r="D656" s="8" t="s">
        <v>810</v>
      </c>
      <c r="E656" s="8" t="s">
        <v>806</v>
      </c>
      <c r="F656" s="36">
        <v>1.3</v>
      </c>
      <c r="G656" s="46">
        <v>131.97999999999999</v>
      </c>
      <c r="H656" s="46">
        <v>129.04</v>
      </c>
      <c r="I656" s="46">
        <v>132.07</v>
      </c>
      <c r="J656" s="46">
        <v>135.68</v>
      </c>
      <c r="K656" s="46">
        <v>144.13999999999999</v>
      </c>
      <c r="L656" s="46">
        <v>148.1</v>
      </c>
      <c r="M656" s="46">
        <v>151.34</v>
      </c>
      <c r="N656" s="46">
        <v>162.78</v>
      </c>
      <c r="O656" s="46">
        <v>155.82</v>
      </c>
      <c r="P656" s="46">
        <v>166.25</v>
      </c>
      <c r="Q656" s="46">
        <v>152.75</v>
      </c>
      <c r="R656" s="46">
        <v>162.76</v>
      </c>
      <c r="S656" s="46">
        <v>177.74</v>
      </c>
      <c r="T656" s="46">
        <v>178.04</v>
      </c>
      <c r="U656" s="46">
        <v>186.44</v>
      </c>
      <c r="V656" s="46">
        <v>180.66</v>
      </c>
      <c r="W656" s="46">
        <v>187.14</v>
      </c>
      <c r="X656" s="120">
        <v>1.7877179681576871E-2</v>
      </c>
      <c r="Y656" s="79">
        <v>5.018695347763269E-2</v>
      </c>
      <c r="Z656" s="79">
        <v>2.5390791228119939E-2</v>
      </c>
      <c r="AA656" s="79">
        <v>1.30035413899956E-2</v>
      </c>
    </row>
    <row r="657" spans="1:27" ht="15" x14ac:dyDescent="0.25">
      <c r="A657" s="4">
        <v>260211</v>
      </c>
      <c r="B657" s="18" t="s">
        <v>4030</v>
      </c>
      <c r="C657" s="8" t="s">
        <v>23</v>
      </c>
      <c r="D657" s="8" t="s">
        <v>810</v>
      </c>
      <c r="E657" s="8" t="s">
        <v>806</v>
      </c>
      <c r="F657" s="36">
        <v>1.3</v>
      </c>
      <c r="G657" s="46">
        <v>131.97999999999999</v>
      </c>
      <c r="H657" s="46">
        <v>129.04</v>
      </c>
      <c r="I657" s="46">
        <v>132.07</v>
      </c>
      <c r="J657" s="46">
        <v>135.68</v>
      </c>
      <c r="K657" s="46">
        <v>144.13999999999999</v>
      </c>
      <c r="L657" s="46">
        <v>148.1</v>
      </c>
      <c r="M657" s="46">
        <v>151.34</v>
      </c>
      <c r="N657" s="46">
        <v>162.78</v>
      </c>
      <c r="O657" s="46">
        <v>155.82</v>
      </c>
      <c r="P657" s="46">
        <v>166.25</v>
      </c>
      <c r="Q657" s="46">
        <v>152.75</v>
      </c>
      <c r="R657" s="46">
        <v>162.76</v>
      </c>
      <c r="S657" s="46">
        <v>177.74</v>
      </c>
      <c r="T657" s="46">
        <v>178.04</v>
      </c>
      <c r="U657" s="46">
        <v>186.44</v>
      </c>
      <c r="V657" s="46">
        <v>180.66</v>
      </c>
      <c r="W657" s="46">
        <v>187.14</v>
      </c>
      <c r="X657" s="120">
        <v>1.7877179681576871E-2</v>
      </c>
      <c r="Y657" s="79">
        <v>5.018695347763269E-2</v>
      </c>
      <c r="Z657" s="79">
        <v>2.5390791228119939E-2</v>
      </c>
      <c r="AA657" s="79">
        <v>1.30035413899956E-2</v>
      </c>
    </row>
    <row r="658" spans="1:27" ht="15" x14ac:dyDescent="0.25">
      <c r="A658" s="4">
        <v>260211</v>
      </c>
      <c r="B658" s="18" t="s">
        <v>4032</v>
      </c>
      <c r="C658" s="8" t="s">
        <v>23</v>
      </c>
      <c r="D658" s="8" t="s">
        <v>34</v>
      </c>
      <c r="E658" s="8" t="s">
        <v>806</v>
      </c>
      <c r="F658" s="36">
        <v>1.3</v>
      </c>
      <c r="G658" s="46">
        <v>188.75</v>
      </c>
      <c r="H658" s="46">
        <v>171.81</v>
      </c>
      <c r="I658" s="46">
        <v>185.47</v>
      </c>
      <c r="J658" s="46">
        <v>204.22</v>
      </c>
      <c r="K658" s="46">
        <v>207.65</v>
      </c>
      <c r="L658" s="46">
        <v>190.07</v>
      </c>
      <c r="M658" s="46">
        <v>0</v>
      </c>
      <c r="N658" s="46">
        <v>229.32</v>
      </c>
      <c r="O658" s="46">
        <v>222.43</v>
      </c>
      <c r="P658" s="46">
        <v>215.95</v>
      </c>
      <c r="Q658" s="110">
        <v>245.33</v>
      </c>
      <c r="R658" s="46">
        <v>278.58</v>
      </c>
      <c r="S658" s="46">
        <v>239.88</v>
      </c>
      <c r="T658" s="46">
        <v>241.99</v>
      </c>
      <c r="U658" s="46">
        <v>255.12</v>
      </c>
      <c r="V658" s="46">
        <v>292.14</v>
      </c>
      <c r="W658" s="46">
        <v>253.04</v>
      </c>
      <c r="X658" s="120">
        <v>2.6578480004899149E-2</v>
      </c>
      <c r="Y658" s="79">
        <v>9.7337389886456016E-3</v>
      </c>
      <c r="Z658" s="79">
        <v>1.3352107683370029E-2</v>
      </c>
      <c r="AA658" s="79">
        <v>1.278750012146168E-2</v>
      </c>
    </row>
    <row r="659" spans="1:27" ht="15" x14ac:dyDescent="0.25">
      <c r="A659" s="4">
        <v>260211</v>
      </c>
      <c r="B659" s="18" t="s">
        <v>4308</v>
      </c>
      <c r="C659" s="8" t="s">
        <v>23</v>
      </c>
      <c r="D659" s="8" t="s">
        <v>182</v>
      </c>
      <c r="E659" s="8" t="s">
        <v>806</v>
      </c>
      <c r="F659" s="36">
        <v>1.2</v>
      </c>
      <c r="G659" s="46">
        <v>13.27</v>
      </c>
      <c r="H659" s="46">
        <v>-23.45</v>
      </c>
      <c r="I659" s="46">
        <v>-16.07</v>
      </c>
      <c r="J659" s="46">
        <v>30.83</v>
      </c>
      <c r="K659" s="110">
        <v>26.87</v>
      </c>
      <c r="L659" s="110">
        <v>38.81</v>
      </c>
      <c r="M659" s="110">
        <v>39.33</v>
      </c>
      <c r="N659" s="46">
        <v>35.700000000000003</v>
      </c>
      <c r="O659" s="46">
        <v>28.81</v>
      </c>
      <c r="P659" s="46">
        <v>30.6</v>
      </c>
      <c r="Q659" s="46">
        <v>8.34</v>
      </c>
      <c r="R659" s="46">
        <v>32.520000000000003</v>
      </c>
      <c r="S659" s="46">
        <v>29.77</v>
      </c>
      <c r="T659" s="46">
        <v>21.55</v>
      </c>
      <c r="U659" s="110">
        <v>26.31</v>
      </c>
      <c r="V659" s="46">
        <v>16.829999999999998</v>
      </c>
      <c r="W659" s="46">
        <v>30.87</v>
      </c>
      <c r="X659" s="120">
        <v>-8.9400375382791664E-2</v>
      </c>
      <c r="Y659" s="92">
        <v>0.19494467346495981</v>
      </c>
      <c r="Z659" s="79">
        <v>-0.14244212437585119</v>
      </c>
      <c r="AA659" s="79">
        <v>1.1645140800338851E-2</v>
      </c>
    </row>
    <row r="660" spans="1:27" ht="15" x14ac:dyDescent="0.25">
      <c r="A660" s="4">
        <v>260211</v>
      </c>
      <c r="B660" s="18" t="s">
        <v>4028</v>
      </c>
      <c r="C660" s="8" t="s">
        <v>23</v>
      </c>
      <c r="D660" s="8" t="s">
        <v>144</v>
      </c>
      <c r="E660" s="8" t="s">
        <v>806</v>
      </c>
      <c r="F660" s="36">
        <v>1.1000000000000001</v>
      </c>
      <c r="G660" s="46">
        <v>29.86</v>
      </c>
      <c r="H660" s="46">
        <v>30.09</v>
      </c>
      <c r="I660" s="46">
        <v>36.54</v>
      </c>
      <c r="J660" s="46">
        <v>64.989999999999995</v>
      </c>
      <c r="K660" s="110">
        <v>54.71</v>
      </c>
      <c r="L660" s="110">
        <v>56.97</v>
      </c>
      <c r="M660" s="110">
        <v>76.37</v>
      </c>
      <c r="N660" s="46">
        <v>76.48</v>
      </c>
      <c r="O660" s="110">
        <v>129.44999999999999</v>
      </c>
      <c r="P660" s="110">
        <v>103.9</v>
      </c>
      <c r="Q660" s="110">
        <v>128.26</v>
      </c>
      <c r="R660" s="46">
        <v>116.62</v>
      </c>
      <c r="S660" s="46">
        <v>105.15</v>
      </c>
      <c r="T660" s="46">
        <v>109.92</v>
      </c>
      <c r="U660" s="46">
        <v>98.9</v>
      </c>
      <c r="V660" s="46">
        <v>99.69</v>
      </c>
      <c r="W660" s="46">
        <v>109.58</v>
      </c>
      <c r="X660" s="120">
        <v>1.3261956689357261E-2</v>
      </c>
      <c r="Y660" s="79">
        <v>-6.3833025328840054E-2</v>
      </c>
      <c r="Z660" s="79">
        <v>-3.9318144870990952E-2</v>
      </c>
      <c r="AA660" s="79">
        <v>1.0709278151138649E-2</v>
      </c>
    </row>
    <row r="661" spans="1:27" ht="15" x14ac:dyDescent="0.25">
      <c r="A661" s="4">
        <v>260211</v>
      </c>
      <c r="B661" s="18" t="s">
        <v>684</v>
      </c>
      <c r="C661" s="8" t="s">
        <v>23</v>
      </c>
      <c r="D661" s="8" t="s">
        <v>95</v>
      </c>
      <c r="E661" s="8" t="s">
        <v>806</v>
      </c>
      <c r="F661" s="36">
        <v>1</v>
      </c>
      <c r="G661" s="46">
        <v>1073</v>
      </c>
      <c r="H661" s="46">
        <v>1293</v>
      </c>
      <c r="I661" s="46">
        <v>1499</v>
      </c>
      <c r="J661" s="46">
        <v>1248</v>
      </c>
      <c r="K661" s="46">
        <v>1192</v>
      </c>
      <c r="L661" s="46">
        <v>1329</v>
      </c>
      <c r="M661" s="46">
        <v>1429</v>
      </c>
      <c r="N661" s="46">
        <v>1659</v>
      </c>
      <c r="O661" s="46">
        <v>1196</v>
      </c>
      <c r="P661" s="46">
        <v>1590</v>
      </c>
      <c r="Q661" s="46">
        <v>1593</v>
      </c>
      <c r="R661" s="46">
        <v>1557</v>
      </c>
      <c r="S661" s="46">
        <v>1718</v>
      </c>
      <c r="T661" s="46">
        <v>1511</v>
      </c>
      <c r="U661" s="46">
        <v>1630</v>
      </c>
      <c r="V661" s="46">
        <v>1825</v>
      </c>
      <c r="W661" s="46">
        <v>1784</v>
      </c>
      <c r="X661" s="120">
        <v>-1.2232889439454889E-2</v>
      </c>
      <c r="Y661" s="79">
        <v>5.8002821758895706E-3</v>
      </c>
      <c r="Z661" s="79">
        <v>4.1770573566084712E-2</v>
      </c>
      <c r="AA661" s="79">
        <v>9.8743267504488585E-3</v>
      </c>
    </row>
    <row r="662" spans="1:27" ht="15" x14ac:dyDescent="0.25">
      <c r="A662" s="4">
        <v>260211</v>
      </c>
      <c r="B662" s="18" t="s">
        <v>4140</v>
      </c>
      <c r="C662" s="8" t="s">
        <v>23</v>
      </c>
      <c r="D662" s="8" t="s">
        <v>153</v>
      </c>
      <c r="E662" s="8" t="s">
        <v>806</v>
      </c>
      <c r="F662" s="36">
        <v>0.7</v>
      </c>
      <c r="G662" s="46"/>
      <c r="H662" s="46">
        <v>76.900000000000006</v>
      </c>
      <c r="I662" s="46">
        <v>74</v>
      </c>
      <c r="J662" s="46">
        <v>78.5</v>
      </c>
      <c r="K662" s="46">
        <v>76.2</v>
      </c>
      <c r="L662" s="46">
        <v>68.400000000000006</v>
      </c>
      <c r="M662" s="46">
        <v>84.6</v>
      </c>
      <c r="N662" s="46">
        <v>83.1</v>
      </c>
      <c r="O662" s="46">
        <v>70.7</v>
      </c>
      <c r="P662" s="46">
        <v>58.8</v>
      </c>
      <c r="Q662" s="46">
        <v>74.400000000000006</v>
      </c>
      <c r="R662" s="46">
        <v>81.8</v>
      </c>
      <c r="S662" s="46">
        <v>77.599999999999994</v>
      </c>
      <c r="T662" s="46">
        <v>50.9</v>
      </c>
      <c r="U662" s="46">
        <v>68</v>
      </c>
      <c r="V662" s="46">
        <v>92</v>
      </c>
      <c r="W662" s="46">
        <v>79.599999999999994</v>
      </c>
      <c r="X662" s="120">
        <v>-2.6999316473000801E-2</v>
      </c>
      <c r="Y662" s="79">
        <v>-2.2479803301721061E-2</v>
      </c>
      <c r="Z662" s="79">
        <v>3.6651095939633338E-2</v>
      </c>
      <c r="AA662" s="79">
        <v>6.9324090121316573E-3</v>
      </c>
    </row>
    <row r="663" spans="1:27" ht="15" x14ac:dyDescent="0.25">
      <c r="A663" s="4">
        <v>260211</v>
      </c>
      <c r="B663" s="18" t="s">
        <v>2718</v>
      </c>
      <c r="C663" s="8" t="s">
        <v>23</v>
      </c>
      <c r="D663" s="8" t="s">
        <v>1292</v>
      </c>
      <c r="E663" s="8" t="s">
        <v>806</v>
      </c>
      <c r="F663" s="36">
        <v>0.7</v>
      </c>
      <c r="G663" s="46">
        <v>288.69</v>
      </c>
      <c r="H663" s="46">
        <v>335.21</v>
      </c>
      <c r="I663" s="46">
        <v>220.92</v>
      </c>
      <c r="J663" s="46">
        <v>189.05</v>
      </c>
      <c r="K663" s="46">
        <v>239.7</v>
      </c>
      <c r="L663" s="46">
        <v>244.93</v>
      </c>
      <c r="M663" s="46">
        <v>226.55</v>
      </c>
      <c r="N663" s="46">
        <v>220.47</v>
      </c>
      <c r="O663" s="46">
        <v>241.04</v>
      </c>
      <c r="P663" s="46">
        <v>232.89</v>
      </c>
      <c r="Q663" s="46">
        <v>218.92</v>
      </c>
      <c r="R663" s="46">
        <v>208.91</v>
      </c>
      <c r="S663" s="46">
        <v>271.64999999999998</v>
      </c>
      <c r="T663" s="46">
        <v>246.72</v>
      </c>
      <c r="U663" s="46">
        <v>221.97</v>
      </c>
      <c r="V663" s="46">
        <v>227.21</v>
      </c>
      <c r="W663" s="46">
        <v>278.02</v>
      </c>
      <c r="X663" s="120">
        <v>1.4833167090318339E-2</v>
      </c>
      <c r="Y663" s="79">
        <v>3.2234199957725811E-3</v>
      </c>
      <c r="Z663" s="79">
        <v>1.9278377666578809E-2</v>
      </c>
      <c r="AA663" s="79">
        <v>6.5836390884193019E-3</v>
      </c>
    </row>
    <row r="664" spans="1:27" ht="15" x14ac:dyDescent="0.25">
      <c r="A664" s="4">
        <v>260211</v>
      </c>
      <c r="B664" s="18" t="s">
        <v>3957</v>
      </c>
      <c r="C664" s="8" t="s">
        <v>23</v>
      </c>
      <c r="D664" s="8" t="s">
        <v>459</v>
      </c>
      <c r="E664" s="8" t="s">
        <v>806</v>
      </c>
      <c r="F664" s="36">
        <v>0.6</v>
      </c>
      <c r="G664" s="46">
        <v>0</v>
      </c>
      <c r="H664" s="46">
        <v>643</v>
      </c>
      <c r="I664" s="46">
        <v>476</v>
      </c>
      <c r="J664" s="46">
        <v>480</v>
      </c>
      <c r="K664" s="110">
        <v>771</v>
      </c>
      <c r="L664" s="46">
        <v>651</v>
      </c>
      <c r="M664" s="46">
        <v>566</v>
      </c>
      <c r="N664" s="46">
        <v>575</v>
      </c>
      <c r="O664" s="46">
        <v>823</v>
      </c>
      <c r="P664" s="46">
        <v>825</v>
      </c>
      <c r="Q664" s="46">
        <v>674</v>
      </c>
      <c r="R664" s="46">
        <v>705</v>
      </c>
      <c r="S664" s="46">
        <v>848</v>
      </c>
      <c r="T664" s="46">
        <v>986</v>
      </c>
      <c r="U664" s="46">
        <v>850</v>
      </c>
      <c r="V664" s="46">
        <v>815</v>
      </c>
      <c r="W664" s="46">
        <v>869</v>
      </c>
      <c r="X664" s="120">
        <v>5.2752293577981613E-2</v>
      </c>
      <c r="Y664" s="79">
        <v>5.4777466542172533E-2</v>
      </c>
      <c r="Z664" s="79">
        <v>3.245795219828862E-2</v>
      </c>
      <c r="AA664" s="79">
        <v>6.0017147756501474E-3</v>
      </c>
    </row>
    <row r="665" spans="1:27" ht="15" x14ac:dyDescent="0.25">
      <c r="A665" s="4">
        <v>260211</v>
      </c>
      <c r="B665" s="18" t="s">
        <v>3910</v>
      </c>
      <c r="C665" s="8" t="s">
        <v>23</v>
      </c>
      <c r="D665" s="8" t="s">
        <v>124</v>
      </c>
      <c r="E665" s="8" t="s">
        <v>806</v>
      </c>
      <c r="F665" s="36">
        <v>0.6</v>
      </c>
      <c r="G665" s="46">
        <v>264</v>
      </c>
      <c r="H665" s="46">
        <v>249</v>
      </c>
      <c r="I665" s="46">
        <v>270</v>
      </c>
      <c r="J665" s="46">
        <v>272</v>
      </c>
      <c r="K665" s="46">
        <v>272</v>
      </c>
      <c r="L665" s="46">
        <v>287</v>
      </c>
      <c r="M665" s="46">
        <v>323</v>
      </c>
      <c r="N665" s="46">
        <v>385</v>
      </c>
      <c r="O665" s="46">
        <v>322</v>
      </c>
      <c r="P665" s="110">
        <v>423</v>
      </c>
      <c r="Q665" s="46">
        <v>441</v>
      </c>
      <c r="R665" s="46">
        <v>448</v>
      </c>
      <c r="S665" s="46">
        <v>349</v>
      </c>
      <c r="T665" s="46">
        <v>494</v>
      </c>
      <c r="U665" s="46">
        <v>506</v>
      </c>
      <c r="V665" s="46">
        <v>533</v>
      </c>
      <c r="W665" s="46">
        <v>360</v>
      </c>
      <c r="X665" s="120">
        <v>4.2745334136062629E-2</v>
      </c>
      <c r="Y665" s="79">
        <v>3.7528868360277252E-2</v>
      </c>
      <c r="Z665" s="79">
        <v>4.7301057317751923E-2</v>
      </c>
      <c r="AA665" s="79">
        <v>5.8448459086077884E-3</v>
      </c>
    </row>
    <row r="666" spans="1:27" ht="15" x14ac:dyDescent="0.25">
      <c r="A666" s="4">
        <v>260211</v>
      </c>
      <c r="B666" s="18" t="s">
        <v>4050</v>
      </c>
      <c r="C666" s="8" t="s">
        <v>23</v>
      </c>
      <c r="D666" s="8" t="s">
        <v>122</v>
      </c>
      <c r="E666" s="8" t="s">
        <v>806</v>
      </c>
      <c r="F666" s="36">
        <v>-0.2</v>
      </c>
      <c r="G666" s="46">
        <v>178.59</v>
      </c>
      <c r="H666" s="46">
        <v>324</v>
      </c>
      <c r="I666" s="46">
        <v>373</v>
      </c>
      <c r="J666" s="46">
        <v>267</v>
      </c>
      <c r="K666" s="46">
        <v>236</v>
      </c>
      <c r="L666" s="46">
        <v>248</v>
      </c>
      <c r="M666" s="46">
        <v>233</v>
      </c>
      <c r="N666" s="46">
        <v>240</v>
      </c>
      <c r="O666" s="46">
        <v>227</v>
      </c>
      <c r="P666" s="46">
        <v>176</v>
      </c>
      <c r="Q666" s="46">
        <v>278</v>
      </c>
      <c r="R666" s="46">
        <v>285</v>
      </c>
      <c r="S666" s="46">
        <v>284</v>
      </c>
      <c r="T666" s="46">
        <v>230</v>
      </c>
      <c r="U666" s="46">
        <v>290</v>
      </c>
      <c r="V666" s="46">
        <v>289</v>
      </c>
      <c r="W666" s="46">
        <v>282</v>
      </c>
      <c r="X666" s="120">
        <v>5.2785923753665642E-2</v>
      </c>
      <c r="Y666" s="79">
        <v>1.1142061281337099E-2</v>
      </c>
      <c r="Z666" s="79">
        <v>3.6730945821854539E-3</v>
      </c>
      <c r="AA666" s="79">
        <v>-1.82982616651417E-3</v>
      </c>
    </row>
    <row r="667" spans="1:27" ht="15" x14ac:dyDescent="0.25">
      <c r="A667" s="4">
        <v>260211</v>
      </c>
      <c r="B667" s="18" t="s">
        <v>3879</v>
      </c>
      <c r="C667" s="8" t="s">
        <v>23</v>
      </c>
      <c r="D667" s="8" t="s">
        <v>141</v>
      </c>
      <c r="E667" s="8" t="s">
        <v>806</v>
      </c>
      <c r="F667" s="36">
        <v>-0.5</v>
      </c>
      <c r="G667" s="46">
        <v>2301</v>
      </c>
      <c r="H667" s="46">
        <v>3219</v>
      </c>
      <c r="I667" s="46">
        <v>2854</v>
      </c>
      <c r="J667" s="46">
        <v>3629</v>
      </c>
      <c r="K667" s="46">
        <v>3380</v>
      </c>
      <c r="L667" s="46">
        <v>3670</v>
      </c>
      <c r="M667" s="46">
        <v>4086</v>
      </c>
      <c r="N667" s="46">
        <v>4219</v>
      </c>
      <c r="O667" s="46">
        <v>3782</v>
      </c>
      <c r="P667" s="46">
        <v>4105</v>
      </c>
      <c r="Q667" s="46">
        <v>4621</v>
      </c>
      <c r="R667" s="46">
        <v>4812</v>
      </c>
      <c r="S667" s="46">
        <v>4570</v>
      </c>
      <c r="T667" s="46">
        <v>4800</v>
      </c>
      <c r="U667" s="46">
        <v>5213</v>
      </c>
      <c r="V667" s="46">
        <v>4881</v>
      </c>
      <c r="W667" s="46">
        <v>4482</v>
      </c>
      <c r="X667" s="120">
        <v>3.8380826154186032E-2</v>
      </c>
      <c r="Y667" s="79">
        <v>3.148433760570124E-2</v>
      </c>
      <c r="Z667" s="79">
        <v>3.5576179427687649E-3</v>
      </c>
      <c r="AA667" s="79">
        <v>-4.52116728318952E-3</v>
      </c>
    </row>
    <row r="668" spans="1:27" ht="15" x14ac:dyDescent="0.25">
      <c r="A668" s="4">
        <v>260211</v>
      </c>
      <c r="B668" s="18" t="s">
        <v>4074</v>
      </c>
      <c r="C668" s="8" t="s">
        <v>23</v>
      </c>
      <c r="D668" s="8" t="s">
        <v>1142</v>
      </c>
      <c r="E668" s="8" t="s">
        <v>806</v>
      </c>
      <c r="F668" s="36">
        <v>-1.1000000000000001</v>
      </c>
      <c r="G668" s="46">
        <v>93.95</v>
      </c>
      <c r="H668" s="46">
        <v>56.28</v>
      </c>
      <c r="I668" s="46">
        <v>68.67</v>
      </c>
      <c r="J668" s="46">
        <v>78.22</v>
      </c>
      <c r="K668" s="46">
        <v>99.64</v>
      </c>
      <c r="L668" s="46">
        <v>78.63</v>
      </c>
      <c r="M668" s="110">
        <v>105.02</v>
      </c>
      <c r="N668" s="46">
        <v>102.54</v>
      </c>
      <c r="O668" s="46">
        <v>116.39</v>
      </c>
      <c r="P668" s="46">
        <v>89.9</v>
      </c>
      <c r="Q668" s="46">
        <v>108.78</v>
      </c>
      <c r="R668" s="46">
        <v>99.85</v>
      </c>
      <c r="S668" s="46">
        <v>122.65</v>
      </c>
      <c r="T668" s="46">
        <v>90.62</v>
      </c>
      <c r="U668" s="46">
        <v>102.92</v>
      </c>
      <c r="V668" s="46">
        <v>105.48</v>
      </c>
      <c r="W668" s="46">
        <v>117.88</v>
      </c>
      <c r="X668" s="120">
        <v>1.7094828814283589E-3</v>
      </c>
      <c r="Y668" s="79">
        <v>-1.3889547286086599E-2</v>
      </c>
      <c r="Z668" s="79">
        <v>1.3532352658398141E-2</v>
      </c>
      <c r="AA668" s="79">
        <v>-1.1312163540209251E-2</v>
      </c>
    </row>
    <row r="669" spans="1:27" ht="15" x14ac:dyDescent="0.25">
      <c r="A669" s="4">
        <v>260211</v>
      </c>
      <c r="B669" s="18" t="s">
        <v>3997</v>
      </c>
      <c r="C669" s="8" t="s">
        <v>23</v>
      </c>
      <c r="D669" s="8" t="s">
        <v>835</v>
      </c>
      <c r="E669" s="8" t="s">
        <v>806</v>
      </c>
      <c r="F669" s="36">
        <v>-1.4</v>
      </c>
      <c r="G669" s="46">
        <v>-112.58</v>
      </c>
      <c r="H669" s="46">
        <v>-128.03</v>
      </c>
      <c r="I669" s="46">
        <v>-141.88999999999999</v>
      </c>
      <c r="J669" s="46">
        <v>-144.51</v>
      </c>
      <c r="K669" s="46">
        <v>-147.38999999999999</v>
      </c>
      <c r="L669" s="46">
        <v>-143.69</v>
      </c>
      <c r="M669" s="46">
        <v>-140.84</v>
      </c>
      <c r="N669" s="46">
        <v>-134.41</v>
      </c>
      <c r="O669" s="46">
        <v>-36.61</v>
      </c>
      <c r="P669" s="46">
        <v>-49.15</v>
      </c>
      <c r="Q669" s="46">
        <v>-133.26</v>
      </c>
      <c r="R669" s="46">
        <v>-96.74</v>
      </c>
      <c r="S669" s="46">
        <v>0.38</v>
      </c>
      <c r="T669" s="110">
        <v>-104.21</v>
      </c>
      <c r="U669" s="46">
        <v>-52.95</v>
      </c>
      <c r="V669" s="46">
        <v>11</v>
      </c>
      <c r="W669" s="46">
        <v>2.39</v>
      </c>
      <c r="X669" s="121">
        <v>0.19751049252071609</v>
      </c>
      <c r="Y669" s="79">
        <v>-0.2405715483928946</v>
      </c>
      <c r="Z669" s="79">
        <v>-0.42497633322814771</v>
      </c>
      <c r="AA669" s="79">
        <v>-1.3787899574701499E-2</v>
      </c>
    </row>
    <row r="670" spans="1:27" ht="15" x14ac:dyDescent="0.25">
      <c r="A670" s="4">
        <v>260211</v>
      </c>
      <c r="B670" s="18" t="s">
        <v>4122</v>
      </c>
      <c r="C670" s="8" t="s">
        <v>23</v>
      </c>
      <c r="D670" s="8" t="s">
        <v>179</v>
      </c>
      <c r="E670" s="8" t="s">
        <v>806</v>
      </c>
      <c r="F670" s="36">
        <v>-3</v>
      </c>
      <c r="G670" s="46">
        <v>16.09</v>
      </c>
      <c r="H670" s="46">
        <v>2.76</v>
      </c>
      <c r="I670" s="46">
        <v>9.89</v>
      </c>
      <c r="J670" s="46">
        <v>38.07</v>
      </c>
      <c r="K670" s="110">
        <v>41.1</v>
      </c>
      <c r="L670" s="110">
        <v>33.28</v>
      </c>
      <c r="M670" s="110">
        <v>33.97</v>
      </c>
      <c r="N670" s="46">
        <v>37.69</v>
      </c>
      <c r="O670" s="46">
        <v>38.409999999999997</v>
      </c>
      <c r="P670" s="46">
        <v>30.13</v>
      </c>
      <c r="Q670" s="46">
        <v>28.63</v>
      </c>
      <c r="R670" s="46">
        <v>31.49</v>
      </c>
      <c r="S670" s="46">
        <v>39.520000000000003</v>
      </c>
      <c r="T670" s="46">
        <v>26.43</v>
      </c>
      <c r="U670" s="46">
        <v>27.2</v>
      </c>
      <c r="V670" s="46">
        <v>40.72</v>
      </c>
      <c r="W670" s="46">
        <v>35.54</v>
      </c>
      <c r="X670" s="120">
        <v>-2.851198273869171E-2</v>
      </c>
      <c r="Y670" s="79">
        <v>-1.13429047354644E-2</v>
      </c>
      <c r="Z670" s="79">
        <v>7.4053273427471256E-2</v>
      </c>
      <c r="AA670" s="79">
        <v>-2.9730335400015129E-2</v>
      </c>
    </row>
    <row r="671" spans="1:27" ht="15" x14ac:dyDescent="0.25">
      <c r="A671" s="4">
        <v>260211</v>
      </c>
      <c r="B671" s="18" t="s">
        <v>3969</v>
      </c>
      <c r="C671" s="8" t="s">
        <v>23</v>
      </c>
      <c r="D671" s="8" t="s">
        <v>115</v>
      </c>
      <c r="E671" s="8" t="s">
        <v>806</v>
      </c>
      <c r="F671" s="36">
        <v>-3.3</v>
      </c>
      <c r="G671" s="46">
        <v>-140.53</v>
      </c>
      <c r="H671" s="46">
        <v>-171.16</v>
      </c>
      <c r="I671" s="46">
        <v>-197.4</v>
      </c>
      <c r="J671" s="46">
        <v>-239.63</v>
      </c>
      <c r="K671" s="110">
        <v>-273.18</v>
      </c>
      <c r="L671" s="46">
        <v>-254.87</v>
      </c>
      <c r="M671" s="46">
        <v>-188.51</v>
      </c>
      <c r="N671" s="46">
        <v>-127.4</v>
      </c>
      <c r="O671" s="46">
        <v>-188.59</v>
      </c>
      <c r="P671" s="46">
        <v>-269.72000000000003</v>
      </c>
      <c r="Q671" s="46">
        <v>-129.66999999999999</v>
      </c>
      <c r="R671" s="46">
        <v>-127.07</v>
      </c>
      <c r="S671" s="46">
        <v>-114.5</v>
      </c>
      <c r="T671" s="46">
        <v>-121.4</v>
      </c>
      <c r="U671" s="46">
        <v>-118.48</v>
      </c>
      <c r="V671" s="46">
        <v>-125.88</v>
      </c>
      <c r="W671" s="46">
        <v>-98.84</v>
      </c>
      <c r="X671" s="120">
        <v>-0.23140289565651531</v>
      </c>
      <c r="Y671" s="79">
        <v>-2.2714355310165631E-2</v>
      </c>
      <c r="Z671" s="79">
        <v>-2.4717000726970362E-3</v>
      </c>
      <c r="AA671" s="79">
        <v>-3.2607337692083349E-2</v>
      </c>
    </row>
    <row r="672" spans="1:27" ht="15" x14ac:dyDescent="0.25">
      <c r="A672" s="4">
        <v>260211</v>
      </c>
      <c r="B672" s="18" t="s">
        <v>4040</v>
      </c>
      <c r="C672" s="8" t="s">
        <v>23</v>
      </c>
      <c r="D672" s="8" t="s">
        <v>722</v>
      </c>
      <c r="E672" s="8" t="s">
        <v>806</v>
      </c>
      <c r="F672" s="36">
        <v>-3.8</v>
      </c>
      <c r="G672" s="46">
        <v>500.6</v>
      </c>
      <c r="H672" s="46">
        <v>513.29999999999995</v>
      </c>
      <c r="I672" s="46">
        <v>520.6</v>
      </c>
      <c r="J672" s="46">
        <v>516.9</v>
      </c>
      <c r="K672" s="46">
        <v>405.3</v>
      </c>
      <c r="L672" s="46">
        <v>390.1</v>
      </c>
      <c r="M672" s="46">
        <v>480.3</v>
      </c>
      <c r="N672" s="46">
        <v>474.3</v>
      </c>
      <c r="O672" s="46">
        <v>389.1</v>
      </c>
      <c r="P672" s="46">
        <v>349.1</v>
      </c>
      <c r="Q672" s="46">
        <v>395.4</v>
      </c>
      <c r="R672" s="46">
        <v>422.1</v>
      </c>
      <c r="S672" s="46">
        <v>411.9</v>
      </c>
      <c r="T672" s="46">
        <v>406.5</v>
      </c>
      <c r="U672" s="46">
        <v>425.4</v>
      </c>
      <c r="V672" s="46">
        <v>437.5</v>
      </c>
      <c r="W672" s="46">
        <v>348.1</v>
      </c>
      <c r="X672" s="120">
        <v>3.6363636363636383E-2</v>
      </c>
      <c r="Y672" s="79">
        <v>1.833852924995405E-2</v>
      </c>
      <c r="Z672" s="79">
        <v>9.2442523560836154E-3</v>
      </c>
      <c r="AA672" s="79">
        <v>-3.7946826860167697E-2</v>
      </c>
    </row>
    <row r="673" spans="1:27" ht="15" x14ac:dyDescent="0.25">
      <c r="A673" s="4">
        <v>260211</v>
      </c>
      <c r="B673" s="18" t="s">
        <v>4000</v>
      </c>
      <c r="C673" s="8" t="s">
        <v>23</v>
      </c>
      <c r="D673" s="8" t="s">
        <v>722</v>
      </c>
      <c r="E673" s="8" t="s">
        <v>806</v>
      </c>
      <c r="F673" s="36">
        <v>-4</v>
      </c>
      <c r="G673" s="46">
        <v>356.3</v>
      </c>
      <c r="H673" s="46">
        <v>402</v>
      </c>
      <c r="I673" s="46">
        <v>387.6</v>
      </c>
      <c r="J673" s="46">
        <v>362.7</v>
      </c>
      <c r="K673" s="46">
        <v>335.5</v>
      </c>
      <c r="L673" s="46">
        <v>373.5</v>
      </c>
      <c r="M673" s="46">
        <v>380.8</v>
      </c>
      <c r="N673" s="46">
        <v>331.5</v>
      </c>
      <c r="O673" s="46">
        <v>306.39999999999998</v>
      </c>
      <c r="P673" s="46">
        <v>327.60000000000002</v>
      </c>
      <c r="Q673" s="46">
        <v>338</v>
      </c>
      <c r="R673" s="46">
        <v>317.39999999999998</v>
      </c>
      <c r="S673" s="46">
        <v>333.8</v>
      </c>
      <c r="T673" s="46">
        <v>318.89999999999998</v>
      </c>
      <c r="U673" s="46">
        <v>348.2</v>
      </c>
      <c r="V673" s="46">
        <v>298.7</v>
      </c>
      <c r="W673" s="46">
        <v>282.3</v>
      </c>
      <c r="X673" s="120">
        <v>-6.6069258809234874E-3</v>
      </c>
      <c r="Y673" s="79">
        <v>7.7975689931961689E-3</v>
      </c>
      <c r="Z673" s="79">
        <v>-1.4184935143745751E-2</v>
      </c>
      <c r="AA673" s="79">
        <v>-3.9627577716220393E-2</v>
      </c>
    </row>
    <row r="674" spans="1:27" ht="15" x14ac:dyDescent="0.25">
      <c r="A674" s="4">
        <v>260211</v>
      </c>
      <c r="B674" s="18" t="s">
        <v>4036</v>
      </c>
      <c r="C674" s="8" t="s">
        <v>23</v>
      </c>
      <c r="D674" s="8" t="s">
        <v>24</v>
      </c>
      <c r="E674" s="8" t="s">
        <v>806</v>
      </c>
      <c r="F674" s="36">
        <v>-4.9000000000000004</v>
      </c>
      <c r="G674" s="46">
        <v>-113.68</v>
      </c>
      <c r="H674" s="46">
        <v>-111.48</v>
      </c>
      <c r="I674" s="46">
        <v>-117.31</v>
      </c>
      <c r="J674" s="46">
        <v>-118.9</v>
      </c>
      <c r="K674" s="46">
        <v>-114.99</v>
      </c>
      <c r="L674" s="46">
        <v>-132.71</v>
      </c>
      <c r="M674" s="46">
        <v>-118.43</v>
      </c>
      <c r="N674" s="46">
        <v>-108.1</v>
      </c>
      <c r="O674" s="46">
        <v>-84.68</v>
      </c>
      <c r="P674" s="46">
        <v>-111.35</v>
      </c>
      <c r="Q674" s="46">
        <v>-108.35</v>
      </c>
      <c r="R674" s="46">
        <v>-93.66</v>
      </c>
      <c r="S674" s="46">
        <v>-105.78</v>
      </c>
      <c r="T674" s="46">
        <v>-101.18</v>
      </c>
      <c r="U674" s="46">
        <v>-96.44</v>
      </c>
      <c r="V674" s="46">
        <v>-83.31</v>
      </c>
      <c r="W674" s="46">
        <v>-86.67</v>
      </c>
      <c r="X674" s="120">
        <v>-2.426396907954376E-2</v>
      </c>
      <c r="Y674" s="79">
        <v>-2.912194048463224E-2</v>
      </c>
      <c r="Z674" s="79">
        <v>-2.6066589432327539E-2</v>
      </c>
      <c r="AA674" s="79">
        <v>-4.9416875694965223E-2</v>
      </c>
    </row>
    <row r="675" spans="1:27" ht="15" x14ac:dyDescent="0.25">
      <c r="A675" s="4">
        <v>260211</v>
      </c>
      <c r="B675" s="18" t="s">
        <v>3928</v>
      </c>
      <c r="C675" s="8" t="s">
        <v>23</v>
      </c>
      <c r="D675" s="8" t="s">
        <v>705</v>
      </c>
      <c r="E675" s="8" t="s">
        <v>806</v>
      </c>
      <c r="F675" s="36">
        <v>-5.4</v>
      </c>
      <c r="G675" s="46">
        <v>1359</v>
      </c>
      <c r="H675" s="46">
        <v>1247</v>
      </c>
      <c r="I675" s="46">
        <v>1233</v>
      </c>
      <c r="J675" s="46">
        <v>1103</v>
      </c>
      <c r="K675" s="46">
        <v>1485</v>
      </c>
      <c r="L675" s="46">
        <v>1258</v>
      </c>
      <c r="M675" s="46">
        <v>1394</v>
      </c>
      <c r="N675" s="46">
        <v>1385</v>
      </c>
      <c r="O675" s="46">
        <v>1206</v>
      </c>
      <c r="P675" s="46">
        <v>1332</v>
      </c>
      <c r="Q675" s="46">
        <v>1413</v>
      </c>
      <c r="R675" s="46">
        <v>1367</v>
      </c>
      <c r="S675" s="46">
        <v>1407</v>
      </c>
      <c r="T675" s="46">
        <v>1233</v>
      </c>
      <c r="U675" s="46">
        <v>1315</v>
      </c>
      <c r="V675" s="46">
        <v>1100</v>
      </c>
      <c r="W675" s="46">
        <v>1135</v>
      </c>
      <c r="X675" s="120">
        <v>-1.7938032252219571E-2</v>
      </c>
      <c r="Y675" s="79">
        <v>-1.8081180811808099E-2</v>
      </c>
      <c r="Z675" s="79">
        <v>-5.0169109357384389E-2</v>
      </c>
      <c r="AA675" s="79">
        <v>-5.3808110781404572E-2</v>
      </c>
    </row>
    <row r="676" spans="1:27" ht="15" x14ac:dyDescent="0.25">
      <c r="A676" s="4">
        <v>260211</v>
      </c>
      <c r="B676" s="18" t="s">
        <v>4072</v>
      </c>
      <c r="C676" s="8" t="s">
        <v>23</v>
      </c>
      <c r="D676" s="8" t="s">
        <v>41</v>
      </c>
      <c r="E676" s="8" t="s">
        <v>806</v>
      </c>
      <c r="F676" s="36">
        <v>-5.6</v>
      </c>
      <c r="G676" s="46">
        <v>44.64</v>
      </c>
      <c r="H676" s="46">
        <v>92.23</v>
      </c>
      <c r="I676" s="46">
        <v>92.46</v>
      </c>
      <c r="J676" s="46">
        <v>87.66</v>
      </c>
      <c r="K676" s="110">
        <v>118.37</v>
      </c>
      <c r="L676" s="110">
        <v>134.33000000000001</v>
      </c>
      <c r="M676" s="46">
        <v>133.56</v>
      </c>
      <c r="N676" s="110">
        <v>141.52000000000001</v>
      </c>
      <c r="O676" s="46">
        <v>110.81</v>
      </c>
      <c r="P676" s="46">
        <v>151.26</v>
      </c>
      <c r="Q676" s="46">
        <v>158.38999999999999</v>
      </c>
      <c r="R676" s="46">
        <v>181.24</v>
      </c>
      <c r="S676" s="46">
        <v>144.30000000000001</v>
      </c>
      <c r="T676" s="46">
        <v>172.82</v>
      </c>
      <c r="U676" s="46">
        <v>156.25</v>
      </c>
      <c r="V676" s="46">
        <v>143.93</v>
      </c>
      <c r="W676" s="46">
        <v>110.03</v>
      </c>
      <c r="X676" s="120">
        <v>3.3942599852012638E-2</v>
      </c>
      <c r="Y676" s="79">
        <v>-3.258469737343006E-3</v>
      </c>
      <c r="Z676" s="79">
        <v>-5.6995768472831283E-2</v>
      </c>
      <c r="AA676" s="79">
        <v>-5.5515956585128763E-2</v>
      </c>
    </row>
    <row r="677" spans="1:27" ht="15" x14ac:dyDescent="0.25">
      <c r="A677" s="4">
        <v>260211</v>
      </c>
      <c r="B677" s="18" t="s">
        <v>2299</v>
      </c>
      <c r="C677" s="8" t="s">
        <v>23</v>
      </c>
      <c r="D677" s="8" t="s">
        <v>1254</v>
      </c>
      <c r="E677" s="8" t="s">
        <v>821</v>
      </c>
      <c r="F677" s="36">
        <v>-5.6</v>
      </c>
      <c r="G677" s="46">
        <v>132.4</v>
      </c>
      <c r="H677" s="46">
        <v>73.400000000000006</v>
      </c>
      <c r="I677" s="46">
        <v>113.6</v>
      </c>
      <c r="J677" s="46">
        <v>116.8</v>
      </c>
      <c r="K677" s="46">
        <v>106.8</v>
      </c>
      <c r="L677" s="46">
        <v>101</v>
      </c>
      <c r="M677" s="46">
        <v>96.7</v>
      </c>
      <c r="N677" s="46">
        <v>152.69999999999999</v>
      </c>
      <c r="O677" s="46">
        <v>94.6</v>
      </c>
      <c r="P677" s="46">
        <v>110.1</v>
      </c>
      <c r="Q677" s="46">
        <v>111.5</v>
      </c>
      <c r="R677" s="46">
        <v>155.19999999999999</v>
      </c>
      <c r="S677" s="46">
        <v>97.7</v>
      </c>
      <c r="T677" s="46">
        <v>99.6</v>
      </c>
      <c r="U677" s="110">
        <v>213.6</v>
      </c>
      <c r="V677" s="46">
        <v>134.5</v>
      </c>
      <c r="W677" s="46">
        <v>67.2</v>
      </c>
      <c r="X677" s="120">
        <v>-2.2128556375131669E-2</v>
      </c>
      <c r="Y677" s="92">
        <v>0.22004310344827591</v>
      </c>
      <c r="Z677" s="79">
        <v>-3.6565977742448408E-2</v>
      </c>
      <c r="AA677" s="79">
        <v>-5.5922258892555983E-2</v>
      </c>
    </row>
    <row r="678" spans="1:27" ht="15" x14ac:dyDescent="0.25">
      <c r="A678" s="4">
        <v>260211</v>
      </c>
      <c r="B678" s="18" t="s">
        <v>2051</v>
      </c>
      <c r="C678" s="8" t="s">
        <v>23</v>
      </c>
      <c r="D678" s="8" t="s">
        <v>1150</v>
      </c>
      <c r="E678" s="8" t="s">
        <v>806</v>
      </c>
      <c r="F678" s="36">
        <v>-5.6</v>
      </c>
      <c r="G678" s="46">
        <v>581</v>
      </c>
      <c r="H678" s="46">
        <v>896</v>
      </c>
      <c r="I678" s="46">
        <v>438</v>
      </c>
      <c r="J678" s="46">
        <v>627</v>
      </c>
      <c r="K678" s="46">
        <v>569</v>
      </c>
      <c r="L678" s="46">
        <v>828</v>
      </c>
      <c r="M678" s="110">
        <v>963</v>
      </c>
      <c r="N678" s="46">
        <v>646</v>
      </c>
      <c r="O678" s="46">
        <v>835</v>
      </c>
      <c r="P678" s="46">
        <v>498</v>
      </c>
      <c r="Q678" s="46">
        <v>277</v>
      </c>
      <c r="R678" s="46">
        <v>397</v>
      </c>
      <c r="S678" s="46">
        <v>391</v>
      </c>
      <c r="T678" s="46">
        <v>249</v>
      </c>
      <c r="U678" s="46">
        <v>358</v>
      </c>
      <c r="V678" s="46">
        <v>486</v>
      </c>
      <c r="W678" s="46">
        <v>308</v>
      </c>
      <c r="X678" s="120">
        <v>-0.15930902111324369</v>
      </c>
      <c r="Y678" s="79">
        <v>6.164383561643838E-2</v>
      </c>
      <c r="Z678" s="79">
        <v>6.3799283154121866E-2</v>
      </c>
      <c r="AA678" s="79">
        <v>-5.5929919137466262E-2</v>
      </c>
    </row>
    <row r="679" spans="1:27" ht="15" x14ac:dyDescent="0.25">
      <c r="A679" s="4">
        <v>260211</v>
      </c>
      <c r="B679" s="18" t="s">
        <v>4277</v>
      </c>
      <c r="C679" s="8" t="s">
        <v>23</v>
      </c>
      <c r="D679" s="8" t="s">
        <v>2295</v>
      </c>
      <c r="E679" s="8" t="s">
        <v>806</v>
      </c>
      <c r="F679" s="36">
        <v>-6.4</v>
      </c>
      <c r="G679" s="46">
        <v>40.74</v>
      </c>
      <c r="H679" s="46">
        <v>27.66</v>
      </c>
      <c r="I679" s="46">
        <v>-56.51</v>
      </c>
      <c r="J679" s="46">
        <v>4.4800000000000004</v>
      </c>
      <c r="K679" s="110">
        <v>48.64</v>
      </c>
      <c r="L679" s="46">
        <v>-23.41</v>
      </c>
      <c r="M679" s="46">
        <v>0.96</v>
      </c>
      <c r="N679" s="110">
        <v>11.43</v>
      </c>
      <c r="O679" s="110">
        <v>111.32</v>
      </c>
      <c r="P679" s="110">
        <v>13.59</v>
      </c>
      <c r="Q679" s="110">
        <v>36.94</v>
      </c>
      <c r="R679" s="46">
        <v>9.6</v>
      </c>
      <c r="S679" s="46">
        <v>108.7</v>
      </c>
      <c r="T679" s="110">
        <v>48.17</v>
      </c>
      <c r="U679" s="46">
        <v>30.46</v>
      </c>
      <c r="V679" s="110">
        <v>51.63</v>
      </c>
      <c r="W679" s="46">
        <v>93.42</v>
      </c>
      <c r="X679" s="121">
        <v>0.2048214179944321</v>
      </c>
      <c r="Y679" s="79">
        <v>-3.1856840863281E-2</v>
      </c>
      <c r="Z679" s="92">
        <v>0.21342609048900621</v>
      </c>
      <c r="AA679" s="79">
        <v>-6.3943756277201169E-2</v>
      </c>
    </row>
    <row r="680" spans="1:27" ht="15" x14ac:dyDescent="0.25">
      <c r="A680" s="4">
        <v>260211</v>
      </c>
      <c r="B680" s="18" t="s">
        <v>3954</v>
      </c>
      <c r="C680" s="8" t="s">
        <v>23</v>
      </c>
      <c r="D680" s="8" t="s">
        <v>115</v>
      </c>
      <c r="E680" s="8" t="s">
        <v>806</v>
      </c>
      <c r="F680" s="36">
        <v>-6.7</v>
      </c>
      <c r="G680" s="46">
        <v>73.150000000000006</v>
      </c>
      <c r="H680" s="46">
        <v>55.87</v>
      </c>
      <c r="I680" s="46">
        <v>56.76</v>
      </c>
      <c r="J680" s="46">
        <v>60.91</v>
      </c>
      <c r="K680" s="46">
        <v>40.71</v>
      </c>
      <c r="L680" s="46">
        <v>44.98</v>
      </c>
      <c r="M680" s="46">
        <v>61.87</v>
      </c>
      <c r="N680" s="46">
        <v>63.94</v>
      </c>
      <c r="O680" s="46">
        <v>47.75</v>
      </c>
      <c r="P680" s="110">
        <v>66.98</v>
      </c>
      <c r="Q680" s="46">
        <v>78.040000000000006</v>
      </c>
      <c r="R680" s="46">
        <v>82.83</v>
      </c>
      <c r="S680" s="110">
        <v>100.69</v>
      </c>
      <c r="T680" s="46">
        <v>89.17</v>
      </c>
      <c r="U680" s="46">
        <v>95.6</v>
      </c>
      <c r="V680" s="46">
        <v>97.93</v>
      </c>
      <c r="W680" s="46">
        <v>74.98</v>
      </c>
      <c r="X680" s="120">
        <v>6.7541243075424529E-2</v>
      </c>
      <c r="Y680" s="79">
        <v>5.0067003107803647E-2</v>
      </c>
      <c r="Z680" s="79">
        <v>4.100029867767252E-2</v>
      </c>
      <c r="AA680" s="79">
        <v>-6.7059652051435825E-2</v>
      </c>
    </row>
    <row r="681" spans="1:27" ht="15" x14ac:dyDescent="0.25">
      <c r="A681" s="4">
        <v>260211</v>
      </c>
      <c r="B681" s="18" t="s">
        <v>3936</v>
      </c>
      <c r="C681" s="8" t="s">
        <v>23</v>
      </c>
      <c r="D681" s="8" t="s">
        <v>127</v>
      </c>
      <c r="E681" s="8" t="s">
        <v>806</v>
      </c>
      <c r="F681" s="36">
        <v>-6.7</v>
      </c>
      <c r="G681" s="46">
        <v>61</v>
      </c>
      <c r="H681" s="46">
        <v>1289</v>
      </c>
      <c r="I681" s="46">
        <v>1418</v>
      </c>
      <c r="J681" s="46">
        <v>1254</v>
      </c>
      <c r="K681" s="46">
        <v>312</v>
      </c>
      <c r="L681" s="110">
        <v>1719</v>
      </c>
      <c r="M681" s="46">
        <v>1436</v>
      </c>
      <c r="N681" s="46">
        <v>1273</v>
      </c>
      <c r="O681" s="46">
        <v>92</v>
      </c>
      <c r="P681" s="46">
        <v>1265</v>
      </c>
      <c r="Q681" s="46">
        <v>1209</v>
      </c>
      <c r="R681" s="46">
        <v>783</v>
      </c>
      <c r="S681" s="46">
        <v>-213</v>
      </c>
      <c r="T681" s="110">
        <v>2038</v>
      </c>
      <c r="U681" s="46">
        <v>1159</v>
      </c>
      <c r="V681" s="46">
        <v>667</v>
      </c>
      <c r="W681" s="46">
        <v>-458</v>
      </c>
      <c r="X681" s="121">
        <v>0.25394218134034169</v>
      </c>
      <c r="Y681" s="79">
        <v>-1.309929263819753E-2</v>
      </c>
      <c r="Z681" s="79">
        <v>-3.0793735067693121E-2</v>
      </c>
      <c r="AA681" s="79">
        <v>-6.7104902766365382E-2</v>
      </c>
    </row>
    <row r="682" spans="1:27" ht="15" x14ac:dyDescent="0.25">
      <c r="A682" s="4">
        <v>260211</v>
      </c>
      <c r="B682" s="18" t="s">
        <v>4283</v>
      </c>
      <c r="C682" s="8" t="s">
        <v>23</v>
      </c>
      <c r="D682" s="8" t="s">
        <v>700</v>
      </c>
      <c r="E682" s="8" t="s">
        <v>806</v>
      </c>
      <c r="F682" s="36">
        <v>-8.1999999999999993</v>
      </c>
      <c r="G682" s="46">
        <v>63.5</v>
      </c>
      <c r="H682" s="46">
        <v>59.33</v>
      </c>
      <c r="I682" s="46">
        <v>63.08</v>
      </c>
      <c r="J682" s="46">
        <v>65.459999999999994</v>
      </c>
      <c r="K682" s="46">
        <v>74.38</v>
      </c>
      <c r="L682" s="46">
        <v>47.27</v>
      </c>
      <c r="M682" s="46">
        <v>45.43</v>
      </c>
      <c r="N682" s="46">
        <v>63.19</v>
      </c>
      <c r="O682" s="46">
        <v>73.010000000000005</v>
      </c>
      <c r="P682" s="110">
        <v>85.49</v>
      </c>
      <c r="Q682" s="46">
        <v>62.23</v>
      </c>
      <c r="R682" s="110">
        <v>94.14</v>
      </c>
      <c r="S682" s="46">
        <v>59.49</v>
      </c>
      <c r="T682" s="46">
        <v>44.76</v>
      </c>
      <c r="U682" s="46">
        <v>41.24</v>
      </c>
      <c r="V682" s="46">
        <v>48.43</v>
      </c>
      <c r="W682" s="46">
        <v>43.51</v>
      </c>
      <c r="X682" s="120">
        <v>-0.13515845362535259</v>
      </c>
      <c r="Y682" s="79">
        <v>-8.0538715371038294E-2</v>
      </c>
      <c r="Z682" s="79">
        <v>-0.19075240996536311</v>
      </c>
      <c r="AA682" s="79">
        <v>-8.2405115511551275E-2</v>
      </c>
    </row>
    <row r="683" spans="1:27" ht="15" x14ac:dyDescent="0.25">
      <c r="A683" s="4">
        <v>260211</v>
      </c>
      <c r="B683" s="18" t="s">
        <v>4120</v>
      </c>
      <c r="C683" s="8" t="s">
        <v>23</v>
      </c>
      <c r="D683" s="8" t="s">
        <v>434</v>
      </c>
      <c r="E683" s="8" t="s">
        <v>806</v>
      </c>
      <c r="F683" s="36">
        <v>-8.6</v>
      </c>
      <c r="G683" s="46">
        <v>70.760000000000005</v>
      </c>
      <c r="H683" s="46">
        <v>81.260000000000005</v>
      </c>
      <c r="I683" s="46">
        <v>54.12</v>
      </c>
      <c r="J683" s="46">
        <v>50.2</v>
      </c>
      <c r="K683" s="46">
        <v>85.98</v>
      </c>
      <c r="L683" s="46">
        <v>96.06</v>
      </c>
      <c r="M683" s="46">
        <v>45.89</v>
      </c>
      <c r="N683" s="46">
        <v>55.78</v>
      </c>
      <c r="O683" s="46">
        <v>99.16</v>
      </c>
      <c r="P683" s="46">
        <v>102.85</v>
      </c>
      <c r="Q683" s="46">
        <v>62.42</v>
      </c>
      <c r="R683" s="46">
        <v>68.72</v>
      </c>
      <c r="S683" s="46">
        <v>92.48</v>
      </c>
      <c r="T683" s="46">
        <v>124.72</v>
      </c>
      <c r="U683" s="46">
        <v>60.71</v>
      </c>
      <c r="V683" s="46">
        <v>86.84</v>
      </c>
      <c r="W683" s="46">
        <v>61.23</v>
      </c>
      <c r="X683" s="120">
        <v>6.6989309890648441E-2</v>
      </c>
      <c r="Y683" s="79">
        <v>-4.9089969569960923E-3</v>
      </c>
      <c r="Z683" s="79">
        <v>5.2274759830366779E-2</v>
      </c>
      <c r="AA683" s="79">
        <v>-8.5675119945167966E-2</v>
      </c>
    </row>
    <row r="684" spans="1:27" ht="15" x14ac:dyDescent="0.25">
      <c r="A684" s="4">
        <v>260211</v>
      </c>
      <c r="B684" s="18" t="s">
        <v>3912</v>
      </c>
      <c r="C684" s="8" t="s">
        <v>23</v>
      </c>
      <c r="D684" s="8" t="s">
        <v>728</v>
      </c>
      <c r="E684" s="8" t="s">
        <v>806</v>
      </c>
      <c r="F684" s="36">
        <v>-8.9</v>
      </c>
      <c r="G684" s="46">
        <v>0</v>
      </c>
      <c r="H684" s="46">
        <v>66.3</v>
      </c>
      <c r="I684" s="46">
        <v>338</v>
      </c>
      <c r="J684" s="46">
        <v>409.9</v>
      </c>
      <c r="K684" s="110">
        <v>271.60000000000002</v>
      </c>
      <c r="L684" s="110">
        <v>200</v>
      </c>
      <c r="M684" s="110">
        <v>466</v>
      </c>
      <c r="N684" s="110">
        <v>573</v>
      </c>
      <c r="O684" s="46">
        <v>359</v>
      </c>
      <c r="P684" s="46">
        <v>161</v>
      </c>
      <c r="Q684" s="46">
        <v>0</v>
      </c>
      <c r="R684" s="46">
        <v>413</v>
      </c>
      <c r="S684" s="46">
        <v>451</v>
      </c>
      <c r="T684" s="46">
        <v>201</v>
      </c>
      <c r="U684" s="46">
        <v>0</v>
      </c>
      <c r="V684" s="46">
        <v>515</v>
      </c>
      <c r="W684" s="46">
        <v>347</v>
      </c>
      <c r="X684" s="120">
        <v>3.9024390243902467E-2</v>
      </c>
      <c r="Y684" s="79">
        <v>0</v>
      </c>
      <c r="Z684" s="79">
        <v>9.5774647887324038E-2</v>
      </c>
      <c r="AA684" s="79">
        <v>-8.9117395029991386E-2</v>
      </c>
    </row>
    <row r="685" spans="1:27" ht="15" x14ac:dyDescent="0.25">
      <c r="A685" s="4">
        <v>260211</v>
      </c>
      <c r="B685" s="18" t="s">
        <v>4086</v>
      </c>
      <c r="C685" s="8" t="s">
        <v>23</v>
      </c>
      <c r="D685" s="8" t="s">
        <v>54</v>
      </c>
      <c r="E685" s="8" t="s">
        <v>806</v>
      </c>
      <c r="F685" s="36">
        <v>-9</v>
      </c>
      <c r="G685" s="46">
        <v>375.26</v>
      </c>
      <c r="H685" s="46">
        <v>237.92</v>
      </c>
      <c r="I685" s="46">
        <v>378.13</v>
      </c>
      <c r="J685" s="46">
        <v>411.44</v>
      </c>
      <c r="K685" s="46">
        <v>394</v>
      </c>
      <c r="L685" s="46">
        <v>242.82</v>
      </c>
      <c r="M685" s="46">
        <v>319.26</v>
      </c>
      <c r="N685" s="46">
        <v>237.39</v>
      </c>
      <c r="O685" s="46">
        <v>296.69</v>
      </c>
      <c r="P685" s="46">
        <v>249.58</v>
      </c>
      <c r="Q685" s="46">
        <v>280.88</v>
      </c>
      <c r="R685" s="46">
        <v>333.07</v>
      </c>
      <c r="S685" s="46">
        <v>382.15</v>
      </c>
      <c r="T685" s="46">
        <v>289.75</v>
      </c>
      <c r="U685" s="46">
        <v>295.23</v>
      </c>
      <c r="V685" s="46">
        <v>305.85000000000002</v>
      </c>
      <c r="W685" s="46">
        <v>268.2</v>
      </c>
      <c r="X685" s="120">
        <v>3.224744717744521E-2</v>
      </c>
      <c r="Y685" s="79">
        <v>1.1159933118170869E-2</v>
      </c>
      <c r="Z685" s="79">
        <v>-2.09352407321951E-2</v>
      </c>
      <c r="AA685" s="79">
        <v>-8.9514367861239008E-2</v>
      </c>
    </row>
    <row r="686" spans="1:27" ht="15" x14ac:dyDescent="0.25">
      <c r="A686" s="4">
        <v>260211</v>
      </c>
      <c r="B686" s="18" t="s">
        <v>4273</v>
      </c>
      <c r="C686" s="8" t="s">
        <v>23</v>
      </c>
      <c r="D686" s="8" t="s">
        <v>52</v>
      </c>
      <c r="E686" s="8" t="s">
        <v>806</v>
      </c>
      <c r="F686" s="36">
        <v>-9.8000000000000007</v>
      </c>
      <c r="G686" s="46">
        <v>-191.5</v>
      </c>
      <c r="H686" s="46">
        <v>-125.1</v>
      </c>
      <c r="I686" s="46">
        <v>-455.21</v>
      </c>
      <c r="J686" s="46">
        <v>-219.04</v>
      </c>
      <c r="K686" s="46">
        <v>24.67</v>
      </c>
      <c r="L686" s="46">
        <v>-195.79</v>
      </c>
      <c r="M686" s="46">
        <v>-289.13</v>
      </c>
      <c r="N686" s="46">
        <v>-57.69</v>
      </c>
      <c r="O686" s="46">
        <v>76.28</v>
      </c>
      <c r="P686" s="46">
        <v>29.92</v>
      </c>
      <c r="Q686" s="46">
        <v>-72.55</v>
      </c>
      <c r="R686" s="46">
        <v>107.27</v>
      </c>
      <c r="S686" s="46">
        <v>84.18</v>
      </c>
      <c r="T686" s="110">
        <v>104.04</v>
      </c>
      <c r="U686" s="110">
        <v>28.8</v>
      </c>
      <c r="V686" s="46">
        <v>28.27</v>
      </c>
      <c r="W686" s="46">
        <v>60.2</v>
      </c>
      <c r="X686" s="121">
        <v>0.49805133718586209</v>
      </c>
      <c r="Y686" s="92">
        <v>0.45460662061541218</v>
      </c>
      <c r="Z686" s="79">
        <v>-0.24360911529803561</v>
      </c>
      <c r="AA686" s="79">
        <v>-9.7761832932447335E-2</v>
      </c>
    </row>
    <row r="687" spans="1:27" ht="15" x14ac:dyDescent="0.25">
      <c r="A687" s="4">
        <v>260211</v>
      </c>
      <c r="B687" s="18" t="s">
        <v>4151</v>
      </c>
      <c r="C687" s="8" t="s">
        <v>23</v>
      </c>
      <c r="D687" s="8" t="s">
        <v>182</v>
      </c>
      <c r="E687" s="8" t="s">
        <v>806</v>
      </c>
      <c r="F687" s="36">
        <v>-9.8000000000000007</v>
      </c>
      <c r="G687" s="46">
        <v>124.94</v>
      </c>
      <c r="H687" s="46">
        <v>100.41</v>
      </c>
      <c r="I687" s="46">
        <v>94.61</v>
      </c>
      <c r="J687" s="46">
        <v>105.09</v>
      </c>
      <c r="K687" s="46">
        <v>-46.05</v>
      </c>
      <c r="L687" s="46">
        <v>120.45</v>
      </c>
      <c r="M687" s="46">
        <v>103.7</v>
      </c>
      <c r="N687" s="46">
        <v>27.59</v>
      </c>
      <c r="O687" s="110">
        <v>-1.0900000000000001</v>
      </c>
      <c r="P687" s="46">
        <v>-125.13</v>
      </c>
      <c r="Q687" s="46">
        <v>-58.99</v>
      </c>
      <c r="R687" s="110">
        <v>-57.62</v>
      </c>
      <c r="S687" s="46">
        <v>44.27</v>
      </c>
      <c r="T687" s="46">
        <v>1.1499999999999999</v>
      </c>
      <c r="U687" s="46">
        <v>9.67</v>
      </c>
      <c r="V687" s="46">
        <v>60.93</v>
      </c>
      <c r="W687" s="46">
        <v>32.89</v>
      </c>
      <c r="X687" s="120">
        <v>-0.63948954271534919</v>
      </c>
      <c r="Y687" s="79">
        <v>-0.96446130074448666</v>
      </c>
      <c r="Z687" s="79">
        <v>-46.857707509881521</v>
      </c>
      <c r="AA687" s="79">
        <v>-9.8086536803999258E-2</v>
      </c>
    </row>
    <row r="688" spans="1:27" ht="15" x14ac:dyDescent="0.25">
      <c r="A688" s="4">
        <v>260211</v>
      </c>
      <c r="B688" s="18" t="s">
        <v>3881</v>
      </c>
      <c r="C688" s="8" t="s">
        <v>23</v>
      </c>
      <c r="D688" s="8" t="s">
        <v>166</v>
      </c>
      <c r="E688" s="8" t="s">
        <v>806</v>
      </c>
      <c r="F688" s="36">
        <v>-9.8000000000000007</v>
      </c>
      <c r="G688" s="46">
        <v>8746</v>
      </c>
      <c r="H688" s="46">
        <v>13057</v>
      </c>
      <c r="I688" s="46">
        <v>13178</v>
      </c>
      <c r="J688" s="46">
        <v>14580</v>
      </c>
      <c r="K688" s="46">
        <v>13488</v>
      </c>
      <c r="L688" s="46">
        <v>8703</v>
      </c>
      <c r="M688" s="46">
        <v>6699</v>
      </c>
      <c r="N688" s="46">
        <v>9561</v>
      </c>
      <c r="O688" s="46">
        <v>7425</v>
      </c>
      <c r="P688" s="46">
        <v>7759</v>
      </c>
      <c r="Q688" s="46">
        <v>6013</v>
      </c>
      <c r="R688" s="46">
        <v>5504</v>
      </c>
      <c r="S688" s="46">
        <v>6552</v>
      </c>
      <c r="T688" s="46">
        <v>6110</v>
      </c>
      <c r="U688" s="46">
        <v>4251</v>
      </c>
      <c r="V688" s="46">
        <v>5476</v>
      </c>
      <c r="W688" s="46">
        <v>4351</v>
      </c>
      <c r="X688" s="120">
        <v>-6.3845439058386244E-2</v>
      </c>
      <c r="Y688" s="79">
        <v>-7.2873154390173278E-2</v>
      </c>
      <c r="Z688" s="79">
        <v>-1.2490520587054019E-3</v>
      </c>
      <c r="AA688" s="79">
        <v>-9.8307204430747253E-2</v>
      </c>
    </row>
    <row r="689" spans="1:27" ht="15" x14ac:dyDescent="0.25">
      <c r="A689" s="4">
        <v>260211</v>
      </c>
      <c r="B689" s="18" t="s">
        <v>3963</v>
      </c>
      <c r="C689" s="8" t="s">
        <v>23</v>
      </c>
      <c r="D689" s="8" t="s">
        <v>129</v>
      </c>
      <c r="E689" s="8" t="s">
        <v>806</v>
      </c>
      <c r="F689" s="36">
        <v>-12.2</v>
      </c>
      <c r="G689" s="46">
        <v>-36.799999999999997</v>
      </c>
      <c r="H689" s="46">
        <v>-8.9</v>
      </c>
      <c r="I689" s="46">
        <v>65.8</v>
      </c>
      <c r="J689" s="46">
        <v>71.7</v>
      </c>
      <c r="K689" s="110">
        <v>19.399999999999999</v>
      </c>
      <c r="L689" s="110">
        <v>46.9</v>
      </c>
      <c r="M689" s="110">
        <v>153.69999999999999</v>
      </c>
      <c r="N689" s="110">
        <v>154.6</v>
      </c>
      <c r="O689" s="46">
        <v>34</v>
      </c>
      <c r="P689" s="46">
        <v>11.1</v>
      </c>
      <c r="Q689" s="46">
        <v>96.7</v>
      </c>
      <c r="R689" s="46">
        <v>107</v>
      </c>
      <c r="S689" s="110">
        <v>141.80000000000001</v>
      </c>
      <c r="T689" s="46">
        <v>1.3</v>
      </c>
      <c r="U689" s="110">
        <v>160.4</v>
      </c>
      <c r="V689" s="110">
        <v>177.6</v>
      </c>
      <c r="W689" s="46">
        <v>82.9</v>
      </c>
      <c r="X689" s="120">
        <v>-2.7481772293886712E-2</v>
      </c>
      <c r="Y689" s="92">
        <v>0.18367935409457889</v>
      </c>
      <c r="Z689" s="92">
        <v>0.1719853836784411</v>
      </c>
      <c r="AA689" s="79">
        <v>-0.1224277696944502</v>
      </c>
    </row>
    <row r="690" spans="1:27" ht="15" x14ac:dyDescent="0.25">
      <c r="A690" s="4">
        <v>260211</v>
      </c>
      <c r="B690" s="18" t="s">
        <v>4286</v>
      </c>
      <c r="C690" s="8" t="s">
        <v>23</v>
      </c>
      <c r="D690" s="8" t="s">
        <v>115</v>
      </c>
      <c r="E690" s="8" t="s">
        <v>806</v>
      </c>
      <c r="F690" s="36">
        <v>-12.8</v>
      </c>
      <c r="G690" s="46">
        <v>-14.29</v>
      </c>
      <c r="H690" s="46">
        <v>-25.45</v>
      </c>
      <c r="I690" s="46">
        <v>-30.2</v>
      </c>
      <c r="J690" s="46">
        <v>-25.3</v>
      </c>
      <c r="K690" s="110">
        <v>-25.04</v>
      </c>
      <c r="L690" s="110">
        <v>-36.659999999999997</v>
      </c>
      <c r="M690" s="110">
        <v>-106.85</v>
      </c>
      <c r="N690" s="46">
        <v>0.61</v>
      </c>
      <c r="O690" s="46">
        <v>5.67</v>
      </c>
      <c r="P690" s="46">
        <v>-33.619999999999997</v>
      </c>
      <c r="Q690" s="46">
        <v>-52.48</v>
      </c>
      <c r="R690" s="46">
        <v>-2.5</v>
      </c>
      <c r="S690" s="46">
        <v>21.8</v>
      </c>
      <c r="T690" s="46">
        <v>-1.29</v>
      </c>
      <c r="U690" s="46">
        <v>5.05</v>
      </c>
      <c r="V690" s="110">
        <v>16.34</v>
      </c>
      <c r="W690" s="46">
        <v>16.45</v>
      </c>
      <c r="X690" s="120">
        <v>-0.48398203592814371</v>
      </c>
      <c r="Y690" s="79">
        <v>-1.668987525384392</v>
      </c>
      <c r="Z690" s="92">
        <v>0.81699913269731117</v>
      </c>
      <c r="AA690" s="79">
        <v>-0.1276849642004774</v>
      </c>
    </row>
    <row r="691" spans="1:27" ht="15" x14ac:dyDescent="0.25">
      <c r="A691" s="4">
        <v>260211</v>
      </c>
      <c r="B691" s="18" t="s">
        <v>4022</v>
      </c>
      <c r="C691" s="8" t="s">
        <v>23</v>
      </c>
      <c r="D691" s="8" t="s">
        <v>705</v>
      </c>
      <c r="E691" s="8" t="s">
        <v>806</v>
      </c>
      <c r="F691" s="36">
        <v>-13.7</v>
      </c>
      <c r="G691" s="46">
        <v>612.89</v>
      </c>
      <c r="H691" s="46">
        <v>402.56</v>
      </c>
      <c r="I691" s="46">
        <v>512.21</v>
      </c>
      <c r="J691" s="46">
        <v>339.42</v>
      </c>
      <c r="K691" s="46">
        <v>-13.47</v>
      </c>
      <c r="L691" s="46">
        <v>38.99</v>
      </c>
      <c r="M691" s="46">
        <v>129.41</v>
      </c>
      <c r="N691" s="46">
        <v>206.75</v>
      </c>
      <c r="O691" s="110">
        <v>229.81</v>
      </c>
      <c r="P691" s="110">
        <v>264.81</v>
      </c>
      <c r="Q691" s="110">
        <v>477.19</v>
      </c>
      <c r="R691" s="110">
        <v>528.02</v>
      </c>
      <c r="S691" s="110">
        <v>474.15</v>
      </c>
      <c r="T691" s="46">
        <v>421.44</v>
      </c>
      <c r="U691" s="46">
        <v>517.61</v>
      </c>
      <c r="V691" s="46">
        <v>494.81</v>
      </c>
      <c r="W691" s="46">
        <v>213.57</v>
      </c>
      <c r="X691" s="120">
        <v>8.9802026178640748E-2</v>
      </c>
      <c r="Y691" s="79">
        <v>2.126473063973067E-2</v>
      </c>
      <c r="Z691" s="79">
        <v>-1.710779818876795E-2</v>
      </c>
      <c r="AA691" s="79">
        <v>-0.136571611259899</v>
      </c>
    </row>
    <row r="692" spans="1:27" ht="15" x14ac:dyDescent="0.25">
      <c r="A692" s="4">
        <v>260211</v>
      </c>
      <c r="B692" s="18" t="s">
        <v>4245</v>
      </c>
      <c r="C692" s="8" t="s">
        <v>23</v>
      </c>
      <c r="D692" s="8" t="s">
        <v>115</v>
      </c>
      <c r="E692" s="8" t="s">
        <v>806</v>
      </c>
      <c r="F692" s="36">
        <v>-13.7</v>
      </c>
      <c r="G692" s="46">
        <v>-54.16</v>
      </c>
      <c r="H692" s="46">
        <v>-63</v>
      </c>
      <c r="I692" s="46">
        <v>-66.97</v>
      </c>
      <c r="J692" s="46">
        <v>-64.569999999999993</v>
      </c>
      <c r="K692" s="46">
        <v>-45.58</v>
      </c>
      <c r="L692" s="46">
        <v>-47.28</v>
      </c>
      <c r="M692" s="46">
        <v>-49.83</v>
      </c>
      <c r="N692" s="46">
        <v>-54.03</v>
      </c>
      <c r="O692" s="46">
        <v>-42.58</v>
      </c>
      <c r="P692" s="46">
        <v>-46.26</v>
      </c>
      <c r="Q692" s="46">
        <v>-43.6</v>
      </c>
      <c r="R692" s="46">
        <v>-30.31</v>
      </c>
      <c r="S692" s="46">
        <v>-33.880000000000003</v>
      </c>
      <c r="T692" s="46">
        <v>-38.18</v>
      </c>
      <c r="U692" s="46">
        <v>-36.53</v>
      </c>
      <c r="V692" s="46">
        <v>-28.79</v>
      </c>
      <c r="W692" s="46">
        <v>-15.09</v>
      </c>
      <c r="X692" s="120">
        <v>-5.245050308341459E-2</v>
      </c>
      <c r="Y692" s="79">
        <v>-4.8434609851339287E-2</v>
      </c>
      <c r="Z692" s="79">
        <v>-1.09431245500361E-2</v>
      </c>
      <c r="AA692" s="79">
        <v>-0.1367739117775513</v>
      </c>
    </row>
    <row r="693" spans="1:27" ht="15" x14ac:dyDescent="0.25">
      <c r="A693" s="4">
        <v>260211</v>
      </c>
      <c r="B693" s="18" t="s">
        <v>4014</v>
      </c>
      <c r="C693" s="8" t="s">
        <v>23</v>
      </c>
      <c r="D693" s="8" t="s">
        <v>676</v>
      </c>
      <c r="E693" s="8" t="s">
        <v>806</v>
      </c>
      <c r="F693" s="36">
        <v>-16</v>
      </c>
      <c r="G693" s="46">
        <v>311</v>
      </c>
      <c r="H693" s="46">
        <v>308.39999999999998</v>
      </c>
      <c r="I693" s="46">
        <v>297.2</v>
      </c>
      <c r="J693" s="46">
        <v>277.2</v>
      </c>
      <c r="K693" s="46">
        <v>263.2</v>
      </c>
      <c r="L693" s="46">
        <v>231.6</v>
      </c>
      <c r="M693" s="46">
        <v>232.8</v>
      </c>
      <c r="N693" s="46">
        <v>210.5</v>
      </c>
      <c r="O693" s="46">
        <v>223</v>
      </c>
      <c r="P693" s="46">
        <v>146.6</v>
      </c>
      <c r="Q693" s="46">
        <v>176.4</v>
      </c>
      <c r="R693" s="46">
        <v>125.3</v>
      </c>
      <c r="S693" s="46">
        <v>276.7</v>
      </c>
      <c r="T693" s="46">
        <v>129.9</v>
      </c>
      <c r="U693" s="46">
        <v>128.5</v>
      </c>
      <c r="V693" s="46">
        <v>137.69999999999999</v>
      </c>
      <c r="W693" s="46">
        <v>169.2</v>
      </c>
      <c r="X693" s="120">
        <v>-2.3034482758620741E-2</v>
      </c>
      <c r="Y693" s="79">
        <v>-6.7626711845263254E-2</v>
      </c>
      <c r="Z693" s="79">
        <v>1.877649909145962E-2</v>
      </c>
      <c r="AA693" s="79">
        <v>-0.15978002378121281</v>
      </c>
    </row>
    <row r="694" spans="1:27" ht="15" x14ac:dyDescent="0.25">
      <c r="A694" s="4">
        <v>260211</v>
      </c>
      <c r="B694" s="18" t="s">
        <v>4102</v>
      </c>
      <c r="C694" s="8" t="s">
        <v>23</v>
      </c>
      <c r="D694" s="8" t="s">
        <v>2173</v>
      </c>
      <c r="E694" s="8" t="s">
        <v>806</v>
      </c>
      <c r="F694" s="36">
        <v>-19.100000000000001</v>
      </c>
      <c r="G694" s="46">
        <v>-26.15</v>
      </c>
      <c r="H694" s="46">
        <v>-10.95</v>
      </c>
      <c r="I694" s="46">
        <v>44.86</v>
      </c>
      <c r="J694" s="46">
        <v>63.15</v>
      </c>
      <c r="K694" s="110">
        <v>129.22999999999999</v>
      </c>
      <c r="L694" s="110">
        <v>122.28</v>
      </c>
      <c r="M694" s="110">
        <v>147.59</v>
      </c>
      <c r="N694" s="110">
        <v>216.38</v>
      </c>
      <c r="O694" s="46">
        <v>129.13999999999999</v>
      </c>
      <c r="P694" s="46">
        <v>116.88</v>
      </c>
      <c r="Q694" s="46">
        <v>203.22</v>
      </c>
      <c r="R694" s="46">
        <v>184.7</v>
      </c>
      <c r="S694" s="46">
        <v>191.26</v>
      </c>
      <c r="T694" s="110">
        <v>202.26</v>
      </c>
      <c r="U694" s="46">
        <v>135.80000000000001</v>
      </c>
      <c r="V694" s="46">
        <v>107.02</v>
      </c>
      <c r="W694" s="46">
        <v>69.930000000000007</v>
      </c>
      <c r="X694" s="121">
        <v>0.122661839496595</v>
      </c>
      <c r="Y694" s="79">
        <v>-8.6276617526617527E-2</v>
      </c>
      <c r="Z694" s="79">
        <v>-0.1087924707991372</v>
      </c>
      <c r="AA694" s="79">
        <v>-0.19066851054467751</v>
      </c>
    </row>
    <row r="695" spans="1:27" ht="15" x14ac:dyDescent="0.25">
      <c r="A695" s="4">
        <v>260211</v>
      </c>
      <c r="B695" s="18" t="s">
        <v>1922</v>
      </c>
      <c r="C695" s="8" t="s">
        <v>23</v>
      </c>
      <c r="D695" s="8" t="s">
        <v>153</v>
      </c>
      <c r="E695" s="8" t="s">
        <v>806</v>
      </c>
      <c r="F695" s="36">
        <v>-37.9</v>
      </c>
      <c r="G695" s="46">
        <v>56.1</v>
      </c>
      <c r="H695" s="46">
        <v>61.5</v>
      </c>
      <c r="I695" s="46">
        <v>66</v>
      </c>
      <c r="J695" s="46">
        <v>83.5</v>
      </c>
      <c r="K695" s="46">
        <v>50.6</v>
      </c>
      <c r="L695" s="46">
        <v>66.8</v>
      </c>
      <c r="M695" s="46">
        <v>83.6</v>
      </c>
      <c r="N695" s="46">
        <v>93.5</v>
      </c>
      <c r="O695" s="46">
        <v>67.599999999999994</v>
      </c>
      <c r="P695" s="46">
        <v>43.6</v>
      </c>
      <c r="Q695" s="46">
        <v>-225.2</v>
      </c>
      <c r="R695" s="46">
        <v>133.80000000000001</v>
      </c>
      <c r="S695" s="46">
        <v>38.700000000000003</v>
      </c>
      <c r="T695" s="110">
        <v>33.5</v>
      </c>
      <c r="U695" s="46">
        <v>33.4</v>
      </c>
      <c r="V695" s="46">
        <v>-34.299999999999997</v>
      </c>
      <c r="W695" s="46">
        <v>11.7</v>
      </c>
      <c r="X695" s="121">
        <v>1.1098901098901131</v>
      </c>
      <c r="Y695" s="79">
        <v>-13.46875000000002</v>
      </c>
      <c r="Z695" s="79">
        <v>-0.70217209690893889</v>
      </c>
      <c r="AA695" s="79">
        <v>-0.3786816269284714</v>
      </c>
    </row>
    <row r="696" spans="1:27" ht="15" x14ac:dyDescent="0.25">
      <c r="A696" s="4">
        <v>260211</v>
      </c>
      <c r="B696" s="18" t="s">
        <v>4313</v>
      </c>
      <c r="C696" s="8" t="s">
        <v>23</v>
      </c>
      <c r="D696" s="8" t="s">
        <v>182</v>
      </c>
      <c r="E696" s="8" t="s">
        <v>806</v>
      </c>
      <c r="F696" s="36">
        <v>-38.799999999999997</v>
      </c>
      <c r="G696" s="46">
        <v>48.82</v>
      </c>
      <c r="H696" s="46">
        <v>28.46</v>
      </c>
      <c r="I696" s="46">
        <v>-109.41</v>
      </c>
      <c r="J696" s="46">
        <v>-48.99</v>
      </c>
      <c r="K696" s="110">
        <v>-46.49</v>
      </c>
      <c r="L696" s="110">
        <v>3.71</v>
      </c>
      <c r="M696" s="46">
        <v>2.94</v>
      </c>
      <c r="N696" s="46">
        <v>-29.11</v>
      </c>
      <c r="O696" s="46">
        <v>22.04</v>
      </c>
      <c r="P696" s="46">
        <v>32.79</v>
      </c>
      <c r="Q696" s="110">
        <v>20.46</v>
      </c>
      <c r="R696" s="110">
        <v>21.95</v>
      </c>
      <c r="S696" s="46">
        <v>-0.26</v>
      </c>
      <c r="T696" s="46">
        <v>22.41</v>
      </c>
      <c r="U696" s="46">
        <v>-93.93</v>
      </c>
      <c r="V696" s="110">
        <v>-1.35</v>
      </c>
      <c r="W696" s="46">
        <v>28.1</v>
      </c>
      <c r="X696" s="120">
        <v>-0.13851080864691739</v>
      </c>
      <c r="Y696" s="79">
        <v>-1.7718401486988851</v>
      </c>
      <c r="Z696" s="92">
        <v>0.46758980533814981</v>
      </c>
      <c r="AA696" s="79">
        <v>-0.38780254341583492</v>
      </c>
    </row>
    <row r="697" spans="1:27" ht="15" x14ac:dyDescent="0.25">
      <c r="A697" s="4">
        <v>260211</v>
      </c>
      <c r="B697" s="18" t="s">
        <v>4016</v>
      </c>
      <c r="C697" s="8" t="s">
        <v>23</v>
      </c>
      <c r="D697" s="8" t="s">
        <v>153</v>
      </c>
      <c r="E697" s="8" t="s">
        <v>806</v>
      </c>
      <c r="F697" s="36">
        <v>-41.8</v>
      </c>
      <c r="G697" s="46">
        <v>196.95</v>
      </c>
      <c r="H697" s="46">
        <v>154.74</v>
      </c>
      <c r="I697" s="46">
        <v>216.84</v>
      </c>
      <c r="J697" s="46">
        <v>87.52</v>
      </c>
      <c r="K697" s="46">
        <v>108.69</v>
      </c>
      <c r="L697" s="46">
        <v>44.48</v>
      </c>
      <c r="M697" s="46">
        <v>85.97</v>
      </c>
      <c r="N697" s="46">
        <v>104.78</v>
      </c>
      <c r="O697" s="110">
        <v>150.97</v>
      </c>
      <c r="P697" s="46">
        <v>66.87</v>
      </c>
      <c r="Q697" s="46">
        <v>103.24</v>
      </c>
      <c r="R697" s="110">
        <v>168.62</v>
      </c>
      <c r="S697" s="46">
        <v>198.01</v>
      </c>
      <c r="T697" s="46">
        <v>83.64</v>
      </c>
      <c r="U697" s="46">
        <v>111.79</v>
      </c>
      <c r="V697" s="46">
        <v>103.08</v>
      </c>
      <c r="W697" s="46">
        <v>-9.32</v>
      </c>
      <c r="X697" s="120">
        <v>3.124417781421163E-2</v>
      </c>
      <c r="Y697" s="79">
        <v>1.544687539520506E-2</v>
      </c>
      <c r="Z697" s="79">
        <v>-0.1166067679607159</v>
      </c>
      <c r="AA697" s="79">
        <v>-0.41756626117779749</v>
      </c>
    </row>
    <row r="698" spans="1:27" ht="15" x14ac:dyDescent="0.25">
      <c r="A698" s="4">
        <v>260211</v>
      </c>
      <c r="B698" s="18" t="s">
        <v>4208</v>
      </c>
      <c r="C698" s="8" t="s">
        <v>23</v>
      </c>
      <c r="D698" s="8" t="s">
        <v>101</v>
      </c>
      <c r="E698" s="8" t="s">
        <v>806</v>
      </c>
      <c r="F698" s="36">
        <v>-61.1</v>
      </c>
      <c r="G698" s="46">
        <v>384.5</v>
      </c>
      <c r="H698" s="46">
        <v>623.70000000000005</v>
      </c>
      <c r="I698" s="46">
        <v>159.9</v>
      </c>
      <c r="J698" s="46">
        <v>83.2</v>
      </c>
      <c r="K698" s="46">
        <v>125.2</v>
      </c>
      <c r="L698" s="46">
        <v>129.30000000000001</v>
      </c>
      <c r="M698" s="46">
        <v>-2.2000000000000002</v>
      </c>
      <c r="N698" s="46">
        <v>55</v>
      </c>
      <c r="O698" s="46">
        <v>101.5</v>
      </c>
      <c r="P698" s="46">
        <v>8.5</v>
      </c>
      <c r="Q698" s="46">
        <v>-29.7</v>
      </c>
      <c r="R698" s="46">
        <v>51.8</v>
      </c>
      <c r="S698" s="46">
        <v>47</v>
      </c>
      <c r="T698" s="110">
        <v>48.7</v>
      </c>
      <c r="U698" s="110">
        <v>-4.5</v>
      </c>
      <c r="V698" s="46">
        <v>46.7</v>
      </c>
      <c r="W698" s="46">
        <v>-37.299999999999997</v>
      </c>
      <c r="X698" s="121">
        <v>0.51804123711340222</v>
      </c>
      <c r="Y698" s="92">
        <v>0.2139219015280136</v>
      </c>
      <c r="Z698" s="79">
        <v>-3.5664335664335578E-2</v>
      </c>
      <c r="AA698" s="79">
        <v>-0.61131254532269752</v>
      </c>
    </row>
    <row r="699" spans="1:27" ht="15" x14ac:dyDescent="0.25">
      <c r="A699" s="4">
        <v>260211</v>
      </c>
      <c r="B699" s="18" t="s">
        <v>4298</v>
      </c>
      <c r="C699" s="8" t="s">
        <v>23</v>
      </c>
      <c r="D699" s="8" t="s">
        <v>115</v>
      </c>
      <c r="E699" s="8" t="s">
        <v>817</v>
      </c>
      <c r="F699" s="36">
        <v>-69.099999999999994</v>
      </c>
      <c r="G699" s="46">
        <v>-24.82</v>
      </c>
      <c r="H699" s="46">
        <v>-27.2</v>
      </c>
      <c r="I699" s="46">
        <v>-32.46</v>
      </c>
      <c r="J699" s="46">
        <v>-37.89</v>
      </c>
      <c r="K699" s="46">
        <v>-32.54</v>
      </c>
      <c r="L699" s="46">
        <v>-26.83</v>
      </c>
      <c r="M699" s="46">
        <v>-15.66</v>
      </c>
      <c r="N699" s="46">
        <v>-25.37</v>
      </c>
      <c r="O699" s="46">
        <v>-20.84</v>
      </c>
      <c r="P699" s="46">
        <v>-26.26</v>
      </c>
      <c r="Q699" s="46">
        <v>-21.73</v>
      </c>
      <c r="R699" s="46">
        <v>-16.03</v>
      </c>
      <c r="S699" s="46">
        <v>-10.29</v>
      </c>
      <c r="T699" s="46">
        <v>-11.72</v>
      </c>
      <c r="U699" s="46">
        <v>-10.33</v>
      </c>
      <c r="V699" s="46">
        <v>3.57</v>
      </c>
      <c r="W699" s="46">
        <v>9.58</v>
      </c>
      <c r="X699" s="120">
        <v>-0.1956668012380568</v>
      </c>
      <c r="Y699" s="79">
        <v>-0.19073113602141531</v>
      </c>
      <c r="Z699" s="79">
        <v>-0.40520984081041977</v>
      </c>
      <c r="AA699" s="79">
        <v>-0.69064998262078547</v>
      </c>
    </row>
    <row r="700" spans="1:27" ht="15" x14ac:dyDescent="0.25">
      <c r="A700" s="4">
        <v>260211</v>
      </c>
      <c r="B700" s="18" t="s">
        <v>4134</v>
      </c>
      <c r="C700" s="8" t="s">
        <v>23</v>
      </c>
      <c r="D700" s="8" t="s">
        <v>738</v>
      </c>
      <c r="E700" s="8" t="s">
        <v>806</v>
      </c>
      <c r="F700" s="36">
        <v>-77.599999999999994</v>
      </c>
      <c r="G700" s="46">
        <v>28.92</v>
      </c>
      <c r="H700" s="46">
        <v>46.15</v>
      </c>
      <c r="I700" s="46">
        <v>34.44</v>
      </c>
      <c r="J700" s="46">
        <v>27.37</v>
      </c>
      <c r="K700" s="110">
        <v>48.58</v>
      </c>
      <c r="L700" s="46">
        <v>15.43</v>
      </c>
      <c r="M700" s="46">
        <v>21.77</v>
      </c>
      <c r="N700" s="46">
        <v>36.94</v>
      </c>
      <c r="O700" s="110">
        <v>145.83000000000001</v>
      </c>
      <c r="P700" s="46">
        <v>8.6199999999999992</v>
      </c>
      <c r="Q700" s="46">
        <v>4.54</v>
      </c>
      <c r="R700" s="46">
        <v>18.829999999999998</v>
      </c>
      <c r="S700" s="110">
        <v>344.26</v>
      </c>
      <c r="T700" s="46">
        <v>1.17</v>
      </c>
      <c r="U700" s="46">
        <v>14.68</v>
      </c>
      <c r="V700" s="46">
        <v>48.74</v>
      </c>
      <c r="W700" s="46">
        <v>27</v>
      </c>
      <c r="X700" s="120">
        <v>-1.9800664451827269E-2</v>
      </c>
      <c r="Y700" s="79">
        <v>2.7494577006507589E-2</v>
      </c>
      <c r="Z700" s="79">
        <v>7.8930701430305561E-2</v>
      </c>
      <c r="AA700" s="79">
        <v>-0.77598141127552889</v>
      </c>
    </row>
    <row r="701" spans="1:27" ht="15" x14ac:dyDescent="0.25">
      <c r="A701" s="4">
        <v>260211</v>
      </c>
      <c r="B701" s="18" t="s">
        <v>4007</v>
      </c>
      <c r="C701" s="8" t="s">
        <v>23</v>
      </c>
      <c r="D701" s="8" t="s">
        <v>41</v>
      </c>
      <c r="E701" s="8" t="s">
        <v>806</v>
      </c>
      <c r="F701" s="36">
        <v>-110.1</v>
      </c>
      <c r="G701" s="46">
        <v>185.62</v>
      </c>
      <c r="H701" s="46">
        <v>327.36</v>
      </c>
      <c r="I701" s="46">
        <v>446.09</v>
      </c>
      <c r="J701" s="46">
        <v>904.13</v>
      </c>
      <c r="K701" s="110">
        <v>885.39</v>
      </c>
      <c r="L701" s="110">
        <v>1107</v>
      </c>
      <c r="M701" s="46">
        <v>373.12</v>
      </c>
      <c r="N701" s="46">
        <v>-128.15</v>
      </c>
      <c r="O701" s="46">
        <v>-885.2</v>
      </c>
      <c r="P701" s="46">
        <v>-142.26</v>
      </c>
      <c r="Q701" s="110">
        <v>-195.87</v>
      </c>
      <c r="R701" s="110">
        <v>-263.33</v>
      </c>
      <c r="S701" s="46">
        <v>-805.89</v>
      </c>
      <c r="T701" s="46">
        <v>20.440000000000001</v>
      </c>
      <c r="U701" s="46">
        <v>55.19</v>
      </c>
      <c r="V701" s="46">
        <v>-29.35</v>
      </c>
      <c r="W701" s="46">
        <v>30.25</v>
      </c>
      <c r="X701" s="120">
        <v>-0.1156073471417913</v>
      </c>
      <c r="Y701" s="79">
        <v>-0.20171132446872611</v>
      </c>
      <c r="Z701" s="79">
        <v>-0.23548948761561611</v>
      </c>
      <c r="AA701" s="79">
        <v>-1.1007490686009931</v>
      </c>
    </row>
    <row r="702" spans="1:27" ht="15" x14ac:dyDescent="0.25">
      <c r="A702" s="4">
        <v>260211</v>
      </c>
      <c r="B702" s="18" t="s">
        <v>3965</v>
      </c>
      <c r="C702" s="8" t="s">
        <v>23</v>
      </c>
      <c r="D702" s="8" t="s">
        <v>115</v>
      </c>
      <c r="E702" s="8" t="s">
        <v>806</v>
      </c>
      <c r="F702" s="36">
        <v>-125.2</v>
      </c>
      <c r="G702" s="46">
        <v>-8.24</v>
      </c>
      <c r="H702" s="46">
        <v>-11.15</v>
      </c>
      <c r="I702" s="46">
        <v>-52.25</v>
      </c>
      <c r="J702" s="46">
        <v>-32.21</v>
      </c>
      <c r="K702" s="46">
        <v>-13.48</v>
      </c>
      <c r="L702" s="46">
        <v>-14.48</v>
      </c>
      <c r="M702" s="46">
        <v>-52.29</v>
      </c>
      <c r="N702" s="46">
        <v>-17.71</v>
      </c>
      <c r="O702" s="46">
        <v>-16.21</v>
      </c>
      <c r="P702" s="46">
        <v>-22.45</v>
      </c>
      <c r="Q702" s="46">
        <v>-22.86</v>
      </c>
      <c r="R702" s="46">
        <v>-8.64</v>
      </c>
      <c r="S702" s="46">
        <v>-9.66</v>
      </c>
      <c r="T702" s="46">
        <v>-25.4</v>
      </c>
      <c r="U702" s="46">
        <v>-22.61</v>
      </c>
      <c r="V702" s="46">
        <v>12.27</v>
      </c>
      <c r="W702" s="46">
        <v>47.16</v>
      </c>
      <c r="X702" s="120">
        <v>4.6376355918880792E-2</v>
      </c>
      <c r="Y702" s="79">
        <v>-3.7560096153845808E-3</v>
      </c>
      <c r="Z702" s="79">
        <v>-0.31533705323480621</v>
      </c>
      <c r="AA702" s="79">
        <v>-1.251541850220264</v>
      </c>
    </row>
    <row r="703" spans="1:27" ht="15" x14ac:dyDescent="0.25">
      <c r="A703" s="4">
        <v>260211</v>
      </c>
      <c r="B703" s="88" t="s">
        <v>4147</v>
      </c>
      <c r="C703" s="81" t="s">
        <v>23</v>
      </c>
      <c r="D703" s="81" t="s">
        <v>115</v>
      </c>
      <c r="E703" s="81" t="s">
        <v>806</v>
      </c>
      <c r="F703" s="83">
        <v>-181.1</v>
      </c>
      <c r="G703" s="85">
        <v>5.39</v>
      </c>
      <c r="H703" s="85">
        <v>1.3</v>
      </c>
      <c r="I703" s="85">
        <v>-4.04</v>
      </c>
      <c r="J703" s="85">
        <v>0.67</v>
      </c>
      <c r="K703" s="85">
        <v>-0.1</v>
      </c>
      <c r="L703" s="126">
        <v>-8.17</v>
      </c>
      <c r="M703" s="85">
        <v>-2.92</v>
      </c>
      <c r="N703" s="126">
        <v>-0.48</v>
      </c>
      <c r="O703" s="85">
        <v>4.1399999999999997</v>
      </c>
      <c r="P703" s="85">
        <v>-1.52</v>
      </c>
      <c r="Q703" s="85">
        <v>7.14</v>
      </c>
      <c r="R703" s="126">
        <v>7.37</v>
      </c>
      <c r="S703" s="126">
        <v>5.86</v>
      </c>
      <c r="T703" s="85">
        <v>-9.76</v>
      </c>
      <c r="U703" s="85">
        <v>1.93</v>
      </c>
      <c r="V703" s="85">
        <v>4.3</v>
      </c>
      <c r="W703" s="85">
        <v>1.64</v>
      </c>
      <c r="X703" s="130">
        <v>-0.43713527851458889</v>
      </c>
      <c r="Y703" s="87">
        <v>-0.49104618284637119</v>
      </c>
      <c r="Z703" s="87">
        <v>-0.56851851851851853</v>
      </c>
      <c r="AA703" s="87">
        <v>-1.811158798283262</v>
      </c>
    </row>
    <row r="704" spans="1:27" ht="15" x14ac:dyDescent="0.25">
      <c r="A704" s="4">
        <v>260211</v>
      </c>
      <c r="B704" s="102" t="s">
        <v>4338</v>
      </c>
      <c r="C704" s="103" t="s">
        <v>164</v>
      </c>
      <c r="D704" s="103" t="s">
        <v>4339</v>
      </c>
      <c r="E704" s="103" t="s">
        <v>806</v>
      </c>
      <c r="F704" s="105">
        <v>0.2</v>
      </c>
      <c r="G704" s="116">
        <v>123</v>
      </c>
      <c r="H704" s="116">
        <v>123</v>
      </c>
      <c r="I704" s="116">
        <v>119</v>
      </c>
      <c r="J704" s="116">
        <v>69</v>
      </c>
      <c r="K704" s="116">
        <v>158</v>
      </c>
      <c r="L704" s="116">
        <v>106</v>
      </c>
      <c r="M704" s="116">
        <v>94</v>
      </c>
      <c r="N704" s="116">
        <v>78</v>
      </c>
      <c r="O704" s="116">
        <v>171</v>
      </c>
      <c r="P704" s="116">
        <v>125</v>
      </c>
      <c r="Q704" s="116">
        <v>132</v>
      </c>
      <c r="R704" s="116">
        <v>73</v>
      </c>
      <c r="S704" s="116">
        <v>118</v>
      </c>
      <c r="T704" s="116">
        <v>110</v>
      </c>
      <c r="U704" s="116">
        <v>128</v>
      </c>
      <c r="V704" s="116">
        <v>98</v>
      </c>
      <c r="W704" s="116">
        <v>119</v>
      </c>
      <c r="X704" s="173">
        <v>-3.3482142857142898E-2</v>
      </c>
      <c r="Y704" s="109">
        <v>-9.2378752886835835E-3</v>
      </c>
      <c r="Z704" s="109">
        <v>5.8275058275058189E-2</v>
      </c>
      <c r="AA704" s="109">
        <v>2.2026431718060731E-3</v>
      </c>
    </row>
    <row r="705" spans="1:27" ht="15" x14ac:dyDescent="0.25">
      <c r="A705" s="4">
        <v>260211</v>
      </c>
      <c r="B705" s="18">
        <v>8074</v>
      </c>
      <c r="C705" s="8" t="s">
        <v>67</v>
      </c>
      <c r="D705" s="8" t="s">
        <v>4312</v>
      </c>
      <c r="E705" s="8" t="s">
        <v>811</v>
      </c>
      <c r="F705" s="36">
        <v>1.7</v>
      </c>
      <c r="G705" s="46">
        <v>3626</v>
      </c>
      <c r="H705" s="46">
        <v>2486</v>
      </c>
      <c r="I705" s="46">
        <v>4936</v>
      </c>
      <c r="J705" s="46">
        <v>1425</v>
      </c>
      <c r="K705" s="46">
        <v>3709</v>
      </c>
      <c r="L705" s="46">
        <v>3350</v>
      </c>
      <c r="M705" s="46">
        <v>6115</v>
      </c>
      <c r="N705" s="46">
        <v>1478</v>
      </c>
      <c r="O705" s="46">
        <v>4442</v>
      </c>
      <c r="P705" s="46">
        <v>3466</v>
      </c>
      <c r="Q705" s="46">
        <v>5338</v>
      </c>
      <c r="R705" s="46">
        <v>1672</v>
      </c>
      <c r="S705" s="46">
        <v>3826</v>
      </c>
      <c r="T705" s="46">
        <v>4289</v>
      </c>
      <c r="U705" s="46">
        <v>5974</v>
      </c>
      <c r="V705" s="46">
        <v>2153</v>
      </c>
      <c r="W705" s="46">
        <v>4107</v>
      </c>
      <c r="X705" s="120">
        <v>5.754439938470135E-2</v>
      </c>
      <c r="Y705" s="79">
        <v>4.2049586776859549E-2</v>
      </c>
      <c r="Z705" s="79">
        <v>3.0518368123850111E-2</v>
      </c>
      <c r="AA705" s="79">
        <v>1.7300825021549171E-2</v>
      </c>
    </row>
    <row r="706" spans="1:27" ht="15" x14ac:dyDescent="0.25">
      <c r="A706" s="4">
        <v>260211</v>
      </c>
      <c r="B706" s="88">
        <v>6740</v>
      </c>
      <c r="C706" s="81" t="s">
        <v>67</v>
      </c>
      <c r="D706" s="81" t="s">
        <v>4305</v>
      </c>
      <c r="E706" s="81" t="s">
        <v>811</v>
      </c>
      <c r="F706" s="83">
        <v>-8.1</v>
      </c>
      <c r="G706" s="85">
        <v>-1173</v>
      </c>
      <c r="H706" s="85">
        <v>-3097</v>
      </c>
      <c r="I706" s="85">
        <v>1527</v>
      </c>
      <c r="J706" s="85">
        <v>-6873</v>
      </c>
      <c r="K706" s="126">
        <v>-4921</v>
      </c>
      <c r="L706" s="126">
        <v>-10625</v>
      </c>
      <c r="M706" s="126">
        <v>-22021</v>
      </c>
      <c r="N706" s="126">
        <v>-13882</v>
      </c>
      <c r="O706" s="85">
        <v>-7557</v>
      </c>
      <c r="P706" s="85">
        <v>-6223</v>
      </c>
      <c r="Q706" s="85">
        <v>-6564</v>
      </c>
      <c r="R706" s="85">
        <v>-7043</v>
      </c>
      <c r="S706" s="85">
        <v>-8438</v>
      </c>
      <c r="T706" s="85">
        <v>-8254</v>
      </c>
      <c r="U706" s="126">
        <v>-13381</v>
      </c>
      <c r="V706" s="85">
        <v>-9153</v>
      </c>
      <c r="W706" s="85">
        <v>-5279</v>
      </c>
      <c r="X706" s="130">
        <v>7.1848026036507751E-2</v>
      </c>
      <c r="Y706" s="128">
        <v>0.22499092379286451</v>
      </c>
      <c r="Z706" s="87">
        <v>5.6848798361892383E-2</v>
      </c>
      <c r="AA706" s="87">
        <v>-8.0533319736909248E-2</v>
      </c>
    </row>
    <row r="707" spans="1:27" ht="15" x14ac:dyDescent="0.25">
      <c r="A707" s="4">
        <v>260211</v>
      </c>
      <c r="B707" s="18" t="s">
        <v>4229</v>
      </c>
      <c r="C707" s="8" t="s">
        <v>31</v>
      </c>
      <c r="D707" s="8" t="s">
        <v>4230</v>
      </c>
      <c r="E707" s="8" t="s">
        <v>811</v>
      </c>
      <c r="F707" s="78">
        <v>12.3</v>
      </c>
      <c r="G707" s="46">
        <v>491.8</v>
      </c>
      <c r="H707" s="46">
        <v>595.85</v>
      </c>
      <c r="I707" s="46">
        <v>897.57</v>
      </c>
      <c r="J707" s="46">
        <v>803.29</v>
      </c>
      <c r="K707" s="110">
        <v>865.27</v>
      </c>
      <c r="L707" s="46">
        <v>834.51</v>
      </c>
      <c r="M707" s="46">
        <v>1083</v>
      </c>
      <c r="N707" s="46">
        <v>827.34</v>
      </c>
      <c r="O707" s="46">
        <v>876.29</v>
      </c>
      <c r="P707" s="46">
        <v>586.51</v>
      </c>
      <c r="Q707" s="46">
        <v>779.9</v>
      </c>
      <c r="R707" s="46">
        <v>325.3</v>
      </c>
      <c r="S707" s="46">
        <v>587.39</v>
      </c>
      <c r="T707" s="110">
        <v>950.09</v>
      </c>
      <c r="U707" s="110">
        <v>1184</v>
      </c>
      <c r="V707" s="110">
        <v>936.03</v>
      </c>
      <c r="W707" s="110">
        <v>1037</v>
      </c>
      <c r="X707" s="121">
        <v>0.1595278838137861</v>
      </c>
      <c r="Y707" s="92">
        <v>0.15291295200326949</v>
      </c>
      <c r="Z707" s="92">
        <v>0.20045096790710179</v>
      </c>
      <c r="AA707" s="92">
        <v>0.1229278935669347</v>
      </c>
    </row>
    <row r="708" spans="1:27" ht="15" x14ac:dyDescent="0.25">
      <c r="A708" s="4">
        <v>260211</v>
      </c>
      <c r="B708" s="18" t="s">
        <v>4233</v>
      </c>
      <c r="C708" s="8" t="s">
        <v>31</v>
      </c>
      <c r="D708" s="8" t="s">
        <v>4234</v>
      </c>
      <c r="E708" s="8" t="s">
        <v>817</v>
      </c>
      <c r="F708" s="36">
        <v>4.7</v>
      </c>
      <c r="G708" s="46">
        <v>561.30999999999995</v>
      </c>
      <c r="H708" s="46">
        <v>880.51</v>
      </c>
      <c r="I708" s="46">
        <v>592.87</v>
      </c>
      <c r="J708" s="46">
        <v>929.95</v>
      </c>
      <c r="K708" s="110">
        <v>948.91</v>
      </c>
      <c r="L708" s="46">
        <v>1123</v>
      </c>
      <c r="M708" s="46">
        <v>701.12</v>
      </c>
      <c r="N708" s="46">
        <v>1241</v>
      </c>
      <c r="O708" s="46">
        <v>1099</v>
      </c>
      <c r="P708" s="46">
        <v>1101</v>
      </c>
      <c r="Q708" s="46">
        <v>948.91</v>
      </c>
      <c r="R708" s="46">
        <v>1227</v>
      </c>
      <c r="S708" s="46">
        <v>1008</v>
      </c>
      <c r="T708" s="46">
        <v>1370</v>
      </c>
      <c r="U708" s="46">
        <v>1023</v>
      </c>
      <c r="V708" s="46">
        <v>1192</v>
      </c>
      <c r="W708" s="46">
        <v>1226</v>
      </c>
      <c r="X708" s="120">
        <v>6.2778448088758099E-2</v>
      </c>
      <c r="Y708" s="79">
        <v>1.6269535410230022E-2</v>
      </c>
      <c r="Z708" s="79">
        <v>-7.5626620570440339E-3</v>
      </c>
      <c r="AA708" s="79">
        <v>4.7463531460918862E-2</v>
      </c>
    </row>
    <row r="709" spans="1:27" ht="15" x14ac:dyDescent="0.25">
      <c r="A709" s="4">
        <v>260211</v>
      </c>
      <c r="B709" s="18" t="s">
        <v>3961</v>
      </c>
      <c r="C709" s="8" t="s">
        <v>31</v>
      </c>
      <c r="D709" s="8" t="s">
        <v>3962</v>
      </c>
      <c r="E709" s="8" t="s">
        <v>817</v>
      </c>
      <c r="F709" s="36">
        <v>4.5</v>
      </c>
      <c r="G709" s="46">
        <v>10204</v>
      </c>
      <c r="H709" s="46">
        <v>10256</v>
      </c>
      <c r="I709" s="46">
        <v>7630</v>
      </c>
      <c r="J709" s="46">
        <v>5353</v>
      </c>
      <c r="K709" s="46">
        <v>3215</v>
      </c>
      <c r="L709" s="46">
        <v>4061</v>
      </c>
      <c r="M709" s="46">
        <v>4110</v>
      </c>
      <c r="N709" s="46">
        <v>3840</v>
      </c>
      <c r="O709" s="46">
        <v>3940</v>
      </c>
      <c r="P709" s="110">
        <v>6420</v>
      </c>
      <c r="Q709" s="46">
        <v>5260</v>
      </c>
      <c r="R709" s="110">
        <v>6170</v>
      </c>
      <c r="S709" s="110">
        <v>6440</v>
      </c>
      <c r="T709" s="46">
        <v>7830</v>
      </c>
      <c r="U709" s="46">
        <v>6170</v>
      </c>
      <c r="V709" s="46">
        <v>7750</v>
      </c>
      <c r="W709" s="46">
        <v>7720</v>
      </c>
      <c r="X709" s="120">
        <v>5.8048579662412607E-2</v>
      </c>
      <c r="Y709" s="79">
        <v>3.5408560311284143E-2</v>
      </c>
      <c r="Z709" s="79">
        <v>5.9376174370537438E-2</v>
      </c>
      <c r="AA709" s="79">
        <v>4.5406172401560863E-2</v>
      </c>
    </row>
    <row r="710" spans="1:27" ht="15" x14ac:dyDescent="0.25">
      <c r="A710" s="4">
        <v>260211</v>
      </c>
      <c r="B710" s="18" t="s">
        <v>4058</v>
      </c>
      <c r="C710" s="8" t="s">
        <v>31</v>
      </c>
      <c r="D710" s="8" t="s">
        <v>4059</v>
      </c>
      <c r="E710" s="8" t="s">
        <v>817</v>
      </c>
      <c r="F710" s="36">
        <v>-2.4</v>
      </c>
      <c r="G710" s="46">
        <v>3870</v>
      </c>
      <c r="H710" s="46">
        <v>3784</v>
      </c>
      <c r="I710" s="46">
        <v>3589</v>
      </c>
      <c r="J710" s="46">
        <v>1538</v>
      </c>
      <c r="K710" s="46">
        <v>3253</v>
      </c>
      <c r="L710" s="46">
        <v>3186</v>
      </c>
      <c r="M710" s="46">
        <v>1009</v>
      </c>
      <c r="N710" s="110">
        <v>3352</v>
      </c>
      <c r="O710" s="46">
        <v>2843</v>
      </c>
      <c r="P710" s="46">
        <v>3306</v>
      </c>
      <c r="Q710" s="110">
        <v>3486</v>
      </c>
      <c r="R710" s="46">
        <v>3927</v>
      </c>
      <c r="S710" s="110">
        <v>4708</v>
      </c>
      <c r="T710" s="110">
        <v>5076</v>
      </c>
      <c r="U710" s="46">
        <v>2593</v>
      </c>
      <c r="V710" s="46">
        <v>4892</v>
      </c>
      <c r="W710" s="46">
        <v>4296</v>
      </c>
      <c r="X710" s="121">
        <v>0.11473390808323081</v>
      </c>
      <c r="Y710" s="79">
        <v>-5.192766180147701E-2</v>
      </c>
      <c r="Z710" s="79">
        <v>5.9187929342492618E-2</v>
      </c>
      <c r="AA710" s="79">
        <v>-2.3857779836701561E-2</v>
      </c>
    </row>
    <row r="711" spans="1:27" ht="15" x14ac:dyDescent="0.25">
      <c r="A711" s="4">
        <v>260211</v>
      </c>
      <c r="B711" s="88" t="s">
        <v>4184</v>
      </c>
      <c r="C711" s="81" t="s">
        <v>31</v>
      </c>
      <c r="D711" s="81" t="s">
        <v>4185</v>
      </c>
      <c r="E711" s="81" t="s">
        <v>811</v>
      </c>
      <c r="F711" s="83">
        <v>-19.5</v>
      </c>
      <c r="G711" s="85">
        <v>-562.70000000000005</v>
      </c>
      <c r="H711" s="85">
        <v>-1006</v>
      </c>
      <c r="I711" s="85">
        <v>2255</v>
      </c>
      <c r="J711" s="85">
        <v>-603.20000000000005</v>
      </c>
      <c r="K711" s="85">
        <v>-1211</v>
      </c>
      <c r="L711" s="85">
        <v>-507.6</v>
      </c>
      <c r="M711" s="126">
        <v>426.67</v>
      </c>
      <c r="N711" s="85">
        <v>-701.8</v>
      </c>
      <c r="O711" s="85">
        <v>-264.3</v>
      </c>
      <c r="P711" s="85">
        <v>293.8</v>
      </c>
      <c r="Q711" s="126">
        <v>-325.92</v>
      </c>
      <c r="R711" s="85">
        <v>-569.5</v>
      </c>
      <c r="S711" s="126">
        <v>-771.8</v>
      </c>
      <c r="T711" s="126">
        <v>-541.6</v>
      </c>
      <c r="U711" s="85">
        <v>-516.26</v>
      </c>
      <c r="V711" s="85">
        <v>-520</v>
      </c>
      <c r="W711" s="85">
        <v>-314.3</v>
      </c>
      <c r="X711" s="127">
        <v>0.60826258537082611</v>
      </c>
      <c r="Y711" s="87">
        <v>8.6172707599532661E-2</v>
      </c>
      <c r="Z711" s="87">
        <v>-2.063222127744713E-2</v>
      </c>
      <c r="AA711" s="87">
        <v>-0.19470902173080351</v>
      </c>
    </row>
    <row r="712" spans="1:27" ht="15" x14ac:dyDescent="0.25">
      <c r="A712" s="4">
        <v>260211</v>
      </c>
      <c r="B712" s="88">
        <v>9999</v>
      </c>
      <c r="C712" s="81" t="s">
        <v>1212</v>
      </c>
      <c r="D712" s="81" t="s">
        <v>3891</v>
      </c>
      <c r="E712" s="81" t="s">
        <v>806</v>
      </c>
      <c r="F712" s="83">
        <v>1.4</v>
      </c>
      <c r="G712" s="85">
        <v>4608</v>
      </c>
      <c r="H712" s="85">
        <v>5507</v>
      </c>
      <c r="I712" s="85">
        <v>4946</v>
      </c>
      <c r="J712" s="85">
        <v>4742</v>
      </c>
      <c r="K712" s="85">
        <v>4433</v>
      </c>
      <c r="L712" s="85">
        <v>7220</v>
      </c>
      <c r="M712" s="85">
        <v>6063</v>
      </c>
      <c r="N712" s="126">
        <v>7558</v>
      </c>
      <c r="O712" s="85">
        <v>6868</v>
      </c>
      <c r="P712" s="85">
        <v>7622</v>
      </c>
      <c r="Q712" s="85">
        <v>6993</v>
      </c>
      <c r="R712" s="85">
        <v>7147</v>
      </c>
      <c r="S712" s="85">
        <v>7821</v>
      </c>
      <c r="T712" s="85">
        <v>10441</v>
      </c>
      <c r="U712" s="85">
        <v>9061</v>
      </c>
      <c r="V712" s="85">
        <v>8013</v>
      </c>
      <c r="W712" s="85">
        <v>8319</v>
      </c>
      <c r="X712" s="130">
        <v>9.5291214548896219E-2</v>
      </c>
      <c r="Y712" s="87">
        <v>6.3823220788840285E-2</v>
      </c>
      <c r="Z712" s="87">
        <v>2.5123295619379201E-2</v>
      </c>
      <c r="AA712" s="87">
        <v>1.409327597917143E-2</v>
      </c>
    </row>
    <row r="713" spans="1:27" ht="15" x14ac:dyDescent="0.25">
      <c r="A713" s="80">
        <v>260211</v>
      </c>
      <c r="B713" s="88" t="s">
        <v>3906</v>
      </c>
      <c r="C713" s="81" t="s">
        <v>4352</v>
      </c>
      <c r="D713" s="81" t="s">
        <v>29</v>
      </c>
      <c r="E713" s="8" t="s">
        <v>806</v>
      </c>
      <c r="F713" s="83">
        <v>8.8000000000000007</v>
      </c>
      <c r="G713" s="46"/>
      <c r="H713" s="46"/>
      <c r="I713" s="46"/>
      <c r="J713" s="46"/>
      <c r="K713" s="46"/>
      <c r="L713" s="85"/>
      <c r="M713" s="85"/>
      <c r="N713" s="85"/>
      <c r="O713" s="85"/>
      <c r="P713" s="85">
        <v>10.89</v>
      </c>
      <c r="Q713" s="85">
        <v>9.82</v>
      </c>
      <c r="R713" s="85">
        <v>11.02</v>
      </c>
      <c r="S713" s="85">
        <v>8.85</v>
      </c>
      <c r="T713" s="85">
        <v>11.2</v>
      </c>
      <c r="U713" s="85">
        <v>11.56</v>
      </c>
      <c r="V713" s="85">
        <v>12.3</v>
      </c>
      <c r="W713" s="85">
        <v>12.71</v>
      </c>
      <c r="X713" s="130">
        <v>7.6392311483490793E-3</v>
      </c>
      <c r="Y713" s="87">
        <v>4.2553191489361541E-2</v>
      </c>
      <c r="Z713" s="87">
        <v>3.0025803424818202E-2</v>
      </c>
      <c r="AA713" s="87">
        <v>8.7907082669095971E-2</v>
      </c>
    </row>
    <row r="714" spans="1:27" ht="15" x14ac:dyDescent="0.25">
      <c r="A714" s="4">
        <v>260210</v>
      </c>
      <c r="B714" s="18" t="s">
        <v>3619</v>
      </c>
      <c r="C714" s="8" t="s">
        <v>23</v>
      </c>
      <c r="D714" s="8" t="s">
        <v>127</v>
      </c>
      <c r="E714" s="8" t="s">
        <v>806</v>
      </c>
      <c r="F714" s="78">
        <v>87.9</v>
      </c>
      <c r="G714" s="46">
        <v>-195.36</v>
      </c>
      <c r="H714" s="46">
        <v>-68.53</v>
      </c>
      <c r="I714" s="46">
        <v>-106.49</v>
      </c>
      <c r="J714" s="46">
        <v>-192.37</v>
      </c>
      <c r="K714" s="46">
        <v>-222.48</v>
      </c>
      <c r="L714" s="46">
        <v>-25.37</v>
      </c>
      <c r="M714" s="46">
        <v>-6.53</v>
      </c>
      <c r="N714" s="46">
        <v>-58.24</v>
      </c>
      <c r="O714" s="46">
        <v>-145.47999999999999</v>
      </c>
      <c r="P714" s="46">
        <v>185.56</v>
      </c>
      <c r="Q714" s="46">
        <v>67.81</v>
      </c>
      <c r="R714" s="110">
        <v>-48.37</v>
      </c>
      <c r="S714" s="46">
        <v>-147.72999999999999</v>
      </c>
      <c r="T714" s="110">
        <v>297.12</v>
      </c>
      <c r="U714" s="46">
        <v>-230.48</v>
      </c>
      <c r="V714" s="110">
        <v>-129.25</v>
      </c>
      <c r="W714" s="110">
        <v>-332.65</v>
      </c>
      <c r="X714" s="121">
        <v>1.94796577614807</v>
      </c>
      <c r="Y714" s="79">
        <v>-1.7668068471243259</v>
      </c>
      <c r="Z714" s="92">
        <v>0.62474895720685941</v>
      </c>
      <c r="AA714" s="92">
        <v>0.8791480460207286</v>
      </c>
    </row>
    <row r="715" spans="1:27" ht="15" x14ac:dyDescent="0.25">
      <c r="A715" s="4">
        <v>260210</v>
      </c>
      <c r="B715" s="18" t="s">
        <v>3480</v>
      </c>
      <c r="C715" s="8" t="s">
        <v>23</v>
      </c>
      <c r="D715" s="8" t="s">
        <v>445</v>
      </c>
      <c r="E715" s="8" t="s">
        <v>806</v>
      </c>
      <c r="F715" s="78">
        <v>62.7</v>
      </c>
      <c r="G715" s="46"/>
      <c r="H715" s="46"/>
      <c r="I715" s="46"/>
      <c r="J715" s="46">
        <v>-28.07</v>
      </c>
      <c r="K715" s="46">
        <v>-6.1</v>
      </c>
      <c r="L715" s="46">
        <v>-18.93</v>
      </c>
      <c r="M715" s="46">
        <v>-17.61</v>
      </c>
      <c r="N715" s="46">
        <v>-1.98</v>
      </c>
      <c r="O715" s="46">
        <v>9.02</v>
      </c>
      <c r="P715" s="110">
        <v>-82.97</v>
      </c>
      <c r="Q715" s="46">
        <v>-24.35</v>
      </c>
      <c r="R715" s="46">
        <v>-8.9</v>
      </c>
      <c r="S715" s="46">
        <v>0.14000000000000001</v>
      </c>
      <c r="T715" s="46">
        <v>11.29</v>
      </c>
      <c r="U715" s="46">
        <v>39.770000000000003</v>
      </c>
      <c r="V715" s="110">
        <v>55.41</v>
      </c>
      <c r="W715" s="110">
        <v>66.959999999999994</v>
      </c>
      <c r="X715" s="120">
        <v>-0.81202618883528599</v>
      </c>
      <c r="Y715" s="79">
        <v>-2.9385884509624201</v>
      </c>
      <c r="Z715" s="92">
        <v>1.520330969267139</v>
      </c>
      <c r="AA715" s="92">
        <v>0.62677047181315082</v>
      </c>
    </row>
    <row r="716" spans="1:27" ht="15" x14ac:dyDescent="0.25">
      <c r="A716" s="4">
        <v>260210</v>
      </c>
      <c r="B716" s="18" t="s">
        <v>3824</v>
      </c>
      <c r="C716" s="8" t="s">
        <v>23</v>
      </c>
      <c r="D716" s="8" t="s">
        <v>115</v>
      </c>
      <c r="E716" s="8" t="s">
        <v>806</v>
      </c>
      <c r="F716" s="78">
        <v>58.5</v>
      </c>
      <c r="G716" s="46"/>
      <c r="H716" s="46"/>
      <c r="I716" s="46"/>
      <c r="J716" s="46"/>
      <c r="K716" s="46"/>
      <c r="L716" s="46">
        <v>2.39</v>
      </c>
      <c r="M716" s="46">
        <v>-25.32</v>
      </c>
      <c r="N716" s="46">
        <v>-12.43</v>
      </c>
      <c r="O716" s="46">
        <v>-7.33</v>
      </c>
      <c r="P716" s="110">
        <v>-9.61</v>
      </c>
      <c r="Q716" s="46">
        <v>-2.2799999999999998</v>
      </c>
      <c r="R716" s="46">
        <v>0.37</v>
      </c>
      <c r="S716" s="46">
        <v>9.8699999999999992</v>
      </c>
      <c r="T716" s="46">
        <v>-2.92</v>
      </c>
      <c r="U716" s="110">
        <v>3.72</v>
      </c>
      <c r="V716" s="110">
        <v>7.53</v>
      </c>
      <c r="W716" s="110">
        <v>20.52</v>
      </c>
      <c r="X716" s="120">
        <v>-4.0545454545454547</v>
      </c>
      <c r="Y716" s="92">
        <v>1.1904761904761909</v>
      </c>
      <c r="Z716" s="92">
        <v>0.64855072463768115</v>
      </c>
      <c r="AA716" s="92">
        <v>0.58516483516483531</v>
      </c>
    </row>
    <row r="717" spans="1:27" ht="15" x14ac:dyDescent="0.25">
      <c r="A717" s="4">
        <v>260210</v>
      </c>
      <c r="B717" s="18" t="s">
        <v>3745</v>
      </c>
      <c r="C717" s="8" t="s">
        <v>23</v>
      </c>
      <c r="D717" s="8" t="s">
        <v>37</v>
      </c>
      <c r="E717" s="8" t="s">
        <v>806</v>
      </c>
      <c r="F717" s="78">
        <v>37.299999999999997</v>
      </c>
      <c r="G717" s="46">
        <v>5.91</v>
      </c>
      <c r="H717" s="46">
        <v>-0.81</v>
      </c>
      <c r="I717" s="46">
        <v>1.72</v>
      </c>
      <c r="J717" s="46">
        <v>3.7</v>
      </c>
      <c r="K717" s="46">
        <v>6.12</v>
      </c>
      <c r="L717" s="110">
        <v>7.01</v>
      </c>
      <c r="M717" s="110">
        <v>5.45</v>
      </c>
      <c r="N717" s="110">
        <v>12.74</v>
      </c>
      <c r="O717" s="46">
        <v>-5.31</v>
      </c>
      <c r="P717" s="46">
        <v>5.39</v>
      </c>
      <c r="Q717" s="46">
        <v>2.79</v>
      </c>
      <c r="R717" s="46">
        <v>6.75</v>
      </c>
      <c r="S717" s="110">
        <v>6.59</v>
      </c>
      <c r="T717" s="46">
        <v>-0.54</v>
      </c>
      <c r="U717" s="46">
        <v>3.48</v>
      </c>
      <c r="V717" s="46">
        <v>7.55</v>
      </c>
      <c r="W717" s="110">
        <v>12.96</v>
      </c>
      <c r="X717" s="120">
        <v>-0.27555762081784391</v>
      </c>
      <c r="Y717" s="79">
        <v>4.4259140474663283E-2</v>
      </c>
      <c r="Z717" s="79">
        <v>4.914004914004888E-2</v>
      </c>
      <c r="AA717" s="92">
        <v>0.37295081967213117</v>
      </c>
    </row>
    <row r="718" spans="1:27" ht="15" x14ac:dyDescent="0.25">
      <c r="A718" s="4">
        <v>260210</v>
      </c>
      <c r="B718" s="18" t="s">
        <v>3530</v>
      </c>
      <c r="C718" s="8" t="s">
        <v>23</v>
      </c>
      <c r="D718" s="8" t="s">
        <v>2268</v>
      </c>
      <c r="E718" s="8" t="s">
        <v>806</v>
      </c>
      <c r="F718" s="78">
        <v>22.1</v>
      </c>
      <c r="G718" s="46">
        <v>2933</v>
      </c>
      <c r="H718" s="46">
        <v>669</v>
      </c>
      <c r="I718" s="46">
        <v>10336</v>
      </c>
      <c r="J718" s="46">
        <v>1380</v>
      </c>
      <c r="K718" s="110">
        <v>13567</v>
      </c>
      <c r="L718" s="46">
        <v>2344</v>
      </c>
      <c r="M718" s="46">
        <v>2265</v>
      </c>
      <c r="N718" s="46">
        <v>2866</v>
      </c>
      <c r="O718" s="46">
        <v>-2208</v>
      </c>
      <c r="P718" s="46">
        <v>2292</v>
      </c>
      <c r="Q718" s="110">
        <v>4080</v>
      </c>
      <c r="R718" s="46">
        <v>2669</v>
      </c>
      <c r="S718" s="110">
        <v>244</v>
      </c>
      <c r="T718" s="46">
        <v>2124</v>
      </c>
      <c r="U718" s="46">
        <v>3434</v>
      </c>
      <c r="V718" s="46">
        <v>2560</v>
      </c>
      <c r="W718" s="110">
        <v>2095</v>
      </c>
      <c r="X718" s="120">
        <v>-1.8093699515347339E-2</v>
      </c>
      <c r="Y718" s="79">
        <v>-7.085664143906989E-2</v>
      </c>
      <c r="Z718" s="79">
        <v>-1.286743005548341E-2</v>
      </c>
      <c r="AA718" s="92">
        <v>0.2213585266682612</v>
      </c>
    </row>
    <row r="719" spans="1:27" ht="15" x14ac:dyDescent="0.25">
      <c r="A719" s="4">
        <v>260210</v>
      </c>
      <c r="B719" s="18" t="s">
        <v>3536</v>
      </c>
      <c r="C719" s="8" t="s">
        <v>23</v>
      </c>
      <c r="D719" s="8" t="s">
        <v>1233</v>
      </c>
      <c r="E719" s="8" t="s">
        <v>806</v>
      </c>
      <c r="F719" s="78">
        <v>20.100000000000001</v>
      </c>
      <c r="G719" s="46">
        <v>203.7</v>
      </c>
      <c r="H719" s="46">
        <v>120</v>
      </c>
      <c r="I719" s="46">
        <v>219.1</v>
      </c>
      <c r="J719" s="46">
        <v>221.1</v>
      </c>
      <c r="K719" s="110">
        <v>288.39999999999998</v>
      </c>
      <c r="L719" s="46">
        <v>28.5</v>
      </c>
      <c r="M719" s="46">
        <v>118</v>
      </c>
      <c r="N719" s="110">
        <v>311.89999999999998</v>
      </c>
      <c r="O719" s="46">
        <v>-139.5</v>
      </c>
      <c r="P719" s="110">
        <v>131</v>
      </c>
      <c r="Q719" s="110">
        <v>231.8</v>
      </c>
      <c r="R719" s="46">
        <v>301.89999999999998</v>
      </c>
      <c r="S719" s="110">
        <v>119.8</v>
      </c>
      <c r="T719" s="46">
        <v>197.5</v>
      </c>
      <c r="U719" s="46">
        <v>223.7</v>
      </c>
      <c r="V719" s="46">
        <v>341.1</v>
      </c>
      <c r="W719" s="110">
        <v>297.5</v>
      </c>
      <c r="X719" s="120">
        <v>8.476736775015925E-2</v>
      </c>
      <c r="Y719" s="79">
        <v>-9.5182138660400151E-3</v>
      </c>
      <c r="Z719" s="79">
        <v>4.6506109858820872E-2</v>
      </c>
      <c r="AA719" s="92">
        <v>0.20145108264369099</v>
      </c>
    </row>
    <row r="720" spans="1:27" ht="15" x14ac:dyDescent="0.25">
      <c r="A720" s="4">
        <v>260210</v>
      </c>
      <c r="B720" s="18" t="s">
        <v>3641</v>
      </c>
      <c r="C720" s="8" t="s">
        <v>23</v>
      </c>
      <c r="D720" s="8" t="s">
        <v>115</v>
      </c>
      <c r="E720" s="8" t="s">
        <v>806</v>
      </c>
      <c r="F720" s="78">
        <v>19.7</v>
      </c>
      <c r="G720" s="46">
        <v>-15.52</v>
      </c>
      <c r="H720" s="46">
        <v>-26.22</v>
      </c>
      <c r="I720" s="46">
        <v>-26.36</v>
      </c>
      <c r="J720" s="46">
        <v>-19.32</v>
      </c>
      <c r="K720" s="46">
        <v>-6.43</v>
      </c>
      <c r="L720" s="46">
        <v>-10.98</v>
      </c>
      <c r="M720" s="46">
        <v>-7.31</v>
      </c>
      <c r="N720" s="46">
        <v>-3.57</v>
      </c>
      <c r="O720" s="46">
        <v>14.1</v>
      </c>
      <c r="P720" s="46">
        <v>2.2400000000000002</v>
      </c>
      <c r="Q720" s="110">
        <v>3.17</v>
      </c>
      <c r="R720" s="110">
        <v>8.76</v>
      </c>
      <c r="S720" s="46">
        <v>6.23</v>
      </c>
      <c r="T720" s="110">
        <v>8.8800000000000008</v>
      </c>
      <c r="U720" s="110">
        <v>8.59</v>
      </c>
      <c r="V720" s="46">
        <v>9.8800000000000008</v>
      </c>
      <c r="W720" s="110">
        <v>12.84</v>
      </c>
      <c r="X720" s="121">
        <v>0.32549019607843133</v>
      </c>
      <c r="Y720" s="92">
        <v>0.2004437869822486</v>
      </c>
      <c r="Z720" s="79">
        <v>3.4504004929143413E-2</v>
      </c>
      <c r="AA720" s="92">
        <v>0.1968433591423466</v>
      </c>
    </row>
    <row r="721" spans="1:27" ht="15" x14ac:dyDescent="0.25">
      <c r="A721" s="4">
        <v>260210</v>
      </c>
      <c r="B721" s="18" t="s">
        <v>3562</v>
      </c>
      <c r="C721" s="8" t="s">
        <v>23</v>
      </c>
      <c r="D721" s="8" t="s">
        <v>1254</v>
      </c>
      <c r="E721" s="8" t="s">
        <v>806</v>
      </c>
      <c r="F721" s="78">
        <v>14.9</v>
      </c>
      <c r="G721" s="46">
        <v>45.67</v>
      </c>
      <c r="H721" s="46">
        <v>46.66</v>
      </c>
      <c r="I721" s="46">
        <v>53.86</v>
      </c>
      <c r="J721" s="46">
        <v>79.42</v>
      </c>
      <c r="K721" s="46">
        <v>65.290000000000006</v>
      </c>
      <c r="L721" s="46">
        <v>42.09</v>
      </c>
      <c r="M721" s="46">
        <v>32.840000000000003</v>
      </c>
      <c r="N721" s="46">
        <v>34.99</v>
      </c>
      <c r="O721" s="46">
        <v>32.520000000000003</v>
      </c>
      <c r="P721" s="46">
        <v>2.2000000000000002</v>
      </c>
      <c r="Q721" s="46">
        <v>13.1</v>
      </c>
      <c r="R721" s="46">
        <v>18.899999999999999</v>
      </c>
      <c r="S721" s="46">
        <v>35.69</v>
      </c>
      <c r="T721" s="110">
        <v>32.9</v>
      </c>
      <c r="U721" s="110">
        <v>40.6</v>
      </c>
      <c r="V721" s="110">
        <v>55.3</v>
      </c>
      <c r="W721" s="110">
        <v>60.2</v>
      </c>
      <c r="X721" s="121">
        <v>0.43926169695235351</v>
      </c>
      <c r="Y721" s="92">
        <v>0.27338701660204801</v>
      </c>
      <c r="Z721" s="92">
        <v>0.28417518932000951</v>
      </c>
      <c r="AA721" s="92">
        <v>0.14900601860295451</v>
      </c>
    </row>
    <row r="722" spans="1:27" ht="15" x14ac:dyDescent="0.25">
      <c r="A722" s="4">
        <v>260210</v>
      </c>
      <c r="B722" s="18" t="s">
        <v>3447</v>
      </c>
      <c r="C722" s="8" t="s">
        <v>23</v>
      </c>
      <c r="D722" s="8" t="s">
        <v>810</v>
      </c>
      <c r="E722" s="8" t="s">
        <v>806</v>
      </c>
      <c r="F722" s="78">
        <v>11.1</v>
      </c>
      <c r="G722" s="46">
        <v>945</v>
      </c>
      <c r="H722" s="46">
        <v>654</v>
      </c>
      <c r="I722" s="46">
        <v>472</v>
      </c>
      <c r="J722" s="46">
        <v>820</v>
      </c>
      <c r="K722" s="46">
        <v>1081</v>
      </c>
      <c r="L722" s="110">
        <v>1372</v>
      </c>
      <c r="M722" s="110">
        <v>870</v>
      </c>
      <c r="N722" s="46">
        <v>864</v>
      </c>
      <c r="O722" s="46">
        <v>1107</v>
      </c>
      <c r="P722" s="46">
        <v>1043</v>
      </c>
      <c r="Q722" s="46">
        <v>696</v>
      </c>
      <c r="R722" s="46">
        <v>839</v>
      </c>
      <c r="S722" s="46">
        <v>815</v>
      </c>
      <c r="T722" s="46">
        <v>1108</v>
      </c>
      <c r="U722" s="46">
        <v>945</v>
      </c>
      <c r="V722" s="46">
        <v>1134</v>
      </c>
      <c r="W722" s="110">
        <v>1260</v>
      </c>
      <c r="X722" s="120">
        <v>1.91570881226053E-2</v>
      </c>
      <c r="Y722" s="79">
        <v>7.2006940427993049E-2</v>
      </c>
      <c r="Z722" s="79">
        <v>7.9579174534664121E-2</v>
      </c>
      <c r="AA722" s="92">
        <v>0.1111944027986007</v>
      </c>
    </row>
    <row r="723" spans="1:27" ht="15" x14ac:dyDescent="0.25">
      <c r="A723" s="4">
        <v>260210</v>
      </c>
      <c r="B723" s="18" t="s">
        <v>3672</v>
      </c>
      <c r="C723" s="8" t="s">
        <v>23</v>
      </c>
      <c r="D723" s="8" t="s">
        <v>445</v>
      </c>
      <c r="E723" s="8" t="s">
        <v>806</v>
      </c>
      <c r="F723" s="36">
        <v>8.3000000000000007</v>
      </c>
      <c r="G723" s="46">
        <v>86.24</v>
      </c>
      <c r="H723" s="46">
        <v>93.06</v>
      </c>
      <c r="I723" s="46">
        <v>106.24</v>
      </c>
      <c r="J723" s="46">
        <v>112.45</v>
      </c>
      <c r="K723" s="46">
        <v>92.8</v>
      </c>
      <c r="L723" s="46">
        <v>86.38</v>
      </c>
      <c r="M723" s="46">
        <v>89.46</v>
      </c>
      <c r="N723" s="46">
        <v>56.44</v>
      </c>
      <c r="O723" s="46">
        <v>17.68</v>
      </c>
      <c r="P723" s="46">
        <v>8.08</v>
      </c>
      <c r="Q723" s="46">
        <v>11.88</v>
      </c>
      <c r="R723" s="46">
        <v>21.1</v>
      </c>
      <c r="S723" s="46">
        <v>10.35</v>
      </c>
      <c r="T723" s="46">
        <v>1.28</v>
      </c>
      <c r="U723" s="46">
        <v>9.48</v>
      </c>
      <c r="V723" s="46">
        <v>12.28</v>
      </c>
      <c r="W723" s="46">
        <v>13.13</v>
      </c>
      <c r="X723" s="120">
        <v>-0.132269986383972</v>
      </c>
      <c r="Y723" s="79">
        <v>-5.3799596503026237E-2</v>
      </c>
      <c r="Z723" s="79">
        <v>-0.20895522388059709</v>
      </c>
      <c r="AA723" s="79">
        <v>8.3258460616951302E-2</v>
      </c>
    </row>
    <row r="724" spans="1:27" ht="15" x14ac:dyDescent="0.25">
      <c r="A724" s="4">
        <v>260210</v>
      </c>
      <c r="B724" s="18" t="s">
        <v>3449</v>
      </c>
      <c r="C724" s="8" t="s">
        <v>23</v>
      </c>
      <c r="D724" s="8" t="s">
        <v>177</v>
      </c>
      <c r="E724" s="8" t="s">
        <v>806</v>
      </c>
      <c r="F724" s="36">
        <v>7.8</v>
      </c>
      <c r="G724" s="46">
        <v>-493</v>
      </c>
      <c r="H724" s="46">
        <v>-391</v>
      </c>
      <c r="I724" s="46">
        <v>-281</v>
      </c>
      <c r="J724" s="46">
        <v>-143</v>
      </c>
      <c r="K724" s="46">
        <v>-135</v>
      </c>
      <c r="L724" s="110">
        <v>-509</v>
      </c>
      <c r="M724" s="46">
        <v>20</v>
      </c>
      <c r="N724" s="46">
        <v>-52</v>
      </c>
      <c r="O724" s="46">
        <v>-49</v>
      </c>
      <c r="P724" s="46">
        <v>158</v>
      </c>
      <c r="Q724" s="110">
        <v>189</v>
      </c>
      <c r="R724" s="110">
        <v>164</v>
      </c>
      <c r="S724" s="110">
        <v>496</v>
      </c>
      <c r="T724" s="110">
        <v>370</v>
      </c>
      <c r="U724" s="110">
        <v>439</v>
      </c>
      <c r="V724" s="110">
        <v>660</v>
      </c>
      <c r="W724" s="46">
        <v>650</v>
      </c>
      <c r="X724" s="121">
        <v>0.2105263157894737</v>
      </c>
      <c r="Y724" s="92">
        <v>0.20508613617719451</v>
      </c>
      <c r="Z724" s="92">
        <v>0.33764465622872702</v>
      </c>
      <c r="AA724" s="79">
        <v>7.8371501272264554E-2</v>
      </c>
    </row>
    <row r="725" spans="1:27" ht="15" x14ac:dyDescent="0.25">
      <c r="A725" s="4">
        <v>260210</v>
      </c>
      <c r="B725" s="18" t="s">
        <v>3501</v>
      </c>
      <c r="C725" s="8" t="s">
        <v>23</v>
      </c>
      <c r="D725" s="8" t="s">
        <v>111</v>
      </c>
      <c r="E725" s="8" t="s">
        <v>806</v>
      </c>
      <c r="F725" s="36">
        <v>7.3</v>
      </c>
      <c r="G725" s="46">
        <v>152.4</v>
      </c>
      <c r="H725" s="46">
        <v>164.9</v>
      </c>
      <c r="I725" s="46">
        <v>140.30000000000001</v>
      </c>
      <c r="J725" s="46">
        <v>130.5</v>
      </c>
      <c r="K725" s="46">
        <v>107.3</v>
      </c>
      <c r="L725" s="46">
        <v>144.19999999999999</v>
      </c>
      <c r="M725" s="46">
        <v>100.4</v>
      </c>
      <c r="N725" s="46">
        <v>133.19999999999999</v>
      </c>
      <c r="O725" s="46">
        <v>117</v>
      </c>
      <c r="P725" s="46">
        <v>117.2</v>
      </c>
      <c r="Q725" s="46">
        <v>67.3</v>
      </c>
      <c r="R725" s="46">
        <v>119.7</v>
      </c>
      <c r="S725" s="110">
        <v>176</v>
      </c>
      <c r="T725" s="46">
        <v>102.2</v>
      </c>
      <c r="U725" s="110">
        <v>132.19999999999999</v>
      </c>
      <c r="V725" s="46">
        <v>165.5</v>
      </c>
      <c r="W725" s="46">
        <v>218.2</v>
      </c>
      <c r="X725" s="120">
        <v>-3.1236984589754321E-2</v>
      </c>
      <c r="Y725" s="92">
        <v>0.13950988822012039</v>
      </c>
      <c r="Z725" s="79">
        <v>8.6398792680626224E-2</v>
      </c>
      <c r="AA725" s="79">
        <v>7.3276610522660324E-2</v>
      </c>
    </row>
    <row r="726" spans="1:27" ht="15" x14ac:dyDescent="0.25">
      <c r="A726" s="4">
        <v>260210</v>
      </c>
      <c r="B726" s="18" t="s">
        <v>3453</v>
      </c>
      <c r="C726" s="8" t="s">
        <v>23</v>
      </c>
      <c r="D726" s="8" t="s">
        <v>24</v>
      </c>
      <c r="E726" s="8" t="s">
        <v>806</v>
      </c>
      <c r="F726" s="36">
        <v>6.8</v>
      </c>
      <c r="G726" s="46">
        <v>-40.68</v>
      </c>
      <c r="H726" s="46">
        <v>-37.39</v>
      </c>
      <c r="I726" s="46">
        <v>-64.540000000000006</v>
      </c>
      <c r="J726" s="46">
        <v>-45.95</v>
      </c>
      <c r="K726" s="46">
        <v>-46.74</v>
      </c>
      <c r="L726" s="46">
        <v>-47.27</v>
      </c>
      <c r="M726" s="46">
        <v>-56.17</v>
      </c>
      <c r="N726" s="46">
        <v>-39.21</v>
      </c>
      <c r="O726" s="46">
        <v>-42.83</v>
      </c>
      <c r="P726" s="46">
        <v>-39.549999999999997</v>
      </c>
      <c r="Q726" s="46">
        <v>-34.700000000000003</v>
      </c>
      <c r="R726" s="46">
        <v>-30.79</v>
      </c>
      <c r="S726" s="46">
        <v>-34.020000000000003</v>
      </c>
      <c r="T726" s="46">
        <v>-53.25</v>
      </c>
      <c r="U726" s="110">
        <v>-67.260000000000005</v>
      </c>
      <c r="V726" s="46">
        <v>-37.46</v>
      </c>
      <c r="W726" s="46">
        <v>-47.07</v>
      </c>
      <c r="X726" s="120">
        <v>9.8518625053933384E-2</v>
      </c>
      <c r="Y726" s="92">
        <v>0.21314480230426811</v>
      </c>
      <c r="Z726" s="79">
        <v>3.59917979710771E-2</v>
      </c>
      <c r="AA726" s="79">
        <v>6.7972290223449194E-2</v>
      </c>
    </row>
    <row r="727" spans="1:27" ht="15" x14ac:dyDescent="0.25">
      <c r="A727" s="4">
        <v>260210</v>
      </c>
      <c r="B727" s="18" t="s">
        <v>3503</v>
      </c>
      <c r="C727" s="8" t="s">
        <v>23</v>
      </c>
      <c r="D727" s="8" t="s">
        <v>835</v>
      </c>
      <c r="E727" s="8" t="s">
        <v>806</v>
      </c>
      <c r="F727" s="36">
        <v>6.8</v>
      </c>
      <c r="G727" s="46">
        <v>112.05</v>
      </c>
      <c r="H727" s="46">
        <v>123.65</v>
      </c>
      <c r="I727" s="46">
        <v>258.44</v>
      </c>
      <c r="J727" s="46">
        <v>117.15</v>
      </c>
      <c r="K727" s="46">
        <v>95.16</v>
      </c>
      <c r="L727" s="46">
        <v>31.7</v>
      </c>
      <c r="M727" s="46">
        <v>202.66</v>
      </c>
      <c r="N727" s="110">
        <v>215.06</v>
      </c>
      <c r="O727" s="110">
        <v>202.95</v>
      </c>
      <c r="P727" s="46">
        <v>92.2</v>
      </c>
      <c r="Q727" s="46">
        <v>-445.16</v>
      </c>
      <c r="R727" s="46">
        <v>170.23</v>
      </c>
      <c r="S727" s="110">
        <v>298.68</v>
      </c>
      <c r="T727" s="110">
        <v>217.46</v>
      </c>
      <c r="U727" s="110">
        <v>311.58999999999997</v>
      </c>
      <c r="V727" s="110">
        <v>432.11</v>
      </c>
      <c r="W727" s="46">
        <v>383.88</v>
      </c>
      <c r="X727" s="121">
        <v>1.0802932298404491</v>
      </c>
      <c r="Y727" s="92">
        <v>3.1373077401434442</v>
      </c>
      <c r="Z727" s="92">
        <v>0.26241532726762568</v>
      </c>
      <c r="AA727" s="79">
        <v>6.7627635255270491E-2</v>
      </c>
    </row>
    <row r="728" spans="1:27" ht="15" x14ac:dyDescent="0.25">
      <c r="A728" s="4">
        <v>260210</v>
      </c>
      <c r="B728" s="18" t="s">
        <v>3796</v>
      </c>
      <c r="C728" s="8" t="s">
        <v>23</v>
      </c>
      <c r="D728" s="8" t="s">
        <v>136</v>
      </c>
      <c r="E728" s="8" t="s">
        <v>806</v>
      </c>
      <c r="F728" s="36">
        <v>6.2</v>
      </c>
      <c r="G728" s="46">
        <v>73.09</v>
      </c>
      <c r="H728" s="46">
        <v>35.520000000000003</v>
      </c>
      <c r="I728" s="46">
        <v>-13.26</v>
      </c>
      <c r="J728" s="46">
        <v>-30.43</v>
      </c>
      <c r="K728" s="46">
        <v>23.44</v>
      </c>
      <c r="L728" s="46">
        <v>0.8</v>
      </c>
      <c r="M728" s="110">
        <v>-71.430000000000007</v>
      </c>
      <c r="N728" s="46">
        <v>9.17</v>
      </c>
      <c r="O728" s="46">
        <v>25</v>
      </c>
      <c r="P728" s="46">
        <v>17.14</v>
      </c>
      <c r="Q728" s="46">
        <v>-2.31</v>
      </c>
      <c r="R728" s="110">
        <v>27.46</v>
      </c>
      <c r="S728" s="110">
        <v>42.03</v>
      </c>
      <c r="T728" s="46">
        <v>24.34</v>
      </c>
      <c r="U728" s="110">
        <v>31.69</v>
      </c>
      <c r="V728" s="110">
        <v>51.79</v>
      </c>
      <c r="W728" s="46">
        <v>51.39</v>
      </c>
      <c r="X728" s="120">
        <v>8.5388994307400212E-2</v>
      </c>
      <c r="Y728" s="92">
        <v>0.37150349650349668</v>
      </c>
      <c r="Z728" s="92">
        <v>0.19383365200764799</v>
      </c>
      <c r="AA728" s="79">
        <v>6.2462462462462558E-2</v>
      </c>
    </row>
    <row r="729" spans="1:27" ht="15" x14ac:dyDescent="0.25">
      <c r="A729" s="4">
        <v>260210</v>
      </c>
      <c r="B729" s="18" t="s">
        <v>3657</v>
      </c>
      <c r="C729" s="8" t="s">
        <v>23</v>
      </c>
      <c r="D729" s="8" t="s">
        <v>24</v>
      </c>
      <c r="E729" s="8" t="s">
        <v>806</v>
      </c>
      <c r="F729" s="36">
        <v>5.8</v>
      </c>
      <c r="G729" s="46">
        <v>49</v>
      </c>
      <c r="H729" s="46">
        <v>71</v>
      </c>
      <c r="I729" s="46">
        <v>15</v>
      </c>
      <c r="J729" s="46">
        <v>20</v>
      </c>
      <c r="K729" s="46">
        <v>14</v>
      </c>
      <c r="L729" s="46">
        <v>76</v>
      </c>
      <c r="M729" s="110">
        <v>33</v>
      </c>
      <c r="N729" s="46">
        <v>23</v>
      </c>
      <c r="O729" s="110">
        <v>51</v>
      </c>
      <c r="P729" s="46">
        <v>46</v>
      </c>
      <c r="Q729" s="110">
        <v>63</v>
      </c>
      <c r="R729" s="110">
        <v>52</v>
      </c>
      <c r="S729" s="46">
        <v>44</v>
      </c>
      <c r="T729" s="46">
        <v>62</v>
      </c>
      <c r="U729" s="46">
        <v>24</v>
      </c>
      <c r="V729" s="46">
        <v>61</v>
      </c>
      <c r="W729" s="46">
        <v>55</v>
      </c>
      <c r="X729" s="120">
        <v>7.8048780487804947E-2</v>
      </c>
      <c r="Y729" s="79">
        <v>-0.17647058823529421</v>
      </c>
      <c r="Z729" s="79">
        <v>4.9450549450549497E-2</v>
      </c>
      <c r="AA729" s="79">
        <v>5.7591623036649109E-2</v>
      </c>
    </row>
    <row r="730" spans="1:27" ht="15" x14ac:dyDescent="0.25">
      <c r="A730" s="4">
        <v>260210</v>
      </c>
      <c r="B730" s="18" t="s">
        <v>3760</v>
      </c>
      <c r="C730" s="8" t="s">
        <v>23</v>
      </c>
      <c r="D730" s="8" t="s">
        <v>101</v>
      </c>
      <c r="E730" s="8" t="s">
        <v>806</v>
      </c>
      <c r="F730" s="36">
        <v>5.2</v>
      </c>
      <c r="G730" s="46">
        <v>3.11</v>
      </c>
      <c r="H730" s="46">
        <v>3.07</v>
      </c>
      <c r="I730" s="46">
        <v>4.17</v>
      </c>
      <c r="J730" s="46">
        <v>4.13</v>
      </c>
      <c r="K730" s="46">
        <v>4.25</v>
      </c>
      <c r="L730" s="46">
        <v>4.01</v>
      </c>
      <c r="M730" s="46">
        <v>4.96</v>
      </c>
      <c r="N730" s="110">
        <v>5.91</v>
      </c>
      <c r="O730" s="46">
        <v>5.16</v>
      </c>
      <c r="P730" s="46">
        <v>4.75</v>
      </c>
      <c r="Q730" s="46">
        <v>5.63</v>
      </c>
      <c r="R730" s="46">
        <v>5.79</v>
      </c>
      <c r="S730" s="46">
        <v>5.8</v>
      </c>
      <c r="T730" s="46">
        <v>5.43</v>
      </c>
      <c r="U730" s="46">
        <v>6.79</v>
      </c>
      <c r="V730" s="46">
        <v>6.83</v>
      </c>
      <c r="W730" s="46">
        <v>7.09</v>
      </c>
      <c r="X730" s="120">
        <v>3.0951297223486659E-2</v>
      </c>
      <c r="Y730" s="79">
        <v>5.1214128035319988E-2</v>
      </c>
      <c r="Z730" s="79">
        <v>4.3679126417471847E-2</v>
      </c>
      <c r="AA730" s="79">
        <v>5.1911468812877233E-2</v>
      </c>
    </row>
    <row r="731" spans="1:27" ht="15" x14ac:dyDescent="0.25">
      <c r="A731" s="4">
        <v>260210</v>
      </c>
      <c r="B731" s="18" t="s">
        <v>3570</v>
      </c>
      <c r="C731" s="8" t="s">
        <v>23</v>
      </c>
      <c r="D731" s="8" t="s">
        <v>1139</v>
      </c>
      <c r="E731" s="8" t="s">
        <v>806</v>
      </c>
      <c r="F731" s="36">
        <v>5.2</v>
      </c>
      <c r="G731" s="46">
        <v>47.03</v>
      </c>
      <c r="H731" s="46">
        <v>49.67</v>
      </c>
      <c r="I731" s="46">
        <v>52.35</v>
      </c>
      <c r="J731" s="46">
        <v>54.43</v>
      </c>
      <c r="K731" s="46">
        <v>57.4</v>
      </c>
      <c r="L731" s="46">
        <v>60.51</v>
      </c>
      <c r="M731" s="46">
        <v>62.63</v>
      </c>
      <c r="N731" s="46">
        <v>66.290000000000006</v>
      </c>
      <c r="O731" s="46">
        <v>70.290000000000006</v>
      </c>
      <c r="P731" s="46">
        <v>72.989999999999995</v>
      </c>
      <c r="Q731" s="46">
        <v>74.790000000000006</v>
      </c>
      <c r="R731" s="46">
        <v>75.34</v>
      </c>
      <c r="S731" s="46">
        <v>74.91</v>
      </c>
      <c r="T731" s="46">
        <v>82.26</v>
      </c>
      <c r="U731" s="46">
        <v>83.46</v>
      </c>
      <c r="V731" s="46">
        <v>89.18</v>
      </c>
      <c r="W731" s="46">
        <v>91.99</v>
      </c>
      <c r="X731" s="120">
        <v>3.110425124987426E-2</v>
      </c>
      <c r="Y731" s="79">
        <v>2.8213472177025741E-2</v>
      </c>
      <c r="Z731" s="79">
        <v>4.3801626736715393E-2</v>
      </c>
      <c r="AA731" s="79">
        <v>5.1787392741275307E-2</v>
      </c>
    </row>
    <row r="732" spans="1:27" ht="15" x14ac:dyDescent="0.25">
      <c r="A732" s="4">
        <v>260210</v>
      </c>
      <c r="B732" s="18" t="s">
        <v>3747</v>
      </c>
      <c r="C732" s="8" t="s">
        <v>23</v>
      </c>
      <c r="D732" s="8" t="s">
        <v>65</v>
      </c>
      <c r="E732" s="8" t="s">
        <v>806</v>
      </c>
      <c r="F732" s="36">
        <v>3.9</v>
      </c>
      <c r="G732" s="46">
        <v>144.44999999999999</v>
      </c>
      <c r="H732" s="46">
        <v>26.87</v>
      </c>
      <c r="I732" s="46">
        <v>23.25</v>
      </c>
      <c r="J732" s="46">
        <v>25.21</v>
      </c>
      <c r="K732" s="46">
        <v>24.99</v>
      </c>
      <c r="L732" s="46">
        <v>23.02</v>
      </c>
      <c r="M732" s="46">
        <v>20.260000000000002</v>
      </c>
      <c r="N732" s="46">
        <v>21.34</v>
      </c>
      <c r="O732" s="46">
        <v>17.399999999999999</v>
      </c>
      <c r="P732" s="46">
        <v>16.23</v>
      </c>
      <c r="Q732" s="46">
        <v>18.95</v>
      </c>
      <c r="R732" s="46">
        <v>21.65</v>
      </c>
      <c r="S732" s="46">
        <v>19.88</v>
      </c>
      <c r="T732" s="46">
        <v>16.739999999999998</v>
      </c>
      <c r="U732" s="46">
        <v>23.03</v>
      </c>
      <c r="V732" s="46">
        <v>21.22</v>
      </c>
      <c r="W732" s="46">
        <v>23.06</v>
      </c>
      <c r="X732" s="120">
        <v>6.6484161126321162E-3</v>
      </c>
      <c r="Y732" s="79">
        <v>5.2836052836052749E-2</v>
      </c>
      <c r="Z732" s="79">
        <v>-5.2890528905288337E-3</v>
      </c>
      <c r="AA732" s="79">
        <v>3.9322369234573877E-2</v>
      </c>
    </row>
    <row r="733" spans="1:27" ht="15" x14ac:dyDescent="0.25">
      <c r="A733" s="4">
        <v>260210</v>
      </c>
      <c r="B733" s="18" t="s">
        <v>3674</v>
      </c>
      <c r="C733" s="8" t="s">
        <v>23</v>
      </c>
      <c r="D733" s="8" t="s">
        <v>1139</v>
      </c>
      <c r="E733" s="8" t="s">
        <v>806</v>
      </c>
      <c r="F733" s="36">
        <v>3.8</v>
      </c>
      <c r="G733" s="46">
        <v>12.37</v>
      </c>
      <c r="H733" s="46">
        <v>16.61</v>
      </c>
      <c r="I733" s="46">
        <v>14.97</v>
      </c>
      <c r="J733" s="46">
        <v>-39.86</v>
      </c>
      <c r="K733" s="110">
        <v>20.76</v>
      </c>
      <c r="L733" s="46">
        <v>12.38</v>
      </c>
      <c r="M733" s="110">
        <v>18.47</v>
      </c>
      <c r="N733" s="110">
        <v>5.76</v>
      </c>
      <c r="O733" s="46">
        <v>9.4600000000000009</v>
      </c>
      <c r="P733" s="46">
        <v>15.14</v>
      </c>
      <c r="Q733" s="46">
        <v>21.76</v>
      </c>
      <c r="R733" s="110">
        <v>29.52</v>
      </c>
      <c r="S733" s="110">
        <v>17.91</v>
      </c>
      <c r="T733" s="46">
        <v>20.16</v>
      </c>
      <c r="U733" s="46">
        <v>14.86</v>
      </c>
      <c r="V733" s="46">
        <v>19.14</v>
      </c>
      <c r="W733" s="46">
        <v>20.66</v>
      </c>
      <c r="X733" s="120">
        <v>5.9528044586742553E-2</v>
      </c>
      <c r="Y733" s="79">
        <v>-7.7224398433128005E-2</v>
      </c>
      <c r="Z733" s="79">
        <v>-0.12589448150394189</v>
      </c>
      <c r="AA733" s="79">
        <v>3.8157347023726862E-2</v>
      </c>
    </row>
    <row r="734" spans="1:27" ht="15" x14ac:dyDescent="0.25">
      <c r="A734" s="4">
        <v>260210</v>
      </c>
      <c r="B734" s="18" t="s">
        <v>3472</v>
      </c>
      <c r="C734" s="8" t="s">
        <v>23</v>
      </c>
      <c r="D734" s="8" t="s">
        <v>153</v>
      </c>
      <c r="E734" s="8" t="s">
        <v>806</v>
      </c>
      <c r="F734" s="36">
        <v>3.6</v>
      </c>
      <c r="G734" s="46">
        <v>141</v>
      </c>
      <c r="H734" s="46">
        <v>108</v>
      </c>
      <c r="I734" s="46">
        <v>150</v>
      </c>
      <c r="J734" s="46">
        <v>180</v>
      </c>
      <c r="K734" s="110">
        <v>203</v>
      </c>
      <c r="L734" s="46">
        <v>139</v>
      </c>
      <c r="M734" s="46">
        <v>147</v>
      </c>
      <c r="N734" s="46">
        <v>211</v>
      </c>
      <c r="O734" s="110">
        <v>365</v>
      </c>
      <c r="P734" s="46">
        <v>218</v>
      </c>
      <c r="Q734" s="110">
        <v>275</v>
      </c>
      <c r="R734" s="46">
        <v>284</v>
      </c>
      <c r="S734" s="46">
        <v>344</v>
      </c>
      <c r="T734" s="46">
        <v>251</v>
      </c>
      <c r="U734" s="46">
        <v>330</v>
      </c>
      <c r="V734" s="46">
        <v>355</v>
      </c>
      <c r="W734" s="46">
        <v>390</v>
      </c>
      <c r="X734" s="120">
        <v>2.943800178412137E-2</v>
      </c>
      <c r="Y734" s="79">
        <v>4.7660311958405588E-2</v>
      </c>
      <c r="Z734" s="79">
        <v>5.8726220016542603E-2</v>
      </c>
      <c r="AA734" s="79">
        <v>3.5937499999999963E-2</v>
      </c>
    </row>
    <row r="735" spans="1:27" ht="15" x14ac:dyDescent="0.25">
      <c r="A735" s="4">
        <v>260210</v>
      </c>
      <c r="B735" s="18" t="s">
        <v>3445</v>
      </c>
      <c r="C735" s="8" t="s">
        <v>23</v>
      </c>
      <c r="D735" s="8" t="s">
        <v>41</v>
      </c>
      <c r="E735" s="8" t="s">
        <v>806</v>
      </c>
      <c r="F735" s="36">
        <v>3</v>
      </c>
      <c r="G735" s="46">
        <v>489.9</v>
      </c>
      <c r="H735" s="46">
        <v>351.2</v>
      </c>
      <c r="I735" s="46">
        <v>450.6</v>
      </c>
      <c r="J735" s="46">
        <v>527</v>
      </c>
      <c r="K735" s="46">
        <v>519.20000000000005</v>
      </c>
      <c r="L735" s="46">
        <v>393</v>
      </c>
      <c r="M735" s="46">
        <v>528.20000000000005</v>
      </c>
      <c r="N735" s="46">
        <v>623.1</v>
      </c>
      <c r="O735" s="46">
        <v>641.79999999999995</v>
      </c>
      <c r="P735" s="46">
        <v>560.70000000000005</v>
      </c>
      <c r="Q735" s="46">
        <v>682.4</v>
      </c>
      <c r="R735" s="46">
        <v>726</v>
      </c>
      <c r="S735" s="46">
        <v>701</v>
      </c>
      <c r="T735" s="46">
        <v>602.6</v>
      </c>
      <c r="U735" s="46">
        <v>750.2</v>
      </c>
      <c r="V735" s="46">
        <v>799.5</v>
      </c>
      <c r="W735" s="46">
        <v>786.7</v>
      </c>
      <c r="X735" s="120">
        <v>1.5692296168682951E-2</v>
      </c>
      <c r="Y735" s="79">
        <v>2.500000000000013E-2</v>
      </c>
      <c r="Z735" s="79">
        <v>2.6440751133175011E-2</v>
      </c>
      <c r="AA735" s="79">
        <v>3.0035397609785131E-2</v>
      </c>
    </row>
    <row r="736" spans="1:27" ht="15" x14ac:dyDescent="0.25">
      <c r="A736" s="4">
        <v>260210</v>
      </c>
      <c r="B736" s="18" t="s">
        <v>3430</v>
      </c>
      <c r="C736" s="8" t="s">
        <v>23</v>
      </c>
      <c r="D736" s="8" t="s">
        <v>119</v>
      </c>
      <c r="E736" s="8" t="s">
        <v>806</v>
      </c>
      <c r="F736" s="36">
        <v>2.7</v>
      </c>
      <c r="G736" s="46">
        <v>1031</v>
      </c>
      <c r="H736" s="46">
        <v>633</v>
      </c>
      <c r="I736" s="46">
        <v>1148</v>
      </c>
      <c r="J736" s="46">
        <v>1110</v>
      </c>
      <c r="K736" s="46">
        <v>803</v>
      </c>
      <c r="L736" s="110">
        <v>1165</v>
      </c>
      <c r="M736" s="46">
        <v>1149</v>
      </c>
      <c r="N736" s="46">
        <v>1171</v>
      </c>
      <c r="O736" s="46">
        <v>1088</v>
      </c>
      <c r="P736" s="46">
        <v>1461</v>
      </c>
      <c r="Q736" s="46">
        <v>1489</v>
      </c>
      <c r="R736" s="46">
        <v>1444</v>
      </c>
      <c r="S736" s="46">
        <v>1400</v>
      </c>
      <c r="T736" s="46">
        <v>1632</v>
      </c>
      <c r="U736" s="46">
        <v>1603</v>
      </c>
      <c r="V736" s="46">
        <v>1723</v>
      </c>
      <c r="W736" s="46">
        <v>1574</v>
      </c>
      <c r="X736" s="120">
        <v>2.9513289609941259E-2</v>
      </c>
      <c r="Y736" s="79">
        <v>1.9111483654652209E-2</v>
      </c>
      <c r="Z736" s="79">
        <v>4.5895706530679307E-2</v>
      </c>
      <c r="AA736" s="79">
        <v>2.736709657124892E-2</v>
      </c>
    </row>
    <row r="737" spans="1:27" ht="15" x14ac:dyDescent="0.25">
      <c r="A737" s="4">
        <v>260210</v>
      </c>
      <c r="B737" s="18" t="s">
        <v>3528</v>
      </c>
      <c r="C737" s="8" t="s">
        <v>23</v>
      </c>
      <c r="D737" s="8" t="s">
        <v>136</v>
      </c>
      <c r="E737" s="8" t="s">
        <v>806</v>
      </c>
      <c r="F737" s="36">
        <v>2.6</v>
      </c>
      <c r="G737" s="46">
        <v>197.5</v>
      </c>
      <c r="H737" s="46">
        <v>202.1</v>
      </c>
      <c r="I737" s="46">
        <v>98.2</v>
      </c>
      <c r="J737" s="46">
        <v>34.799999999999997</v>
      </c>
      <c r="K737" s="46">
        <v>185.1</v>
      </c>
      <c r="L737" s="46">
        <v>180.4</v>
      </c>
      <c r="M737" s="110">
        <v>230.2</v>
      </c>
      <c r="N737" s="110">
        <v>269</v>
      </c>
      <c r="O737" s="46">
        <v>269.39999999999998</v>
      </c>
      <c r="P737" s="110">
        <v>319.7</v>
      </c>
      <c r="Q737" s="46">
        <v>259.60000000000002</v>
      </c>
      <c r="R737" s="46">
        <v>178.2</v>
      </c>
      <c r="S737" s="46">
        <v>282</v>
      </c>
      <c r="T737" s="46">
        <v>210.5</v>
      </c>
      <c r="U737" s="46">
        <v>315.7</v>
      </c>
      <c r="V737" s="110">
        <v>360.4</v>
      </c>
      <c r="W737" s="46">
        <v>311.8</v>
      </c>
      <c r="X737" s="120">
        <v>-0.1050505050505051</v>
      </c>
      <c r="Y737" s="79">
        <v>6.0303128023218237E-2</v>
      </c>
      <c r="Z737" s="92">
        <v>0.1847120843471208</v>
      </c>
      <c r="AA737" s="79">
        <v>2.5500599007359352E-2</v>
      </c>
    </row>
    <row r="738" spans="1:27" ht="15" x14ac:dyDescent="0.25">
      <c r="A738" s="4">
        <v>260210</v>
      </c>
      <c r="B738" s="18" t="s">
        <v>3540</v>
      </c>
      <c r="C738" s="8" t="s">
        <v>23</v>
      </c>
      <c r="D738" s="8" t="s">
        <v>454</v>
      </c>
      <c r="E738" s="8" t="s">
        <v>806</v>
      </c>
      <c r="F738" s="36">
        <v>2.2000000000000002</v>
      </c>
      <c r="G738" s="46">
        <v>303.77999999999997</v>
      </c>
      <c r="H738" s="46">
        <v>318.5</v>
      </c>
      <c r="I738" s="46">
        <v>391.3</v>
      </c>
      <c r="J738" s="46">
        <v>418.6</v>
      </c>
      <c r="K738" s="46">
        <v>401.7</v>
      </c>
      <c r="L738" s="46">
        <v>357.9</v>
      </c>
      <c r="M738" s="46">
        <v>378.5</v>
      </c>
      <c r="N738" s="46">
        <v>401.7</v>
      </c>
      <c r="O738" s="46">
        <v>321.7</v>
      </c>
      <c r="P738" s="46">
        <v>265.10000000000002</v>
      </c>
      <c r="Q738" s="46">
        <v>342.6</v>
      </c>
      <c r="R738" s="46">
        <v>343.9</v>
      </c>
      <c r="S738" s="46">
        <v>308.2</v>
      </c>
      <c r="T738" s="46">
        <v>242.8</v>
      </c>
      <c r="U738" s="46">
        <v>323.5</v>
      </c>
      <c r="V738" s="46">
        <v>355</v>
      </c>
      <c r="W738" s="46">
        <v>335.6</v>
      </c>
      <c r="X738" s="120">
        <v>-1.770122241625649E-2</v>
      </c>
      <c r="Y738" s="79">
        <v>-1.543434343434336E-2</v>
      </c>
      <c r="Z738" s="79">
        <v>9.1103086014443502E-3</v>
      </c>
      <c r="AA738" s="79">
        <v>2.2285481903212782E-2</v>
      </c>
    </row>
    <row r="739" spans="1:27" ht="15" x14ac:dyDescent="0.25">
      <c r="A739" s="4">
        <v>260210</v>
      </c>
      <c r="B739" s="18" t="s">
        <v>3659</v>
      </c>
      <c r="C739" s="8" t="s">
        <v>23</v>
      </c>
      <c r="D739" s="8" t="s">
        <v>168</v>
      </c>
      <c r="E739" s="8" t="s">
        <v>806</v>
      </c>
      <c r="F739" s="36">
        <v>2</v>
      </c>
      <c r="G739" s="46">
        <v>89.91</v>
      </c>
      <c r="H739" s="46">
        <v>94.7</v>
      </c>
      <c r="I739" s="46">
        <v>104.22</v>
      </c>
      <c r="J739" s="46">
        <v>106.63</v>
      </c>
      <c r="K739" s="46">
        <v>102.82</v>
      </c>
      <c r="L739" s="46">
        <v>104.21</v>
      </c>
      <c r="M739" s="46">
        <v>112.1</v>
      </c>
      <c r="N739" s="46">
        <v>115.36</v>
      </c>
      <c r="O739" s="46">
        <v>113.25</v>
      </c>
      <c r="P739" s="46">
        <v>122.61</v>
      </c>
      <c r="Q739" s="46">
        <v>133.32</v>
      </c>
      <c r="R739" s="46">
        <v>126.4</v>
      </c>
      <c r="S739" s="46">
        <v>117.98</v>
      </c>
      <c r="T739" s="46">
        <v>138.47999999999999</v>
      </c>
      <c r="U739" s="46">
        <v>130.72</v>
      </c>
      <c r="V739" s="46">
        <v>130.81</v>
      </c>
      <c r="W739" s="46">
        <v>128.28</v>
      </c>
      <c r="X739" s="120">
        <v>3.1720333393296052E-2</v>
      </c>
      <c r="Y739" s="79">
        <v>-5.0370025959934894E-3</v>
      </c>
      <c r="Z739" s="79">
        <v>8.5867829744148416E-3</v>
      </c>
      <c r="AA739" s="79">
        <v>1.988455375586384E-2</v>
      </c>
    </row>
    <row r="740" spans="1:27" ht="15" x14ac:dyDescent="0.25">
      <c r="A740" s="4">
        <v>260210</v>
      </c>
      <c r="B740" s="18" t="s">
        <v>3456</v>
      </c>
      <c r="C740" s="8" t="s">
        <v>23</v>
      </c>
      <c r="D740" s="8" t="s">
        <v>149</v>
      </c>
      <c r="E740" s="8" t="s">
        <v>806</v>
      </c>
      <c r="F740" s="36">
        <v>1.9</v>
      </c>
      <c r="G740" s="46">
        <v>262.83999999999997</v>
      </c>
      <c r="H740" s="46">
        <v>305.37</v>
      </c>
      <c r="I740" s="46">
        <v>320.86</v>
      </c>
      <c r="J740" s="46">
        <v>297.3</v>
      </c>
      <c r="K740" s="46">
        <v>297.67</v>
      </c>
      <c r="L740" s="46">
        <v>383.35</v>
      </c>
      <c r="M740" s="46">
        <v>435.54</v>
      </c>
      <c r="N740" s="46">
        <v>421.88</v>
      </c>
      <c r="O740" s="46">
        <v>370.46</v>
      </c>
      <c r="P740" s="46">
        <v>440.56</v>
      </c>
      <c r="Q740" s="46">
        <v>509.2</v>
      </c>
      <c r="R740" s="46">
        <v>464.42</v>
      </c>
      <c r="S740" s="46">
        <v>469.84</v>
      </c>
      <c r="T740" s="46">
        <v>539.66</v>
      </c>
      <c r="U740" s="46">
        <v>549.54999999999995</v>
      </c>
      <c r="V740" s="46">
        <v>499.27</v>
      </c>
      <c r="W740" s="46">
        <v>509</v>
      </c>
      <c r="X740" s="120">
        <v>5.260029086740059E-2</v>
      </c>
      <c r="Y740" s="79">
        <v>2.0346726370567451E-2</v>
      </c>
      <c r="Z740" s="79">
        <v>1.722288939297334E-2</v>
      </c>
      <c r="AA740" s="79">
        <v>1.902522445489541E-2</v>
      </c>
    </row>
    <row r="741" spans="1:27" ht="15" x14ac:dyDescent="0.25">
      <c r="A741" s="4">
        <v>260210</v>
      </c>
      <c r="B741" s="18" t="s">
        <v>3664</v>
      </c>
      <c r="C741" s="8" t="s">
        <v>23</v>
      </c>
      <c r="D741" s="8" t="s">
        <v>50</v>
      </c>
      <c r="E741" s="8" t="s">
        <v>806</v>
      </c>
      <c r="F741" s="36">
        <v>1.1000000000000001</v>
      </c>
      <c r="G741" s="46">
        <v>60.11</v>
      </c>
      <c r="H741" s="46">
        <v>62.03</v>
      </c>
      <c r="I741" s="46">
        <v>62.47</v>
      </c>
      <c r="J741" s="46">
        <v>58.48</v>
      </c>
      <c r="K741" s="46">
        <v>57.81</v>
      </c>
      <c r="L741" s="46">
        <v>64.680000000000007</v>
      </c>
      <c r="M741" s="46">
        <v>57.38</v>
      </c>
      <c r="N741" s="46">
        <v>56.66</v>
      </c>
      <c r="O741" s="46">
        <v>45.33</v>
      </c>
      <c r="P741" s="46">
        <v>55.32</v>
      </c>
      <c r="Q741" s="46">
        <v>58.2</v>
      </c>
      <c r="R741" s="46">
        <v>50.72</v>
      </c>
      <c r="S741" s="46">
        <v>48.5</v>
      </c>
      <c r="T741" s="46">
        <v>52.8</v>
      </c>
      <c r="U741" s="46">
        <v>52.26</v>
      </c>
      <c r="V741" s="46">
        <v>53.56</v>
      </c>
      <c r="W741" s="46">
        <v>50.86</v>
      </c>
      <c r="X741" s="120">
        <v>-1.184544514430763E-2</v>
      </c>
      <c r="Y741" s="79">
        <v>-2.8256112643896821E-2</v>
      </c>
      <c r="Z741" s="79">
        <v>1.3902486782846999E-2</v>
      </c>
      <c r="AA741" s="79">
        <v>1.139436075704903E-2</v>
      </c>
    </row>
    <row r="742" spans="1:27" ht="15" x14ac:dyDescent="0.25">
      <c r="A742" s="4">
        <v>260210</v>
      </c>
      <c r="B742" s="18" t="s">
        <v>3495</v>
      </c>
      <c r="C742" s="8" t="s">
        <v>23</v>
      </c>
      <c r="D742" s="8" t="s">
        <v>139</v>
      </c>
      <c r="E742" s="8" t="s">
        <v>806</v>
      </c>
      <c r="F742" s="36">
        <v>1</v>
      </c>
      <c r="G742" s="46">
        <v>546</v>
      </c>
      <c r="H742" s="46">
        <v>525</v>
      </c>
      <c r="I742" s="46">
        <v>402</v>
      </c>
      <c r="J742" s="46">
        <v>396</v>
      </c>
      <c r="K742" s="46">
        <v>218</v>
      </c>
      <c r="L742" s="46">
        <v>324</v>
      </c>
      <c r="M742" s="46">
        <v>361</v>
      </c>
      <c r="N742" s="46">
        <v>353</v>
      </c>
      <c r="O742" s="46">
        <v>307</v>
      </c>
      <c r="P742" s="46">
        <v>320</v>
      </c>
      <c r="Q742" s="46">
        <v>372</v>
      </c>
      <c r="R742" s="46">
        <v>353</v>
      </c>
      <c r="S742" s="46">
        <v>368</v>
      </c>
      <c r="T742" s="46">
        <v>368</v>
      </c>
      <c r="U742" s="46">
        <v>423</v>
      </c>
      <c r="V742" s="46">
        <v>420</v>
      </c>
      <c r="W742" s="46">
        <v>384</v>
      </c>
      <c r="X742" s="120">
        <v>3.3970276008492561E-2</v>
      </c>
      <c r="Y742" s="79">
        <v>3.4907597535934309E-2</v>
      </c>
      <c r="Z742" s="79">
        <v>4.4312169312169303E-2</v>
      </c>
      <c r="AA742" s="79">
        <v>1.0132995566814349E-2</v>
      </c>
    </row>
    <row r="743" spans="1:27" ht="15" x14ac:dyDescent="0.25">
      <c r="A743" s="4">
        <v>260210</v>
      </c>
      <c r="B743" s="18" t="s">
        <v>3460</v>
      </c>
      <c r="C743" s="8" t="s">
        <v>23</v>
      </c>
      <c r="D743" s="8" t="s">
        <v>101</v>
      </c>
      <c r="E743" s="8" t="s">
        <v>806</v>
      </c>
      <c r="F743" s="36">
        <v>1</v>
      </c>
      <c r="G743" s="46">
        <v>363.1</v>
      </c>
      <c r="H743" s="46">
        <v>443</v>
      </c>
      <c r="I743" s="46">
        <v>444.7</v>
      </c>
      <c r="J743" s="46">
        <v>455.9</v>
      </c>
      <c r="K743" s="46">
        <v>448.3</v>
      </c>
      <c r="L743" s="46">
        <v>344.9</v>
      </c>
      <c r="M743" s="46">
        <v>240.5</v>
      </c>
      <c r="N743" s="46">
        <v>368.1</v>
      </c>
      <c r="O743" s="46">
        <v>533.9</v>
      </c>
      <c r="P743" s="46">
        <v>357.9</v>
      </c>
      <c r="Q743" s="46">
        <v>374.6</v>
      </c>
      <c r="R743" s="46">
        <v>394.3</v>
      </c>
      <c r="S743" s="46">
        <v>353.9</v>
      </c>
      <c r="T743" s="46">
        <v>409.9</v>
      </c>
      <c r="U743" s="46">
        <v>430.9</v>
      </c>
      <c r="V743" s="46">
        <v>425.1</v>
      </c>
      <c r="W743" s="46">
        <v>370.3</v>
      </c>
      <c r="X743" s="120">
        <v>3.511852502194901E-2</v>
      </c>
      <c r="Y743" s="79">
        <v>3.673256345012077E-2</v>
      </c>
      <c r="Z743" s="79">
        <v>1.9383259911894161E-2</v>
      </c>
      <c r="AA743" s="79">
        <v>1.01247067539203E-2</v>
      </c>
    </row>
    <row r="744" spans="1:27" ht="15" x14ac:dyDescent="0.25">
      <c r="A744" s="4">
        <v>260210</v>
      </c>
      <c r="B744" s="18" t="s">
        <v>3511</v>
      </c>
      <c r="C744" s="8" t="s">
        <v>23</v>
      </c>
      <c r="D744" s="8" t="s">
        <v>1307</v>
      </c>
      <c r="E744" s="8" t="s">
        <v>806</v>
      </c>
      <c r="F744" s="36">
        <v>0.9</v>
      </c>
      <c r="G744" s="46">
        <v>195.1</v>
      </c>
      <c r="H744" s="46">
        <v>172.45</v>
      </c>
      <c r="I744" s="46">
        <v>173.23</v>
      </c>
      <c r="J744" s="46">
        <v>195.12</v>
      </c>
      <c r="K744" s="46">
        <v>188.66</v>
      </c>
      <c r="L744" s="46">
        <v>186.31</v>
      </c>
      <c r="M744" s="46">
        <v>226.67</v>
      </c>
      <c r="N744" s="46">
        <v>216.27</v>
      </c>
      <c r="O744" s="46">
        <v>205.06</v>
      </c>
      <c r="P744" s="46">
        <v>191.62</v>
      </c>
      <c r="Q744" s="46">
        <v>179.26</v>
      </c>
      <c r="R744" s="46">
        <v>209.56</v>
      </c>
      <c r="S744" s="46">
        <v>211.95</v>
      </c>
      <c r="T744" s="46">
        <v>204.17</v>
      </c>
      <c r="U744" s="46">
        <v>233.19</v>
      </c>
      <c r="V744" s="46">
        <v>229.02</v>
      </c>
      <c r="W744" s="46">
        <v>219.57</v>
      </c>
      <c r="X744" s="120">
        <v>1.5838160501772999E-2</v>
      </c>
      <c r="Y744" s="79">
        <v>6.6998782517951661E-2</v>
      </c>
      <c r="Z744" s="79">
        <v>2.265767811193764E-2</v>
      </c>
      <c r="AA744" s="79">
        <v>8.6755547459385074E-3</v>
      </c>
    </row>
    <row r="745" spans="1:27" ht="15" x14ac:dyDescent="0.25">
      <c r="A745" s="4">
        <v>260210</v>
      </c>
      <c r="B745" s="18" t="s">
        <v>3440</v>
      </c>
      <c r="C745" s="8" t="s">
        <v>23</v>
      </c>
      <c r="D745" s="8" t="s">
        <v>3867</v>
      </c>
      <c r="E745" s="8" t="s">
        <v>806</v>
      </c>
      <c r="F745" s="36">
        <v>0</v>
      </c>
      <c r="G745" s="46">
        <v>617</v>
      </c>
      <c r="H745" s="46">
        <v>567</v>
      </c>
      <c r="I745" s="46">
        <v>950</v>
      </c>
      <c r="J745" s="46">
        <v>960</v>
      </c>
      <c r="K745" s="110">
        <v>997</v>
      </c>
      <c r="L745" s="110">
        <v>952</v>
      </c>
      <c r="M745" s="46">
        <v>1134</v>
      </c>
      <c r="N745" s="46">
        <v>1112</v>
      </c>
      <c r="O745" s="46">
        <v>726</v>
      </c>
      <c r="P745" s="46">
        <v>884</v>
      </c>
      <c r="Q745" s="46">
        <v>1203</v>
      </c>
      <c r="R745" s="46">
        <v>953</v>
      </c>
      <c r="S745" s="46">
        <v>804</v>
      </c>
      <c r="T745" s="46">
        <v>949</v>
      </c>
      <c r="U745" s="46">
        <v>1244</v>
      </c>
      <c r="V745" s="46">
        <v>1140</v>
      </c>
      <c r="W745" s="46">
        <v>806</v>
      </c>
      <c r="X745" s="120">
        <v>1.6909469302809569E-2</v>
      </c>
      <c r="Y745" s="79">
        <v>1.0488616014325819E-2</v>
      </c>
      <c r="Z745" s="79">
        <v>4.734177215189872E-2</v>
      </c>
      <c r="AA745" s="79">
        <v>4.8344210780748581E-4</v>
      </c>
    </row>
    <row r="746" spans="1:27" ht="15" x14ac:dyDescent="0.25">
      <c r="A746" s="4">
        <v>260210</v>
      </c>
      <c r="B746" s="18" t="s">
        <v>3436</v>
      </c>
      <c r="C746" s="8" t="s">
        <v>23</v>
      </c>
      <c r="D746" s="8" t="s">
        <v>434</v>
      </c>
      <c r="E746" s="8" t="s">
        <v>806</v>
      </c>
      <c r="F746" s="36">
        <v>0</v>
      </c>
      <c r="G746" s="46">
        <v>0</v>
      </c>
      <c r="H746" s="46">
        <v>1526</v>
      </c>
      <c r="I746" s="46">
        <v>1431</v>
      </c>
      <c r="J746" s="46">
        <v>2046</v>
      </c>
      <c r="K746" s="46">
        <v>0</v>
      </c>
      <c r="L746" s="46">
        <v>1675</v>
      </c>
      <c r="M746" s="46">
        <v>1399</v>
      </c>
      <c r="N746" s="46">
        <v>2191</v>
      </c>
      <c r="O746" s="110">
        <v>2058</v>
      </c>
      <c r="P746" s="46">
        <v>1951</v>
      </c>
      <c r="Q746" s="46">
        <v>1744</v>
      </c>
      <c r="R746" s="46">
        <v>2132</v>
      </c>
      <c r="S746" s="46">
        <v>2108</v>
      </c>
      <c r="T746" s="46">
        <v>2337</v>
      </c>
      <c r="U746" s="46">
        <v>1819</v>
      </c>
      <c r="V746" s="46">
        <v>2317</v>
      </c>
      <c r="W746" s="46">
        <v>2104</v>
      </c>
      <c r="X746" s="120">
        <v>4.8645242596093263E-2</v>
      </c>
      <c r="Y746" s="79">
        <v>9.0133397428193707E-3</v>
      </c>
      <c r="Z746" s="79">
        <v>2.2034302048594471E-2</v>
      </c>
      <c r="AA746" s="79">
        <v>-4.6614613681383871E-4</v>
      </c>
    </row>
    <row r="747" spans="1:27" ht="15" x14ac:dyDescent="0.25">
      <c r="A747" s="4">
        <v>260210</v>
      </c>
      <c r="B747" s="18" t="s">
        <v>3466</v>
      </c>
      <c r="C747" s="8" t="s">
        <v>23</v>
      </c>
      <c r="D747" s="8" t="s">
        <v>115</v>
      </c>
      <c r="E747" s="8" t="s">
        <v>806</v>
      </c>
      <c r="F747" s="36">
        <v>-0.4</v>
      </c>
      <c r="G747" s="46">
        <v>8.4600000000000009</v>
      </c>
      <c r="H747" s="46">
        <v>10.41</v>
      </c>
      <c r="I747" s="46">
        <v>-3.14</v>
      </c>
      <c r="J747" s="46">
        <v>-31.34</v>
      </c>
      <c r="K747" s="110">
        <v>-34.630000000000003</v>
      </c>
      <c r="L747" s="110">
        <v>-34.97</v>
      </c>
      <c r="M747" s="110">
        <v>-22.01</v>
      </c>
      <c r="N747" s="46">
        <v>-4.2300000000000004</v>
      </c>
      <c r="O747" s="46">
        <v>27.74</v>
      </c>
      <c r="P747" s="46">
        <v>12</v>
      </c>
      <c r="Q747" s="110">
        <v>12.62</v>
      </c>
      <c r="R747" s="110">
        <v>20.28</v>
      </c>
      <c r="S747" s="46">
        <v>9.39</v>
      </c>
      <c r="T747" s="46">
        <v>-12.42</v>
      </c>
      <c r="U747" s="46">
        <v>-35.5</v>
      </c>
      <c r="V747" s="110">
        <v>-5.81</v>
      </c>
      <c r="W747" s="46">
        <v>9.56</v>
      </c>
      <c r="X747" s="120">
        <v>-0.44980659421624603</v>
      </c>
      <c r="Y747" s="79">
        <v>-1.610980917308336</v>
      </c>
      <c r="Z747" s="92">
        <v>1.42958904109589</v>
      </c>
      <c r="AA747" s="79">
        <v>-3.834009923319726E-3</v>
      </c>
    </row>
    <row r="748" spans="1:27" ht="15" x14ac:dyDescent="0.25">
      <c r="A748" s="4">
        <v>260210</v>
      </c>
      <c r="B748" s="18" t="s">
        <v>3419</v>
      </c>
      <c r="C748" s="8" t="s">
        <v>23</v>
      </c>
      <c r="D748" s="8" t="s">
        <v>1267</v>
      </c>
      <c r="E748" s="8" t="s">
        <v>806</v>
      </c>
      <c r="F748" s="36">
        <v>-0.6</v>
      </c>
      <c r="G748" s="46">
        <v>2120</v>
      </c>
      <c r="H748" s="46">
        <v>3503</v>
      </c>
      <c r="I748" s="46">
        <v>3359</v>
      </c>
      <c r="J748" s="46">
        <v>3260</v>
      </c>
      <c r="K748" s="46">
        <v>2221</v>
      </c>
      <c r="L748" s="46">
        <v>3487</v>
      </c>
      <c r="M748" s="46">
        <v>3748</v>
      </c>
      <c r="N748" s="46">
        <v>3638</v>
      </c>
      <c r="O748" s="46">
        <v>2373</v>
      </c>
      <c r="P748" s="46">
        <v>3725</v>
      </c>
      <c r="Q748" s="46">
        <v>3986</v>
      </c>
      <c r="R748" s="46">
        <v>3516</v>
      </c>
      <c r="S748" s="46">
        <v>2980</v>
      </c>
      <c r="T748" s="46">
        <v>3732</v>
      </c>
      <c r="U748" s="46">
        <v>4345</v>
      </c>
      <c r="V748" s="46">
        <v>4032</v>
      </c>
      <c r="W748" s="46">
        <v>2894</v>
      </c>
      <c r="X748" s="120">
        <v>4.9271485887247835E-4</v>
      </c>
      <c r="Y748" s="79">
        <v>2.5256789081187669E-2</v>
      </c>
      <c r="Z748" s="79">
        <v>3.5407946201880147E-2</v>
      </c>
      <c r="AA748" s="79">
        <v>-5.6995162038571126E-3</v>
      </c>
    </row>
    <row r="749" spans="1:27" ht="15" x14ac:dyDescent="0.25">
      <c r="A749" s="4">
        <v>260210</v>
      </c>
      <c r="B749" s="18" t="s">
        <v>3493</v>
      </c>
      <c r="C749" s="8" t="s">
        <v>23</v>
      </c>
      <c r="D749" s="8" t="s">
        <v>101</v>
      </c>
      <c r="E749" s="8" t="s">
        <v>806</v>
      </c>
      <c r="F749" s="36">
        <v>-0.7</v>
      </c>
      <c r="G749" s="46">
        <v>354.3</v>
      </c>
      <c r="H749" s="46">
        <v>276.39999999999998</v>
      </c>
      <c r="I749" s="46">
        <v>334.5</v>
      </c>
      <c r="J749" s="46">
        <v>280.7</v>
      </c>
      <c r="K749" s="46">
        <v>395.6</v>
      </c>
      <c r="L749" s="46">
        <v>374.8</v>
      </c>
      <c r="M749" s="46">
        <v>361.1</v>
      </c>
      <c r="N749" s="46">
        <v>301.7</v>
      </c>
      <c r="O749" s="46">
        <v>468</v>
      </c>
      <c r="P749" s="46">
        <v>392.5</v>
      </c>
      <c r="Q749" s="46">
        <v>401.8</v>
      </c>
      <c r="R749" s="46">
        <v>320.60000000000002</v>
      </c>
      <c r="S749" s="46">
        <v>470.3</v>
      </c>
      <c r="T749" s="46">
        <v>340.8</v>
      </c>
      <c r="U749" s="46">
        <v>405.5</v>
      </c>
      <c r="V749" s="46">
        <v>340.3</v>
      </c>
      <c r="W749" s="46">
        <v>460.1</v>
      </c>
      <c r="X749" s="120">
        <v>-3.2614181175876888E-2</v>
      </c>
      <c r="Y749" s="79">
        <v>2.4127812194327798E-3</v>
      </c>
      <c r="Z749" s="79">
        <v>1.281550871714798E-2</v>
      </c>
      <c r="AA749" s="79">
        <v>-6.5514805061339656E-3</v>
      </c>
    </row>
    <row r="750" spans="1:27" ht="15" x14ac:dyDescent="0.25">
      <c r="A750" s="4">
        <v>260210</v>
      </c>
      <c r="B750" s="18" t="s">
        <v>3646</v>
      </c>
      <c r="C750" s="8" t="s">
        <v>23</v>
      </c>
      <c r="D750" s="8" t="s">
        <v>117</v>
      </c>
      <c r="E750" s="8" t="s">
        <v>806</v>
      </c>
      <c r="F750" s="36">
        <v>-0.9</v>
      </c>
      <c r="G750" s="46">
        <v>150.34</v>
      </c>
      <c r="H750" s="46">
        <v>137.49</v>
      </c>
      <c r="I750" s="46">
        <v>149.28</v>
      </c>
      <c r="J750" s="46">
        <v>145.59</v>
      </c>
      <c r="K750" s="46">
        <v>157.82</v>
      </c>
      <c r="L750" s="46">
        <v>137.28</v>
      </c>
      <c r="M750" s="46">
        <v>136.97999999999999</v>
      </c>
      <c r="N750" s="46">
        <v>137.62</v>
      </c>
      <c r="O750" s="46">
        <v>159.16999999999999</v>
      </c>
      <c r="P750" s="46">
        <v>155.52000000000001</v>
      </c>
      <c r="Q750" s="46">
        <v>140.22999999999999</v>
      </c>
      <c r="R750" s="46">
        <v>130.63999999999999</v>
      </c>
      <c r="S750" s="46">
        <v>149</v>
      </c>
      <c r="T750" s="46">
        <v>154.35</v>
      </c>
      <c r="U750" s="46">
        <v>168.03</v>
      </c>
      <c r="V750" s="46">
        <v>131.47999999999999</v>
      </c>
      <c r="W750" s="46">
        <v>143.56</v>
      </c>
      <c r="X750" s="120">
        <v>-2.0334034307164521E-3</v>
      </c>
      <c r="Y750" s="79">
        <v>4.8413500052244762E-2</v>
      </c>
      <c r="Z750" s="79">
        <v>1.3953024816451001E-3</v>
      </c>
      <c r="AA750" s="79">
        <v>-9.0236539163321972E-3</v>
      </c>
    </row>
    <row r="751" spans="1:27" ht="15" x14ac:dyDescent="0.25">
      <c r="A751" s="4">
        <v>260210</v>
      </c>
      <c r="B751" s="18" t="s">
        <v>3625</v>
      </c>
      <c r="C751" s="8" t="s">
        <v>23</v>
      </c>
      <c r="D751" s="8" t="s">
        <v>2286</v>
      </c>
      <c r="E751" s="8" t="s">
        <v>806</v>
      </c>
      <c r="F751" s="36">
        <v>-1.1000000000000001</v>
      </c>
      <c r="G751" s="46"/>
      <c r="H751" s="46"/>
      <c r="I751" s="46"/>
      <c r="J751" s="46"/>
      <c r="K751" s="46"/>
      <c r="L751" s="46"/>
      <c r="M751" s="46"/>
      <c r="N751" s="46"/>
      <c r="O751" s="46"/>
      <c r="P751" s="46">
        <v>-31.42</v>
      </c>
      <c r="Q751" s="46">
        <v>-17.55</v>
      </c>
      <c r="R751" s="46">
        <v>-3.87</v>
      </c>
      <c r="S751" s="46">
        <v>20.91</v>
      </c>
      <c r="T751" s="46">
        <v>13.14</v>
      </c>
      <c r="U751" s="46">
        <v>-580.66999999999996</v>
      </c>
      <c r="V751" s="46">
        <v>-6.09</v>
      </c>
      <c r="W751" s="46">
        <v>27.26</v>
      </c>
      <c r="X751" s="120">
        <v>-1.395552771688068</v>
      </c>
      <c r="Y751" s="79">
        <v>-44.585906571654803</v>
      </c>
      <c r="Z751" s="79">
        <v>4.0327708041925092E-3</v>
      </c>
      <c r="AA751" s="79">
        <v>-1.1488845868538711E-2</v>
      </c>
    </row>
    <row r="752" spans="1:27" ht="15" x14ac:dyDescent="0.25">
      <c r="A752" s="4">
        <v>260210</v>
      </c>
      <c r="B752" s="18" t="s">
        <v>3434</v>
      </c>
      <c r="C752" s="8" t="s">
        <v>23</v>
      </c>
      <c r="D752" s="8" t="s">
        <v>127</v>
      </c>
      <c r="E752" s="8" t="s">
        <v>806</v>
      </c>
      <c r="F752" s="36">
        <v>-1.3</v>
      </c>
      <c r="G752" s="46">
        <v>3436</v>
      </c>
      <c r="H752" s="46">
        <v>3902</v>
      </c>
      <c r="I752" s="46">
        <v>4524</v>
      </c>
      <c r="J752" s="46">
        <v>3581</v>
      </c>
      <c r="K752" s="46">
        <v>3735</v>
      </c>
      <c r="L752" s="46">
        <v>3504</v>
      </c>
      <c r="M752" s="46">
        <v>3624</v>
      </c>
      <c r="N752" s="46">
        <v>3518</v>
      </c>
      <c r="O752" s="46">
        <v>3438</v>
      </c>
      <c r="P752" s="46">
        <v>1977</v>
      </c>
      <c r="Q752" s="46">
        <v>2753</v>
      </c>
      <c r="R752" s="46">
        <v>1509</v>
      </c>
      <c r="S752" s="46">
        <v>1780</v>
      </c>
      <c r="T752" s="110">
        <v>3292</v>
      </c>
      <c r="U752" s="46">
        <v>2759</v>
      </c>
      <c r="V752" s="46">
        <v>2316</v>
      </c>
      <c r="W752" s="46">
        <v>1652</v>
      </c>
      <c r="X752" s="121">
        <v>0.16398553435590471</v>
      </c>
      <c r="Y752" s="79">
        <v>6.4281122776943533E-4</v>
      </c>
      <c r="Z752" s="79">
        <v>8.6402569593147849E-2</v>
      </c>
      <c r="AA752" s="79">
        <v>-1.261456588154131E-2</v>
      </c>
    </row>
    <row r="753" spans="1:27" ht="15" x14ac:dyDescent="0.25">
      <c r="A753" s="4">
        <v>260210</v>
      </c>
      <c r="B753" s="18" t="s">
        <v>3542</v>
      </c>
      <c r="C753" s="8" t="s">
        <v>23</v>
      </c>
      <c r="D753" s="8" t="s">
        <v>48</v>
      </c>
      <c r="E753" s="8" t="s">
        <v>821</v>
      </c>
      <c r="F753" s="36">
        <v>-1.3</v>
      </c>
      <c r="G753" s="46">
        <v>140.25</v>
      </c>
      <c r="H753" s="46">
        <v>120.99</v>
      </c>
      <c r="I753" s="46">
        <v>145.59</v>
      </c>
      <c r="J753" s="46">
        <v>195.59</v>
      </c>
      <c r="K753" s="46">
        <v>151.69</v>
      </c>
      <c r="L753" s="46">
        <v>126.06</v>
      </c>
      <c r="M753" s="46">
        <v>132.51</v>
      </c>
      <c r="N753" s="110">
        <v>266.87</v>
      </c>
      <c r="O753" s="46">
        <v>186.95</v>
      </c>
      <c r="P753" s="46">
        <v>159.09</v>
      </c>
      <c r="Q753" s="46">
        <v>161.68</v>
      </c>
      <c r="R753" s="46">
        <v>218.5</v>
      </c>
      <c r="S753" s="46">
        <v>228.39</v>
      </c>
      <c r="T753" s="46">
        <v>174.18</v>
      </c>
      <c r="U753" s="46">
        <v>182.59</v>
      </c>
      <c r="V753" s="46">
        <v>268.89</v>
      </c>
      <c r="W753" s="46">
        <v>217.55</v>
      </c>
      <c r="X753" s="120">
        <v>1.9657139879634359E-2</v>
      </c>
      <c r="Y753" s="79">
        <v>2.6713510060683451E-2</v>
      </c>
      <c r="Z753" s="79">
        <v>6.2700644551178408E-2</v>
      </c>
      <c r="AA753" s="79">
        <v>-1.269246531233525E-2</v>
      </c>
    </row>
    <row r="754" spans="1:27" ht="15" x14ac:dyDescent="0.25">
      <c r="A754" s="4">
        <v>260210</v>
      </c>
      <c r="B754" s="18" t="s">
        <v>1445</v>
      </c>
      <c r="C754" s="8" t="s">
        <v>23</v>
      </c>
      <c r="D754" s="8" t="s">
        <v>191</v>
      </c>
      <c r="E754" s="8" t="s">
        <v>806</v>
      </c>
      <c r="F754" s="36">
        <v>-1.5</v>
      </c>
      <c r="G754" s="46">
        <v>196.6</v>
      </c>
      <c r="H754" s="46">
        <v>274.89999999999998</v>
      </c>
      <c r="I754" s="46">
        <v>0</v>
      </c>
      <c r="J754" s="46">
        <v>348.7</v>
      </c>
      <c r="K754" s="46">
        <v>212.3</v>
      </c>
      <c r="L754" s="46">
        <v>124.7</v>
      </c>
      <c r="M754" s="110">
        <v>308.8</v>
      </c>
      <c r="N754" s="46">
        <v>300</v>
      </c>
      <c r="O754" s="46">
        <v>255</v>
      </c>
      <c r="P754" s="110">
        <v>225.2</v>
      </c>
      <c r="Q754" s="46">
        <v>382</v>
      </c>
      <c r="R754" s="46">
        <v>316.39999999999998</v>
      </c>
      <c r="S754" s="46">
        <v>205.6</v>
      </c>
      <c r="T754" s="46">
        <v>188.9</v>
      </c>
      <c r="U754" s="46">
        <v>336.3</v>
      </c>
      <c r="V754" s="46">
        <v>293.89999999999998</v>
      </c>
      <c r="W754" s="46">
        <v>190</v>
      </c>
      <c r="X754" s="120">
        <v>-3.2146652497343157E-2</v>
      </c>
      <c r="Y754" s="79">
        <v>-4.1815353646262321E-2</v>
      </c>
      <c r="Z754" s="79">
        <v>-2.1485867074102379E-2</v>
      </c>
      <c r="AA754" s="79">
        <v>-1.522396799063142E-2</v>
      </c>
    </row>
    <row r="755" spans="1:27" ht="15" x14ac:dyDescent="0.25">
      <c r="A755" s="4">
        <v>260210</v>
      </c>
      <c r="B755" s="18" t="s">
        <v>3655</v>
      </c>
      <c r="C755" s="8" t="s">
        <v>23</v>
      </c>
      <c r="D755" s="8" t="s">
        <v>115</v>
      </c>
      <c r="E755" s="8" t="s">
        <v>806</v>
      </c>
      <c r="F755" s="36">
        <v>-1.7</v>
      </c>
      <c r="G755" s="46">
        <v>3.37</v>
      </c>
      <c r="H755" s="46">
        <v>2.2200000000000002</v>
      </c>
      <c r="I755" s="46">
        <v>13.4</v>
      </c>
      <c r="J755" s="46">
        <v>9.15</v>
      </c>
      <c r="K755" s="110">
        <v>19.37</v>
      </c>
      <c r="L755" s="110">
        <v>9.14</v>
      </c>
      <c r="M755" s="110">
        <v>26.37</v>
      </c>
      <c r="N755" s="110">
        <v>33.130000000000003</v>
      </c>
      <c r="O755" s="110">
        <v>43.39</v>
      </c>
      <c r="P755" s="110">
        <v>23.34</v>
      </c>
      <c r="Q755" s="110">
        <v>48.3</v>
      </c>
      <c r="R755" s="46">
        <v>41.95</v>
      </c>
      <c r="S755" s="110">
        <v>62.94</v>
      </c>
      <c r="T755" s="110">
        <v>47.71</v>
      </c>
      <c r="U755" s="46">
        <v>57.69</v>
      </c>
      <c r="V755" s="46">
        <v>55.17</v>
      </c>
      <c r="W755" s="46">
        <v>59.14</v>
      </c>
      <c r="X755" s="121">
        <v>0.13805018976944439</v>
      </c>
      <c r="Y755" s="79">
        <v>4.6739671478347462E-2</v>
      </c>
      <c r="Z755" s="79">
        <v>6.2865566598506728E-2</v>
      </c>
      <c r="AA755" s="79">
        <v>-1.7001476444006961E-2</v>
      </c>
    </row>
    <row r="756" spans="1:27" ht="15" x14ac:dyDescent="0.25">
      <c r="A756" s="4">
        <v>260210</v>
      </c>
      <c r="B756" s="18" t="s">
        <v>3694</v>
      </c>
      <c r="C756" s="8" t="s">
        <v>23</v>
      </c>
      <c r="D756" s="8" t="s">
        <v>50</v>
      </c>
      <c r="E756" s="8" t="s">
        <v>806</v>
      </c>
      <c r="F756" s="36">
        <v>-2</v>
      </c>
      <c r="G756" s="46">
        <v>51.38</v>
      </c>
      <c r="H756" s="46">
        <v>60.98</v>
      </c>
      <c r="I756" s="46">
        <v>59.81</v>
      </c>
      <c r="J756" s="46">
        <v>58.16</v>
      </c>
      <c r="K756" s="46">
        <v>60.01</v>
      </c>
      <c r="L756" s="46">
        <v>58.91</v>
      </c>
      <c r="M756" s="46">
        <v>32.31</v>
      </c>
      <c r="N756" s="46">
        <v>28.96</v>
      </c>
      <c r="O756" s="46">
        <v>75.64</v>
      </c>
      <c r="P756" s="46">
        <v>54.53</v>
      </c>
      <c r="Q756" s="110">
        <v>56.84</v>
      </c>
      <c r="R756" s="46">
        <v>49.36</v>
      </c>
      <c r="S756" s="46">
        <v>48.68</v>
      </c>
      <c r="T756" s="46">
        <v>52.63</v>
      </c>
      <c r="U756" s="46">
        <v>45.65</v>
      </c>
      <c r="V756" s="46">
        <v>47.42</v>
      </c>
      <c r="W756" s="46">
        <v>44.76</v>
      </c>
      <c r="X756" s="120">
        <v>-9.0731101666586822E-3</v>
      </c>
      <c r="Y756" s="79">
        <v>-5.3925112042793162E-2</v>
      </c>
      <c r="Z756" s="79">
        <v>-9.8818255908720287E-3</v>
      </c>
      <c r="AA756" s="79">
        <v>-2.016668381520725E-2</v>
      </c>
    </row>
    <row r="757" spans="1:27" ht="15" x14ac:dyDescent="0.25">
      <c r="A757" s="4">
        <v>260210</v>
      </c>
      <c r="B757" s="18" t="s">
        <v>3794</v>
      </c>
      <c r="C757" s="8" t="s">
        <v>23</v>
      </c>
      <c r="D757" s="8" t="s">
        <v>101</v>
      </c>
      <c r="E757" s="8" t="s">
        <v>806</v>
      </c>
      <c r="F757" s="36">
        <v>-2.1</v>
      </c>
      <c r="G757" s="46">
        <v>54.15</v>
      </c>
      <c r="H757" s="46">
        <v>35.01</v>
      </c>
      <c r="I757" s="46">
        <v>49.2</v>
      </c>
      <c r="J757" s="46">
        <v>53.75</v>
      </c>
      <c r="K757" s="46">
        <v>59.9</v>
      </c>
      <c r="L757" s="46">
        <v>41</v>
      </c>
      <c r="M757" s="46">
        <v>57.01</v>
      </c>
      <c r="N757" s="46">
        <v>46.41</v>
      </c>
      <c r="O757" s="46">
        <v>51.24</v>
      </c>
      <c r="P757" s="46">
        <v>18.09</v>
      </c>
      <c r="Q757" s="46">
        <v>18.309999999999999</v>
      </c>
      <c r="R757" s="46">
        <v>48.26</v>
      </c>
      <c r="S757" s="46">
        <v>27.86</v>
      </c>
      <c r="T757" s="46">
        <v>15.62</v>
      </c>
      <c r="U757" s="46">
        <v>22.88</v>
      </c>
      <c r="V757" s="46">
        <v>20.9</v>
      </c>
      <c r="W757" s="46">
        <v>25.99</v>
      </c>
      <c r="X757" s="120">
        <v>-2.195165303945967E-2</v>
      </c>
      <c r="Y757" s="79">
        <v>4.1526578827805423E-2</v>
      </c>
      <c r="Z757" s="79">
        <v>-0.23870179724306409</v>
      </c>
      <c r="AA757" s="79">
        <v>-2.1430208572083331E-2</v>
      </c>
    </row>
    <row r="758" spans="1:27" ht="15" x14ac:dyDescent="0.25">
      <c r="A758" s="4">
        <v>260210</v>
      </c>
      <c r="B758" s="18" t="s">
        <v>3515</v>
      </c>
      <c r="C758" s="8" t="s">
        <v>23</v>
      </c>
      <c r="D758" s="8" t="s">
        <v>191</v>
      </c>
      <c r="E758" s="8" t="s">
        <v>806</v>
      </c>
      <c r="F758" s="36">
        <v>-2.2000000000000002</v>
      </c>
      <c r="G758" s="46">
        <v>267</v>
      </c>
      <c r="H758" s="46">
        <v>351</v>
      </c>
      <c r="I758" s="46">
        <v>405</v>
      </c>
      <c r="J758" s="46">
        <v>349</v>
      </c>
      <c r="K758" s="46">
        <v>240</v>
      </c>
      <c r="L758" s="46">
        <v>315</v>
      </c>
      <c r="M758" s="46">
        <v>403</v>
      </c>
      <c r="N758" s="46">
        <v>383</v>
      </c>
      <c r="O758" s="46">
        <v>268</v>
      </c>
      <c r="P758" s="46">
        <v>318</v>
      </c>
      <c r="Q758" s="46">
        <v>397</v>
      </c>
      <c r="R758" s="46">
        <v>357</v>
      </c>
      <c r="S758" s="46">
        <v>294</v>
      </c>
      <c r="T758" s="46">
        <v>286</v>
      </c>
      <c r="U758" s="46">
        <v>412</v>
      </c>
      <c r="V758" s="46">
        <v>303</v>
      </c>
      <c r="W758" s="46">
        <v>265</v>
      </c>
      <c r="X758" s="120">
        <v>-2.3426061493411421E-2</v>
      </c>
      <c r="Y758" s="79">
        <v>1.124437781109444E-2</v>
      </c>
      <c r="Z758" s="79">
        <v>-4.0029651593773141E-2</v>
      </c>
      <c r="AA758" s="79">
        <v>-2.2393822393822371E-2</v>
      </c>
    </row>
    <row r="759" spans="1:27" ht="15" x14ac:dyDescent="0.25">
      <c r="A759" s="4">
        <v>260210</v>
      </c>
      <c r="B759" s="18" t="s">
        <v>3687</v>
      </c>
      <c r="C759" s="8" t="s">
        <v>23</v>
      </c>
      <c r="D759" s="8" t="s">
        <v>1139</v>
      </c>
      <c r="E759" s="8" t="s">
        <v>806</v>
      </c>
      <c r="F759" s="36">
        <v>-2.4</v>
      </c>
      <c r="G759" s="46">
        <v>10.79</v>
      </c>
      <c r="H759" s="46">
        <v>14.39</v>
      </c>
      <c r="I759" s="46">
        <v>11.11</v>
      </c>
      <c r="J759" s="46">
        <v>8.06</v>
      </c>
      <c r="K759" s="46">
        <v>12.53</v>
      </c>
      <c r="L759" s="46">
        <v>10.199999999999999</v>
      </c>
      <c r="M759" s="46">
        <v>9.82</v>
      </c>
      <c r="N759" s="46">
        <v>6.35</v>
      </c>
      <c r="O759" s="46">
        <v>8.89</v>
      </c>
      <c r="P759" s="46">
        <v>11.68</v>
      </c>
      <c r="Q759" s="46">
        <v>10.68</v>
      </c>
      <c r="R759" s="110">
        <v>12.25</v>
      </c>
      <c r="S759" s="46">
        <v>12.39</v>
      </c>
      <c r="T759" s="46">
        <v>14.51</v>
      </c>
      <c r="U759" s="46">
        <v>12.44</v>
      </c>
      <c r="V759" s="46">
        <v>13.32</v>
      </c>
      <c r="W759" s="46">
        <v>11.15</v>
      </c>
      <c r="X759" s="120">
        <v>6.0212765957446727E-2</v>
      </c>
      <c r="Y759" s="79">
        <v>3.5320088300220931E-2</v>
      </c>
      <c r="Z759" s="79">
        <v>2.0740453576274302E-2</v>
      </c>
      <c r="AA759" s="79">
        <v>-2.35472844663881E-2</v>
      </c>
    </row>
    <row r="760" spans="1:27" ht="15" x14ac:dyDescent="0.25">
      <c r="A760" s="4">
        <v>260210</v>
      </c>
      <c r="B760" s="18" t="s">
        <v>3584</v>
      </c>
      <c r="C760" s="8" t="s">
        <v>23</v>
      </c>
      <c r="D760" s="8" t="s">
        <v>1233</v>
      </c>
      <c r="E760" s="8" t="s">
        <v>806</v>
      </c>
      <c r="F760" s="36">
        <v>-2.4</v>
      </c>
      <c r="G760" s="46">
        <v>243.58</v>
      </c>
      <c r="H760" s="46">
        <v>87.4</v>
      </c>
      <c r="I760" s="46">
        <v>134.69999999999999</v>
      </c>
      <c r="J760" s="46">
        <v>397.33</v>
      </c>
      <c r="K760" s="46">
        <v>80.11</v>
      </c>
      <c r="L760" s="46">
        <v>-86.38</v>
      </c>
      <c r="M760" s="46">
        <v>70.3</v>
      </c>
      <c r="N760" s="110">
        <v>501.92</v>
      </c>
      <c r="O760" s="110">
        <v>155.71</v>
      </c>
      <c r="P760" s="46">
        <v>-23.64</v>
      </c>
      <c r="Q760" s="46">
        <v>94.25</v>
      </c>
      <c r="R760" s="46">
        <v>501.65</v>
      </c>
      <c r="S760" s="46">
        <v>155.44</v>
      </c>
      <c r="T760" s="46">
        <v>-18.75</v>
      </c>
      <c r="U760" s="46">
        <v>85.89</v>
      </c>
      <c r="V760" s="46">
        <v>385.13</v>
      </c>
      <c r="W760" s="46">
        <v>141.1</v>
      </c>
      <c r="X760" s="120">
        <v>6.7198021162566679E-3</v>
      </c>
      <c r="Y760" s="79">
        <v>-1.1411567179459009E-2</v>
      </c>
      <c r="Z760" s="79">
        <v>-0.16088811565386679</v>
      </c>
      <c r="AA760" s="79">
        <v>-2.3596781359530139E-2</v>
      </c>
    </row>
    <row r="761" spans="1:27" ht="15" x14ac:dyDescent="0.25">
      <c r="A761" s="4">
        <v>260210</v>
      </c>
      <c r="B761" s="18" t="s">
        <v>3422</v>
      </c>
      <c r="C761" s="8" t="s">
        <v>23</v>
      </c>
      <c r="D761" s="8" t="s">
        <v>1262</v>
      </c>
      <c r="E761" s="8" t="s">
        <v>806</v>
      </c>
      <c r="F761" s="36">
        <v>-2.4</v>
      </c>
      <c r="G761" s="46">
        <v>3676</v>
      </c>
      <c r="H761" s="46">
        <v>1524</v>
      </c>
      <c r="I761" s="46">
        <v>539</v>
      </c>
      <c r="J761" s="46">
        <v>1245</v>
      </c>
      <c r="K761" s="110">
        <v>5695</v>
      </c>
      <c r="L761" s="110">
        <v>2541</v>
      </c>
      <c r="M761" s="110">
        <v>2456</v>
      </c>
      <c r="N761" s="46">
        <v>1954</v>
      </c>
      <c r="O761" s="46">
        <v>3341</v>
      </c>
      <c r="P761" s="46">
        <v>3115</v>
      </c>
      <c r="Q761" s="46">
        <v>2746</v>
      </c>
      <c r="R761" s="46">
        <v>2106</v>
      </c>
      <c r="S761" s="46">
        <v>3383</v>
      </c>
      <c r="T761" s="46">
        <v>3796</v>
      </c>
      <c r="U761" s="46">
        <v>3487</v>
      </c>
      <c r="V761" s="110">
        <v>3662</v>
      </c>
      <c r="W761" s="46">
        <v>3034</v>
      </c>
      <c r="X761" s="120">
        <v>6.0000000000000053E-2</v>
      </c>
      <c r="Y761" s="79">
        <v>6.159089020031594E-2</v>
      </c>
      <c r="Z761" s="92">
        <v>0.1218290009395553</v>
      </c>
      <c r="AA761" s="79">
        <v>-2.4357900614181971E-2</v>
      </c>
    </row>
    <row r="762" spans="1:27" ht="15" x14ac:dyDescent="0.25">
      <c r="A762" s="4">
        <v>260210</v>
      </c>
      <c r="B762" s="18" t="s">
        <v>3526</v>
      </c>
      <c r="C762" s="8" t="s">
        <v>23</v>
      </c>
      <c r="D762" s="8" t="s">
        <v>728</v>
      </c>
      <c r="E762" s="8" t="s">
        <v>817</v>
      </c>
      <c r="F762" s="36">
        <v>-3.3</v>
      </c>
      <c r="G762" s="46">
        <v>203.8</v>
      </c>
      <c r="H762" s="46">
        <v>224.9</v>
      </c>
      <c r="I762" s="46">
        <v>208.1</v>
      </c>
      <c r="J762" s="46">
        <v>218.1</v>
      </c>
      <c r="K762" s="46">
        <v>165.1</v>
      </c>
      <c r="L762" s="46">
        <v>187.1</v>
      </c>
      <c r="M762" s="46">
        <v>233.8</v>
      </c>
      <c r="N762" s="46">
        <v>239.7</v>
      </c>
      <c r="O762" s="46">
        <v>233.7</v>
      </c>
      <c r="P762" s="46">
        <v>232</v>
      </c>
      <c r="Q762" s="46">
        <v>235.3</v>
      </c>
      <c r="R762" s="46">
        <v>210.2</v>
      </c>
      <c r="S762" s="46">
        <v>206.2</v>
      </c>
      <c r="T762" s="46">
        <v>208.6</v>
      </c>
      <c r="U762" s="46">
        <v>168.7</v>
      </c>
      <c r="V762" s="46">
        <v>154.5</v>
      </c>
      <c r="W762" s="46">
        <v>181.6</v>
      </c>
      <c r="X762" s="120">
        <v>-2.647957451623861E-2</v>
      </c>
      <c r="Y762" s="79">
        <v>-7.7414855283040818E-2</v>
      </c>
      <c r="Z762" s="79">
        <v>-7.0177648985762842E-2</v>
      </c>
      <c r="AA762" s="79">
        <v>-3.3333333333333333E-2</v>
      </c>
    </row>
    <row r="763" spans="1:27" ht="15" x14ac:dyDescent="0.25">
      <c r="A763" s="4">
        <v>260210</v>
      </c>
      <c r="B763" s="18" t="s">
        <v>3751</v>
      </c>
      <c r="C763" s="8" t="s">
        <v>23</v>
      </c>
      <c r="D763" s="8" t="s">
        <v>1320</v>
      </c>
      <c r="E763" s="8" t="s">
        <v>811</v>
      </c>
      <c r="F763" s="36">
        <v>-3.6</v>
      </c>
      <c r="G763" s="46">
        <v>10.3</v>
      </c>
      <c r="H763" s="46">
        <v>-1.98</v>
      </c>
      <c r="I763" s="46">
        <v>1.97</v>
      </c>
      <c r="J763" s="46">
        <v>9.0500000000000007</v>
      </c>
      <c r="K763" s="46">
        <v>5.25</v>
      </c>
      <c r="L763" s="46">
        <v>-5.97</v>
      </c>
      <c r="M763" s="46">
        <v>-1.07</v>
      </c>
      <c r="N763" s="46">
        <v>-6.29</v>
      </c>
      <c r="O763" s="110">
        <v>-1.5</v>
      </c>
      <c r="P763" s="46">
        <v>1.21</v>
      </c>
      <c r="Q763" s="46">
        <v>0.97</v>
      </c>
      <c r="R763" s="110">
        <v>-6.9</v>
      </c>
      <c r="S763" s="46">
        <v>7.1</v>
      </c>
      <c r="T763" s="110">
        <v>1.94</v>
      </c>
      <c r="U763" s="110">
        <v>631.22</v>
      </c>
      <c r="V763" s="46">
        <v>-40.86</v>
      </c>
      <c r="W763" s="46">
        <v>-14.21</v>
      </c>
      <c r="X763" s="121">
        <v>0.30672268907563049</v>
      </c>
      <c r="Y763" s="92">
        <v>202.6527331189711</v>
      </c>
      <c r="Z763" s="79">
        <v>-5.3618794998105401E-2</v>
      </c>
      <c r="AA763" s="79">
        <v>-3.5552218885552163E-2</v>
      </c>
    </row>
    <row r="764" spans="1:27" ht="15" x14ac:dyDescent="0.25">
      <c r="A764" s="4">
        <v>260210</v>
      </c>
      <c r="B764" s="18" t="s">
        <v>3548</v>
      </c>
      <c r="C764" s="8" t="s">
        <v>23</v>
      </c>
      <c r="D764" s="8" t="s">
        <v>445</v>
      </c>
      <c r="E764" s="8" t="s">
        <v>806</v>
      </c>
      <c r="F764" s="36">
        <v>-4</v>
      </c>
      <c r="G764" s="46">
        <v>31.4</v>
      </c>
      <c r="H764" s="46">
        <v>38.270000000000003</v>
      </c>
      <c r="I764" s="46">
        <v>46.98</v>
      </c>
      <c r="J764" s="46">
        <v>51.12</v>
      </c>
      <c r="K764" s="110">
        <v>54.06</v>
      </c>
      <c r="L764" s="110">
        <v>59.16</v>
      </c>
      <c r="M764" s="46">
        <v>52.96</v>
      </c>
      <c r="N764" s="46">
        <v>58.43</v>
      </c>
      <c r="O764" s="46">
        <v>43.63</v>
      </c>
      <c r="P764" s="46">
        <v>22.11</v>
      </c>
      <c r="Q764" s="46">
        <v>25.14</v>
      </c>
      <c r="R764" s="46">
        <v>7.83</v>
      </c>
      <c r="S764" s="46">
        <v>2.83</v>
      </c>
      <c r="T764" s="46">
        <v>7.75</v>
      </c>
      <c r="U764" s="46">
        <v>6.21</v>
      </c>
      <c r="V764" s="46">
        <v>-0.73</v>
      </c>
      <c r="W764" s="46">
        <v>2.19</v>
      </c>
      <c r="X764" s="120">
        <v>-0.24797098946641341</v>
      </c>
      <c r="Y764" s="79">
        <v>-0.43467278989667052</v>
      </c>
      <c r="Z764" s="79">
        <v>-0.34768480909829408</v>
      </c>
      <c r="AA764" s="79">
        <v>-3.9850560398505541E-2</v>
      </c>
    </row>
    <row r="765" spans="1:27" ht="15" x14ac:dyDescent="0.25">
      <c r="A765" s="4">
        <v>260210</v>
      </c>
      <c r="B765" s="18" t="s">
        <v>3574</v>
      </c>
      <c r="C765" s="8" t="s">
        <v>23</v>
      </c>
      <c r="D765" s="8" t="s">
        <v>41</v>
      </c>
      <c r="E765" s="8" t="s">
        <v>806</v>
      </c>
      <c r="F765" s="36">
        <v>-4.5999999999999996</v>
      </c>
      <c r="G765" s="46">
        <v>115</v>
      </c>
      <c r="H765" s="46">
        <v>92.8</v>
      </c>
      <c r="I765" s="46">
        <v>108.1</v>
      </c>
      <c r="J765" s="46">
        <v>128.5</v>
      </c>
      <c r="K765" s="46">
        <v>122.2</v>
      </c>
      <c r="L765" s="46">
        <v>130</v>
      </c>
      <c r="M765" s="46">
        <v>144</v>
      </c>
      <c r="N765" s="46">
        <v>160</v>
      </c>
      <c r="O765" s="110">
        <v>188</v>
      </c>
      <c r="P765" s="46">
        <v>173</v>
      </c>
      <c r="Q765" s="46">
        <v>206</v>
      </c>
      <c r="R765" s="46">
        <v>200</v>
      </c>
      <c r="S765" s="46">
        <v>198</v>
      </c>
      <c r="T765" s="46">
        <v>184</v>
      </c>
      <c r="U765" s="46">
        <v>203</v>
      </c>
      <c r="V765" s="46">
        <v>203</v>
      </c>
      <c r="W765" s="46">
        <v>162</v>
      </c>
      <c r="X765" s="120">
        <v>1.4157014157014199E-2</v>
      </c>
      <c r="Y765" s="79">
        <v>-3.8071065989847548E-3</v>
      </c>
      <c r="Z765" s="79">
        <v>3.8216560509554132E-3</v>
      </c>
      <c r="AA765" s="79">
        <v>-4.5685279187817278E-2</v>
      </c>
    </row>
    <row r="766" spans="1:27" ht="15" x14ac:dyDescent="0.25">
      <c r="A766" s="4">
        <v>260210</v>
      </c>
      <c r="B766" s="18" t="s">
        <v>3476</v>
      </c>
      <c r="C766" s="8" t="s">
        <v>23</v>
      </c>
      <c r="D766" s="8" t="s">
        <v>32</v>
      </c>
      <c r="E766" s="8" t="s">
        <v>806</v>
      </c>
      <c r="F766" s="36">
        <v>-6.3</v>
      </c>
      <c r="G766" s="46">
        <v>548</v>
      </c>
      <c r="H766" s="46">
        <v>699</v>
      </c>
      <c r="I766" s="46">
        <v>860</v>
      </c>
      <c r="J766" s="46">
        <v>975</v>
      </c>
      <c r="K766" s="110">
        <v>1166</v>
      </c>
      <c r="L766" s="46">
        <v>938</v>
      </c>
      <c r="M766" s="46">
        <v>1131</v>
      </c>
      <c r="N766" s="46">
        <v>1327</v>
      </c>
      <c r="O766" s="46">
        <v>1451</v>
      </c>
      <c r="P766" s="46">
        <v>1181</v>
      </c>
      <c r="Q766" s="46">
        <v>1428</v>
      </c>
      <c r="R766" s="46">
        <v>1602</v>
      </c>
      <c r="S766" s="46">
        <v>1668</v>
      </c>
      <c r="T766" s="46">
        <v>1375</v>
      </c>
      <c r="U766" s="46">
        <v>1699</v>
      </c>
      <c r="V766" s="46">
        <v>1336</v>
      </c>
      <c r="W766" s="46">
        <v>1288</v>
      </c>
      <c r="X766" s="120">
        <v>3.2998809321313161E-2</v>
      </c>
      <c r="Y766" s="79">
        <v>4.4623744442614743E-2</v>
      </c>
      <c r="Z766" s="79">
        <v>-4.1929382093316543E-2</v>
      </c>
      <c r="AA766" s="79">
        <v>-6.2520565975649922E-2</v>
      </c>
    </row>
    <row r="767" spans="1:27" ht="15" x14ac:dyDescent="0.25">
      <c r="A767" s="4">
        <v>260210</v>
      </c>
      <c r="B767" s="18" t="s">
        <v>3586</v>
      </c>
      <c r="C767" s="8" t="s">
        <v>23</v>
      </c>
      <c r="D767" s="8" t="s">
        <v>109</v>
      </c>
      <c r="E767" s="8" t="s">
        <v>806</v>
      </c>
      <c r="F767" s="36">
        <v>-7.2</v>
      </c>
      <c r="G767" s="46">
        <v>88</v>
      </c>
      <c r="H767" s="46">
        <v>78</v>
      </c>
      <c r="I767" s="46">
        <v>93</v>
      </c>
      <c r="J767" s="46">
        <v>93</v>
      </c>
      <c r="K767" s="46">
        <v>104</v>
      </c>
      <c r="L767" s="46">
        <v>78</v>
      </c>
      <c r="M767" s="46">
        <v>110</v>
      </c>
      <c r="N767" s="46">
        <v>102</v>
      </c>
      <c r="O767" s="46">
        <v>102</v>
      </c>
      <c r="P767" s="46">
        <v>62</v>
      </c>
      <c r="Q767" s="46">
        <v>93</v>
      </c>
      <c r="R767" s="46">
        <v>117</v>
      </c>
      <c r="S767" s="46">
        <v>129</v>
      </c>
      <c r="T767" s="46">
        <v>54</v>
      </c>
      <c r="U767" s="46">
        <v>108</v>
      </c>
      <c r="V767" s="46">
        <v>140</v>
      </c>
      <c r="W767" s="46">
        <v>98</v>
      </c>
      <c r="X767" s="120">
        <v>-1.995012468827928E-2</v>
      </c>
      <c r="Y767" s="79">
        <v>3.8167938931297662E-2</v>
      </c>
      <c r="Z767" s="79">
        <v>5.6372549019607858E-2</v>
      </c>
      <c r="AA767" s="79">
        <v>-7.1925754060324865E-2</v>
      </c>
    </row>
    <row r="768" spans="1:27" ht="15" x14ac:dyDescent="0.25">
      <c r="A768" s="4">
        <v>260210</v>
      </c>
      <c r="B768" s="18" t="s">
        <v>3513</v>
      </c>
      <c r="C768" s="8" t="s">
        <v>23</v>
      </c>
      <c r="D768" s="8" t="s">
        <v>146</v>
      </c>
      <c r="E768" s="8" t="s">
        <v>806</v>
      </c>
      <c r="F768" s="36">
        <v>-8.3000000000000007</v>
      </c>
      <c r="G768" s="46">
        <v>164.53</v>
      </c>
      <c r="H768" s="46">
        <v>169.6</v>
      </c>
      <c r="I768" s="46">
        <v>160.38</v>
      </c>
      <c r="J768" s="46">
        <v>125.93</v>
      </c>
      <c r="K768" s="110">
        <v>228.08</v>
      </c>
      <c r="L768" s="46">
        <v>133.56</v>
      </c>
      <c r="M768" s="46">
        <v>131.30000000000001</v>
      </c>
      <c r="N768" s="46">
        <v>143.27000000000001</v>
      </c>
      <c r="O768" s="46">
        <v>119.72</v>
      </c>
      <c r="P768" s="46">
        <v>132.69999999999999</v>
      </c>
      <c r="Q768" s="46">
        <v>130.9</v>
      </c>
      <c r="R768" s="46">
        <v>136.19999999999999</v>
      </c>
      <c r="S768" s="46">
        <v>149.97999999999999</v>
      </c>
      <c r="T768" s="46">
        <v>122.3</v>
      </c>
      <c r="U768" s="46">
        <v>119.4</v>
      </c>
      <c r="V768" s="46">
        <v>124.3</v>
      </c>
      <c r="W768" s="46">
        <v>107.2</v>
      </c>
      <c r="X768" s="120">
        <v>-1.8916657572119688E-2</v>
      </c>
      <c r="Y768" s="79">
        <v>-2.1320775705439551E-2</v>
      </c>
      <c r="Z768" s="79">
        <v>-2.2543002197469079E-2</v>
      </c>
      <c r="AA768" s="79">
        <v>-8.2910190317454169E-2</v>
      </c>
    </row>
    <row r="769" spans="1:27" ht="15" x14ac:dyDescent="0.25">
      <c r="A769" s="4">
        <v>260210</v>
      </c>
      <c r="B769" s="18" t="s">
        <v>3590</v>
      </c>
      <c r="C769" s="8" t="s">
        <v>23</v>
      </c>
      <c r="D769" s="8" t="s">
        <v>153</v>
      </c>
      <c r="E769" s="8" t="s">
        <v>806</v>
      </c>
      <c r="F769" s="36">
        <v>-9.1999999999999993</v>
      </c>
      <c r="G769" s="46">
        <v>-11.7</v>
      </c>
      <c r="H769" s="46">
        <v>-25.3</v>
      </c>
      <c r="I769" s="46">
        <v>-16.600000000000001</v>
      </c>
      <c r="J769" s="46">
        <v>-27</v>
      </c>
      <c r="K769" s="46">
        <v>-1.2</v>
      </c>
      <c r="L769" s="46">
        <v>-12.2</v>
      </c>
      <c r="M769" s="46">
        <v>-4.0999999999999996</v>
      </c>
      <c r="N769" s="46">
        <v>-10.9</v>
      </c>
      <c r="O769" s="46">
        <v>13.4</v>
      </c>
      <c r="P769" s="46">
        <v>-4.3</v>
      </c>
      <c r="Q769" s="46">
        <v>4</v>
      </c>
      <c r="R769" s="110">
        <v>0.2</v>
      </c>
      <c r="S769" s="110">
        <v>29.3</v>
      </c>
      <c r="T769" s="110">
        <v>8.6999999999999993</v>
      </c>
      <c r="U769" s="110">
        <v>10.3</v>
      </c>
      <c r="V769" s="110">
        <v>8.4</v>
      </c>
      <c r="W769" s="46">
        <v>24.1</v>
      </c>
      <c r="X769" s="121">
        <v>0.44520547945205502</v>
      </c>
      <c r="Y769" s="92">
        <v>0.14928909952606631</v>
      </c>
      <c r="Z769" s="92">
        <v>0.1690721649484537</v>
      </c>
      <c r="AA769" s="79">
        <v>-9.1710758377425039E-2</v>
      </c>
    </row>
    <row r="770" spans="1:27" ht="15" x14ac:dyDescent="0.25">
      <c r="A770" s="4">
        <v>260210</v>
      </c>
      <c r="B770" s="18" t="s">
        <v>3724</v>
      </c>
      <c r="C770" s="8" t="s">
        <v>23</v>
      </c>
      <c r="D770" s="8" t="s">
        <v>2233</v>
      </c>
      <c r="E770" s="8" t="s">
        <v>806</v>
      </c>
      <c r="F770" s="36">
        <v>-9.6</v>
      </c>
      <c r="G770" s="46">
        <v>-84.67</v>
      </c>
      <c r="H770" s="46">
        <v>-66.39</v>
      </c>
      <c r="I770" s="46">
        <v>-67.73</v>
      </c>
      <c r="J770" s="46">
        <v>-43.15</v>
      </c>
      <c r="K770" s="46">
        <v>0</v>
      </c>
      <c r="L770" s="46">
        <v>-28.43</v>
      </c>
      <c r="M770" s="46">
        <v>-22.07</v>
      </c>
      <c r="N770" s="46">
        <v>-18.350000000000001</v>
      </c>
      <c r="O770" s="46">
        <v>-4.47</v>
      </c>
      <c r="P770" s="46">
        <v>-8.33</v>
      </c>
      <c r="Q770" s="46">
        <v>-20.23</v>
      </c>
      <c r="R770" s="46">
        <v>-20.11</v>
      </c>
      <c r="S770" s="110">
        <v>-17.329999999999998</v>
      </c>
      <c r="T770" s="110">
        <v>-18.66</v>
      </c>
      <c r="U770" s="46">
        <v>-16.52</v>
      </c>
      <c r="V770" s="46">
        <v>-17.399999999999999</v>
      </c>
      <c r="W770" s="46">
        <v>-10.63</v>
      </c>
      <c r="X770" s="121">
        <v>0.1565151515151515</v>
      </c>
      <c r="Y770" s="79">
        <v>-4.8604742565177439E-2</v>
      </c>
      <c r="Z770" s="79">
        <v>-3.7317543376480411E-2</v>
      </c>
      <c r="AA770" s="79">
        <v>-9.5837505364039455E-2</v>
      </c>
    </row>
    <row r="771" spans="1:27" ht="15" x14ac:dyDescent="0.25">
      <c r="A771" s="4">
        <v>260210</v>
      </c>
      <c r="B771" s="18" t="s">
        <v>3792</v>
      </c>
      <c r="C771" s="8" t="s">
        <v>23</v>
      </c>
      <c r="D771" s="8" t="s">
        <v>122</v>
      </c>
      <c r="E771" s="8" t="s">
        <v>806</v>
      </c>
      <c r="F771" s="36">
        <v>-10.5</v>
      </c>
      <c r="G771" s="46"/>
      <c r="H771" s="46">
        <v>52.39</v>
      </c>
      <c r="I771" s="46">
        <v>52.39</v>
      </c>
      <c r="J771" s="46">
        <v>56.89</v>
      </c>
      <c r="K771" s="46">
        <v>15.24</v>
      </c>
      <c r="L771" s="46">
        <v>44.37</v>
      </c>
      <c r="M771" s="46">
        <v>55.99</v>
      </c>
      <c r="N771" s="46">
        <v>66.37</v>
      </c>
      <c r="O771" s="110">
        <v>51.18</v>
      </c>
      <c r="P771" s="46">
        <v>48</v>
      </c>
      <c r="Q771" s="46">
        <v>43.05</v>
      </c>
      <c r="R771" s="46">
        <v>38.520000000000003</v>
      </c>
      <c r="S771" s="46">
        <v>33.619999999999997</v>
      </c>
      <c r="T771" s="46">
        <v>34.700000000000003</v>
      </c>
      <c r="U771" s="46">
        <v>-0.87</v>
      </c>
      <c r="V771" s="46">
        <v>25.36</v>
      </c>
      <c r="W771" s="46">
        <v>23.92</v>
      </c>
      <c r="X771" s="120">
        <v>-8.1500091917396933E-2</v>
      </c>
      <c r="Y771" s="79">
        <v>-0.29301487757688971</v>
      </c>
      <c r="Z771" s="79">
        <v>-0.12418609040294409</v>
      </c>
      <c r="AA771" s="79">
        <v>-0.1045145997198578</v>
      </c>
    </row>
    <row r="772" spans="1:27" ht="15" x14ac:dyDescent="0.25">
      <c r="A772" s="4">
        <v>260210</v>
      </c>
      <c r="B772" s="18" t="s">
        <v>3564</v>
      </c>
      <c r="C772" s="8" t="s">
        <v>23</v>
      </c>
      <c r="D772" s="8" t="s">
        <v>698</v>
      </c>
      <c r="E772" s="8" t="s">
        <v>806</v>
      </c>
      <c r="F772" s="36">
        <v>-10.6</v>
      </c>
      <c r="G772" s="46">
        <v>97.61</v>
      </c>
      <c r="H772" s="46">
        <v>103.45</v>
      </c>
      <c r="I772" s="46">
        <v>145.99</v>
      </c>
      <c r="J772" s="46">
        <v>128.36000000000001</v>
      </c>
      <c r="K772" s="46">
        <v>92.74</v>
      </c>
      <c r="L772" s="46">
        <v>99.14</v>
      </c>
      <c r="M772" s="46">
        <v>120.26</v>
      </c>
      <c r="N772" s="46">
        <v>128.44</v>
      </c>
      <c r="O772" s="46">
        <v>113.57</v>
      </c>
      <c r="P772" s="46">
        <v>117.91</v>
      </c>
      <c r="Q772" s="46">
        <v>137.59</v>
      </c>
      <c r="R772" s="46">
        <v>125.17</v>
      </c>
      <c r="S772" s="46">
        <v>105.96</v>
      </c>
      <c r="T772" s="46">
        <v>70.17</v>
      </c>
      <c r="U772" s="46">
        <v>99.4</v>
      </c>
      <c r="V772" s="46">
        <v>118.61</v>
      </c>
      <c r="W772" s="46">
        <v>64.02</v>
      </c>
      <c r="X772" s="120">
        <v>-9.8103281754104765E-2</v>
      </c>
      <c r="Y772" s="79">
        <v>-8.7014969582355439E-2</v>
      </c>
      <c r="Z772" s="79">
        <v>-1.6371350137259769E-2</v>
      </c>
      <c r="AA772" s="79">
        <v>-0.1064088902420459</v>
      </c>
    </row>
    <row r="773" spans="1:27" ht="15" x14ac:dyDescent="0.25">
      <c r="A773" s="4">
        <v>260210</v>
      </c>
      <c r="B773" s="18" t="s">
        <v>3806</v>
      </c>
      <c r="C773" s="8" t="s">
        <v>23</v>
      </c>
      <c r="D773" s="8" t="s">
        <v>24</v>
      </c>
      <c r="E773" s="8" t="s">
        <v>806</v>
      </c>
      <c r="F773" s="36">
        <v>-12.4</v>
      </c>
      <c r="G773" s="46">
        <v>-40.6</v>
      </c>
      <c r="H773" s="46">
        <v>-40.26</v>
      </c>
      <c r="I773" s="46">
        <v>-34.65</v>
      </c>
      <c r="J773" s="46">
        <v>-23.24</v>
      </c>
      <c r="K773" s="46">
        <v>-13.35</v>
      </c>
      <c r="L773" s="46">
        <v>-23.6</v>
      </c>
      <c r="M773" s="46">
        <v>-24.43</v>
      </c>
      <c r="N773" s="46">
        <v>7.51</v>
      </c>
      <c r="O773" s="46">
        <v>9.61</v>
      </c>
      <c r="P773" s="46">
        <v>9.5299999999999994</v>
      </c>
      <c r="Q773" s="110">
        <v>5.22</v>
      </c>
      <c r="R773" s="110">
        <v>12.82</v>
      </c>
      <c r="S773" s="46">
        <v>3.98</v>
      </c>
      <c r="T773" s="46">
        <v>0.08</v>
      </c>
      <c r="U773" s="46">
        <v>3.68</v>
      </c>
      <c r="V773" s="46">
        <v>6.1</v>
      </c>
      <c r="W773" s="46">
        <v>2.27</v>
      </c>
      <c r="X773" s="120">
        <v>-0.29952456418383511</v>
      </c>
      <c r="Y773" s="79">
        <v>-6.9683257918552122E-2</v>
      </c>
      <c r="Z773" s="79">
        <v>-0.3268482490272373</v>
      </c>
      <c r="AA773" s="79">
        <v>-0.1235549132947977</v>
      </c>
    </row>
    <row r="774" spans="1:27" ht="15" x14ac:dyDescent="0.25">
      <c r="A774" s="4">
        <v>260210</v>
      </c>
      <c r="B774" s="18" t="s">
        <v>3509</v>
      </c>
      <c r="C774" s="8" t="s">
        <v>23</v>
      </c>
      <c r="D774" s="8" t="s">
        <v>41</v>
      </c>
      <c r="E774" s="8" t="s">
        <v>806</v>
      </c>
      <c r="F774" s="36">
        <v>-12.6</v>
      </c>
      <c r="G774" s="46">
        <v>452</v>
      </c>
      <c r="H774" s="46">
        <v>486</v>
      </c>
      <c r="I774" s="46">
        <v>505</v>
      </c>
      <c r="J774" s="46">
        <v>598</v>
      </c>
      <c r="K774" s="46">
        <v>461</v>
      </c>
      <c r="L774" s="46">
        <v>419</v>
      </c>
      <c r="M774" s="46">
        <v>433</v>
      </c>
      <c r="N774" s="46">
        <v>458</v>
      </c>
      <c r="O774" s="46">
        <v>397</v>
      </c>
      <c r="P774" s="46">
        <v>387</v>
      </c>
      <c r="Q774" s="46">
        <v>407</v>
      </c>
      <c r="R774" s="46">
        <v>501</v>
      </c>
      <c r="S774" s="46">
        <v>481</v>
      </c>
      <c r="T774" s="46">
        <v>497</v>
      </c>
      <c r="U774" s="46">
        <v>471</v>
      </c>
      <c r="V774" s="46">
        <v>546</v>
      </c>
      <c r="W774" s="46">
        <v>230</v>
      </c>
      <c r="X774" s="120">
        <v>6.1936936936936908E-2</v>
      </c>
      <c r="Y774" s="79">
        <v>3.3934252386002228E-2</v>
      </c>
      <c r="Z774" s="79">
        <v>2.3076923076922991E-2</v>
      </c>
      <c r="AA774" s="79">
        <v>-0.12581453634085221</v>
      </c>
    </row>
    <row r="775" spans="1:27" ht="15" x14ac:dyDescent="0.25">
      <c r="A775" s="4">
        <v>260210</v>
      </c>
      <c r="B775" s="18" t="s">
        <v>3463</v>
      </c>
      <c r="C775" s="8" t="s">
        <v>23</v>
      </c>
      <c r="D775" s="8" t="s">
        <v>694</v>
      </c>
      <c r="E775" s="8" t="s">
        <v>806</v>
      </c>
      <c r="F775" s="36">
        <v>-22.4</v>
      </c>
      <c r="G775" s="46">
        <v>3028</v>
      </c>
      <c r="H775" s="46">
        <v>5925</v>
      </c>
      <c r="I775" s="46">
        <v>0</v>
      </c>
      <c r="J775" s="46">
        <v>4441</v>
      </c>
      <c r="K775" s="46">
        <v>1266</v>
      </c>
      <c r="L775" s="46">
        <v>487</v>
      </c>
      <c r="M775" s="110">
        <v>905</v>
      </c>
      <c r="N775" s="46">
        <v>1193</v>
      </c>
      <c r="O775" s="46">
        <v>1017</v>
      </c>
      <c r="P775" s="110">
        <v>1118</v>
      </c>
      <c r="Q775" s="46">
        <v>1015</v>
      </c>
      <c r="R775" s="46">
        <v>840</v>
      </c>
      <c r="S775" s="110">
        <v>1818</v>
      </c>
      <c r="T775" s="46">
        <v>823</v>
      </c>
      <c r="U775" s="110">
        <v>1681</v>
      </c>
      <c r="V775" s="46">
        <v>977</v>
      </c>
      <c r="W775" s="46">
        <v>632</v>
      </c>
      <c r="X775" s="120">
        <v>-6.1573784178668323E-2</v>
      </c>
      <c r="Y775" s="92">
        <v>0.14813167259786469</v>
      </c>
      <c r="Z775" s="79">
        <v>2.6540100736148761E-2</v>
      </c>
      <c r="AA775" s="79">
        <v>-0.22381581430458569</v>
      </c>
    </row>
    <row r="776" spans="1:27" ht="15" x14ac:dyDescent="0.25">
      <c r="A776" s="4">
        <v>260210</v>
      </c>
      <c r="B776" s="18" t="s">
        <v>3649</v>
      </c>
      <c r="C776" s="8" t="s">
        <v>23</v>
      </c>
      <c r="D776" s="8" t="s">
        <v>448</v>
      </c>
      <c r="E776" s="8" t="s">
        <v>806</v>
      </c>
      <c r="F776" s="36">
        <v>-29.6</v>
      </c>
      <c r="G776" s="46">
        <v>2.5099999999999998</v>
      </c>
      <c r="H776" s="46">
        <v>300.08</v>
      </c>
      <c r="I776" s="46">
        <v>288.07</v>
      </c>
      <c r="J776" s="46">
        <v>349.44</v>
      </c>
      <c r="K776" s="46">
        <v>17.28</v>
      </c>
      <c r="L776" s="46">
        <v>388.64</v>
      </c>
      <c r="M776" s="46">
        <v>240.15</v>
      </c>
      <c r="N776" s="46">
        <v>228.09</v>
      </c>
      <c r="O776" s="46">
        <v>-1.81</v>
      </c>
      <c r="P776" s="46">
        <v>278.91000000000003</v>
      </c>
      <c r="Q776" s="46">
        <v>256.93</v>
      </c>
      <c r="R776" s="46">
        <v>121.63</v>
      </c>
      <c r="S776" s="46">
        <v>-179.24</v>
      </c>
      <c r="T776" s="46">
        <v>175.87</v>
      </c>
      <c r="U776" s="46">
        <v>127.81</v>
      </c>
      <c r="V776" s="110">
        <v>490.13</v>
      </c>
      <c r="W776" s="46">
        <v>-361.06</v>
      </c>
      <c r="X776" s="120">
        <v>-0.2154611797670577</v>
      </c>
      <c r="Y776" s="79">
        <v>-0.34414563287934119</v>
      </c>
      <c r="Z776" s="92">
        <v>1.4975413500223509</v>
      </c>
      <c r="AA776" s="79">
        <v>-0.29584913028621629</v>
      </c>
    </row>
    <row r="777" spans="1:27" ht="15" x14ac:dyDescent="0.25">
      <c r="A777" s="4">
        <v>260210</v>
      </c>
      <c r="B777" s="18" t="s">
        <v>3553</v>
      </c>
      <c r="C777" s="8" t="s">
        <v>23</v>
      </c>
      <c r="D777" s="8" t="s">
        <v>115</v>
      </c>
      <c r="E777" s="8" t="s">
        <v>806</v>
      </c>
      <c r="F777" s="36">
        <v>-29.7</v>
      </c>
      <c r="G777" s="46"/>
      <c r="H777" s="46">
        <v>-12.65</v>
      </c>
      <c r="I777" s="46">
        <v>-12.32</v>
      </c>
      <c r="J777" s="46">
        <v>-25.66</v>
      </c>
      <c r="K777" s="46">
        <v>-4.08</v>
      </c>
      <c r="L777" s="46">
        <v>8.76</v>
      </c>
      <c r="M777" s="46">
        <v>7.03</v>
      </c>
      <c r="N777" s="110">
        <v>-302.2</v>
      </c>
      <c r="O777" s="110">
        <v>-36.33</v>
      </c>
      <c r="P777" s="46">
        <v>-22.09</v>
      </c>
      <c r="Q777" s="46">
        <v>-14.05</v>
      </c>
      <c r="R777" s="46">
        <v>-13.28</v>
      </c>
      <c r="S777" s="46">
        <v>-34.65</v>
      </c>
      <c r="T777" s="46">
        <v>-23.75</v>
      </c>
      <c r="U777" s="110">
        <v>-31.33</v>
      </c>
      <c r="V777" s="46">
        <v>-6.64</v>
      </c>
      <c r="W777" s="46">
        <v>-6.05</v>
      </c>
      <c r="X777" s="120">
        <v>1.974545022005492E-2</v>
      </c>
      <c r="Y777" s="92">
        <v>0.20156304677475781</v>
      </c>
      <c r="Z777" s="79">
        <v>-6.4459761188234155E-2</v>
      </c>
      <c r="AA777" s="79">
        <v>-0.29677285462280789</v>
      </c>
    </row>
    <row r="778" spans="1:27" ht="15" x14ac:dyDescent="0.25">
      <c r="A778" s="4">
        <v>260210</v>
      </c>
      <c r="B778" s="18" t="s">
        <v>3710</v>
      </c>
      <c r="C778" s="8" t="s">
        <v>23</v>
      </c>
      <c r="D778" s="8" t="s">
        <v>443</v>
      </c>
      <c r="E778" s="8" t="s">
        <v>806</v>
      </c>
      <c r="F778" s="36">
        <v>-34.1</v>
      </c>
      <c r="G778" s="46">
        <v>106</v>
      </c>
      <c r="H778" s="46">
        <v>158</v>
      </c>
      <c r="I778" s="46">
        <v>182</v>
      </c>
      <c r="J778" s="46">
        <v>182</v>
      </c>
      <c r="K778" s="46">
        <v>102</v>
      </c>
      <c r="L778" s="110">
        <v>307</v>
      </c>
      <c r="M778" s="46">
        <v>244</v>
      </c>
      <c r="N778" s="46">
        <v>202</v>
      </c>
      <c r="O778" s="46">
        <v>106</v>
      </c>
      <c r="P778" s="46">
        <v>177</v>
      </c>
      <c r="Q778" s="46">
        <v>183</v>
      </c>
      <c r="R778" s="46">
        <v>88</v>
      </c>
      <c r="S778" s="46">
        <v>125</v>
      </c>
      <c r="T778" s="46">
        <v>151</v>
      </c>
      <c r="U778" s="46">
        <v>161</v>
      </c>
      <c r="V778" s="110">
        <v>182</v>
      </c>
      <c r="W778" s="46">
        <v>-86</v>
      </c>
      <c r="X778" s="120">
        <v>-4.5375218150087271E-2</v>
      </c>
      <c r="Y778" s="79">
        <v>-4.0219378427787889E-2</v>
      </c>
      <c r="Z778" s="92">
        <v>0.17904761904761909</v>
      </c>
      <c r="AA778" s="79">
        <v>-0.34087237479806137</v>
      </c>
    </row>
    <row r="779" spans="1:27" ht="15" x14ac:dyDescent="0.25">
      <c r="A779" s="4">
        <v>260210</v>
      </c>
      <c r="B779" s="18" t="s">
        <v>3601</v>
      </c>
      <c r="C779" s="8" t="s">
        <v>23</v>
      </c>
      <c r="D779" s="8" t="s">
        <v>3868</v>
      </c>
      <c r="E779" s="8" t="s">
        <v>806</v>
      </c>
      <c r="F779" s="36">
        <v>-45.2</v>
      </c>
      <c r="G779" s="46">
        <v>76.400000000000006</v>
      </c>
      <c r="H779" s="46">
        <v>-0.1</v>
      </c>
      <c r="I779" s="46">
        <v>48.5</v>
      </c>
      <c r="J779" s="46">
        <v>-8.4</v>
      </c>
      <c r="K779" s="46">
        <v>26.8</v>
      </c>
      <c r="L779" s="110">
        <v>7.9</v>
      </c>
      <c r="M779" s="46">
        <v>14</v>
      </c>
      <c r="N779" s="110">
        <v>-2.2999999999999998</v>
      </c>
      <c r="O779" s="110">
        <v>59.5</v>
      </c>
      <c r="P779" s="46">
        <v>-10.7</v>
      </c>
      <c r="Q779" s="110">
        <v>37.4</v>
      </c>
      <c r="R779" s="46">
        <v>-8.4</v>
      </c>
      <c r="S779" s="46">
        <v>44.7</v>
      </c>
      <c r="T779" s="110">
        <v>19.600000000000001</v>
      </c>
      <c r="U779" s="46">
        <v>32.5</v>
      </c>
      <c r="V779" s="46">
        <v>-17.600000000000001</v>
      </c>
      <c r="W779" s="46">
        <v>8.9</v>
      </c>
      <c r="X779" s="121">
        <v>0.4809523809523808</v>
      </c>
      <c r="Y779" s="79">
        <v>-5.251875669882089E-2</v>
      </c>
      <c r="Z779" s="79">
        <v>-0.1040723981900453</v>
      </c>
      <c r="AA779" s="79">
        <v>-0.4520202020202021</v>
      </c>
    </row>
    <row r="780" spans="1:27" ht="15" x14ac:dyDescent="0.25">
      <c r="A780" s="4">
        <v>260210</v>
      </c>
      <c r="B780" s="18" t="s">
        <v>3790</v>
      </c>
      <c r="C780" s="8" t="s">
        <v>23</v>
      </c>
      <c r="D780" s="8" t="s">
        <v>830</v>
      </c>
      <c r="E780" s="8" t="s">
        <v>806</v>
      </c>
      <c r="F780" s="36">
        <v>-55</v>
      </c>
      <c r="G780" s="46">
        <v>35</v>
      </c>
      <c r="H780" s="46">
        <v>34</v>
      </c>
      <c r="I780" s="46">
        <v>106</v>
      </c>
      <c r="J780" s="46">
        <v>41</v>
      </c>
      <c r="K780" s="46">
        <v>0</v>
      </c>
      <c r="L780" s="46">
        <v>-35</v>
      </c>
      <c r="M780" s="46">
        <v>27</v>
      </c>
      <c r="N780" s="46">
        <v>32</v>
      </c>
      <c r="O780" s="46">
        <v>-49</v>
      </c>
      <c r="P780" s="46">
        <v>-21</v>
      </c>
      <c r="Q780" s="46">
        <v>67</v>
      </c>
      <c r="R780" s="110">
        <v>35</v>
      </c>
      <c r="S780" s="110">
        <v>23</v>
      </c>
      <c r="T780" s="110">
        <v>20</v>
      </c>
      <c r="U780" s="46">
        <v>81</v>
      </c>
      <c r="V780" s="46">
        <v>7</v>
      </c>
      <c r="W780" s="46">
        <v>-49</v>
      </c>
      <c r="X780" s="121">
        <v>0.39423076923076922</v>
      </c>
      <c r="Y780" s="79">
        <v>9.6551724137931005E-2</v>
      </c>
      <c r="Z780" s="79">
        <v>-0.1761006289308176</v>
      </c>
      <c r="AA780" s="79">
        <v>-0.54961832061068705</v>
      </c>
    </row>
    <row r="781" spans="1:27" ht="15" x14ac:dyDescent="0.25">
      <c r="A781" s="4">
        <v>260210</v>
      </c>
      <c r="B781" s="18" t="s">
        <v>3499</v>
      </c>
      <c r="C781" s="8" t="s">
        <v>23</v>
      </c>
      <c r="D781" s="8" t="s">
        <v>151</v>
      </c>
      <c r="E781" s="8" t="s">
        <v>806</v>
      </c>
      <c r="F781" s="36">
        <v>-64.400000000000006</v>
      </c>
      <c r="G781" s="46">
        <v>44</v>
      </c>
      <c r="H781" s="46">
        <v>50</v>
      </c>
      <c r="I781" s="46">
        <v>5</v>
      </c>
      <c r="J781" s="46">
        <v>-51</v>
      </c>
      <c r="K781" s="46">
        <v>-73</v>
      </c>
      <c r="L781" s="110">
        <v>-39</v>
      </c>
      <c r="M781" s="110">
        <v>-64</v>
      </c>
      <c r="N781" s="46">
        <v>-51</v>
      </c>
      <c r="O781" s="46">
        <v>-93</v>
      </c>
      <c r="P781" s="46">
        <v>-39</v>
      </c>
      <c r="Q781" s="46">
        <v>-38</v>
      </c>
      <c r="R781" s="46">
        <v>-44</v>
      </c>
      <c r="S781" s="46">
        <v>-69</v>
      </c>
      <c r="T781" s="46">
        <v>-9</v>
      </c>
      <c r="U781" s="46">
        <v>-11</v>
      </c>
      <c r="V781" s="46">
        <v>-1</v>
      </c>
      <c r="W781" s="46">
        <v>-11</v>
      </c>
      <c r="X781" s="120">
        <v>-0.15789473684210531</v>
      </c>
      <c r="Y781" s="79">
        <v>-0.16875000000000001</v>
      </c>
      <c r="Z781" s="79">
        <v>-0.32330827067669182</v>
      </c>
      <c r="AA781" s="79">
        <v>-0.64444444444444438</v>
      </c>
    </row>
    <row r="782" spans="1:27" ht="15" x14ac:dyDescent="0.25">
      <c r="A782" s="4">
        <v>260210</v>
      </c>
      <c r="B782" s="18" t="s">
        <v>3428</v>
      </c>
      <c r="C782" s="8" t="s">
        <v>23</v>
      </c>
      <c r="D782" s="8" t="s">
        <v>1153</v>
      </c>
      <c r="E782" s="8" t="s">
        <v>806</v>
      </c>
      <c r="F782" s="36">
        <v>-69.7</v>
      </c>
      <c r="G782" s="46">
        <v>360.4</v>
      </c>
      <c r="H782" s="46">
        <v>195.06</v>
      </c>
      <c r="I782" s="46">
        <v>249.86</v>
      </c>
      <c r="J782" s="46">
        <v>167.09</v>
      </c>
      <c r="K782" s="46">
        <v>198.74</v>
      </c>
      <c r="L782" s="46">
        <v>218.72</v>
      </c>
      <c r="M782" s="46">
        <v>318.12</v>
      </c>
      <c r="N782" s="46">
        <v>211.78</v>
      </c>
      <c r="O782" s="46">
        <v>286.12</v>
      </c>
      <c r="P782" s="110">
        <v>342.63</v>
      </c>
      <c r="Q782" s="46">
        <v>270.81</v>
      </c>
      <c r="R782" s="110">
        <v>357.09</v>
      </c>
      <c r="S782" s="46">
        <v>312.66000000000003</v>
      </c>
      <c r="T782" s="46">
        <v>413.08</v>
      </c>
      <c r="U782" s="110">
        <v>475.44</v>
      </c>
      <c r="V782" s="110">
        <v>534.62</v>
      </c>
      <c r="W782" s="46">
        <v>-897.07</v>
      </c>
      <c r="X782" s="120">
        <v>5.4902235834132007E-2</v>
      </c>
      <c r="Y782" s="92">
        <v>0.1511701781862238</v>
      </c>
      <c r="Z782" s="92">
        <v>0.11392762486603721</v>
      </c>
      <c r="AA782" s="79">
        <v>-0.69692936974305797</v>
      </c>
    </row>
    <row r="783" spans="1:27" ht="15" x14ac:dyDescent="0.25">
      <c r="A783" s="4">
        <v>260210</v>
      </c>
      <c r="B783" s="18" t="s">
        <v>3627</v>
      </c>
      <c r="C783" s="8" t="s">
        <v>23</v>
      </c>
      <c r="D783" s="8" t="s">
        <v>115</v>
      </c>
      <c r="E783" s="8" t="s">
        <v>806</v>
      </c>
      <c r="F783" s="36">
        <v>-135.6</v>
      </c>
      <c r="G783" s="46">
        <v>-52.48</v>
      </c>
      <c r="H783" s="46">
        <v>-47.12</v>
      </c>
      <c r="I783" s="46">
        <v>-67.349999999999994</v>
      </c>
      <c r="J783" s="46">
        <v>-58.29</v>
      </c>
      <c r="K783" s="46">
        <v>-60.61</v>
      </c>
      <c r="L783" s="46">
        <v>-48.11</v>
      </c>
      <c r="M783" s="46">
        <v>-43.29</v>
      </c>
      <c r="N783" s="46">
        <v>-38.74</v>
      </c>
      <c r="O783" s="46">
        <v>-40.04</v>
      </c>
      <c r="P783" s="46">
        <v>-32.17</v>
      </c>
      <c r="Q783" s="46">
        <v>-43.79</v>
      </c>
      <c r="R783" s="46">
        <v>-38.86</v>
      </c>
      <c r="S783" s="46">
        <v>-12.03</v>
      </c>
      <c r="T783" s="46">
        <v>-10.01</v>
      </c>
      <c r="U783" s="46">
        <v>-8.66</v>
      </c>
      <c r="V783" s="46">
        <v>-7.46</v>
      </c>
      <c r="W783" s="46">
        <v>39.729999999999997</v>
      </c>
      <c r="X783" s="120">
        <v>-0.1746945210878991</v>
      </c>
      <c r="Y783" s="79">
        <v>-0.33556213582959199</v>
      </c>
      <c r="Z783" s="79">
        <v>-0.45140885566417488</v>
      </c>
      <c r="AA783" s="79">
        <v>-1.3563941299790361</v>
      </c>
    </row>
    <row r="784" spans="1:27" ht="15" x14ac:dyDescent="0.25">
      <c r="A784" s="4">
        <v>260210</v>
      </c>
      <c r="B784" s="88" t="s">
        <v>3458</v>
      </c>
      <c r="C784" s="81" t="s">
        <v>23</v>
      </c>
      <c r="D784" s="81" t="s">
        <v>149</v>
      </c>
      <c r="E784" s="81" t="s">
        <v>806</v>
      </c>
      <c r="F784" s="83">
        <v>-329.5</v>
      </c>
      <c r="G784" s="85">
        <v>4435</v>
      </c>
      <c r="H784" s="85">
        <v>1808</v>
      </c>
      <c r="I784" s="85">
        <v>3318</v>
      </c>
      <c r="J784" s="85">
        <v>121</v>
      </c>
      <c r="K784" s="85">
        <v>4650</v>
      </c>
      <c r="L784" s="85">
        <v>1956</v>
      </c>
      <c r="M784" s="85">
        <v>2301</v>
      </c>
      <c r="N784" s="85">
        <v>865</v>
      </c>
      <c r="O784" s="85">
        <v>272</v>
      </c>
      <c r="P784" s="85">
        <v>1209</v>
      </c>
      <c r="Q784" s="85">
        <v>1988</v>
      </c>
      <c r="R784" s="85">
        <v>543</v>
      </c>
      <c r="S784" s="126">
        <v>1450</v>
      </c>
      <c r="T784" s="85">
        <v>394</v>
      </c>
      <c r="U784" s="85">
        <v>538</v>
      </c>
      <c r="V784" s="126">
        <v>1590</v>
      </c>
      <c r="W784" s="85">
        <v>-11637</v>
      </c>
      <c r="X784" s="130">
        <v>-0.15703275529865121</v>
      </c>
      <c r="Y784" s="87">
        <v>-0.33142857142857141</v>
      </c>
      <c r="Z784" s="128">
        <v>0.35794871794871802</v>
      </c>
      <c r="AA784" s="87">
        <v>-3.2948136958710981</v>
      </c>
    </row>
    <row r="785" spans="1:27" ht="15" x14ac:dyDescent="0.25">
      <c r="A785" s="4">
        <v>260210</v>
      </c>
      <c r="B785" s="74" t="s">
        <v>3653</v>
      </c>
      <c r="C785" s="75" t="s">
        <v>164</v>
      </c>
      <c r="D785" s="8" t="str">
        <f>VLOOKUP(B785,[2]기업리스트!B:G,2,FALSE)</f>
        <v>Wihlborgs Fastigheter AB (publ)</v>
      </c>
      <c r="E785" s="75" t="s">
        <v>806</v>
      </c>
      <c r="F785" s="100">
        <v>3.2</v>
      </c>
      <c r="G785" s="112">
        <v>514</v>
      </c>
      <c r="H785" s="112">
        <v>537</v>
      </c>
      <c r="I785" s="112">
        <v>560</v>
      </c>
      <c r="J785" s="112">
        <v>574</v>
      </c>
      <c r="K785" s="112">
        <v>583</v>
      </c>
      <c r="L785" s="112">
        <v>646</v>
      </c>
      <c r="M785" s="112">
        <v>726</v>
      </c>
      <c r="N785" s="112">
        <v>697</v>
      </c>
      <c r="O785" s="112">
        <v>639</v>
      </c>
      <c r="P785" s="112">
        <v>697</v>
      </c>
      <c r="Q785" s="112">
        <v>746</v>
      </c>
      <c r="R785" s="112">
        <v>741</v>
      </c>
      <c r="S785" s="112">
        <v>729</v>
      </c>
      <c r="T785" s="112">
        <v>717</v>
      </c>
      <c r="U785" s="112">
        <v>796</v>
      </c>
      <c r="V785" s="112">
        <v>773</v>
      </c>
      <c r="W785" s="112">
        <v>824</v>
      </c>
      <c r="X785" s="122">
        <v>6.8657741160316199E-3</v>
      </c>
      <c r="Y785" s="98">
        <v>1.7047391749062338E-2</v>
      </c>
      <c r="Z785" s="98">
        <v>1.072745558162924E-2</v>
      </c>
      <c r="AA785" s="98">
        <v>3.1509121061359828E-2</v>
      </c>
    </row>
    <row r="786" spans="1:27" ht="15" x14ac:dyDescent="0.25">
      <c r="A786" s="4">
        <v>260210</v>
      </c>
      <c r="B786" s="18" t="s">
        <v>3712</v>
      </c>
      <c r="C786" s="8" t="s">
        <v>164</v>
      </c>
      <c r="D786" s="8" t="str">
        <f>VLOOKUP(B786,[2]기업리스트!B:G,2,FALSE)</f>
        <v>Alimak Group AB (publ)</v>
      </c>
      <c r="E786" s="8" t="s">
        <v>806</v>
      </c>
      <c r="F786" s="36">
        <v>-5.6</v>
      </c>
      <c r="G786" s="46">
        <v>133</v>
      </c>
      <c r="H786" s="46">
        <v>99</v>
      </c>
      <c r="I786" s="46">
        <v>131</v>
      </c>
      <c r="J786" s="46">
        <v>107</v>
      </c>
      <c r="K786" s="110">
        <v>248</v>
      </c>
      <c r="L786" s="110">
        <v>248</v>
      </c>
      <c r="M786" s="110">
        <v>236</v>
      </c>
      <c r="N786" s="110">
        <v>256</v>
      </c>
      <c r="O786" s="46">
        <v>125</v>
      </c>
      <c r="P786" s="46">
        <v>228</v>
      </c>
      <c r="Q786" s="46">
        <v>248</v>
      </c>
      <c r="R786" s="46">
        <v>260</v>
      </c>
      <c r="S786" s="110">
        <v>246</v>
      </c>
      <c r="T786" s="46">
        <v>292</v>
      </c>
      <c r="U786" s="46">
        <v>287</v>
      </c>
      <c r="V786" s="46">
        <v>210</v>
      </c>
      <c r="W786" s="46">
        <v>188</v>
      </c>
      <c r="X786" s="120">
        <v>6.5173116089612959E-2</v>
      </c>
      <c r="Y786" s="79">
        <v>3.728489483747599E-2</v>
      </c>
      <c r="Z786" s="79">
        <v>-4.6082949308755783E-2</v>
      </c>
      <c r="AA786" s="79">
        <v>-5.6038647342995129E-2</v>
      </c>
    </row>
    <row r="787" spans="1:27" ht="15" x14ac:dyDescent="0.25">
      <c r="A787" s="4">
        <v>260210</v>
      </c>
      <c r="B787" s="88" t="s">
        <v>3704</v>
      </c>
      <c r="C787" s="81" t="s">
        <v>164</v>
      </c>
      <c r="D787" s="81" t="str">
        <f>VLOOKUP(B787,[2]기업리스트!B:G,2,FALSE)</f>
        <v>International Petroleum Corporation</v>
      </c>
      <c r="E787" s="81" t="s">
        <v>806</v>
      </c>
      <c r="F787" s="83">
        <v>-14.1</v>
      </c>
      <c r="G787" s="85">
        <v>73.58</v>
      </c>
      <c r="H787" s="85">
        <v>112.17</v>
      </c>
      <c r="I787" s="85">
        <v>155.24</v>
      </c>
      <c r="J787" s="85">
        <v>135.04</v>
      </c>
      <c r="K787" s="85">
        <v>89.07</v>
      </c>
      <c r="L787" s="85">
        <v>57.12</v>
      </c>
      <c r="M787" s="85">
        <v>45.12</v>
      </c>
      <c r="N787" s="85">
        <v>86</v>
      </c>
      <c r="O787" s="85">
        <v>30.42</v>
      </c>
      <c r="P787" s="85">
        <v>47.62</v>
      </c>
      <c r="Q787" s="85">
        <v>65.09</v>
      </c>
      <c r="R787" s="85">
        <v>31.58</v>
      </c>
      <c r="S787" s="85">
        <v>36.01</v>
      </c>
      <c r="T787" s="85">
        <v>35.81</v>
      </c>
      <c r="U787" s="85">
        <v>15.74</v>
      </c>
      <c r="V787" s="85">
        <v>23.63</v>
      </c>
      <c r="W787" s="85">
        <v>20.3</v>
      </c>
      <c r="X787" s="130">
        <v>-6.5501941209095915E-2</v>
      </c>
      <c r="Y787" s="87">
        <v>-0.29289572081429172</v>
      </c>
      <c r="Z787" s="87">
        <v>-6.6728218902131986E-2</v>
      </c>
      <c r="AA787" s="87">
        <v>-0.14128968432412981</v>
      </c>
    </row>
    <row r="788" spans="1:27" ht="15" x14ac:dyDescent="0.25">
      <c r="A788" s="4">
        <v>260210</v>
      </c>
      <c r="B788" s="18">
        <v>4911</v>
      </c>
      <c r="C788" s="8" t="s">
        <v>67</v>
      </c>
      <c r="D788" s="8" t="str">
        <f>VLOOKUP(B788,[2]기업리스트!B:G,2,FALSE)</f>
        <v>Shiseido Company, Limited</v>
      </c>
      <c r="E788" s="8" t="s">
        <v>806</v>
      </c>
      <c r="F788" s="78">
        <v>904.6</v>
      </c>
      <c r="G788" s="46">
        <v>15333</v>
      </c>
      <c r="H788" s="46">
        <v>4377</v>
      </c>
      <c r="I788" s="46">
        <v>12605</v>
      </c>
      <c r="J788" s="46">
        <v>18681</v>
      </c>
      <c r="K788" s="46">
        <v>-11111</v>
      </c>
      <c r="L788" s="110">
        <v>10526</v>
      </c>
      <c r="M788" s="46">
        <v>3107</v>
      </c>
      <c r="N788" s="46">
        <v>12195</v>
      </c>
      <c r="O788" s="110">
        <v>-7910</v>
      </c>
      <c r="P788" s="46">
        <v>-8515</v>
      </c>
      <c r="Q788" s="46">
        <v>6017</v>
      </c>
      <c r="R788" s="46">
        <v>4911</v>
      </c>
      <c r="S788" s="110">
        <v>-11767</v>
      </c>
      <c r="T788" s="46">
        <v>7208</v>
      </c>
      <c r="U788" s="110">
        <v>10877</v>
      </c>
      <c r="V788" s="46">
        <v>-4634</v>
      </c>
      <c r="W788" s="110">
        <v>3466</v>
      </c>
      <c r="X788" s="120">
        <v>-1.6808851828094931</v>
      </c>
      <c r="Y788" s="92">
        <v>0.76307112576542635</v>
      </c>
      <c r="Z788" s="79">
        <v>-0.85003116929379285</v>
      </c>
      <c r="AA788" s="92">
        <v>9.0457244655581945</v>
      </c>
    </row>
    <row r="789" spans="1:27" ht="15" x14ac:dyDescent="0.25">
      <c r="A789" s="4">
        <v>260210</v>
      </c>
      <c r="B789" s="18">
        <v>2607</v>
      </c>
      <c r="C789" s="8" t="s">
        <v>67</v>
      </c>
      <c r="D789" s="8" t="str">
        <f>VLOOKUP(B789,[2]기업리스트!B:G,2,FALSE)</f>
        <v>Fuji Oil Co., Ltd.</v>
      </c>
      <c r="E789" s="8" t="s">
        <v>817</v>
      </c>
      <c r="F789" s="78">
        <v>93.1</v>
      </c>
      <c r="G789" s="46">
        <v>4012</v>
      </c>
      <c r="H789" s="46">
        <v>3084</v>
      </c>
      <c r="I789" s="46">
        <v>2375</v>
      </c>
      <c r="J789" s="46">
        <v>2690</v>
      </c>
      <c r="K789" s="46">
        <v>3712</v>
      </c>
      <c r="L789" s="46">
        <v>2164</v>
      </c>
      <c r="M789" s="110">
        <v>3584</v>
      </c>
      <c r="N789" s="110">
        <v>5217</v>
      </c>
      <c r="O789" s="46">
        <v>4097</v>
      </c>
      <c r="P789" s="110">
        <v>5317</v>
      </c>
      <c r="Q789" s="110">
        <v>7441</v>
      </c>
      <c r="R789" s="46">
        <v>-2786</v>
      </c>
      <c r="S789" s="46">
        <v>-4150</v>
      </c>
      <c r="T789" s="110">
        <v>9390</v>
      </c>
      <c r="U789" s="46">
        <v>4841</v>
      </c>
      <c r="V789" s="110">
        <v>9045</v>
      </c>
      <c r="W789" s="110">
        <v>13651</v>
      </c>
      <c r="X789" s="121">
        <v>0.69958777052559262</v>
      </c>
      <c r="Y789" s="79">
        <v>-0.26275896917635172</v>
      </c>
      <c r="Z789" s="92">
        <v>1.621795750514051</v>
      </c>
      <c r="AA789" s="92">
        <v>0.93072257659730218</v>
      </c>
    </row>
    <row r="790" spans="1:27" ht="15" x14ac:dyDescent="0.25">
      <c r="A790" s="4">
        <v>260210</v>
      </c>
      <c r="B790" s="18">
        <v>6324</v>
      </c>
      <c r="C790" s="8" t="s">
        <v>67</v>
      </c>
      <c r="D790" s="8" t="str">
        <f>VLOOKUP(B790,[2]기업리스트!B:G,2,FALSE)</f>
        <v>Harmonic Drive Systems Inc.</v>
      </c>
      <c r="E790" s="8" t="s">
        <v>817</v>
      </c>
      <c r="F790" s="78">
        <v>38.200000000000003</v>
      </c>
      <c r="G790" s="46">
        <v>2986</v>
      </c>
      <c r="H790" s="46">
        <v>2225</v>
      </c>
      <c r="I790" s="46">
        <v>2127</v>
      </c>
      <c r="J790" s="46">
        <v>2514</v>
      </c>
      <c r="K790" s="46">
        <v>3425</v>
      </c>
      <c r="L790" s="46">
        <v>2159</v>
      </c>
      <c r="M790" s="46">
        <v>912</v>
      </c>
      <c r="N790" s="46">
        <v>-39</v>
      </c>
      <c r="O790" s="46">
        <v>-211</v>
      </c>
      <c r="P790" s="46">
        <v>-537</v>
      </c>
      <c r="Q790" s="46">
        <v>-261.63</v>
      </c>
      <c r="R790" s="110">
        <v>-376.37</v>
      </c>
      <c r="S790" s="46">
        <v>302</v>
      </c>
      <c r="T790" s="46">
        <v>343</v>
      </c>
      <c r="U790" s="110">
        <v>122.63</v>
      </c>
      <c r="V790" s="110">
        <v>342.37</v>
      </c>
      <c r="W790" s="110">
        <v>726</v>
      </c>
      <c r="X790" s="120">
        <v>-1.008018327605956</v>
      </c>
      <c r="Y790" s="92">
        <v>54.894285714285722</v>
      </c>
      <c r="Z790" s="92">
        <v>1.836988191995093</v>
      </c>
      <c r="AA790" s="92">
        <v>0.38198198198198208</v>
      </c>
    </row>
    <row r="791" spans="1:27" ht="15" x14ac:dyDescent="0.25">
      <c r="A791" s="4">
        <v>260210</v>
      </c>
      <c r="B791" s="18">
        <v>5706</v>
      </c>
      <c r="C791" s="8" t="s">
        <v>67</v>
      </c>
      <c r="D791" s="8" t="str">
        <f>VLOOKUP(B791,[2]기업리스트!B:G,2,FALSE)</f>
        <v>Mitsui Kinzoku Company, Limited</v>
      </c>
      <c r="E791" s="8" t="s">
        <v>811</v>
      </c>
      <c r="F791" s="78">
        <v>22.7</v>
      </c>
      <c r="G791" s="46">
        <v>15655</v>
      </c>
      <c r="H791" s="46">
        <v>6998</v>
      </c>
      <c r="I791" s="46">
        <v>18016</v>
      </c>
      <c r="J791" s="46">
        <v>18225</v>
      </c>
      <c r="K791" s="46">
        <v>5072</v>
      </c>
      <c r="L791" s="46">
        <v>-4746</v>
      </c>
      <c r="M791" s="46">
        <v>-5970</v>
      </c>
      <c r="N791" s="46">
        <v>-5464</v>
      </c>
      <c r="O791" s="46">
        <v>10124</v>
      </c>
      <c r="P791" s="46">
        <v>10141</v>
      </c>
      <c r="Q791" s="110">
        <v>16894</v>
      </c>
      <c r="R791" s="110">
        <v>23482</v>
      </c>
      <c r="S791" s="46">
        <v>15341</v>
      </c>
      <c r="T791" s="110">
        <v>17393</v>
      </c>
      <c r="U791" s="46">
        <v>18528</v>
      </c>
      <c r="V791" s="46">
        <v>11425</v>
      </c>
      <c r="W791" s="110">
        <v>29549</v>
      </c>
      <c r="X791" s="121">
        <v>0.1101157034832518</v>
      </c>
      <c r="Y791" s="79">
        <v>2.2349883736835E-2</v>
      </c>
      <c r="Z791" s="79">
        <v>-0.1613106068714546</v>
      </c>
      <c r="AA791" s="92">
        <v>0.2266498636080847</v>
      </c>
    </row>
    <row r="792" spans="1:27" ht="15" x14ac:dyDescent="0.25">
      <c r="A792" s="4">
        <v>260210</v>
      </c>
      <c r="B792" s="18">
        <v>6395</v>
      </c>
      <c r="C792" s="8" t="s">
        <v>67</v>
      </c>
      <c r="D792" s="8" t="str">
        <f>VLOOKUP(B792,[2]기업리스트!B:G,2,FALSE)</f>
        <v>Tadano Ltd.</v>
      </c>
      <c r="E792" s="8" t="s">
        <v>806</v>
      </c>
      <c r="F792" s="78">
        <v>20.6</v>
      </c>
      <c r="G792" s="46">
        <v>1857</v>
      </c>
      <c r="H792" s="46">
        <v>1857</v>
      </c>
      <c r="I792" s="46">
        <v>2610</v>
      </c>
      <c r="J792" s="46">
        <v>2610</v>
      </c>
      <c r="K792" s="110">
        <v>2751</v>
      </c>
      <c r="L792" s="110">
        <v>3528</v>
      </c>
      <c r="M792" s="110">
        <v>5270</v>
      </c>
      <c r="N792" s="110">
        <v>4396</v>
      </c>
      <c r="O792" s="110">
        <v>5155</v>
      </c>
      <c r="P792" s="110">
        <v>5626</v>
      </c>
      <c r="Q792" s="46">
        <v>6658</v>
      </c>
      <c r="R792" s="110">
        <v>7125</v>
      </c>
      <c r="S792" s="46">
        <v>4370</v>
      </c>
      <c r="T792" s="46">
        <v>5393</v>
      </c>
      <c r="U792" s="46">
        <v>3464</v>
      </c>
      <c r="V792" s="46">
        <v>2151</v>
      </c>
      <c r="W792" s="110">
        <v>7545</v>
      </c>
      <c r="X792" s="120">
        <v>-9.7985617561714422E-3</v>
      </c>
      <c r="Y792" s="79">
        <v>-0.13564936719612669</v>
      </c>
      <c r="Z792" s="79">
        <v>-0.24439858490566041</v>
      </c>
      <c r="AA792" s="92">
        <v>0.2064637794251527</v>
      </c>
    </row>
    <row r="793" spans="1:27" ht="15" x14ac:dyDescent="0.25">
      <c r="A793" s="4">
        <v>260210</v>
      </c>
      <c r="B793" s="18">
        <v>7003</v>
      </c>
      <c r="C793" s="8" t="s">
        <v>67</v>
      </c>
      <c r="D793" s="8" t="str">
        <f>VLOOKUP(B793,[2]기업리스트!B:G,2,FALSE)</f>
        <v>MITSUI E&amp;S Co., Ltd.</v>
      </c>
      <c r="E793" s="8" t="s">
        <v>817</v>
      </c>
      <c r="F793" s="78">
        <v>20.100000000000001</v>
      </c>
      <c r="G793" s="46">
        <v>-4929</v>
      </c>
      <c r="H793" s="46">
        <v>-611</v>
      </c>
      <c r="I793" s="46">
        <v>-6701</v>
      </c>
      <c r="J793" s="46">
        <v>-1804</v>
      </c>
      <c r="K793" s="46">
        <v>5964</v>
      </c>
      <c r="L793" s="46">
        <v>11917</v>
      </c>
      <c r="M793" s="110">
        <v>1721</v>
      </c>
      <c r="N793" s="110">
        <v>4931</v>
      </c>
      <c r="O793" s="46">
        <v>6831</v>
      </c>
      <c r="P793" s="46">
        <v>6147</v>
      </c>
      <c r="Q793" s="110">
        <v>4300</v>
      </c>
      <c r="R793" s="46">
        <v>4916</v>
      </c>
      <c r="S793" s="46">
        <v>4540</v>
      </c>
      <c r="T793" s="110">
        <v>9375</v>
      </c>
      <c r="U793" s="110">
        <v>8897</v>
      </c>
      <c r="V793" s="110">
        <v>10905</v>
      </c>
      <c r="W793" s="110">
        <v>11315</v>
      </c>
      <c r="X793" s="121">
        <v>0.16218660503441701</v>
      </c>
      <c r="Y793" s="92">
        <v>0.1987376248324759</v>
      </c>
      <c r="Z793" s="92">
        <v>0.21599105597230239</v>
      </c>
      <c r="AA793" s="92">
        <v>0.20093721268202991</v>
      </c>
    </row>
    <row r="794" spans="1:27" ht="15" x14ac:dyDescent="0.25">
      <c r="A794" s="4">
        <v>260210</v>
      </c>
      <c r="B794" s="18">
        <v>8050</v>
      </c>
      <c r="C794" s="8" t="s">
        <v>67</v>
      </c>
      <c r="D794" s="8" t="str">
        <f>VLOOKUP(B794,[2]기업리스트!B:G,2,FALSE)</f>
        <v>Seiko Group Corporation</v>
      </c>
      <c r="E794" s="8" t="s">
        <v>817</v>
      </c>
      <c r="F794" s="78">
        <v>18.899999999999999</v>
      </c>
      <c r="G794" s="46">
        <v>3039</v>
      </c>
      <c r="H794" s="46">
        <v>2278</v>
      </c>
      <c r="I794" s="46">
        <v>3106</v>
      </c>
      <c r="J794" s="46">
        <v>5742</v>
      </c>
      <c r="K794" s="46">
        <v>3599</v>
      </c>
      <c r="L794" s="46">
        <v>-1213</v>
      </c>
      <c r="M794" s="46">
        <v>2825</v>
      </c>
      <c r="N794" s="46">
        <v>5337</v>
      </c>
      <c r="O794" s="110">
        <v>5981</v>
      </c>
      <c r="P794" s="110">
        <v>596</v>
      </c>
      <c r="Q794" s="110">
        <v>5106</v>
      </c>
      <c r="R794" s="110">
        <v>8246</v>
      </c>
      <c r="S794" s="46">
        <v>7447</v>
      </c>
      <c r="T794" s="46">
        <v>442</v>
      </c>
      <c r="U794" s="110">
        <v>8178</v>
      </c>
      <c r="V794" s="46">
        <v>8672</v>
      </c>
      <c r="W794" s="110">
        <v>12111</v>
      </c>
      <c r="X794" s="120">
        <v>-7.197943444730126E-3</v>
      </c>
      <c r="Y794" s="92">
        <v>0.14462595922979141</v>
      </c>
      <c r="Z794" s="79">
        <v>1.7521490560605368E-2</v>
      </c>
      <c r="AA794" s="92">
        <v>0.1885282347710093</v>
      </c>
    </row>
    <row r="795" spans="1:27" ht="15" x14ac:dyDescent="0.25">
      <c r="A795" s="4">
        <v>260210</v>
      </c>
      <c r="B795" s="18">
        <v>9075</v>
      </c>
      <c r="C795" s="8" t="s">
        <v>67</v>
      </c>
      <c r="D795" s="8" t="str">
        <f>VLOOKUP(B795,[2]기업리스트!B:G,2,FALSE)</f>
        <v>Fukuyama Transporting Co., Ltd.</v>
      </c>
      <c r="E795" s="8" t="s">
        <v>817</v>
      </c>
      <c r="F795" s="78">
        <v>17.100000000000001</v>
      </c>
      <c r="G795" s="46">
        <v>8470</v>
      </c>
      <c r="H795" s="46">
        <v>2664</v>
      </c>
      <c r="I795" s="46">
        <v>6738</v>
      </c>
      <c r="J795" s="46">
        <v>4952</v>
      </c>
      <c r="K795" s="46">
        <v>7208</v>
      </c>
      <c r="L795" s="46">
        <v>2477</v>
      </c>
      <c r="M795" s="46">
        <v>4288</v>
      </c>
      <c r="N795" s="46">
        <v>1951</v>
      </c>
      <c r="O795" s="46">
        <v>4705</v>
      </c>
      <c r="P795" s="46">
        <v>-495</v>
      </c>
      <c r="Q795" s="46">
        <v>3176</v>
      </c>
      <c r="R795" s="46">
        <v>1311</v>
      </c>
      <c r="S795" s="46">
        <v>3983</v>
      </c>
      <c r="T795" s="46">
        <v>-1105</v>
      </c>
      <c r="U795" s="46">
        <v>2549</v>
      </c>
      <c r="V795" s="46">
        <v>1063</v>
      </c>
      <c r="W795" s="110">
        <v>5095</v>
      </c>
      <c r="X795" s="120">
        <v>-7.6489028213166166E-2</v>
      </c>
      <c r="Y795" s="79">
        <v>-8.5132382892057046E-2</v>
      </c>
      <c r="Z795" s="79">
        <v>-3.6806173938854207E-2</v>
      </c>
      <c r="AA795" s="92">
        <v>0.17134052388289669</v>
      </c>
    </row>
    <row r="796" spans="1:27" ht="15" x14ac:dyDescent="0.25">
      <c r="A796" s="4">
        <v>260210</v>
      </c>
      <c r="B796" s="18">
        <v>8524</v>
      </c>
      <c r="C796" s="8" t="s">
        <v>67</v>
      </c>
      <c r="D796" s="8" t="str">
        <f>VLOOKUP(B796,[2]기업리스트!B:G,2,FALSE)</f>
        <v>North Pacific Bank,Ltd.</v>
      </c>
      <c r="E796" s="8" t="s">
        <v>817</v>
      </c>
      <c r="F796" s="78">
        <v>14.8</v>
      </c>
      <c r="G796" s="46">
        <v>6784</v>
      </c>
      <c r="H796" s="46">
        <v>2305</v>
      </c>
      <c r="I796" s="46">
        <v>6945</v>
      </c>
      <c r="J796" s="46">
        <v>4190</v>
      </c>
      <c r="K796" s="46">
        <v>5033</v>
      </c>
      <c r="L796" s="46">
        <v>-358</v>
      </c>
      <c r="M796" s="46">
        <v>4865</v>
      </c>
      <c r="N796" s="46">
        <v>3759</v>
      </c>
      <c r="O796" s="46">
        <v>4287</v>
      </c>
      <c r="P796" s="110">
        <v>5377</v>
      </c>
      <c r="Q796" s="110">
        <v>7344</v>
      </c>
      <c r="R796" s="46">
        <v>4200</v>
      </c>
      <c r="S796" s="46">
        <v>5766</v>
      </c>
      <c r="T796" s="110">
        <v>10231</v>
      </c>
      <c r="U796" s="46">
        <v>8055</v>
      </c>
      <c r="V796" s="110">
        <v>10080</v>
      </c>
      <c r="W796" s="110">
        <v>10808</v>
      </c>
      <c r="X796" s="121">
        <v>0.2139551284876802</v>
      </c>
      <c r="Y796" s="79">
        <v>2.5816056061871429E-2</v>
      </c>
      <c r="Z796" s="92">
        <v>0.20812685827552019</v>
      </c>
      <c r="AA796" s="92">
        <v>0.14772061408648771</v>
      </c>
    </row>
    <row r="797" spans="1:27" ht="15" x14ac:dyDescent="0.25">
      <c r="A797" s="4">
        <v>260210</v>
      </c>
      <c r="B797" s="18">
        <v>7616</v>
      </c>
      <c r="C797" s="8" t="s">
        <v>67</v>
      </c>
      <c r="D797" s="8" t="str">
        <f>VLOOKUP(B797,[2]기업리스트!B:G,2,FALSE)</f>
        <v>Colowide Co.,Ltd.</v>
      </c>
      <c r="E797" s="8" t="s">
        <v>811</v>
      </c>
      <c r="F797" s="78">
        <v>12.3</v>
      </c>
      <c r="G797" s="46">
        <v>2472</v>
      </c>
      <c r="H797" s="46">
        <v>2445</v>
      </c>
      <c r="I797" s="46">
        <v>301</v>
      </c>
      <c r="J797" s="46">
        <v>30</v>
      </c>
      <c r="K797" s="46">
        <v>-3222</v>
      </c>
      <c r="L797" s="110">
        <v>1415</v>
      </c>
      <c r="M797" s="46">
        <v>1221</v>
      </c>
      <c r="N797" s="46">
        <v>3197</v>
      </c>
      <c r="O797" s="110">
        <v>986</v>
      </c>
      <c r="P797" s="110">
        <v>2935</v>
      </c>
      <c r="Q797" s="110">
        <v>2636</v>
      </c>
      <c r="R797" s="46">
        <v>1942</v>
      </c>
      <c r="S797" s="46">
        <v>1426</v>
      </c>
      <c r="T797" s="46">
        <v>3423</v>
      </c>
      <c r="U797" s="110">
        <v>3747</v>
      </c>
      <c r="V797" s="46">
        <v>2353</v>
      </c>
      <c r="W797" s="110">
        <v>2768</v>
      </c>
      <c r="X797" s="120">
        <v>5.4592236268038892E-2</v>
      </c>
      <c r="Y797" s="92">
        <v>0.1178529754959159</v>
      </c>
      <c r="Z797" s="79">
        <v>3.9001708104004613E-2</v>
      </c>
      <c r="AA797" s="92">
        <v>0.122568271074984</v>
      </c>
    </row>
    <row r="798" spans="1:27" ht="15" x14ac:dyDescent="0.25">
      <c r="A798" s="4">
        <v>260210</v>
      </c>
      <c r="B798" s="18">
        <v>6055</v>
      </c>
      <c r="C798" s="8" t="s">
        <v>67</v>
      </c>
      <c r="D798" s="8" t="str">
        <f>VLOOKUP(B798,[2]기업리스트!B:G,2,FALSE)</f>
        <v>JAPAN MATERIAL Co., Ltd.</v>
      </c>
      <c r="E798" s="8" t="s">
        <v>817</v>
      </c>
      <c r="F798" s="78">
        <v>11.7</v>
      </c>
      <c r="G798" s="46">
        <v>2381</v>
      </c>
      <c r="H798" s="46">
        <v>2286</v>
      </c>
      <c r="I798" s="46">
        <v>2440</v>
      </c>
      <c r="J798" s="46">
        <v>3688</v>
      </c>
      <c r="K798" s="46">
        <v>3117</v>
      </c>
      <c r="L798" s="46">
        <v>1830</v>
      </c>
      <c r="M798" s="46">
        <v>1349</v>
      </c>
      <c r="N798" s="46">
        <v>1746</v>
      </c>
      <c r="O798" s="46">
        <v>2391</v>
      </c>
      <c r="P798" s="46">
        <v>2274</v>
      </c>
      <c r="Q798" s="46">
        <v>2003</v>
      </c>
      <c r="R798" s="46">
        <v>2425</v>
      </c>
      <c r="S798" s="46">
        <v>2417</v>
      </c>
      <c r="T798" s="110">
        <v>4343</v>
      </c>
      <c r="U798" s="110">
        <v>3191</v>
      </c>
      <c r="V798" s="46">
        <v>2888</v>
      </c>
      <c r="W798" s="110">
        <v>3924</v>
      </c>
      <c r="X798" s="121">
        <v>0.2268889132580327</v>
      </c>
      <c r="Y798" s="92">
        <v>0.10618519842688599</v>
      </c>
      <c r="Z798" s="79">
        <v>3.7411118293471317E-2</v>
      </c>
      <c r="AA798" s="92">
        <v>0.1173767427369732</v>
      </c>
    </row>
    <row r="799" spans="1:27" ht="15" x14ac:dyDescent="0.25">
      <c r="A799" s="4">
        <v>260210</v>
      </c>
      <c r="B799" s="18">
        <v>7226</v>
      </c>
      <c r="C799" s="8" t="s">
        <v>67</v>
      </c>
      <c r="D799" s="8" t="str">
        <f>VLOOKUP(B799,[2]기업리스트!B:G,2,FALSE)</f>
        <v>Kyokuto Kaihatsu Kogyo Co.,Ltd.</v>
      </c>
      <c r="E799" s="8" t="s">
        <v>817</v>
      </c>
      <c r="F799" s="78">
        <v>11.4</v>
      </c>
      <c r="G799" s="46">
        <v>1139</v>
      </c>
      <c r="H799" s="46">
        <v>1758</v>
      </c>
      <c r="I799" s="46">
        <v>-50</v>
      </c>
      <c r="J799" s="46">
        <v>431</v>
      </c>
      <c r="K799" s="46">
        <v>-172</v>
      </c>
      <c r="L799" s="46">
        <v>784</v>
      </c>
      <c r="M799" s="46">
        <v>-87</v>
      </c>
      <c r="N799" s="110">
        <v>1399</v>
      </c>
      <c r="O799" s="110">
        <v>850</v>
      </c>
      <c r="P799" s="110">
        <v>2663</v>
      </c>
      <c r="Q799" s="110">
        <v>933</v>
      </c>
      <c r="R799" s="46">
        <v>1808</v>
      </c>
      <c r="S799" s="46">
        <v>1053</v>
      </c>
      <c r="T799" s="46">
        <v>2862</v>
      </c>
      <c r="U799" s="46">
        <v>968</v>
      </c>
      <c r="V799" s="110">
        <v>2734</v>
      </c>
      <c r="W799" s="110">
        <v>1925</v>
      </c>
      <c r="X799" s="120">
        <v>3.081926591296269E-2</v>
      </c>
      <c r="Y799" s="79">
        <v>5.2584134615385469E-3</v>
      </c>
      <c r="Z799" s="92">
        <v>0.13839485876550589</v>
      </c>
      <c r="AA799" s="92">
        <v>0.1144807667060523</v>
      </c>
    </row>
    <row r="800" spans="1:27" ht="15" x14ac:dyDescent="0.25">
      <c r="A800" s="4">
        <v>260210</v>
      </c>
      <c r="B800" s="18">
        <v>7552</v>
      </c>
      <c r="C800" s="8" t="s">
        <v>67</v>
      </c>
      <c r="D800" s="8" t="str">
        <f>VLOOKUP(B800,[2]기업리스트!B:G,2,FALSE)</f>
        <v>Happinet Corporation</v>
      </c>
      <c r="E800" s="8" t="s">
        <v>817</v>
      </c>
      <c r="F800" s="78">
        <v>10.1</v>
      </c>
      <c r="G800" s="46">
        <v>2693</v>
      </c>
      <c r="H800" s="46">
        <v>282</v>
      </c>
      <c r="I800" s="46">
        <v>1149</v>
      </c>
      <c r="J800" s="46">
        <v>2130</v>
      </c>
      <c r="K800" s="46">
        <v>2695</v>
      </c>
      <c r="L800" s="46">
        <v>-130</v>
      </c>
      <c r="M800" s="110">
        <v>2181</v>
      </c>
      <c r="N800" s="46">
        <v>2547</v>
      </c>
      <c r="O800" s="46">
        <v>2987</v>
      </c>
      <c r="P800" s="110">
        <v>964</v>
      </c>
      <c r="Q800" s="110">
        <v>3280</v>
      </c>
      <c r="R800" s="46">
        <v>3243</v>
      </c>
      <c r="S800" s="46">
        <v>3255</v>
      </c>
      <c r="T800" s="46">
        <v>1901</v>
      </c>
      <c r="U800" s="46">
        <v>3944</v>
      </c>
      <c r="V800" s="110">
        <v>4767</v>
      </c>
      <c r="W800" s="110">
        <v>4658</v>
      </c>
      <c r="X800" s="120">
        <v>8.7227704338112E-2</v>
      </c>
      <c r="Y800" s="79">
        <v>5.6854182721123303E-2</v>
      </c>
      <c r="Z800" s="92">
        <v>0.1234707931621162</v>
      </c>
      <c r="AA800" s="92">
        <v>0.10117545251316069</v>
      </c>
    </row>
    <row r="801" spans="1:27" ht="15" x14ac:dyDescent="0.25">
      <c r="A801" s="4">
        <v>260210</v>
      </c>
      <c r="B801" s="18">
        <v>3035</v>
      </c>
      <c r="C801" s="8" t="s">
        <v>67</v>
      </c>
      <c r="D801" s="8" t="str">
        <f>VLOOKUP(B801,[2]기업리스트!B:G,2,FALSE)</f>
        <v>Faraday Technology Corporation</v>
      </c>
      <c r="E801" s="8" t="s">
        <v>821</v>
      </c>
      <c r="F801" s="36">
        <v>9.4</v>
      </c>
      <c r="G801" s="46">
        <v>74</v>
      </c>
      <c r="H801" s="46">
        <v>75</v>
      </c>
      <c r="I801" s="46">
        <v>176</v>
      </c>
      <c r="J801" s="46">
        <v>79</v>
      </c>
      <c r="K801" s="46">
        <v>76</v>
      </c>
      <c r="L801" s="46">
        <v>115</v>
      </c>
      <c r="M801" s="46">
        <v>143</v>
      </c>
      <c r="N801" s="46">
        <v>27</v>
      </c>
      <c r="O801" s="46">
        <v>47</v>
      </c>
      <c r="P801" s="46">
        <v>100</v>
      </c>
      <c r="Q801" s="46">
        <v>164</v>
      </c>
      <c r="R801" s="110">
        <v>72</v>
      </c>
      <c r="S801" s="46">
        <v>65</v>
      </c>
      <c r="T801" s="46">
        <v>101</v>
      </c>
      <c r="U801" s="46">
        <v>157</v>
      </c>
      <c r="V801" s="46">
        <v>104</v>
      </c>
      <c r="W801" s="46">
        <v>105</v>
      </c>
      <c r="X801" s="120">
        <v>2.493765586034868E-3</v>
      </c>
      <c r="Y801" s="79">
        <v>-1.7412935323383061E-2</v>
      </c>
      <c r="Z801" s="79">
        <v>8.1012658227848089E-2</v>
      </c>
      <c r="AA801" s="79">
        <v>9.3676814988290502E-2</v>
      </c>
    </row>
    <row r="802" spans="1:27" ht="15" x14ac:dyDescent="0.25">
      <c r="A802" s="4">
        <v>260210</v>
      </c>
      <c r="B802" s="18">
        <v>7564</v>
      </c>
      <c r="C802" s="8" t="s">
        <v>67</v>
      </c>
      <c r="D802" s="8" t="str">
        <f>VLOOKUP(B802,[2]기업리스트!B:G,2,FALSE)</f>
        <v>Workman Co.,Ltd.</v>
      </c>
      <c r="E802" s="8" t="s">
        <v>817</v>
      </c>
      <c r="F802" s="36">
        <v>7.5</v>
      </c>
      <c r="G802" s="46">
        <v>9980</v>
      </c>
      <c r="H802" s="46">
        <v>4217</v>
      </c>
      <c r="I802" s="46">
        <v>7460</v>
      </c>
      <c r="J802" s="46">
        <v>4700</v>
      </c>
      <c r="K802" s="46">
        <v>8608</v>
      </c>
      <c r="L802" s="46">
        <v>3340</v>
      </c>
      <c r="M802" s="46">
        <v>7112</v>
      </c>
      <c r="N802" s="46">
        <v>4880</v>
      </c>
      <c r="O802" s="46">
        <v>8687</v>
      </c>
      <c r="P802" s="46">
        <v>2465</v>
      </c>
      <c r="Q802" s="46">
        <v>7035</v>
      </c>
      <c r="R802" s="46">
        <v>4893</v>
      </c>
      <c r="S802" s="46">
        <v>8747</v>
      </c>
      <c r="T802" s="46">
        <v>3719</v>
      </c>
      <c r="U802" s="46">
        <v>9029</v>
      </c>
      <c r="V802" s="46">
        <v>5416</v>
      </c>
      <c r="W802" s="46">
        <v>10776</v>
      </c>
      <c r="X802" s="120">
        <v>5.4191875540190233E-2</v>
      </c>
      <c r="Y802" s="79">
        <v>8.1741411822579213E-2</v>
      </c>
      <c r="Z802" s="79">
        <v>1.9819614976504418E-2</v>
      </c>
      <c r="AA802" s="79">
        <v>7.5396677938389445E-2</v>
      </c>
    </row>
    <row r="803" spans="1:27" ht="15" x14ac:dyDescent="0.25">
      <c r="A803" s="4">
        <v>260210</v>
      </c>
      <c r="B803" s="18">
        <v>8361</v>
      </c>
      <c r="C803" s="8" t="s">
        <v>67</v>
      </c>
      <c r="D803" s="8" t="str">
        <f>VLOOKUP(B803,[2]기업리스트!B:G,2,FALSE)</f>
        <v>The Ogaki Kyoritsu Bank, Ltd.</v>
      </c>
      <c r="E803" s="8" t="s">
        <v>817</v>
      </c>
      <c r="F803" s="36">
        <v>6.7</v>
      </c>
      <c r="G803" s="46">
        <v>4075</v>
      </c>
      <c r="H803" s="46">
        <v>2445</v>
      </c>
      <c r="I803" s="46">
        <v>6593</v>
      </c>
      <c r="J803" s="46">
        <v>2125</v>
      </c>
      <c r="K803" s="46">
        <v>1517</v>
      </c>
      <c r="L803" s="46">
        <v>-1561</v>
      </c>
      <c r="M803" s="46">
        <v>5071</v>
      </c>
      <c r="N803" s="46">
        <v>-257</v>
      </c>
      <c r="O803" s="110">
        <v>5253</v>
      </c>
      <c r="P803" s="110">
        <v>3525</v>
      </c>
      <c r="Q803" s="46">
        <v>4196</v>
      </c>
      <c r="R803" s="110">
        <v>1668</v>
      </c>
      <c r="S803" s="46">
        <v>5431</v>
      </c>
      <c r="T803" s="110">
        <v>8716</v>
      </c>
      <c r="U803" s="46">
        <v>5667</v>
      </c>
      <c r="V803" s="110">
        <v>5127</v>
      </c>
      <c r="W803" s="46">
        <v>7103</v>
      </c>
      <c r="X803" s="121">
        <v>0.35026990553306342</v>
      </c>
      <c r="Y803" s="79">
        <v>7.3509569736644798E-2</v>
      </c>
      <c r="Z803" s="92">
        <v>0.16101852713900011</v>
      </c>
      <c r="AA803" s="79">
        <v>6.7038210176015411E-2</v>
      </c>
    </row>
    <row r="804" spans="1:27" ht="15" x14ac:dyDescent="0.25">
      <c r="A804" s="4">
        <v>260210</v>
      </c>
      <c r="B804" s="18">
        <v>6544</v>
      </c>
      <c r="C804" s="8" t="s">
        <v>67</v>
      </c>
      <c r="D804" s="8" t="str">
        <f>VLOOKUP(B804,[2]기업리스트!B:G,2,FALSE)</f>
        <v>Japan Elevator Service Holdings Co.,Ltd.</v>
      </c>
      <c r="E804" s="8" t="s">
        <v>817</v>
      </c>
      <c r="F804" s="36">
        <v>5.5</v>
      </c>
      <c r="G804" s="46">
        <v>1117</v>
      </c>
      <c r="H804" s="46">
        <v>1167</v>
      </c>
      <c r="I804" s="46">
        <v>964</v>
      </c>
      <c r="J804" s="46">
        <v>1109</v>
      </c>
      <c r="K804" s="46">
        <v>1429</v>
      </c>
      <c r="L804" s="46">
        <v>1496</v>
      </c>
      <c r="M804" s="46">
        <v>1305</v>
      </c>
      <c r="N804" s="110">
        <v>1694</v>
      </c>
      <c r="O804" s="46">
        <v>1763</v>
      </c>
      <c r="P804" s="46">
        <v>2045</v>
      </c>
      <c r="Q804" s="46">
        <v>1925</v>
      </c>
      <c r="R804" s="46">
        <v>2001</v>
      </c>
      <c r="S804" s="46">
        <v>2195</v>
      </c>
      <c r="T804" s="46">
        <v>2490</v>
      </c>
      <c r="U804" s="46">
        <v>2506</v>
      </c>
      <c r="V804" s="46">
        <v>2625</v>
      </c>
      <c r="W804" s="46">
        <v>2736</v>
      </c>
      <c r="X804" s="120">
        <v>5.4494244428116678E-2</v>
      </c>
      <c r="Y804" s="79">
        <v>6.7471838346301327E-2</v>
      </c>
      <c r="Z804" s="79">
        <v>6.788511749347248E-2</v>
      </c>
      <c r="AA804" s="79">
        <v>5.5114099429502961E-2</v>
      </c>
    </row>
    <row r="805" spans="1:27" ht="15" x14ac:dyDescent="0.25">
      <c r="A805" s="4">
        <v>260210</v>
      </c>
      <c r="B805" s="18">
        <v>6302</v>
      </c>
      <c r="C805" s="8" t="s">
        <v>67</v>
      </c>
      <c r="D805" s="8" t="str">
        <f>VLOOKUP(B805,[2]기업리스트!B:G,2,FALSE)</f>
        <v>Sumitomo Heavy Industries, Ltd.</v>
      </c>
      <c r="E805" s="8" t="s">
        <v>806</v>
      </c>
      <c r="F805" s="36">
        <v>5.5</v>
      </c>
      <c r="G805" s="46">
        <v>12419</v>
      </c>
      <c r="H805" s="46">
        <v>16682</v>
      </c>
      <c r="I805" s="46">
        <v>21532</v>
      </c>
      <c r="J805" s="46">
        <v>14781</v>
      </c>
      <c r="K805" s="46">
        <v>11952</v>
      </c>
      <c r="L805" s="46">
        <v>16157</v>
      </c>
      <c r="M805" s="46">
        <v>14499</v>
      </c>
      <c r="N805" s="46">
        <v>19076</v>
      </c>
      <c r="O805" s="110">
        <v>24635</v>
      </c>
      <c r="P805" s="46">
        <v>18434</v>
      </c>
      <c r="Q805" s="46">
        <v>14895</v>
      </c>
      <c r="R805" s="46">
        <v>7722</v>
      </c>
      <c r="S805" s="46">
        <v>14051</v>
      </c>
      <c r="T805" s="46">
        <v>11181</v>
      </c>
      <c r="U805" s="46">
        <v>10474</v>
      </c>
      <c r="V805" s="110">
        <v>13093</v>
      </c>
      <c r="W805" s="46">
        <v>16734</v>
      </c>
      <c r="X805" s="120">
        <v>-0.13162861602119699</v>
      </c>
      <c r="Y805" s="79">
        <v>-9.239482538820043E-2</v>
      </c>
      <c r="Z805" s="92">
        <v>0.12367596942065021</v>
      </c>
      <c r="AA805" s="79">
        <v>5.4980634849074672E-2</v>
      </c>
    </row>
    <row r="806" spans="1:27" ht="15" x14ac:dyDescent="0.25">
      <c r="A806" s="4">
        <v>260210</v>
      </c>
      <c r="B806" s="18">
        <v>9076</v>
      </c>
      <c r="C806" s="8" t="s">
        <v>67</v>
      </c>
      <c r="D806" s="8" t="str">
        <f>VLOOKUP(B806,[2]기업리스트!B:G,2,FALSE)</f>
        <v>Seino Holdings Co., Ltd.</v>
      </c>
      <c r="E806" s="8" t="s">
        <v>817</v>
      </c>
      <c r="F806" s="36">
        <v>5.3</v>
      </c>
      <c r="G806" s="46">
        <v>9768</v>
      </c>
      <c r="H806" s="46">
        <v>5132</v>
      </c>
      <c r="I806" s="46">
        <v>7266</v>
      </c>
      <c r="J806" s="46">
        <v>7218</v>
      </c>
      <c r="K806" s="46">
        <v>10025</v>
      </c>
      <c r="L806" s="46">
        <v>3993</v>
      </c>
      <c r="M806" s="46">
        <v>6161</v>
      </c>
      <c r="N806" s="46">
        <v>5158</v>
      </c>
      <c r="O806" s="46">
        <v>9241</v>
      </c>
      <c r="P806" s="46">
        <v>2844</v>
      </c>
      <c r="Q806" s="46">
        <v>6548</v>
      </c>
      <c r="R806" s="46">
        <v>6528</v>
      </c>
      <c r="S806" s="46">
        <v>11639</v>
      </c>
      <c r="T806" s="46">
        <v>5169</v>
      </c>
      <c r="U806" s="46">
        <v>9206</v>
      </c>
      <c r="V806" s="46">
        <v>8896</v>
      </c>
      <c r="W806" s="46">
        <v>13489</v>
      </c>
      <c r="X806" s="120">
        <v>8.4364454443194514E-2</v>
      </c>
      <c r="Y806" s="79">
        <v>8.8943916477044471E-2</v>
      </c>
      <c r="Z806" s="79">
        <v>7.2767500460942713E-2</v>
      </c>
      <c r="AA806" s="79">
        <v>5.2993411629905562E-2</v>
      </c>
    </row>
    <row r="807" spans="1:27" ht="15" x14ac:dyDescent="0.25">
      <c r="A807" s="4">
        <v>260210</v>
      </c>
      <c r="B807" s="18">
        <v>3291</v>
      </c>
      <c r="C807" s="8" t="s">
        <v>67</v>
      </c>
      <c r="D807" s="8" t="str">
        <f>VLOOKUP(B807,[2]기업리스트!B:G,2,FALSE)</f>
        <v>Iida Group Holdings Co., Ltd.</v>
      </c>
      <c r="E807" s="8" t="s">
        <v>817</v>
      </c>
      <c r="F807" s="36">
        <v>4.8</v>
      </c>
      <c r="G807" s="46">
        <v>35896</v>
      </c>
      <c r="H807" s="46">
        <v>31939</v>
      </c>
      <c r="I807" s="46">
        <v>31797</v>
      </c>
      <c r="J807" s="46">
        <v>33207</v>
      </c>
      <c r="K807" s="46">
        <v>22119</v>
      </c>
      <c r="L807" s="46">
        <v>13809</v>
      </c>
      <c r="M807" s="46">
        <v>17878</v>
      </c>
      <c r="N807" s="46">
        <v>18831</v>
      </c>
      <c r="O807" s="46">
        <v>12182</v>
      </c>
      <c r="P807" s="46">
        <v>9782</v>
      </c>
      <c r="Q807" s="46">
        <v>14631</v>
      </c>
      <c r="R807" s="46">
        <v>23291</v>
      </c>
      <c r="S807" s="110">
        <v>22029</v>
      </c>
      <c r="T807" s="110">
        <v>19534</v>
      </c>
      <c r="U807" s="46">
        <v>14199</v>
      </c>
      <c r="V807" s="46">
        <v>25325</v>
      </c>
      <c r="W807" s="46">
        <v>25912</v>
      </c>
      <c r="X807" s="121">
        <v>0.13984770481694461</v>
      </c>
      <c r="Y807" s="79">
        <v>-5.4349877335346797E-3</v>
      </c>
      <c r="Z807" s="79">
        <v>2.5729573830215239E-2</v>
      </c>
      <c r="AA807" s="79">
        <v>4.7886837594188991E-2</v>
      </c>
    </row>
    <row r="808" spans="1:27" ht="15" x14ac:dyDescent="0.25">
      <c r="A808" s="4">
        <v>260210</v>
      </c>
      <c r="B808" s="18">
        <v>5331</v>
      </c>
      <c r="C808" s="8" t="s">
        <v>67</v>
      </c>
      <c r="D808" s="8" t="str">
        <f>VLOOKUP(B808,[2]기업리스트!B:G,2,FALSE)</f>
        <v>Noritake Co., Limited</v>
      </c>
      <c r="E808" s="8" t="s">
        <v>817</v>
      </c>
      <c r="F808" s="36">
        <v>4.7</v>
      </c>
      <c r="G808" s="46">
        <v>2504</v>
      </c>
      <c r="H808" s="46">
        <v>2655</v>
      </c>
      <c r="I808" s="46">
        <v>2210</v>
      </c>
      <c r="J808" s="46">
        <v>2323</v>
      </c>
      <c r="K808" s="46">
        <v>2424</v>
      </c>
      <c r="L808" s="46">
        <v>2013</v>
      </c>
      <c r="M808" s="46">
        <v>2348</v>
      </c>
      <c r="N808" s="46">
        <v>2542</v>
      </c>
      <c r="O808" s="46">
        <v>3164</v>
      </c>
      <c r="P808" s="46">
        <v>2656</v>
      </c>
      <c r="Q808" s="46">
        <v>2618</v>
      </c>
      <c r="R808" s="46">
        <v>2826</v>
      </c>
      <c r="S808" s="46">
        <v>2670</v>
      </c>
      <c r="T808" s="46">
        <v>2100</v>
      </c>
      <c r="U808" s="46">
        <v>2140</v>
      </c>
      <c r="V808" s="46">
        <v>2601</v>
      </c>
      <c r="W808" s="46">
        <v>3119</v>
      </c>
      <c r="X808" s="120">
        <v>-5.1624883936861599E-2</v>
      </c>
      <c r="Y808" s="79">
        <v>-4.6798511846485202E-2</v>
      </c>
      <c r="Z808" s="79">
        <v>-2.3110106820049329E-2</v>
      </c>
      <c r="AA808" s="79">
        <v>4.7208495426348529E-2</v>
      </c>
    </row>
    <row r="809" spans="1:27" ht="15" x14ac:dyDescent="0.25">
      <c r="A809" s="4">
        <v>260210</v>
      </c>
      <c r="B809" s="18">
        <v>3288</v>
      </c>
      <c r="C809" s="8" t="s">
        <v>67</v>
      </c>
      <c r="D809" s="8" t="str">
        <f>VLOOKUP(B809,[2]기업리스트!B:G,2,FALSE)</f>
        <v>Open House Group Co., Ltd.</v>
      </c>
      <c r="E809" s="8" t="s">
        <v>821</v>
      </c>
      <c r="F809" s="36">
        <v>4.0999999999999996</v>
      </c>
      <c r="G809" s="46">
        <v>35041</v>
      </c>
      <c r="H809" s="46">
        <v>24958</v>
      </c>
      <c r="I809" s="46">
        <v>23971</v>
      </c>
      <c r="J809" s="46">
        <v>35389</v>
      </c>
      <c r="K809" s="46">
        <v>30669</v>
      </c>
      <c r="L809" s="110">
        <v>38982</v>
      </c>
      <c r="M809" s="46">
        <v>27158</v>
      </c>
      <c r="N809" s="46">
        <v>45522</v>
      </c>
      <c r="O809" s="46">
        <v>32645</v>
      </c>
      <c r="P809" s="46">
        <v>23078</v>
      </c>
      <c r="Q809" s="46">
        <v>25065</v>
      </c>
      <c r="R809" s="46">
        <v>38302</v>
      </c>
      <c r="S809" s="46">
        <v>34352</v>
      </c>
      <c r="T809" s="110">
        <v>39426</v>
      </c>
      <c r="U809" s="46">
        <v>28470</v>
      </c>
      <c r="V809" s="46">
        <v>43686</v>
      </c>
      <c r="W809" s="46">
        <v>40293</v>
      </c>
      <c r="X809" s="121">
        <v>0.13533448678361221</v>
      </c>
      <c r="Y809" s="79">
        <v>2.482773706660835E-2</v>
      </c>
      <c r="Z809" s="79">
        <v>3.830665243685516E-2</v>
      </c>
      <c r="AA809" s="79">
        <v>4.0710184055805947E-2</v>
      </c>
    </row>
    <row r="810" spans="1:27" ht="15" x14ac:dyDescent="0.25">
      <c r="A810" s="4">
        <v>260210</v>
      </c>
      <c r="B810" s="18">
        <v>4182</v>
      </c>
      <c r="C810" s="8" t="s">
        <v>67</v>
      </c>
      <c r="D810" s="8" t="str">
        <f>VLOOKUP(B810,[2]기업리스트!B:G,2,FALSE)</f>
        <v>Mitsubishi Gas Chemical Company, Inc.</v>
      </c>
      <c r="E810" s="8" t="s">
        <v>817</v>
      </c>
      <c r="F810" s="36">
        <v>3.6</v>
      </c>
      <c r="G810" s="46">
        <v>14850</v>
      </c>
      <c r="H810" s="46">
        <v>10472</v>
      </c>
      <c r="I810" s="46">
        <v>18845</v>
      </c>
      <c r="J810" s="46">
        <v>14681</v>
      </c>
      <c r="K810" s="46">
        <v>11875</v>
      </c>
      <c r="L810" s="46">
        <v>3630</v>
      </c>
      <c r="M810" s="46">
        <v>6212</v>
      </c>
      <c r="N810" s="46">
        <v>15892</v>
      </c>
      <c r="O810" s="110">
        <v>16555</v>
      </c>
      <c r="P810" s="110">
        <v>8679</v>
      </c>
      <c r="Q810" s="110">
        <v>15331</v>
      </c>
      <c r="R810" s="46">
        <v>18422</v>
      </c>
      <c r="S810" s="46">
        <v>11123</v>
      </c>
      <c r="T810" s="46">
        <v>6697</v>
      </c>
      <c r="U810" s="46">
        <v>10559</v>
      </c>
      <c r="V810" s="46">
        <v>14586</v>
      </c>
      <c r="W810" s="46">
        <v>12660</v>
      </c>
      <c r="X810" s="120">
        <v>-3.7008682662683201E-2</v>
      </c>
      <c r="Y810" s="79">
        <v>-9.2529036511352802E-2</v>
      </c>
      <c r="Z810" s="79">
        <v>-8.1964060596995791E-2</v>
      </c>
      <c r="AA810" s="79">
        <v>3.5773303851972527E-2</v>
      </c>
    </row>
    <row r="811" spans="1:27" ht="15" x14ac:dyDescent="0.25">
      <c r="A811" s="4">
        <v>260210</v>
      </c>
      <c r="B811" s="18">
        <v>2201</v>
      </c>
      <c r="C811" s="8" t="s">
        <v>67</v>
      </c>
      <c r="D811" s="8" t="str">
        <f>VLOOKUP(B811,[2]기업리스트!B:G,2,FALSE)</f>
        <v>Morinaga&amp;Co., Ltd.</v>
      </c>
      <c r="E811" s="8" t="s">
        <v>817</v>
      </c>
      <c r="F811" s="36">
        <v>3.4</v>
      </c>
      <c r="G811" s="46">
        <v>4067</v>
      </c>
      <c r="H811" s="46">
        <v>376</v>
      </c>
      <c r="I811" s="46">
        <v>4619</v>
      </c>
      <c r="J811" s="46">
        <v>5572</v>
      </c>
      <c r="K811" s="46">
        <v>3497</v>
      </c>
      <c r="L811" s="46">
        <v>1464</v>
      </c>
      <c r="M811" s="46">
        <v>5792</v>
      </c>
      <c r="N811" s="110">
        <v>8353</v>
      </c>
      <c r="O811" s="110">
        <v>5516</v>
      </c>
      <c r="P811" s="46">
        <v>573</v>
      </c>
      <c r="Q811" s="46">
        <v>6738</v>
      </c>
      <c r="R811" s="46">
        <v>7109</v>
      </c>
      <c r="S811" s="46">
        <v>5566</v>
      </c>
      <c r="T811" s="46">
        <v>1830</v>
      </c>
      <c r="U811" s="46">
        <v>7094</v>
      </c>
      <c r="V811" s="46">
        <v>6244</v>
      </c>
      <c r="W811" s="46">
        <v>6276</v>
      </c>
      <c r="X811" s="120">
        <v>6.2894025818072574E-2</v>
      </c>
      <c r="Y811" s="79">
        <v>1.6758461610883572E-2</v>
      </c>
      <c r="Z811" s="79">
        <v>-4.0048150377332337E-2</v>
      </c>
      <c r="AA811" s="79">
        <v>3.4243271920517022E-2</v>
      </c>
    </row>
    <row r="812" spans="1:27" ht="15" x14ac:dyDescent="0.25">
      <c r="A812" s="4">
        <v>260210</v>
      </c>
      <c r="B812" s="18">
        <v>8252</v>
      </c>
      <c r="C812" s="8" t="s">
        <v>67</v>
      </c>
      <c r="D812" s="8" t="str">
        <f>VLOOKUP(B812,[2]기업리스트!B:G,2,FALSE)</f>
        <v>Marui Group Co., Ltd.</v>
      </c>
      <c r="E812" s="8" t="s">
        <v>817</v>
      </c>
      <c r="F812" s="36">
        <v>3.3</v>
      </c>
      <c r="G812" s="46">
        <v>8553</v>
      </c>
      <c r="H812" s="46">
        <v>7100</v>
      </c>
      <c r="I812" s="46">
        <v>7465</v>
      </c>
      <c r="J812" s="46">
        <v>14950</v>
      </c>
      <c r="K812" s="46">
        <v>8124</v>
      </c>
      <c r="L812" s="46">
        <v>7544</v>
      </c>
      <c r="M812" s="46">
        <v>7882</v>
      </c>
      <c r="N812" s="46">
        <v>10808</v>
      </c>
      <c r="O812" s="46">
        <v>10234</v>
      </c>
      <c r="P812" s="110">
        <v>11927</v>
      </c>
      <c r="Q812" s="46">
        <v>10176</v>
      </c>
      <c r="R812" s="46">
        <v>11330</v>
      </c>
      <c r="S812" s="46">
        <v>11785</v>
      </c>
      <c r="T812" s="46">
        <v>11225</v>
      </c>
      <c r="U812" s="46">
        <v>13950</v>
      </c>
      <c r="V812" s="46">
        <v>12446</v>
      </c>
      <c r="W812" s="46">
        <v>13396</v>
      </c>
      <c r="X812" s="120">
        <v>-1.552479101242865E-2</v>
      </c>
      <c r="Y812" s="79">
        <v>8.4778506604366921E-2</v>
      </c>
      <c r="Z812" s="79">
        <v>2.311037481880307E-2</v>
      </c>
      <c r="AA812" s="79">
        <v>3.260737562239413E-2</v>
      </c>
    </row>
    <row r="813" spans="1:27" ht="15" x14ac:dyDescent="0.25">
      <c r="A813" s="4">
        <v>260210</v>
      </c>
      <c r="B813" s="18">
        <v>4966</v>
      </c>
      <c r="C813" s="8" t="s">
        <v>67</v>
      </c>
      <c r="D813" s="8" t="str">
        <f>VLOOKUP(B813,[2]기업리스트!B:G,2,FALSE)</f>
        <v>Parade Technologies, Ltd.</v>
      </c>
      <c r="E813" s="8" t="s">
        <v>817</v>
      </c>
      <c r="F813" s="36">
        <v>3.1</v>
      </c>
      <c r="G813" s="46">
        <v>3928</v>
      </c>
      <c r="H813" s="46">
        <v>3792</v>
      </c>
      <c r="I813" s="46">
        <v>3867</v>
      </c>
      <c r="J813" s="46">
        <v>3682</v>
      </c>
      <c r="K813" s="46">
        <v>4159</v>
      </c>
      <c r="L813" s="46">
        <v>3338</v>
      </c>
      <c r="M813" s="46">
        <v>2430</v>
      </c>
      <c r="N813" s="46">
        <v>3374</v>
      </c>
      <c r="O813" s="46">
        <v>4257</v>
      </c>
      <c r="P813" s="110">
        <v>4934</v>
      </c>
      <c r="Q813" s="110">
        <v>4507</v>
      </c>
      <c r="R813" s="46">
        <v>4621</v>
      </c>
      <c r="S813" s="46">
        <v>5395</v>
      </c>
      <c r="T813" s="46">
        <v>4306</v>
      </c>
      <c r="U813" s="46">
        <v>4510</v>
      </c>
      <c r="V813" s="46">
        <v>5066</v>
      </c>
      <c r="W813" s="46">
        <v>5987</v>
      </c>
      <c r="X813" s="120">
        <v>-3.227630158811734E-2</v>
      </c>
      <c r="Y813" s="79">
        <v>1.5932869509804881E-4</v>
      </c>
      <c r="Z813" s="79">
        <v>2.3629991503823389E-2</v>
      </c>
      <c r="AA813" s="79">
        <v>3.071017274472165E-2</v>
      </c>
    </row>
    <row r="814" spans="1:27" ht="15" x14ac:dyDescent="0.25">
      <c r="A814" s="4">
        <v>260210</v>
      </c>
      <c r="B814" s="18">
        <v>6412</v>
      </c>
      <c r="C814" s="8" t="s">
        <v>67</v>
      </c>
      <c r="D814" s="8" t="str">
        <f>VLOOKUP(B814,[2]기업리스트!B:G,2,FALSE)</f>
        <v>Heiwa Corporation</v>
      </c>
      <c r="E814" s="8" t="s">
        <v>811</v>
      </c>
      <c r="F814" s="36">
        <v>2.9</v>
      </c>
      <c r="G814" s="46">
        <v>367</v>
      </c>
      <c r="H814" s="46">
        <v>5223</v>
      </c>
      <c r="I814" s="46">
        <v>278</v>
      </c>
      <c r="J814" s="46">
        <v>7857</v>
      </c>
      <c r="K814" s="110">
        <v>7481</v>
      </c>
      <c r="L814" s="110">
        <v>12824</v>
      </c>
      <c r="M814" s="46">
        <v>-1256</v>
      </c>
      <c r="N814" s="46">
        <v>7491</v>
      </c>
      <c r="O814" s="46">
        <v>4682</v>
      </c>
      <c r="P814" s="46">
        <v>7142</v>
      </c>
      <c r="Q814" s="110">
        <v>4116</v>
      </c>
      <c r="R814" s="46">
        <v>8654</v>
      </c>
      <c r="S814" s="46">
        <v>6751</v>
      </c>
      <c r="T814" s="110">
        <v>13363</v>
      </c>
      <c r="U814" s="46">
        <v>-1077</v>
      </c>
      <c r="V814" s="110">
        <v>15354</v>
      </c>
      <c r="W814" s="46">
        <v>7754</v>
      </c>
      <c r="X814" s="121">
        <v>0.23331958144244819</v>
      </c>
      <c r="Y814" s="79">
        <v>-0.15791874467826289</v>
      </c>
      <c r="Z814" s="92">
        <v>0.24195587013831199</v>
      </c>
      <c r="AA814" s="79">
        <v>2.9164607019278369E-2</v>
      </c>
    </row>
    <row r="815" spans="1:27" ht="15" x14ac:dyDescent="0.25">
      <c r="A815" s="4">
        <v>260210</v>
      </c>
      <c r="B815" s="18">
        <v>4732</v>
      </c>
      <c r="C815" s="8" t="s">
        <v>67</v>
      </c>
      <c r="D815" s="8" t="str">
        <f>VLOOKUP(B815,[2]기업리스트!B:G,2,FALSE)</f>
        <v>USS Co., Ltd.</v>
      </c>
      <c r="E815" s="8" t="s">
        <v>817</v>
      </c>
      <c r="F815" s="36">
        <v>2.8</v>
      </c>
      <c r="G815" s="46">
        <v>9892</v>
      </c>
      <c r="H815" s="46">
        <v>11112</v>
      </c>
      <c r="I815" s="46">
        <v>10822</v>
      </c>
      <c r="J815" s="46">
        <v>10399</v>
      </c>
      <c r="K815" s="46">
        <v>10613</v>
      </c>
      <c r="L815" s="46">
        <v>11945</v>
      </c>
      <c r="M815" s="46">
        <v>11972</v>
      </c>
      <c r="N815" s="46">
        <v>11808</v>
      </c>
      <c r="O815" s="46">
        <v>11965</v>
      </c>
      <c r="P815" s="46">
        <v>13193</v>
      </c>
      <c r="Q815" s="46">
        <v>13444</v>
      </c>
      <c r="R815" s="46">
        <v>12787</v>
      </c>
      <c r="S815" s="46">
        <v>13595</v>
      </c>
      <c r="T815" s="46">
        <v>14381</v>
      </c>
      <c r="U815" s="46">
        <v>14664</v>
      </c>
      <c r="V815" s="46">
        <v>14047</v>
      </c>
      <c r="W815" s="46">
        <v>15185</v>
      </c>
      <c r="X815" s="120">
        <v>2.2407061619419411E-2</v>
      </c>
      <c r="Y815" s="79">
        <v>2.2506318372165879E-2</v>
      </c>
      <c r="Z815" s="79">
        <v>2.2732603243906361E-2</v>
      </c>
      <c r="AA815" s="79">
        <v>2.8048758974720919E-2</v>
      </c>
    </row>
    <row r="816" spans="1:27" ht="15" x14ac:dyDescent="0.25">
      <c r="A816" s="4">
        <v>260210</v>
      </c>
      <c r="B816" s="18">
        <v>7906</v>
      </c>
      <c r="C816" s="8" t="s">
        <v>67</v>
      </c>
      <c r="D816" s="8" t="str">
        <f>VLOOKUP(B816,[2]기업리스트!B:G,2,FALSE)</f>
        <v>YONEX Co., Ltd.</v>
      </c>
      <c r="E816" s="8" t="s">
        <v>817</v>
      </c>
      <c r="F816" s="36">
        <v>2.5</v>
      </c>
      <c r="G816" s="46">
        <v>1788</v>
      </c>
      <c r="H816" s="46">
        <v>761</v>
      </c>
      <c r="I816" s="46">
        <v>3423</v>
      </c>
      <c r="J816" s="46">
        <v>3694</v>
      </c>
      <c r="K816" s="46">
        <v>2201</v>
      </c>
      <c r="L816" s="46">
        <v>746</v>
      </c>
      <c r="M816" s="46">
        <v>2775</v>
      </c>
      <c r="N816" s="46">
        <v>2838</v>
      </c>
      <c r="O816" s="46">
        <v>2592</v>
      </c>
      <c r="P816" s="110">
        <v>3407</v>
      </c>
      <c r="Q816" s="46">
        <v>3320</v>
      </c>
      <c r="R816" s="110">
        <v>4372</v>
      </c>
      <c r="S816" s="46">
        <v>3699</v>
      </c>
      <c r="T816" s="46">
        <v>2787</v>
      </c>
      <c r="U816" s="110">
        <v>6277</v>
      </c>
      <c r="V816" s="46">
        <v>2570</v>
      </c>
      <c r="W816" s="46">
        <v>4086</v>
      </c>
      <c r="X816" s="120">
        <v>-4.1897553723476137E-2</v>
      </c>
      <c r="Y816" s="92">
        <v>0.20856256171533369</v>
      </c>
      <c r="Z816" s="79">
        <v>-0.1051648672308141</v>
      </c>
      <c r="AA816" s="79">
        <v>2.5239679123459261E-2</v>
      </c>
    </row>
    <row r="817" spans="1:27" ht="15" x14ac:dyDescent="0.25">
      <c r="A817" s="4">
        <v>260210</v>
      </c>
      <c r="B817" s="18">
        <v>9142</v>
      </c>
      <c r="C817" s="8" t="s">
        <v>67</v>
      </c>
      <c r="D817" s="8" t="str">
        <f>VLOOKUP(B817,[2]기업리스트!B:G,2,FALSE)</f>
        <v>Kyushu Railway Company</v>
      </c>
      <c r="E817" s="8" t="s">
        <v>817</v>
      </c>
      <c r="F817" s="36">
        <v>2.4</v>
      </c>
      <c r="G817" s="46">
        <v>6858</v>
      </c>
      <c r="H817" s="46">
        <v>1159</v>
      </c>
      <c r="I817" s="46">
        <v>7883</v>
      </c>
      <c r="J817" s="46">
        <v>3301</v>
      </c>
      <c r="K817" s="110">
        <v>11329</v>
      </c>
      <c r="L817" s="110">
        <v>11811</v>
      </c>
      <c r="M817" s="110">
        <v>13489</v>
      </c>
      <c r="N817" s="110">
        <v>13328</v>
      </c>
      <c r="O817" s="110">
        <v>16342</v>
      </c>
      <c r="P817" s="46">
        <v>3936</v>
      </c>
      <c r="Q817" s="46">
        <v>14704</v>
      </c>
      <c r="R817" s="46">
        <v>14832</v>
      </c>
      <c r="S817" s="46">
        <v>20138</v>
      </c>
      <c r="T817" s="110">
        <v>9303</v>
      </c>
      <c r="U817" s="46">
        <v>19961</v>
      </c>
      <c r="V817" s="46">
        <v>20928</v>
      </c>
      <c r="W817" s="46">
        <v>21843</v>
      </c>
      <c r="X817" s="121">
        <v>0.1001119194180191</v>
      </c>
      <c r="Y817" s="79">
        <v>8.9136443020160439E-2</v>
      </c>
      <c r="Z817" s="79">
        <v>9.49030108665192E-2</v>
      </c>
      <c r="AA817" s="79">
        <v>2.424285511161672E-2</v>
      </c>
    </row>
    <row r="818" spans="1:27" ht="15" x14ac:dyDescent="0.25">
      <c r="A818" s="4">
        <v>260210</v>
      </c>
      <c r="B818" s="18">
        <v>7309</v>
      </c>
      <c r="C818" s="8" t="s">
        <v>67</v>
      </c>
      <c r="D818" s="8" t="str">
        <f>VLOOKUP(B818,[2]기업리스트!B:G,2,FALSE)</f>
        <v>Shimano Inc.</v>
      </c>
      <c r="E818" s="8" t="s">
        <v>806</v>
      </c>
      <c r="F818" s="36">
        <v>1.3</v>
      </c>
      <c r="G818" s="46">
        <v>41315</v>
      </c>
      <c r="H818" s="46">
        <v>38034</v>
      </c>
      <c r="I818" s="46">
        <v>42876</v>
      </c>
      <c r="J818" s="46">
        <v>45668</v>
      </c>
      <c r="K818" s="46">
        <v>42581</v>
      </c>
      <c r="L818" s="46">
        <v>28011</v>
      </c>
      <c r="M818" s="46">
        <v>25897</v>
      </c>
      <c r="N818" s="46">
        <v>18180</v>
      </c>
      <c r="O818" s="46">
        <v>11566</v>
      </c>
      <c r="P818" s="46">
        <v>13421</v>
      </c>
      <c r="Q818" s="46">
        <v>17536</v>
      </c>
      <c r="R818" s="46">
        <v>19695</v>
      </c>
      <c r="S818" s="46">
        <v>14434</v>
      </c>
      <c r="T818" s="46">
        <v>16142</v>
      </c>
      <c r="U818" s="46">
        <v>11982</v>
      </c>
      <c r="V818" s="46">
        <v>8442</v>
      </c>
      <c r="W818" s="46">
        <v>15112</v>
      </c>
      <c r="X818" s="120">
        <v>4.1806225609194003E-2</v>
      </c>
      <c r="Y818" s="79">
        <v>-8.1908947453802727E-2</v>
      </c>
      <c r="Z818" s="79">
        <v>-0.1807623728976917</v>
      </c>
      <c r="AA818" s="79">
        <v>1.3294117647058901E-2</v>
      </c>
    </row>
    <row r="819" spans="1:27" ht="15" x14ac:dyDescent="0.25">
      <c r="A819" s="4">
        <v>260210</v>
      </c>
      <c r="B819" s="18">
        <v>9005</v>
      </c>
      <c r="C819" s="8" t="s">
        <v>67</v>
      </c>
      <c r="D819" s="8" t="str">
        <f>VLOOKUP(B819,[2]기업리스트!B:G,2,FALSE)</f>
        <v>Tokyu Corporation</v>
      </c>
      <c r="E819" s="8" t="s">
        <v>817</v>
      </c>
      <c r="F819" s="36">
        <v>1.1000000000000001</v>
      </c>
      <c r="G819" s="46">
        <v>9943</v>
      </c>
      <c r="H819" s="46">
        <v>-3339</v>
      </c>
      <c r="I819" s="46">
        <v>8774</v>
      </c>
      <c r="J819" s="46">
        <v>13050</v>
      </c>
      <c r="K819" s="110">
        <v>14810</v>
      </c>
      <c r="L819" s="110">
        <v>7971</v>
      </c>
      <c r="M819" s="110">
        <v>24518</v>
      </c>
      <c r="N819" s="110">
        <v>21016</v>
      </c>
      <c r="O819" s="110">
        <v>23728</v>
      </c>
      <c r="P819" s="110">
        <v>25643</v>
      </c>
      <c r="Q819" s="110">
        <v>39596</v>
      </c>
      <c r="R819" s="46">
        <v>25740</v>
      </c>
      <c r="S819" s="46">
        <v>28303</v>
      </c>
      <c r="T819" s="46">
        <v>9884</v>
      </c>
      <c r="U819" s="46">
        <v>32307</v>
      </c>
      <c r="V819" s="46">
        <v>26574</v>
      </c>
      <c r="W819" s="46">
        <v>29400</v>
      </c>
      <c r="X819" s="120">
        <v>-0.13211549102127729</v>
      </c>
      <c r="Y819" s="79">
        <v>-7.0409474223119495E-2</v>
      </c>
      <c r="Z819" s="79">
        <v>8.6663757092086957E-3</v>
      </c>
      <c r="AA819" s="79">
        <v>1.130135575060787E-2</v>
      </c>
    </row>
    <row r="820" spans="1:27" ht="15" x14ac:dyDescent="0.25">
      <c r="A820" s="4">
        <v>260210</v>
      </c>
      <c r="B820" s="18">
        <v>4628</v>
      </c>
      <c r="C820" s="8" t="s">
        <v>67</v>
      </c>
      <c r="D820" s="8" t="str">
        <f>VLOOKUP(B820,[2]기업리스트!B:G,2,FALSE)</f>
        <v>Sk Kaken Co.,Ltd.</v>
      </c>
      <c r="E820" s="8" t="s">
        <v>811</v>
      </c>
      <c r="F820" s="36">
        <v>0.8</v>
      </c>
      <c r="G820" s="46">
        <v>2516</v>
      </c>
      <c r="H820" s="46">
        <v>3362</v>
      </c>
      <c r="I820" s="46">
        <v>2121</v>
      </c>
      <c r="J820" s="46">
        <v>2430</v>
      </c>
      <c r="K820" s="46">
        <v>2120</v>
      </c>
      <c r="L820" s="46">
        <v>3041</v>
      </c>
      <c r="M820" s="46">
        <v>2351</v>
      </c>
      <c r="N820" s="46">
        <v>2972</v>
      </c>
      <c r="O820" s="46">
        <v>2636</v>
      </c>
      <c r="P820" s="46">
        <v>3965</v>
      </c>
      <c r="Q820" s="46">
        <v>2513</v>
      </c>
      <c r="R820" s="46">
        <v>3294</v>
      </c>
      <c r="S820" s="46">
        <v>2851</v>
      </c>
      <c r="T820" s="46">
        <v>4004</v>
      </c>
      <c r="U820" s="46">
        <v>2296</v>
      </c>
      <c r="V820" s="46">
        <v>2820</v>
      </c>
      <c r="W820" s="46">
        <v>2944</v>
      </c>
      <c r="X820" s="120">
        <v>3.0895983522141179E-3</v>
      </c>
      <c r="Y820" s="79">
        <v>-1.7137892907913451E-2</v>
      </c>
      <c r="Z820" s="79">
        <v>-3.8087585375652822E-2</v>
      </c>
      <c r="AA820" s="79">
        <v>7.7687745384680262E-3</v>
      </c>
    </row>
    <row r="821" spans="1:27" ht="15" x14ac:dyDescent="0.25">
      <c r="A821" s="4">
        <v>260210</v>
      </c>
      <c r="B821" s="18">
        <v>5232</v>
      </c>
      <c r="C821" s="8" t="s">
        <v>67</v>
      </c>
      <c r="D821" s="8" t="str">
        <f>VLOOKUP(B821,[2]기업리스트!B:G,2,FALSE)</f>
        <v>Sumitomo Osaka Cement Co., Ltd.</v>
      </c>
      <c r="E821" s="8" t="s">
        <v>817</v>
      </c>
      <c r="F821" s="36">
        <v>0.7</v>
      </c>
      <c r="G821" s="46">
        <v>2315</v>
      </c>
      <c r="H821" s="46">
        <v>-620</v>
      </c>
      <c r="I821" s="46">
        <v>-3146</v>
      </c>
      <c r="J821" s="46">
        <v>-2963</v>
      </c>
      <c r="K821" s="110">
        <v>-1017</v>
      </c>
      <c r="L821" s="110">
        <v>-1429</v>
      </c>
      <c r="M821" s="46">
        <v>128</v>
      </c>
      <c r="N821" s="46">
        <v>1712</v>
      </c>
      <c r="O821" s="46">
        <v>2942</v>
      </c>
      <c r="P821" s="110">
        <v>2470</v>
      </c>
      <c r="Q821" s="110">
        <v>1264</v>
      </c>
      <c r="R821" s="46">
        <v>1016</v>
      </c>
      <c r="S821" s="110">
        <v>4336</v>
      </c>
      <c r="T821" s="46">
        <v>2736</v>
      </c>
      <c r="U821" s="46">
        <v>1741</v>
      </c>
      <c r="V821" s="110">
        <v>2379</v>
      </c>
      <c r="W821" s="46">
        <v>4415</v>
      </c>
      <c r="X821" s="120">
        <v>2.9275808936825909E-2</v>
      </c>
      <c r="Y821" s="79">
        <v>5.1005132591958928E-2</v>
      </c>
      <c r="Z821" s="92">
        <v>0.13867127886865391</v>
      </c>
      <c r="AA821" s="79">
        <v>7.0586132952108471E-3</v>
      </c>
    </row>
    <row r="822" spans="1:27" ht="15" x14ac:dyDescent="0.25">
      <c r="A822" s="4">
        <v>260210</v>
      </c>
      <c r="B822" s="18">
        <v>4095</v>
      </c>
      <c r="C822" s="8" t="s">
        <v>67</v>
      </c>
      <c r="D822" s="8" t="str">
        <f>VLOOKUP(B822,[2]기업리스트!B:G,2,FALSE)</f>
        <v>Nihon Parkerizing Co., Ltd.</v>
      </c>
      <c r="E822" s="8" t="s">
        <v>817</v>
      </c>
      <c r="F822" s="36">
        <v>0.2</v>
      </c>
      <c r="G822" s="46">
        <v>3159</v>
      </c>
      <c r="H822" s="46">
        <v>2295</v>
      </c>
      <c r="I822" s="46">
        <v>2857</v>
      </c>
      <c r="J822" s="46">
        <v>3052</v>
      </c>
      <c r="K822" s="46">
        <v>3252</v>
      </c>
      <c r="L822" s="110">
        <v>3508</v>
      </c>
      <c r="M822" s="46">
        <v>3180</v>
      </c>
      <c r="N822" s="46">
        <v>3728</v>
      </c>
      <c r="O822" s="46">
        <v>4401</v>
      </c>
      <c r="P822" s="46">
        <v>3950</v>
      </c>
      <c r="Q822" s="46">
        <v>3655</v>
      </c>
      <c r="R822" s="46">
        <v>3483</v>
      </c>
      <c r="S822" s="46">
        <v>4169</v>
      </c>
      <c r="T822" s="46">
        <v>3692</v>
      </c>
      <c r="U822" s="46">
        <v>3414</v>
      </c>
      <c r="V822" s="46">
        <v>3417</v>
      </c>
      <c r="W822" s="46">
        <v>4204</v>
      </c>
      <c r="X822" s="120">
        <v>-1.6910270695418509E-2</v>
      </c>
      <c r="Y822" s="79">
        <v>-1.6067737849189911E-2</v>
      </c>
      <c r="Z822" s="79">
        <v>-4.4721506979265016E-3</v>
      </c>
      <c r="AA822" s="79">
        <v>2.3822488429077189E-3</v>
      </c>
    </row>
    <row r="823" spans="1:27" ht="15" x14ac:dyDescent="0.25">
      <c r="A823" s="4">
        <v>260210</v>
      </c>
      <c r="B823" s="18">
        <v>9048</v>
      </c>
      <c r="C823" s="8" t="s">
        <v>67</v>
      </c>
      <c r="D823" s="8" t="str">
        <f>VLOOKUP(B823,[2]기업리스트!B:G,2,FALSE)</f>
        <v>Nagoya Railroad Co., Ltd.</v>
      </c>
      <c r="E823" s="8" t="s">
        <v>817</v>
      </c>
      <c r="F823" s="36">
        <v>-0.9</v>
      </c>
      <c r="G823" s="46">
        <v>9312</v>
      </c>
      <c r="H823" s="46">
        <v>-3737</v>
      </c>
      <c r="I823" s="46">
        <v>4215</v>
      </c>
      <c r="J823" s="46">
        <v>5967</v>
      </c>
      <c r="K823" s="46">
        <v>10626</v>
      </c>
      <c r="L823" s="110">
        <v>1924</v>
      </c>
      <c r="M823" s="110">
        <v>7761</v>
      </c>
      <c r="N823" s="46">
        <v>8140</v>
      </c>
      <c r="O823" s="110">
        <v>14220</v>
      </c>
      <c r="P823" s="46">
        <v>4630</v>
      </c>
      <c r="Q823" s="110">
        <v>11674</v>
      </c>
      <c r="R823" s="110">
        <v>12495</v>
      </c>
      <c r="S823" s="46">
        <v>14722</v>
      </c>
      <c r="T823" s="46">
        <v>3186</v>
      </c>
      <c r="U823" s="46">
        <v>9276</v>
      </c>
      <c r="V823" s="46">
        <v>7892</v>
      </c>
      <c r="W823" s="46">
        <v>14407</v>
      </c>
      <c r="X823" s="120">
        <v>-3.3179384664874467E-2</v>
      </c>
      <c r="Y823" s="79">
        <v>-5.6990755044323493E-2</v>
      </c>
      <c r="Z823" s="79">
        <v>-0.1160059477305375</v>
      </c>
      <c r="AA823" s="79">
        <v>-8.9804994868285526E-3</v>
      </c>
    </row>
    <row r="824" spans="1:27" ht="15" x14ac:dyDescent="0.25">
      <c r="A824" s="4">
        <v>260210</v>
      </c>
      <c r="B824" s="18">
        <v>2733</v>
      </c>
      <c r="C824" s="8" t="s">
        <v>67</v>
      </c>
      <c r="D824" s="8" t="str">
        <f>VLOOKUP(B824,[2]기업리스트!B:G,2,FALSE)</f>
        <v>Arata Corporation</v>
      </c>
      <c r="E824" s="8" t="s">
        <v>811</v>
      </c>
      <c r="F824" s="36">
        <v>-1</v>
      </c>
      <c r="G824" s="46">
        <v>3545</v>
      </c>
      <c r="H824" s="46">
        <v>3554</v>
      </c>
      <c r="I824" s="46">
        <v>2092</v>
      </c>
      <c r="J824" s="46">
        <v>3430</v>
      </c>
      <c r="K824" s="46">
        <v>2938</v>
      </c>
      <c r="L824" s="46">
        <v>3731</v>
      </c>
      <c r="M824" s="46">
        <v>2717</v>
      </c>
      <c r="N824" s="46">
        <v>4348</v>
      </c>
      <c r="O824" s="46">
        <v>3626</v>
      </c>
      <c r="P824" s="46">
        <v>4455</v>
      </c>
      <c r="Q824" s="46">
        <v>2081</v>
      </c>
      <c r="R824" s="46">
        <v>4715</v>
      </c>
      <c r="S824" s="46">
        <v>3462</v>
      </c>
      <c r="T824" s="46">
        <v>4926</v>
      </c>
      <c r="U824" s="46">
        <v>1889</v>
      </c>
      <c r="V824" s="46">
        <v>4066</v>
      </c>
      <c r="W824" s="46">
        <v>3318</v>
      </c>
      <c r="X824" s="120">
        <v>3.2012505947121683E-2</v>
      </c>
      <c r="Y824" s="79">
        <v>-1.2644889357218079E-2</v>
      </c>
      <c r="Z824" s="79">
        <v>-4.3289754535752463E-2</v>
      </c>
      <c r="AA824" s="79">
        <v>-1.0039740640033429E-2</v>
      </c>
    </row>
    <row r="825" spans="1:27" ht="15" x14ac:dyDescent="0.25">
      <c r="A825" s="4">
        <v>260210</v>
      </c>
      <c r="B825" s="18">
        <v>8117</v>
      </c>
      <c r="C825" s="8" t="s">
        <v>67</v>
      </c>
      <c r="D825" s="8" t="str">
        <f>VLOOKUP(B825,[2]기업리스트!B:G,2,FALSE)</f>
        <v>Central Automotive Products Ltd.</v>
      </c>
      <c r="E825" s="8" t="s">
        <v>811</v>
      </c>
      <c r="F825" s="36">
        <v>-1.6</v>
      </c>
      <c r="G825" s="46">
        <v>1478</v>
      </c>
      <c r="H825" s="46">
        <v>1563</v>
      </c>
      <c r="I825" s="46">
        <v>1874</v>
      </c>
      <c r="J825" s="46">
        <v>1361</v>
      </c>
      <c r="K825" s="46">
        <v>2034</v>
      </c>
      <c r="L825" s="110">
        <v>2314</v>
      </c>
      <c r="M825" s="110">
        <v>2647</v>
      </c>
      <c r="N825" s="110">
        <v>2339</v>
      </c>
      <c r="O825" s="46">
        <v>2653</v>
      </c>
      <c r="P825" s="46">
        <v>2722</v>
      </c>
      <c r="Q825" s="46">
        <v>2453</v>
      </c>
      <c r="R825" s="46">
        <v>2273</v>
      </c>
      <c r="S825" s="46">
        <v>2900</v>
      </c>
      <c r="T825" s="46">
        <v>3009</v>
      </c>
      <c r="U825" s="46">
        <v>2858</v>
      </c>
      <c r="V825" s="46">
        <v>2446</v>
      </c>
      <c r="W825" s="46">
        <v>2726</v>
      </c>
      <c r="X825" s="120">
        <v>2.7734827986084291E-2</v>
      </c>
      <c r="Y825" s="79">
        <v>3.8081805359661443E-2</v>
      </c>
      <c r="Z825" s="79">
        <v>1.5670289855072461E-2</v>
      </c>
      <c r="AA825" s="79">
        <v>-1.551770266654773E-2</v>
      </c>
    </row>
    <row r="826" spans="1:27" ht="15" x14ac:dyDescent="0.25">
      <c r="A826" s="4">
        <v>260210</v>
      </c>
      <c r="B826" s="18">
        <v>5233</v>
      </c>
      <c r="C826" s="8" t="s">
        <v>67</v>
      </c>
      <c r="D826" s="8" t="str">
        <f>VLOOKUP(B826,[2]기업리스트!B:G,2,FALSE)</f>
        <v>Taiheiyo Cement Corporation</v>
      </c>
      <c r="E826" s="8" t="s">
        <v>817</v>
      </c>
      <c r="F826" s="36">
        <v>-2.2000000000000002</v>
      </c>
      <c r="G826" s="46">
        <v>13827</v>
      </c>
      <c r="H826" s="46">
        <v>7061</v>
      </c>
      <c r="I826" s="46">
        <v>1210</v>
      </c>
      <c r="J826" s="46">
        <v>-1523</v>
      </c>
      <c r="K826" s="46">
        <v>3706</v>
      </c>
      <c r="L826" s="46">
        <v>1064</v>
      </c>
      <c r="M826" s="110">
        <v>1863</v>
      </c>
      <c r="N826" s="110">
        <v>15890</v>
      </c>
      <c r="O826" s="110">
        <v>24109</v>
      </c>
      <c r="P826" s="110">
        <v>14608</v>
      </c>
      <c r="Q826" s="110">
        <v>11048</v>
      </c>
      <c r="R826" s="110">
        <v>25341</v>
      </c>
      <c r="S826" s="46">
        <v>27814</v>
      </c>
      <c r="T826" s="46">
        <v>13547</v>
      </c>
      <c r="U826" s="46">
        <v>10060</v>
      </c>
      <c r="V826" s="46">
        <v>22793</v>
      </c>
      <c r="W826" s="46">
        <v>26213</v>
      </c>
      <c r="X826" s="120">
        <v>-1.346258770983744E-2</v>
      </c>
      <c r="Y826" s="79">
        <v>-1.270739549839228E-2</v>
      </c>
      <c r="Z826" s="79">
        <v>-3.3193507204085322E-2</v>
      </c>
      <c r="AA826" s="79">
        <v>-2.157274907699358E-2</v>
      </c>
    </row>
    <row r="827" spans="1:27" ht="15" x14ac:dyDescent="0.25">
      <c r="A827" s="4">
        <v>260210</v>
      </c>
      <c r="B827" s="18">
        <v>1414</v>
      </c>
      <c r="C827" s="8" t="s">
        <v>67</v>
      </c>
      <c r="D827" s="8" t="str">
        <f>VLOOKUP(B827,[2]기업리스트!B:G,2,FALSE)</f>
        <v>SHO-BOND Holdings Co.,Ltd.</v>
      </c>
      <c r="E827" s="8" t="s">
        <v>811</v>
      </c>
      <c r="F827" s="36">
        <v>-2.5</v>
      </c>
      <c r="G827" s="46">
        <v>4807</v>
      </c>
      <c r="H827" s="46">
        <v>5452</v>
      </c>
      <c r="I827" s="46">
        <v>3240</v>
      </c>
      <c r="J827" s="46">
        <v>3569</v>
      </c>
      <c r="K827" s="46">
        <v>4571</v>
      </c>
      <c r="L827" s="46">
        <v>5689</v>
      </c>
      <c r="M827" s="46">
        <v>4296</v>
      </c>
      <c r="N827" s="46">
        <v>4694</v>
      </c>
      <c r="O827" s="46">
        <v>5291</v>
      </c>
      <c r="P827" s="46">
        <v>5739</v>
      </c>
      <c r="Q827" s="46">
        <v>3943</v>
      </c>
      <c r="R827" s="46">
        <v>4850</v>
      </c>
      <c r="S827" s="46">
        <v>5730</v>
      </c>
      <c r="T827" s="46">
        <v>5713</v>
      </c>
      <c r="U827" s="46">
        <v>4502</v>
      </c>
      <c r="V827" s="46">
        <v>4875</v>
      </c>
      <c r="W827" s="46">
        <v>5213</v>
      </c>
      <c r="X827" s="120">
        <v>-1.283190208271612E-3</v>
      </c>
      <c r="Y827" s="79">
        <v>2.762403637082422E-2</v>
      </c>
      <c r="Z827" s="79">
        <v>1.202212070209097E-3</v>
      </c>
      <c r="AA827" s="79">
        <v>-2.4831892411143142E-2</v>
      </c>
    </row>
    <row r="828" spans="1:27" ht="15" x14ac:dyDescent="0.25">
      <c r="A828" s="4">
        <v>260210</v>
      </c>
      <c r="B828" s="18">
        <v>2267</v>
      </c>
      <c r="C828" s="8" t="s">
        <v>67</v>
      </c>
      <c r="D828" s="8" t="str">
        <f>VLOOKUP(B828,[2]기업리스트!B:G,2,FALSE)</f>
        <v>Yakult Honsha Co.,Ltd.</v>
      </c>
      <c r="E828" s="8" t="s">
        <v>817</v>
      </c>
      <c r="F828" s="36">
        <v>-2.9</v>
      </c>
      <c r="G828" s="46">
        <v>18813</v>
      </c>
      <c r="H828" s="46">
        <v>6568</v>
      </c>
      <c r="I828" s="46">
        <v>14771</v>
      </c>
      <c r="J828" s="46">
        <v>20526</v>
      </c>
      <c r="K828" s="46">
        <v>23046</v>
      </c>
      <c r="L828" s="46">
        <v>7726</v>
      </c>
      <c r="M828" s="46">
        <v>16982</v>
      </c>
      <c r="N828" s="46">
        <v>18324</v>
      </c>
      <c r="O828" s="46">
        <v>20597</v>
      </c>
      <c r="P828" s="46">
        <v>7497</v>
      </c>
      <c r="Q828" s="46">
        <v>16099</v>
      </c>
      <c r="R828" s="46">
        <v>17679</v>
      </c>
      <c r="S828" s="46">
        <v>16965</v>
      </c>
      <c r="T828" s="46">
        <v>4649</v>
      </c>
      <c r="U828" s="46">
        <v>10907</v>
      </c>
      <c r="V828" s="46">
        <v>14420</v>
      </c>
      <c r="W828" s="46">
        <v>15601</v>
      </c>
      <c r="X828" s="120">
        <v>-4.8901098901098949E-2</v>
      </c>
      <c r="Y828" s="79">
        <v>-9.3731946851530856E-2</v>
      </c>
      <c r="Z828" s="79">
        <v>-6.4920318725099624E-2</v>
      </c>
      <c r="AA828" s="79">
        <v>-2.9057753349949981E-2</v>
      </c>
    </row>
    <row r="829" spans="1:27" ht="15" x14ac:dyDescent="0.25">
      <c r="A829" s="4">
        <v>260210</v>
      </c>
      <c r="B829" s="18">
        <v>8088</v>
      </c>
      <c r="C829" s="8" t="s">
        <v>67</v>
      </c>
      <c r="D829" s="8" t="str">
        <f>VLOOKUP(B829,[2]기업리스트!B:G,2,FALSE)</f>
        <v>Iwatani Corporation</v>
      </c>
      <c r="E829" s="8" t="s">
        <v>817</v>
      </c>
      <c r="F829" s="36">
        <v>-3</v>
      </c>
      <c r="G829" s="46">
        <v>12176</v>
      </c>
      <c r="H829" s="46">
        <v>14223</v>
      </c>
      <c r="I829" s="46">
        <v>8914</v>
      </c>
      <c r="J829" s="46">
        <v>5584</v>
      </c>
      <c r="K829" s="46">
        <v>9283</v>
      </c>
      <c r="L829" s="46">
        <v>16255</v>
      </c>
      <c r="M829" s="46">
        <v>8513</v>
      </c>
      <c r="N829" s="46">
        <v>6079</v>
      </c>
      <c r="O829" s="110">
        <v>17314</v>
      </c>
      <c r="P829" s="46">
        <v>18730</v>
      </c>
      <c r="Q829" s="46">
        <v>8420</v>
      </c>
      <c r="R829" s="46">
        <v>7722</v>
      </c>
      <c r="S829" s="46">
        <v>10978</v>
      </c>
      <c r="T829" s="46">
        <v>19109</v>
      </c>
      <c r="U829" s="46">
        <v>6423</v>
      </c>
      <c r="V829" s="46">
        <v>4337</v>
      </c>
      <c r="W829" s="46">
        <v>9739</v>
      </c>
      <c r="X829" s="120">
        <v>8.2660850599782787E-3</v>
      </c>
      <c r="Y829" s="79">
        <v>-4.3197992602046383E-2</v>
      </c>
      <c r="Z829" s="79">
        <v>-7.6528305299330857E-2</v>
      </c>
      <c r="AA829" s="79">
        <v>-3.0332704972213409E-2</v>
      </c>
    </row>
    <row r="830" spans="1:27" ht="15" x14ac:dyDescent="0.25">
      <c r="A830" s="4">
        <v>260210</v>
      </c>
      <c r="B830" s="18">
        <v>5901</v>
      </c>
      <c r="C830" s="8" t="s">
        <v>67</v>
      </c>
      <c r="D830" s="8" t="str">
        <f>VLOOKUP(B830,[2]기업리스트!B:G,2,FALSE)</f>
        <v>Toyo Seikan Group Holdings, Ltd.</v>
      </c>
      <c r="E830" s="8" t="s">
        <v>817</v>
      </c>
      <c r="F830" s="36">
        <v>-3.3</v>
      </c>
      <c r="G830" s="46">
        <v>7804</v>
      </c>
      <c r="H830" s="46">
        <v>-300</v>
      </c>
      <c r="I830" s="46">
        <v>7953</v>
      </c>
      <c r="J830" s="46">
        <v>-877</v>
      </c>
      <c r="K830" s="46">
        <v>1083</v>
      </c>
      <c r="L830" s="46">
        <v>-762</v>
      </c>
      <c r="M830" s="46">
        <v>7534</v>
      </c>
      <c r="N830" s="110">
        <v>7383</v>
      </c>
      <c r="O830" s="110">
        <v>12144</v>
      </c>
      <c r="P830" s="110">
        <v>6791</v>
      </c>
      <c r="Q830" s="110">
        <v>13467</v>
      </c>
      <c r="R830" s="46">
        <v>4846</v>
      </c>
      <c r="S830" s="46">
        <v>12309</v>
      </c>
      <c r="T830" s="46">
        <v>2491</v>
      </c>
      <c r="U830" s="46">
        <v>15082</v>
      </c>
      <c r="V830" s="110">
        <v>15074</v>
      </c>
      <c r="W830" s="46">
        <v>10846</v>
      </c>
      <c r="X830" s="120">
        <v>-0.1149333119503916</v>
      </c>
      <c r="Y830" s="79">
        <v>4.8772385467943158E-2</v>
      </c>
      <c r="Z830" s="92">
        <v>0.29451739230592028</v>
      </c>
      <c r="AA830" s="79">
        <v>-3.2542930865735342E-2</v>
      </c>
    </row>
    <row r="831" spans="1:27" ht="15" x14ac:dyDescent="0.25">
      <c r="A831" s="4">
        <v>260210</v>
      </c>
      <c r="B831" s="18">
        <v>6016</v>
      </c>
      <c r="C831" s="8" t="s">
        <v>67</v>
      </c>
      <c r="D831" s="8" t="str">
        <f>VLOOKUP(B831,[2]기업리스트!B:G,2,FALSE)</f>
        <v>Japan Engine Corporation</v>
      </c>
      <c r="E831" s="8" t="s">
        <v>817</v>
      </c>
      <c r="F831" s="36">
        <v>-4.0999999999999996</v>
      </c>
      <c r="G831" s="46">
        <v>19</v>
      </c>
      <c r="H831" s="46">
        <v>64</v>
      </c>
      <c r="I831" s="46">
        <v>98</v>
      </c>
      <c r="J831" s="46">
        <v>122</v>
      </c>
      <c r="K831" s="110">
        <v>100</v>
      </c>
      <c r="L831" s="110">
        <v>122</v>
      </c>
      <c r="M831" s="110">
        <v>229</v>
      </c>
      <c r="N831" s="110">
        <v>341</v>
      </c>
      <c r="O831" s="110">
        <v>841</v>
      </c>
      <c r="P831" s="110">
        <v>778</v>
      </c>
      <c r="Q831" s="110">
        <v>1832</v>
      </c>
      <c r="R831" s="110">
        <v>1171</v>
      </c>
      <c r="S831" s="110">
        <v>1484</v>
      </c>
      <c r="T831" s="46">
        <v>604</v>
      </c>
      <c r="U831" s="46">
        <v>1706</v>
      </c>
      <c r="V831" s="46">
        <v>1548</v>
      </c>
      <c r="W831" s="46">
        <v>1267</v>
      </c>
      <c r="X831" s="120">
        <v>-3.3048433048433079E-2</v>
      </c>
      <c r="Y831" s="79">
        <v>-2.4749558043606349E-2</v>
      </c>
      <c r="Z831" s="79">
        <v>7.5931520644511474E-2</v>
      </c>
      <c r="AA831" s="79">
        <v>-4.0621490078622258E-2</v>
      </c>
    </row>
    <row r="832" spans="1:27" ht="15" x14ac:dyDescent="0.25">
      <c r="A832" s="4">
        <v>260210</v>
      </c>
      <c r="B832" s="18">
        <v>2784</v>
      </c>
      <c r="C832" s="8" t="s">
        <v>67</v>
      </c>
      <c r="D832" s="8" t="str">
        <f>VLOOKUP(B832,[2]기업리스트!B:G,2,FALSE)</f>
        <v>Alfresa Holdings Corporation</v>
      </c>
      <c r="E832" s="8" t="s">
        <v>817</v>
      </c>
      <c r="F832" s="36">
        <v>-6.7</v>
      </c>
      <c r="G832" s="46">
        <v>9641</v>
      </c>
      <c r="H832" s="46">
        <v>10333</v>
      </c>
      <c r="I832" s="46">
        <v>3089</v>
      </c>
      <c r="J832" s="46">
        <v>7139</v>
      </c>
      <c r="K832" s="46">
        <v>9773</v>
      </c>
      <c r="L832" s="46">
        <v>10148</v>
      </c>
      <c r="M832" s="46">
        <v>5836</v>
      </c>
      <c r="N832" s="46">
        <v>10162</v>
      </c>
      <c r="O832" s="110">
        <v>13947</v>
      </c>
      <c r="P832" s="46">
        <v>8517</v>
      </c>
      <c r="Q832" s="46">
        <v>6691</v>
      </c>
      <c r="R832" s="46">
        <v>8304</v>
      </c>
      <c r="S832" s="46">
        <v>16155</v>
      </c>
      <c r="T832" s="46">
        <v>6932</v>
      </c>
      <c r="U832" s="46">
        <v>6966</v>
      </c>
      <c r="V832" s="46">
        <v>9241</v>
      </c>
      <c r="W832" s="46">
        <v>13525</v>
      </c>
      <c r="X832" s="120">
        <v>-3.9957647414727633E-2</v>
      </c>
      <c r="Y832" s="79">
        <v>7.221259387637291E-3</v>
      </c>
      <c r="Z832" s="79">
        <v>2.4428396381364511E-2</v>
      </c>
      <c r="AA832" s="79">
        <v>-6.6931338117778849E-2</v>
      </c>
    </row>
    <row r="833" spans="1:27" ht="15" x14ac:dyDescent="0.25">
      <c r="A833" s="4">
        <v>260210</v>
      </c>
      <c r="B833" s="18">
        <v>4118</v>
      </c>
      <c r="C833" s="8" t="s">
        <v>67</v>
      </c>
      <c r="D833" s="8" t="str">
        <f>VLOOKUP(B833,[2]기업리스트!B:G,2,FALSE)</f>
        <v>Kaneka Corporation</v>
      </c>
      <c r="E833" s="8" t="s">
        <v>817</v>
      </c>
      <c r="F833" s="36">
        <v>-8</v>
      </c>
      <c r="G833" s="46">
        <v>10301</v>
      </c>
      <c r="H833" s="46">
        <v>10246</v>
      </c>
      <c r="I833" s="46">
        <v>12213</v>
      </c>
      <c r="J833" s="46">
        <v>8602</v>
      </c>
      <c r="K833" s="46">
        <v>6808</v>
      </c>
      <c r="L833" s="46">
        <v>6318</v>
      </c>
      <c r="M833" s="46">
        <v>5605</v>
      </c>
      <c r="N833" s="46">
        <v>7002</v>
      </c>
      <c r="O833" s="46">
        <v>9005</v>
      </c>
      <c r="P833" s="110">
        <v>9797</v>
      </c>
      <c r="Q833" s="110">
        <v>10277</v>
      </c>
      <c r="R833" s="46">
        <v>8824</v>
      </c>
      <c r="S833" s="46">
        <v>10035</v>
      </c>
      <c r="T833" s="46">
        <v>9901</v>
      </c>
      <c r="U833" s="46">
        <v>8161</v>
      </c>
      <c r="V833" s="46">
        <v>6803</v>
      </c>
      <c r="W833" s="46">
        <v>7232</v>
      </c>
      <c r="X833" s="120">
        <v>2.6712557470527361E-3</v>
      </c>
      <c r="Y833" s="79">
        <v>-5.4204985014217333E-2</v>
      </c>
      <c r="Z833" s="79">
        <v>-5.4738495707050139E-2</v>
      </c>
      <c r="AA833" s="79">
        <v>-8.0315186246418313E-2</v>
      </c>
    </row>
    <row r="834" spans="1:27" ht="15" x14ac:dyDescent="0.25">
      <c r="A834" s="4">
        <v>260210</v>
      </c>
      <c r="B834" s="18">
        <v>6458</v>
      </c>
      <c r="C834" s="8" t="s">
        <v>67</v>
      </c>
      <c r="D834" s="8" t="str">
        <f>VLOOKUP(B834,[2]기업리스트!B:G,2,FALSE)</f>
        <v>Sinko Industries Ltd.</v>
      </c>
      <c r="E834" s="8" t="s">
        <v>817</v>
      </c>
      <c r="F834" s="36">
        <v>-8.4</v>
      </c>
      <c r="G834" s="46">
        <v>1634</v>
      </c>
      <c r="H834" s="46">
        <v>2250</v>
      </c>
      <c r="I834" s="46">
        <v>438</v>
      </c>
      <c r="J834" s="46">
        <v>1022</v>
      </c>
      <c r="K834" s="46">
        <v>1808</v>
      </c>
      <c r="L834" s="46">
        <v>2731</v>
      </c>
      <c r="M834" s="46">
        <v>927</v>
      </c>
      <c r="N834" s="46">
        <v>1601</v>
      </c>
      <c r="O834" s="110">
        <v>2826</v>
      </c>
      <c r="P834" s="46">
        <v>3273</v>
      </c>
      <c r="Q834" s="110">
        <v>1959</v>
      </c>
      <c r="R834" s="46">
        <v>1603</v>
      </c>
      <c r="S834" s="46">
        <v>3263</v>
      </c>
      <c r="T834" s="46">
        <v>3162</v>
      </c>
      <c r="U834" s="46">
        <v>1657</v>
      </c>
      <c r="V834" s="46">
        <v>1920</v>
      </c>
      <c r="W834" s="46">
        <v>2424</v>
      </c>
      <c r="X834" s="120">
        <v>-1.0992275698158079E-2</v>
      </c>
      <c r="Y834" s="79">
        <v>-3.0239311104435781E-2</v>
      </c>
      <c r="Z834" s="79">
        <v>3.2731027361899923E-2</v>
      </c>
      <c r="AA834" s="79">
        <v>-8.388322335532894E-2</v>
      </c>
    </row>
    <row r="835" spans="1:27" ht="15" x14ac:dyDescent="0.25">
      <c r="A835" s="4">
        <v>260210</v>
      </c>
      <c r="B835" s="18">
        <v>6141</v>
      </c>
      <c r="C835" s="8" t="s">
        <v>67</v>
      </c>
      <c r="D835" s="8" t="str">
        <f>VLOOKUP(B835,[2]기업리스트!B:G,2,FALSE)</f>
        <v>DMG Mori Co., Ltd.</v>
      </c>
      <c r="E835" s="8" t="s">
        <v>806</v>
      </c>
      <c r="F835" s="36">
        <v>-11.3</v>
      </c>
      <c r="G835" s="46">
        <v>4183</v>
      </c>
      <c r="H835" s="46">
        <v>9452</v>
      </c>
      <c r="I835" s="46">
        <v>8237</v>
      </c>
      <c r="J835" s="46">
        <v>9067</v>
      </c>
      <c r="K835" s="110">
        <v>15308</v>
      </c>
      <c r="L835" s="46">
        <v>9697</v>
      </c>
      <c r="M835" s="110">
        <v>12862</v>
      </c>
      <c r="N835" s="46">
        <v>13057</v>
      </c>
      <c r="O835" s="46">
        <v>18536</v>
      </c>
      <c r="P835" s="46">
        <v>10773</v>
      </c>
      <c r="Q835" s="46">
        <v>12440</v>
      </c>
      <c r="R835" s="46">
        <v>6792</v>
      </c>
      <c r="S835" s="46">
        <v>9212</v>
      </c>
      <c r="T835" s="46">
        <v>1819</v>
      </c>
      <c r="U835" s="46">
        <v>4692</v>
      </c>
      <c r="V835" s="46">
        <v>0</v>
      </c>
      <c r="W835" s="46">
        <v>7439</v>
      </c>
      <c r="X835" s="120">
        <v>-0.22831935130173139</v>
      </c>
      <c r="Y835" s="79">
        <v>-0.25602220533324532</v>
      </c>
      <c r="Z835" s="79">
        <v>-0.30166555629580277</v>
      </c>
      <c r="AA835" s="79">
        <v>-0.1127647395535203</v>
      </c>
    </row>
    <row r="836" spans="1:27" ht="15" x14ac:dyDescent="0.25">
      <c r="A836" s="4">
        <v>260210</v>
      </c>
      <c r="B836" s="18">
        <v>6728</v>
      </c>
      <c r="C836" s="8" t="s">
        <v>67</v>
      </c>
      <c r="D836" s="8" t="str">
        <f>VLOOKUP(B836,[2]기업리스트!B:G,2,FALSE)</f>
        <v>ULVAC, Inc.</v>
      </c>
      <c r="E836" s="8" t="s">
        <v>821</v>
      </c>
      <c r="F836" s="36">
        <v>-13.1</v>
      </c>
      <c r="G836" s="46">
        <v>3569</v>
      </c>
      <c r="H836" s="46">
        <v>7844</v>
      </c>
      <c r="I836" s="46">
        <v>8126</v>
      </c>
      <c r="J836" s="46">
        <v>10522</v>
      </c>
      <c r="K836" s="46">
        <v>5120</v>
      </c>
      <c r="L836" s="46">
        <v>5344</v>
      </c>
      <c r="M836" s="46">
        <v>2279</v>
      </c>
      <c r="N836" s="46">
        <v>7202</v>
      </c>
      <c r="O836" s="46">
        <v>2831</v>
      </c>
      <c r="P836" s="110">
        <v>7481</v>
      </c>
      <c r="Q836" s="110">
        <v>10094</v>
      </c>
      <c r="R836" s="46">
        <v>9364</v>
      </c>
      <c r="S836" s="46">
        <v>5766</v>
      </c>
      <c r="T836" s="46">
        <v>9577</v>
      </c>
      <c r="U836" s="46">
        <v>5408</v>
      </c>
      <c r="V836" s="46">
        <v>5772</v>
      </c>
      <c r="W836" s="46">
        <v>2284</v>
      </c>
      <c r="X836" s="120">
        <v>6.4088059929674257E-2</v>
      </c>
      <c r="Y836" s="79">
        <v>-0.13465130312347351</v>
      </c>
      <c r="Z836" s="79">
        <v>-0.1192761082517018</v>
      </c>
      <c r="AA836" s="79">
        <v>-0.13128228330128569</v>
      </c>
    </row>
    <row r="837" spans="1:27" ht="15" x14ac:dyDescent="0.25">
      <c r="A837" s="4">
        <v>260210</v>
      </c>
      <c r="B837" s="18">
        <v>6753</v>
      </c>
      <c r="C837" s="8" t="s">
        <v>67</v>
      </c>
      <c r="D837" s="8" t="str">
        <f>VLOOKUP(B837,[2]기업리스트!B:G,2,FALSE)</f>
        <v>Sharp Corporation</v>
      </c>
      <c r="E837" s="8" t="s">
        <v>817</v>
      </c>
      <c r="F837" s="36">
        <v>-14.1</v>
      </c>
      <c r="G837" s="46">
        <v>24866</v>
      </c>
      <c r="H837" s="46">
        <v>20830</v>
      </c>
      <c r="I837" s="46">
        <v>6116</v>
      </c>
      <c r="J837" s="46">
        <v>-3685</v>
      </c>
      <c r="K837" s="46">
        <v>-2144</v>
      </c>
      <c r="L837" s="46">
        <v>-26005</v>
      </c>
      <c r="M837" s="110">
        <v>-7057</v>
      </c>
      <c r="N837" s="46">
        <v>1196</v>
      </c>
      <c r="O837" s="46">
        <v>2271</v>
      </c>
      <c r="P837" s="46">
        <v>-16753</v>
      </c>
      <c r="Q837" s="46">
        <v>-5810</v>
      </c>
      <c r="R837" s="46">
        <v>6290</v>
      </c>
      <c r="S837" s="46">
        <v>19918</v>
      </c>
      <c r="T837" s="110">
        <v>6941</v>
      </c>
      <c r="U837" s="110">
        <v>15303</v>
      </c>
      <c r="V837" s="110">
        <v>13653</v>
      </c>
      <c r="W837" s="46">
        <v>12039</v>
      </c>
      <c r="X837" s="121">
        <v>6.5004115226337449</v>
      </c>
      <c r="Y837" s="92">
        <v>0.77226672519111883</v>
      </c>
      <c r="Z837" s="92">
        <v>0.1519648311731199</v>
      </c>
      <c r="AA837" s="79">
        <v>-0.14116276986473181</v>
      </c>
    </row>
    <row r="838" spans="1:27" ht="15" x14ac:dyDescent="0.25">
      <c r="A838" s="4">
        <v>260210</v>
      </c>
      <c r="B838" s="18">
        <v>5714</v>
      </c>
      <c r="C838" s="8" t="s">
        <v>67</v>
      </c>
      <c r="D838" s="8" t="str">
        <f>VLOOKUP(B838,[2]기업리스트!B:G,2,FALSE)</f>
        <v>Dowa Holdings Co., Ltd.</v>
      </c>
      <c r="E838" s="8" t="s">
        <v>817</v>
      </c>
      <c r="F838" s="36">
        <v>-14.2</v>
      </c>
      <c r="G838" s="46">
        <v>14302</v>
      </c>
      <c r="H838" s="46">
        <v>11553</v>
      </c>
      <c r="I838" s="46">
        <v>19320</v>
      </c>
      <c r="J838" s="46">
        <v>10725</v>
      </c>
      <c r="K838" s="46">
        <v>6673</v>
      </c>
      <c r="L838" s="46">
        <v>7893</v>
      </c>
      <c r="M838" s="46">
        <v>7347</v>
      </c>
      <c r="N838" s="46">
        <v>6917</v>
      </c>
      <c r="O838" s="46">
        <v>8390</v>
      </c>
      <c r="P838" s="46">
        <v>7349</v>
      </c>
      <c r="Q838" s="110">
        <v>11734</v>
      </c>
      <c r="R838" s="46">
        <v>9739</v>
      </c>
      <c r="S838" s="46">
        <v>4163</v>
      </c>
      <c r="T838" s="46">
        <v>6590</v>
      </c>
      <c r="U838" s="46">
        <v>6495</v>
      </c>
      <c r="V838" s="46">
        <v>5255</v>
      </c>
      <c r="W838" s="46">
        <v>962</v>
      </c>
      <c r="X838" s="120">
        <v>-2.301045929968171E-2</v>
      </c>
      <c r="Y838" s="79">
        <v>-0.16257059517160061</v>
      </c>
      <c r="Z838" s="79">
        <v>-0.1661540741838663</v>
      </c>
      <c r="AA838" s="79">
        <v>-0.14224770030662581</v>
      </c>
    </row>
    <row r="839" spans="1:27" ht="15" x14ac:dyDescent="0.25">
      <c r="A839" s="4">
        <v>260210</v>
      </c>
      <c r="B839" s="18">
        <v>5019</v>
      </c>
      <c r="C839" s="8" t="s">
        <v>67</v>
      </c>
      <c r="D839" s="8" t="str">
        <f>VLOOKUP(B839,[2]기업리스트!B:G,2,FALSE)</f>
        <v>Idemitsu Kosan Co.,Ltd.</v>
      </c>
      <c r="E839" s="8" t="s">
        <v>817</v>
      </c>
      <c r="F839" s="36">
        <v>-16.600000000000001</v>
      </c>
      <c r="G839" s="46">
        <v>99743</v>
      </c>
      <c r="H839" s="46">
        <v>155413</v>
      </c>
      <c r="I839" s="46">
        <v>233633</v>
      </c>
      <c r="J839" s="46">
        <v>120445</v>
      </c>
      <c r="K839" s="46">
        <v>-55211</v>
      </c>
      <c r="L839" s="46">
        <v>-16424</v>
      </c>
      <c r="M839" s="46">
        <v>44872</v>
      </c>
      <c r="N839" s="110">
        <v>158049</v>
      </c>
      <c r="O839" s="110">
        <v>90780</v>
      </c>
      <c r="P839" s="110">
        <v>52616</v>
      </c>
      <c r="Q839" s="110">
        <v>122512</v>
      </c>
      <c r="R839" s="46">
        <v>-25180</v>
      </c>
      <c r="S839" s="46">
        <v>25943</v>
      </c>
      <c r="T839" s="46">
        <v>38912</v>
      </c>
      <c r="U839" s="46">
        <v>-21015</v>
      </c>
      <c r="V839" s="110">
        <v>46860</v>
      </c>
      <c r="W839" s="46">
        <v>10847</v>
      </c>
      <c r="X839" s="120">
        <v>-7.7911888612834046E-2</v>
      </c>
      <c r="Y839" s="79">
        <v>-0.88494762218920131</v>
      </c>
      <c r="Z839" s="92">
        <v>3.860664523043944</v>
      </c>
      <c r="AA839" s="79">
        <v>-0.16643880926130089</v>
      </c>
    </row>
    <row r="840" spans="1:27" ht="15" x14ac:dyDescent="0.25">
      <c r="A840" s="4">
        <v>260210</v>
      </c>
      <c r="B840" s="18">
        <v>4967</v>
      </c>
      <c r="C840" s="8" t="s">
        <v>67</v>
      </c>
      <c r="D840" s="8" t="str">
        <f>VLOOKUP(B840,[2]기업리스트!B:G,2,FALSE)</f>
        <v>Kobayashi Pharmaceutical Co., Ltd.</v>
      </c>
      <c r="E840" s="8" t="s">
        <v>806</v>
      </c>
      <c r="F840" s="36">
        <v>-22.9</v>
      </c>
      <c r="G840" s="46">
        <v>6617</v>
      </c>
      <c r="H840" s="46">
        <v>4797</v>
      </c>
      <c r="I840" s="46">
        <v>4995</v>
      </c>
      <c r="J840" s="46">
        <v>8823</v>
      </c>
      <c r="K840" s="46">
        <v>7891</v>
      </c>
      <c r="L840" s="46">
        <v>5013</v>
      </c>
      <c r="M840" s="46">
        <v>5315</v>
      </c>
      <c r="N840" s="46">
        <v>8933</v>
      </c>
      <c r="O840" s="46">
        <v>6366</v>
      </c>
      <c r="P840" s="46">
        <v>4976</v>
      </c>
      <c r="Q840" s="46">
        <v>4412</v>
      </c>
      <c r="R840" s="46">
        <v>7452</v>
      </c>
      <c r="S840" s="46">
        <v>7870</v>
      </c>
      <c r="T840" s="46">
        <v>2480</v>
      </c>
      <c r="U840" s="46">
        <v>4169</v>
      </c>
      <c r="V840" s="46">
        <v>4848</v>
      </c>
      <c r="W840" s="46">
        <v>3427</v>
      </c>
      <c r="X840" s="120">
        <v>-0.10101173613921489</v>
      </c>
      <c r="Y840" s="79">
        <v>-1.093904744755558E-2</v>
      </c>
      <c r="Z840" s="79">
        <v>-0.1185198670975377</v>
      </c>
      <c r="AA840" s="79">
        <v>-0.22941085351370891</v>
      </c>
    </row>
    <row r="841" spans="1:27" ht="15" x14ac:dyDescent="0.25">
      <c r="A841" s="4">
        <v>260210</v>
      </c>
      <c r="B841" s="18">
        <v>7267</v>
      </c>
      <c r="C841" s="8" t="s">
        <v>67</v>
      </c>
      <c r="D841" s="8" t="str">
        <f>VLOOKUP(B841,[2]기업리스트!B:G,2,FALSE)</f>
        <v>Honda Motor Co., Ltd.</v>
      </c>
      <c r="E841" s="8" t="s">
        <v>817</v>
      </c>
      <c r="F841" s="36">
        <v>-26.8</v>
      </c>
      <c r="G841" s="46">
        <v>229449</v>
      </c>
      <c r="H841" s="46">
        <v>199587</v>
      </c>
      <c r="I841" s="46">
        <v>222216</v>
      </c>
      <c r="J841" s="46">
        <v>231236</v>
      </c>
      <c r="K841" s="46">
        <v>280491</v>
      </c>
      <c r="L841" s="46">
        <v>46826</v>
      </c>
      <c r="M841" s="110">
        <v>394447</v>
      </c>
      <c r="N841" s="46">
        <v>302126</v>
      </c>
      <c r="O841" s="46">
        <v>379812</v>
      </c>
      <c r="P841" s="110">
        <v>305592</v>
      </c>
      <c r="Q841" s="46">
        <v>484705</v>
      </c>
      <c r="R841" s="46">
        <v>257903</v>
      </c>
      <c r="S841" s="46">
        <v>397312</v>
      </c>
      <c r="T841" s="46">
        <v>73566</v>
      </c>
      <c r="U841" s="46">
        <v>244170</v>
      </c>
      <c r="V841" s="46">
        <v>193974</v>
      </c>
      <c r="W841" s="46">
        <v>153361</v>
      </c>
      <c r="X841" s="120">
        <v>-0.16051475186646669</v>
      </c>
      <c r="Y841" s="79">
        <v>-0.1982181912275873</v>
      </c>
      <c r="Z841" s="79">
        <v>-6.5706289422591713E-2</v>
      </c>
      <c r="AA841" s="79">
        <v>-0.268366442176317</v>
      </c>
    </row>
    <row r="842" spans="1:27" ht="15" x14ac:dyDescent="0.25">
      <c r="A842" s="4">
        <v>260210</v>
      </c>
      <c r="B842" s="18">
        <v>5842</v>
      </c>
      <c r="C842" s="8" t="s">
        <v>67</v>
      </c>
      <c r="D842" s="8" t="str">
        <f>VLOOKUP(B842,[2]기업리스트!B:G,2,FALSE)</f>
        <v>Integral Corporation</v>
      </c>
      <c r="E842" s="8" t="s">
        <v>806</v>
      </c>
      <c r="F842" s="36">
        <v>-49.4</v>
      </c>
      <c r="G842" s="46"/>
      <c r="H842" s="46"/>
      <c r="I842" s="46"/>
      <c r="J842" s="46"/>
      <c r="K842" s="46"/>
      <c r="L842" s="46">
        <v>2544</v>
      </c>
      <c r="M842" s="46">
        <v>2544</v>
      </c>
      <c r="N842" s="46">
        <v>245</v>
      </c>
      <c r="O842" s="46">
        <v>5662</v>
      </c>
      <c r="P842" s="110">
        <v>3659</v>
      </c>
      <c r="Q842" s="46">
        <v>3173</v>
      </c>
      <c r="R842" s="110">
        <v>6644</v>
      </c>
      <c r="S842" s="110">
        <v>12540</v>
      </c>
      <c r="T842" s="46">
        <v>24</v>
      </c>
      <c r="U842" s="46">
        <v>2867</v>
      </c>
      <c r="V842" s="46">
        <v>2866</v>
      </c>
      <c r="W842" s="46">
        <v>3497</v>
      </c>
      <c r="X842" s="120">
        <v>-0.13972170971709719</v>
      </c>
      <c r="Y842" s="79">
        <v>-1.367231133550784E-2</v>
      </c>
      <c r="Z842" s="79">
        <v>-0.17114382785956961</v>
      </c>
      <c r="AA842" s="79">
        <v>-0.49423402743619171</v>
      </c>
    </row>
    <row r="843" spans="1:27" ht="15" x14ac:dyDescent="0.25">
      <c r="A843" s="4">
        <v>260210</v>
      </c>
      <c r="B843" s="18">
        <v>3436</v>
      </c>
      <c r="C843" s="8" t="s">
        <v>67</v>
      </c>
      <c r="D843" s="8" t="str">
        <f>VLOOKUP(B843,[2]기업리스트!B:G,2,FALSE)</f>
        <v>Sumco Corporation</v>
      </c>
      <c r="E843" s="8" t="s">
        <v>806</v>
      </c>
      <c r="F843" s="36">
        <v>-137.69999999999999</v>
      </c>
      <c r="G843" s="46">
        <v>15008</v>
      </c>
      <c r="H843" s="46">
        <v>23453</v>
      </c>
      <c r="I843" s="46">
        <v>26298</v>
      </c>
      <c r="J843" s="46">
        <v>30180</v>
      </c>
      <c r="K843" s="110">
        <v>29753</v>
      </c>
      <c r="L843" s="46">
        <v>25975</v>
      </c>
      <c r="M843" s="46">
        <v>20812</v>
      </c>
      <c r="N843" s="46">
        <v>15070</v>
      </c>
      <c r="O843" s="46">
        <v>11224</v>
      </c>
      <c r="P843" s="46">
        <v>8268</v>
      </c>
      <c r="Q843" s="46">
        <v>11680</v>
      </c>
      <c r="R843" s="46">
        <v>10027</v>
      </c>
      <c r="S843" s="46">
        <v>5127</v>
      </c>
      <c r="T843" s="46">
        <v>5991</v>
      </c>
      <c r="U843" s="46">
        <v>1467</v>
      </c>
      <c r="V843" s="46">
        <v>-3960</v>
      </c>
      <c r="W843" s="46">
        <v>-6748</v>
      </c>
      <c r="X843" s="120">
        <v>-6.4868098683835695E-2</v>
      </c>
      <c r="Y843" s="79">
        <v>-0.31113480578827107</v>
      </c>
      <c r="Z843" s="79">
        <v>-0.61856536352379266</v>
      </c>
      <c r="AA843" s="79">
        <v>-1.376811594202898</v>
      </c>
    </row>
    <row r="844" spans="1:27" ht="15" x14ac:dyDescent="0.25">
      <c r="A844" s="4">
        <v>260210</v>
      </c>
      <c r="B844" s="18">
        <v>6330</v>
      </c>
      <c r="C844" s="8" t="s">
        <v>67</v>
      </c>
      <c r="D844" s="8" t="str">
        <f>VLOOKUP(B844,[2]기업리스트!B:G,2,FALSE)</f>
        <v>Toyo Engineering Corporation</v>
      </c>
      <c r="E844" s="8" t="s">
        <v>811</v>
      </c>
      <c r="F844" s="36">
        <v>-260.2</v>
      </c>
      <c r="G844" s="46">
        <v>548</v>
      </c>
      <c r="H844" s="46">
        <v>-986</v>
      </c>
      <c r="I844" s="46">
        <v>1561</v>
      </c>
      <c r="J844" s="46">
        <v>2296</v>
      </c>
      <c r="K844" s="46">
        <v>767</v>
      </c>
      <c r="L844" s="110">
        <v>1412</v>
      </c>
      <c r="M844" s="46">
        <v>290</v>
      </c>
      <c r="N844" s="46">
        <v>908</v>
      </c>
      <c r="O844" s="110">
        <v>2316</v>
      </c>
      <c r="P844" s="110">
        <v>2227</v>
      </c>
      <c r="Q844" s="110">
        <v>1262</v>
      </c>
      <c r="R844" s="46">
        <v>981</v>
      </c>
      <c r="S844" s="46">
        <v>1037</v>
      </c>
      <c r="T844" s="46">
        <v>18</v>
      </c>
      <c r="U844" s="46">
        <v>556</v>
      </c>
      <c r="V844" s="46">
        <v>670</v>
      </c>
      <c r="W844" s="46">
        <v>-4898</v>
      </c>
      <c r="X844" s="120">
        <v>-0.40112583984020328</v>
      </c>
      <c r="Y844" s="79">
        <v>-0.2140691328077623</v>
      </c>
      <c r="Z844" s="79">
        <v>-0.1199845679012346</v>
      </c>
      <c r="AA844" s="79">
        <v>-2.601928978518194</v>
      </c>
    </row>
    <row r="845" spans="1:27" ht="15" x14ac:dyDescent="0.25">
      <c r="A845" s="4">
        <v>260210</v>
      </c>
      <c r="B845" s="88">
        <v>1963</v>
      </c>
      <c r="C845" s="81" t="s">
        <v>67</v>
      </c>
      <c r="D845" s="81" t="str">
        <f>VLOOKUP(B845,[2]기업리스트!B:G,2,FALSE)</f>
        <v>JGC Holdings Corporation</v>
      </c>
      <c r="E845" s="81" t="s">
        <v>817</v>
      </c>
      <c r="F845" s="83">
        <v>-523.6</v>
      </c>
      <c r="G845" s="85">
        <v>4946</v>
      </c>
      <c r="H845" s="85">
        <v>5356</v>
      </c>
      <c r="I845" s="85">
        <v>10244</v>
      </c>
      <c r="J845" s="85">
        <v>8738</v>
      </c>
      <c r="K845" s="85">
        <v>6338</v>
      </c>
      <c r="L845" s="126">
        <v>11380</v>
      </c>
      <c r="M845" s="85">
        <v>10045</v>
      </c>
      <c r="N845" s="85">
        <v>2963</v>
      </c>
      <c r="O845" s="85">
        <v>-3734</v>
      </c>
      <c r="P845" s="85">
        <v>-28269</v>
      </c>
      <c r="Q845" s="126">
        <v>8106</v>
      </c>
      <c r="R845" s="85">
        <v>4316</v>
      </c>
      <c r="S845" s="126">
        <v>-31629</v>
      </c>
      <c r="T845" s="85">
        <v>7733</v>
      </c>
      <c r="U845" s="85">
        <v>7900</v>
      </c>
      <c r="V845" s="85">
        <v>7866</v>
      </c>
      <c r="W845" s="85">
        <v>10942</v>
      </c>
      <c r="X845" s="130">
        <v>-0.7583199932597523</v>
      </c>
      <c r="Y845" s="87">
        <v>1.7953634303643051E-2</v>
      </c>
      <c r="Z845" s="87">
        <v>-0.30393835616438358</v>
      </c>
      <c r="AA845" s="87">
        <v>-5.2362853628536294</v>
      </c>
    </row>
    <row r="846" spans="1:27" ht="15" x14ac:dyDescent="0.25">
      <c r="A846" s="4">
        <v>260210</v>
      </c>
      <c r="B846" s="18" t="s">
        <v>3869</v>
      </c>
      <c r="C846" s="8" t="s">
        <v>31</v>
      </c>
      <c r="D846" s="8" t="str">
        <f>VLOOKUP(B846,[2]기업리스트!B:G,2,FALSE)</f>
        <v>Edelweiss Financial Services Limited</v>
      </c>
      <c r="E846" s="8" t="s">
        <v>817</v>
      </c>
      <c r="F846" s="36">
        <v>257.3</v>
      </c>
      <c r="G846" s="46">
        <v>-1796</v>
      </c>
      <c r="H846" s="46">
        <v>-271</v>
      </c>
      <c r="I846" s="46">
        <v>-689.8</v>
      </c>
      <c r="J846" s="46">
        <v>-35.6</v>
      </c>
      <c r="K846" s="46">
        <v>769.1</v>
      </c>
      <c r="L846" s="46">
        <v>1171</v>
      </c>
      <c r="M846" s="110">
        <v>71.5</v>
      </c>
      <c r="N846" s="110">
        <v>971.9</v>
      </c>
      <c r="O846" s="46">
        <v>724.7</v>
      </c>
      <c r="P846" s="46">
        <v>1364</v>
      </c>
      <c r="Q846" s="110">
        <v>932</v>
      </c>
      <c r="R846" s="110">
        <v>2724</v>
      </c>
      <c r="S846" s="110">
        <v>1813</v>
      </c>
      <c r="T846" s="46">
        <v>675.07</v>
      </c>
      <c r="U846" s="46">
        <v>1104</v>
      </c>
      <c r="V846" s="46">
        <v>-851.7</v>
      </c>
      <c r="W846" s="110">
        <v>8863</v>
      </c>
      <c r="X846" s="120">
        <v>-0.1008239426313479</v>
      </c>
      <c r="Y846" s="79">
        <v>2.7994472719223621E-2</v>
      </c>
      <c r="Z846" s="79">
        <v>-0.56612735451000384</v>
      </c>
      <c r="AA846" s="92">
        <v>2.5726452997223008</v>
      </c>
    </row>
    <row r="847" spans="1:27" ht="15" x14ac:dyDescent="0.25">
      <c r="A847" s="4">
        <v>260210</v>
      </c>
      <c r="B847" s="18" t="s">
        <v>3870</v>
      </c>
      <c r="C847" s="8" t="s">
        <v>31</v>
      </c>
      <c r="D847" s="8" t="str">
        <f>VLOOKUP(B847,[2]기업리스트!B:G,2,FALSE)</f>
        <v>Rajesh Exports Limited</v>
      </c>
      <c r="E847" s="8" t="s">
        <v>811</v>
      </c>
      <c r="F847" s="36">
        <v>53</v>
      </c>
      <c r="G847" s="46">
        <v>2977</v>
      </c>
      <c r="H847" s="46">
        <v>3044</v>
      </c>
      <c r="I847" s="46">
        <v>2352</v>
      </c>
      <c r="J847" s="46">
        <v>2835</v>
      </c>
      <c r="K847" s="46">
        <v>3948</v>
      </c>
      <c r="L847" s="46">
        <v>4231</v>
      </c>
      <c r="M847" s="110">
        <v>4500</v>
      </c>
      <c r="N847" s="46">
        <v>3151</v>
      </c>
      <c r="O847" s="46">
        <v>529.73</v>
      </c>
      <c r="P847" s="46">
        <v>126.72</v>
      </c>
      <c r="Q847" s="46">
        <v>-488.71</v>
      </c>
      <c r="R847" s="46">
        <v>475.12</v>
      </c>
      <c r="S847" s="110">
        <v>650.62</v>
      </c>
      <c r="T847" s="110">
        <v>552.92999999999995</v>
      </c>
      <c r="U847" s="110">
        <v>353.5</v>
      </c>
      <c r="V847" s="46">
        <v>299.68</v>
      </c>
      <c r="W847" s="110">
        <v>1634</v>
      </c>
      <c r="X847" s="121">
        <v>0.55804909983633388</v>
      </c>
      <c r="Y847" s="92">
        <v>0.70776328616087936</v>
      </c>
      <c r="Z847" s="79">
        <v>-8.6331360073222285E-2</v>
      </c>
      <c r="AA847" s="92">
        <v>0.52963004852617246</v>
      </c>
    </row>
    <row r="848" spans="1:27" ht="15" x14ac:dyDescent="0.25">
      <c r="A848" s="4">
        <v>260210</v>
      </c>
      <c r="B848" s="18" t="s">
        <v>3872</v>
      </c>
      <c r="C848" s="8" t="s">
        <v>31</v>
      </c>
      <c r="D848" s="8" t="str">
        <f>VLOOKUP(B848,[2]기업리스트!B:G,2,FALSE)</f>
        <v>Escorts Kubota Limited</v>
      </c>
      <c r="E848" s="8" t="s">
        <v>817</v>
      </c>
      <c r="F848" s="36">
        <v>9.4</v>
      </c>
      <c r="G848" s="46">
        <v>2314</v>
      </c>
      <c r="H848" s="46">
        <v>2654</v>
      </c>
      <c r="I848" s="46">
        <v>1668</v>
      </c>
      <c r="J848" s="46">
        <v>1125</v>
      </c>
      <c r="K848" s="46">
        <v>1534</v>
      </c>
      <c r="L848" s="46">
        <v>2096</v>
      </c>
      <c r="M848" s="110">
        <v>2908</v>
      </c>
      <c r="N848" s="110">
        <v>2199</v>
      </c>
      <c r="O848" s="110">
        <v>2727</v>
      </c>
      <c r="P848" s="46">
        <v>0</v>
      </c>
      <c r="Q848" s="46">
        <v>2819</v>
      </c>
      <c r="R848" s="46">
        <v>2010</v>
      </c>
      <c r="S848" s="46">
        <v>2712</v>
      </c>
      <c r="T848" s="110">
        <v>2258</v>
      </c>
      <c r="U848" s="46">
        <v>2618</v>
      </c>
      <c r="V848" s="110">
        <v>2976</v>
      </c>
      <c r="W848" s="46">
        <v>3704</v>
      </c>
      <c r="X848" s="121">
        <v>0.29942978384829599</v>
      </c>
      <c r="Y848" s="79">
        <v>-2.051229717318093E-2</v>
      </c>
      <c r="Z848" s="92">
        <v>0.10064596790998109</v>
      </c>
      <c r="AA848" s="79">
        <v>9.3903824308973816E-2</v>
      </c>
    </row>
    <row r="849" spans="1:27" ht="15" x14ac:dyDescent="0.25">
      <c r="A849" s="4">
        <v>260210</v>
      </c>
      <c r="B849" s="18" t="s">
        <v>3873</v>
      </c>
      <c r="C849" s="8" t="s">
        <v>31</v>
      </c>
      <c r="D849" s="8" t="str">
        <f>VLOOKUP(B849,[2]기업리스트!B:G,2,FALSE)</f>
        <v>Apollo Hospitals Enterprise Limited</v>
      </c>
      <c r="E849" s="8" t="s">
        <v>817</v>
      </c>
      <c r="F849" s="36">
        <v>8.9</v>
      </c>
      <c r="G849" s="46">
        <v>4380</v>
      </c>
      <c r="H849" s="46">
        <v>3008</v>
      </c>
      <c r="I849" s="46">
        <v>3430</v>
      </c>
      <c r="J849" s="46">
        <v>4104</v>
      </c>
      <c r="K849" s="46">
        <v>3520</v>
      </c>
      <c r="L849" s="46">
        <v>3439</v>
      </c>
      <c r="M849" s="46">
        <v>3421</v>
      </c>
      <c r="N849" s="46">
        <v>4641</v>
      </c>
      <c r="O849" s="46">
        <v>4467</v>
      </c>
      <c r="P849" s="46">
        <v>4544</v>
      </c>
      <c r="Q849" s="46">
        <v>4977</v>
      </c>
      <c r="R849" s="46">
        <v>6310</v>
      </c>
      <c r="S849" s="46">
        <v>5769</v>
      </c>
      <c r="T849" s="46">
        <v>5701</v>
      </c>
      <c r="U849" s="46">
        <v>6372</v>
      </c>
      <c r="V849" s="46">
        <v>7233</v>
      </c>
      <c r="W849" s="46">
        <v>7989</v>
      </c>
      <c r="X849" s="120">
        <v>5.3564814814814898E-2</v>
      </c>
      <c r="Y849" s="79">
        <v>6.1299819835654912E-2</v>
      </c>
      <c r="Z849" s="79">
        <v>3.8216296787015658E-2</v>
      </c>
      <c r="AA849" s="79">
        <v>8.8534396809571314E-2</v>
      </c>
    </row>
    <row r="850" spans="1:27" ht="15" x14ac:dyDescent="0.25">
      <c r="A850" s="4">
        <v>260210</v>
      </c>
      <c r="B850" s="18" t="s">
        <v>3491</v>
      </c>
      <c r="C850" s="8" t="s">
        <v>31</v>
      </c>
      <c r="D850" s="8" t="str">
        <f>VLOOKUP(B850,[2]기업리스트!B:G,2,FALSE)</f>
        <v>Grasim Industries Limited</v>
      </c>
      <c r="E850" s="8" t="s">
        <v>817</v>
      </c>
      <c r="F850" s="36">
        <v>6.8</v>
      </c>
      <c r="G850" s="46">
        <v>38379</v>
      </c>
      <c r="H850" s="46">
        <v>43872</v>
      </c>
      <c r="I850" s="46">
        <v>48941</v>
      </c>
      <c r="J850" s="46">
        <v>34752</v>
      </c>
      <c r="K850" s="46">
        <v>37449</v>
      </c>
      <c r="L850" s="46">
        <v>49459</v>
      </c>
      <c r="M850" s="46">
        <v>51742</v>
      </c>
      <c r="N850" s="46">
        <v>48075</v>
      </c>
      <c r="O850" s="110">
        <v>56490</v>
      </c>
      <c r="P850" s="46">
        <v>65709</v>
      </c>
      <c r="Q850" s="46">
        <v>53368</v>
      </c>
      <c r="R850" s="46">
        <v>45213</v>
      </c>
      <c r="S850" s="46">
        <v>52646</v>
      </c>
      <c r="T850" s="46">
        <v>67098</v>
      </c>
      <c r="U850" s="46">
        <v>70119</v>
      </c>
      <c r="V850" s="46">
        <v>57726</v>
      </c>
      <c r="W850" s="46">
        <v>69512</v>
      </c>
      <c r="X850" s="120">
        <v>6.4028100453590309E-3</v>
      </c>
      <c r="Y850" s="79">
        <v>7.6725065842207618E-2</v>
      </c>
      <c r="Z850" s="79">
        <v>5.322959383348369E-2</v>
      </c>
      <c r="AA850" s="79">
        <v>6.8120958524005459E-2</v>
      </c>
    </row>
    <row r="851" spans="1:27" ht="15" x14ac:dyDescent="0.25">
      <c r="A851" s="4">
        <v>260210</v>
      </c>
      <c r="B851" s="18" t="s">
        <v>3566</v>
      </c>
      <c r="C851" s="8" t="s">
        <v>31</v>
      </c>
      <c r="D851" s="8" t="str">
        <f>VLOOKUP(B851,[2]기업리스트!B:G,2,FALSE)</f>
        <v>Torrent Power Limited</v>
      </c>
      <c r="E851" s="8" t="s">
        <v>817</v>
      </c>
      <c r="F851" s="36">
        <v>6.8</v>
      </c>
      <c r="G851" s="46">
        <v>6001</v>
      </c>
      <c r="H851" s="46">
        <v>6937</v>
      </c>
      <c r="I851" s="46">
        <v>7487</v>
      </c>
      <c r="J851" s="46">
        <v>8456</v>
      </c>
      <c r="K851" s="110">
        <v>11218</v>
      </c>
      <c r="L851" s="46">
        <v>9185</v>
      </c>
      <c r="M851" s="46">
        <v>8528</v>
      </c>
      <c r="N851" s="46">
        <v>9442</v>
      </c>
      <c r="O851" s="46">
        <v>6953</v>
      </c>
      <c r="P851" s="46">
        <v>8801</v>
      </c>
      <c r="Q851" s="110">
        <v>14985</v>
      </c>
      <c r="R851" s="46">
        <v>8957</v>
      </c>
      <c r="S851" s="46">
        <v>7341</v>
      </c>
      <c r="T851" s="46">
        <v>8472</v>
      </c>
      <c r="U851" s="46">
        <v>10928</v>
      </c>
      <c r="V851" s="46">
        <v>11170</v>
      </c>
      <c r="W851" s="46">
        <v>9905</v>
      </c>
      <c r="X851" s="120">
        <v>-8.2077636962378797E-3</v>
      </c>
      <c r="Y851" s="79">
        <v>-0.1020500565966546</v>
      </c>
      <c r="Z851" s="79">
        <v>6.1992268474424288E-2</v>
      </c>
      <c r="AA851" s="79">
        <v>6.7632085674342646E-2</v>
      </c>
    </row>
    <row r="852" spans="1:27" ht="15" x14ac:dyDescent="0.25">
      <c r="A852" s="4">
        <v>260210</v>
      </c>
      <c r="B852" s="18" t="s">
        <v>3604</v>
      </c>
      <c r="C852" s="8" t="s">
        <v>31</v>
      </c>
      <c r="D852" s="8" t="str">
        <f>VLOOKUP(B852,[2]기업리스트!B:G,2,FALSE)</f>
        <v>Jubilant FoodWorks Limited</v>
      </c>
      <c r="E852" s="8" t="s">
        <v>811</v>
      </c>
      <c r="F852" s="36">
        <v>6.1</v>
      </c>
      <c r="G852" s="46">
        <v>1847</v>
      </c>
      <c r="H852" s="46">
        <v>2066</v>
      </c>
      <c r="I852" s="46">
        <v>2204</v>
      </c>
      <c r="J852" s="46">
        <v>1970</v>
      </c>
      <c r="K852" s="46">
        <v>1972</v>
      </c>
      <c r="L852" s="46">
        <v>1539</v>
      </c>
      <c r="M852" s="46">
        <v>1281</v>
      </c>
      <c r="N852" s="46">
        <v>1401</v>
      </c>
      <c r="O852" s="46">
        <v>1353</v>
      </c>
      <c r="P852" s="46">
        <v>1286</v>
      </c>
      <c r="Q852" s="46">
        <v>0</v>
      </c>
      <c r="R852" s="110">
        <v>1995</v>
      </c>
      <c r="S852" s="110">
        <v>1971</v>
      </c>
      <c r="T852" s="110">
        <v>1942</v>
      </c>
      <c r="U852" s="110">
        <v>1891</v>
      </c>
      <c r="V852" s="46">
        <v>2178</v>
      </c>
      <c r="W852" s="46">
        <v>2459</v>
      </c>
      <c r="X852" s="121">
        <v>0.12490479817212501</v>
      </c>
      <c r="Y852" s="92">
        <v>0.32007447528774541</v>
      </c>
      <c r="Z852" s="79">
        <v>2.3464546736761131E-2</v>
      </c>
      <c r="AA852" s="79">
        <v>6.113755950889499E-2</v>
      </c>
    </row>
    <row r="853" spans="1:27" ht="15" x14ac:dyDescent="0.25">
      <c r="A853" s="4">
        <v>260210</v>
      </c>
      <c r="B853" s="18" t="s">
        <v>3834</v>
      </c>
      <c r="C853" s="8" t="s">
        <v>31</v>
      </c>
      <c r="D853" s="8" t="str">
        <f>VLOOKUP(B853,[2]기업리스트!B:G,2,FALSE)</f>
        <v>Fiem Industries Limited</v>
      </c>
      <c r="E853" s="8" t="s">
        <v>811</v>
      </c>
      <c r="F853" s="36">
        <v>5.6</v>
      </c>
      <c r="G853" s="46">
        <v>372.8</v>
      </c>
      <c r="H853" s="46">
        <v>331.2</v>
      </c>
      <c r="I853" s="46">
        <v>471.33</v>
      </c>
      <c r="J853" s="46">
        <v>404.54</v>
      </c>
      <c r="K853" s="110">
        <v>565.89</v>
      </c>
      <c r="L853" s="46">
        <v>437.04</v>
      </c>
      <c r="M853" s="46">
        <v>430.66</v>
      </c>
      <c r="N853" s="46">
        <v>465.19</v>
      </c>
      <c r="O853" s="46">
        <v>546.28</v>
      </c>
      <c r="P853" s="46">
        <v>503.28</v>
      </c>
      <c r="Q853" s="46">
        <v>553.86</v>
      </c>
      <c r="R853" s="46">
        <v>634.51</v>
      </c>
      <c r="S853" s="46">
        <v>647.74</v>
      </c>
      <c r="T853" s="46">
        <v>610.73</v>
      </c>
      <c r="U853" s="46">
        <v>660.65</v>
      </c>
      <c r="V853" s="46">
        <v>722.76</v>
      </c>
      <c r="W853" s="46">
        <v>796.58</v>
      </c>
      <c r="X853" s="120">
        <v>4.5930776826437869E-2</v>
      </c>
      <c r="Y853" s="79">
        <v>4.3644047015742649E-2</v>
      </c>
      <c r="Z853" s="79">
        <v>3.4558647885559068E-2</v>
      </c>
      <c r="AA853" s="79">
        <v>5.6338667918300667E-2</v>
      </c>
    </row>
    <row r="854" spans="1:27" ht="15" x14ac:dyDescent="0.25">
      <c r="A854" s="4">
        <v>260210</v>
      </c>
      <c r="B854" s="18" t="s">
        <v>3505</v>
      </c>
      <c r="C854" s="8" t="s">
        <v>31</v>
      </c>
      <c r="D854" s="8" t="str">
        <f>VLOOKUP(B854,[2]기업리스트!B:G,2,FALSE)</f>
        <v>Britannia Industries Limited</v>
      </c>
      <c r="E854" s="8" t="s">
        <v>817</v>
      </c>
      <c r="F854" s="36">
        <v>4.4000000000000004</v>
      </c>
      <c r="G854" s="46">
        <v>4893</v>
      </c>
      <c r="H854" s="46">
        <v>4988</v>
      </c>
      <c r="I854" s="46">
        <v>4498</v>
      </c>
      <c r="J854" s="46">
        <v>6600</v>
      </c>
      <c r="K854" s="110">
        <v>7596</v>
      </c>
      <c r="L854" s="46">
        <v>7356</v>
      </c>
      <c r="M854" s="46">
        <v>6181</v>
      </c>
      <c r="N854" s="46">
        <v>8007</v>
      </c>
      <c r="O854" s="46">
        <v>7430</v>
      </c>
      <c r="P854" s="46">
        <v>7075</v>
      </c>
      <c r="Q854" s="46">
        <v>6797</v>
      </c>
      <c r="R854" s="46">
        <v>7073</v>
      </c>
      <c r="S854" s="46">
        <v>7625</v>
      </c>
      <c r="T854" s="46">
        <v>7242</v>
      </c>
      <c r="U854" s="46">
        <v>6750</v>
      </c>
      <c r="V854" s="46">
        <v>8695</v>
      </c>
      <c r="W854" s="46">
        <v>8955</v>
      </c>
      <c r="X854" s="120">
        <v>5.8452922646132777E-3</v>
      </c>
      <c r="Y854" s="79">
        <v>-1.6355221491457521E-3</v>
      </c>
      <c r="Z854" s="79">
        <v>5.6535378180550662E-2</v>
      </c>
      <c r="AA854" s="79">
        <v>4.3877012404328397E-2</v>
      </c>
    </row>
    <row r="855" spans="1:27" ht="15" x14ac:dyDescent="0.25">
      <c r="A855" s="4">
        <v>260210</v>
      </c>
      <c r="B855" s="18" t="s">
        <v>3608</v>
      </c>
      <c r="C855" s="8" t="s">
        <v>31</v>
      </c>
      <c r="D855" s="8" t="str">
        <f>VLOOKUP(B855,[2]기업리스트!B:G,2,FALSE)</f>
        <v>Endurance Technologies Limited</v>
      </c>
      <c r="E855" s="8" t="s">
        <v>811</v>
      </c>
      <c r="F855" s="36">
        <v>4.4000000000000004</v>
      </c>
      <c r="G855" s="46">
        <v>1660</v>
      </c>
      <c r="H855" s="46">
        <v>1119</v>
      </c>
      <c r="I855" s="46">
        <v>1590</v>
      </c>
      <c r="J855" s="46">
        <v>1406</v>
      </c>
      <c r="K855" s="46">
        <v>1723</v>
      </c>
      <c r="L855" s="46">
        <v>1379</v>
      </c>
      <c r="M855" s="46">
        <v>1638</v>
      </c>
      <c r="N855" s="110">
        <v>2083</v>
      </c>
      <c r="O855" s="46">
        <v>1999</v>
      </c>
      <c r="P855" s="46">
        <v>1846</v>
      </c>
      <c r="Q855" s="110">
        <v>2612</v>
      </c>
      <c r="R855" s="46">
        <v>2453</v>
      </c>
      <c r="S855" s="46">
        <v>2509</v>
      </c>
      <c r="T855" s="46">
        <v>2361</v>
      </c>
      <c r="U855" s="46">
        <v>2800</v>
      </c>
      <c r="V855" s="46">
        <v>2794</v>
      </c>
      <c r="W855" s="46">
        <v>2968</v>
      </c>
      <c r="X855" s="120">
        <v>5.4670912951167772E-2</v>
      </c>
      <c r="Y855" s="79">
        <v>1.8922999496728821E-2</v>
      </c>
      <c r="Z855" s="79">
        <v>3.3685666304455131E-2</v>
      </c>
      <c r="AA855" s="79">
        <v>4.3864678899082632E-2</v>
      </c>
    </row>
    <row r="856" spans="1:27" ht="15" x14ac:dyDescent="0.25">
      <c r="A856" s="4">
        <v>260210</v>
      </c>
      <c r="B856" s="18" t="s">
        <v>3753</v>
      </c>
      <c r="C856" s="8" t="s">
        <v>31</v>
      </c>
      <c r="D856" s="8" t="str">
        <f>VLOOKUP(B856,[2]기업리스트!B:G,2,FALSE)</f>
        <v>Finolex Cables Limited</v>
      </c>
      <c r="E856" s="8" t="s">
        <v>817</v>
      </c>
      <c r="F856" s="36">
        <v>3.1</v>
      </c>
      <c r="G856" s="46">
        <v>1085</v>
      </c>
      <c r="H856" s="46">
        <v>1081</v>
      </c>
      <c r="I856" s="46">
        <v>1098</v>
      </c>
      <c r="J856" s="46">
        <v>879.6</v>
      </c>
      <c r="K856" s="46">
        <v>1347</v>
      </c>
      <c r="L856" s="46">
        <v>1306</v>
      </c>
      <c r="M856" s="46">
        <v>1360</v>
      </c>
      <c r="N856" s="46">
        <v>1353</v>
      </c>
      <c r="O856" s="46">
        <v>1228</v>
      </c>
      <c r="P856" s="46">
        <v>1503</v>
      </c>
      <c r="Q856" s="46">
        <v>1161</v>
      </c>
      <c r="R856" s="46">
        <v>941.3</v>
      </c>
      <c r="S856" s="46">
        <v>1260</v>
      </c>
      <c r="T856" s="46">
        <v>1569</v>
      </c>
      <c r="U856" s="46">
        <v>1227</v>
      </c>
      <c r="V856" s="46">
        <v>1311</v>
      </c>
      <c r="W856" s="46">
        <v>1426</v>
      </c>
      <c r="X856" s="120">
        <v>1.3565453312231581E-2</v>
      </c>
      <c r="Y856" s="79">
        <v>1.338389471336154E-2</v>
      </c>
      <c r="Z856" s="79">
        <v>7.3979949172553239E-2</v>
      </c>
      <c r="AA856" s="79">
        <v>3.0929755915781731E-2</v>
      </c>
    </row>
    <row r="857" spans="1:27" ht="15" x14ac:dyDescent="0.25">
      <c r="A857" s="4">
        <v>260210</v>
      </c>
      <c r="B857" s="18" t="s">
        <v>3699</v>
      </c>
      <c r="C857" s="8" t="s">
        <v>31</v>
      </c>
      <c r="D857" s="8" t="str">
        <f>VLOOKUP(B857,[2]기업리스트!B:G,2,FALSE)</f>
        <v>Chambal Fertilisers and Chemicals Limited</v>
      </c>
      <c r="E857" s="8" t="s">
        <v>817</v>
      </c>
      <c r="F857" s="36">
        <v>1.7</v>
      </c>
      <c r="G857" s="46">
        <v>5066</v>
      </c>
      <c r="H857" s="46">
        <v>2999</v>
      </c>
      <c r="I857" s="46">
        <v>5173</v>
      </c>
      <c r="J857" s="46">
        <v>3663</v>
      </c>
      <c r="K857" s="46">
        <v>5919</v>
      </c>
      <c r="L857" s="46">
        <v>1206</v>
      </c>
      <c r="M857" s="46">
        <v>5562</v>
      </c>
      <c r="N857" s="110">
        <v>5366</v>
      </c>
      <c r="O857" s="46">
        <v>5494</v>
      </c>
      <c r="P857" s="46">
        <v>1120</v>
      </c>
      <c r="Q857" s="46">
        <v>6698</v>
      </c>
      <c r="R857" s="46">
        <v>7069</v>
      </c>
      <c r="S857" s="46">
        <v>6949</v>
      </c>
      <c r="T857" s="46">
        <v>1208</v>
      </c>
      <c r="U857" s="46">
        <v>6765</v>
      </c>
      <c r="V857" s="46">
        <v>7551</v>
      </c>
      <c r="W857" s="46">
        <v>7330</v>
      </c>
      <c r="X857" s="120">
        <v>4.0300421322585489E-3</v>
      </c>
      <c r="Y857" s="79">
        <v>3.0560116767013308E-3</v>
      </c>
      <c r="Z857" s="79">
        <v>2.191805738711294E-2</v>
      </c>
      <c r="AA857" s="79">
        <v>1.6953677746629259E-2</v>
      </c>
    </row>
    <row r="858" spans="1:27" ht="15" x14ac:dyDescent="0.25">
      <c r="A858" s="80">
        <v>260210</v>
      </c>
      <c r="B858" s="88" t="s">
        <v>3684</v>
      </c>
      <c r="C858" s="81" t="s">
        <v>31</v>
      </c>
      <c r="D858" s="81" t="str">
        <f>VLOOKUP(B858,[2]기업리스트!B:G,2,FALSE)</f>
        <v>Cohance Lifesciences Limited</v>
      </c>
      <c r="E858" s="81" t="s">
        <v>811</v>
      </c>
      <c r="F858" s="83">
        <v>-3.1</v>
      </c>
      <c r="G858" s="85">
        <v>1126</v>
      </c>
      <c r="H858" s="85">
        <v>1755</v>
      </c>
      <c r="I858" s="85">
        <v>1479</v>
      </c>
      <c r="J858" s="85">
        <v>1394</v>
      </c>
      <c r="K858" s="85">
        <v>878.49</v>
      </c>
      <c r="L858" s="85">
        <v>1345</v>
      </c>
      <c r="M858" s="85">
        <v>1645</v>
      </c>
      <c r="N858" s="85">
        <v>1544</v>
      </c>
      <c r="O858" s="85">
        <v>860.69</v>
      </c>
      <c r="P858" s="85">
        <v>523.92999999999995</v>
      </c>
      <c r="Q858" s="85">
        <v>615.03</v>
      </c>
      <c r="R858" s="85">
        <v>665.3</v>
      </c>
      <c r="S858" s="85">
        <v>870.5</v>
      </c>
      <c r="T858" s="126">
        <v>973.5</v>
      </c>
      <c r="U858" s="85">
        <v>771.5</v>
      </c>
      <c r="V858" s="85">
        <v>668.7</v>
      </c>
      <c r="W858" s="85">
        <v>769.3</v>
      </c>
      <c r="X858" s="127">
        <v>0.16807863135384121</v>
      </c>
      <c r="Y858" s="87">
        <v>5.0081137395857837E-2</v>
      </c>
      <c r="Z858" s="87">
        <v>1.0363326018043571E-3</v>
      </c>
      <c r="AA858" s="87">
        <v>-3.0814201327568291E-2</v>
      </c>
    </row>
    <row r="859" spans="1:27" ht="15" x14ac:dyDescent="0.25">
      <c r="A859" s="4">
        <v>260209</v>
      </c>
      <c r="B859" s="18" t="s">
        <v>3068</v>
      </c>
      <c r="C859" s="8" t="s">
        <v>23</v>
      </c>
      <c r="D859" s="8" t="s">
        <v>48</v>
      </c>
      <c r="E859" s="8" t="s">
        <v>806</v>
      </c>
      <c r="F859" s="78">
        <v>29</v>
      </c>
      <c r="G859" s="8"/>
      <c r="H859" s="8"/>
      <c r="I859" s="8"/>
      <c r="J859" s="8"/>
      <c r="K859" s="8"/>
      <c r="L859" s="52">
        <v>41.21</v>
      </c>
      <c r="M859" s="52">
        <v>46.57</v>
      </c>
      <c r="N859" s="52">
        <v>42.17</v>
      </c>
      <c r="O859" s="52">
        <v>69.599999999999994</v>
      </c>
      <c r="P859" s="90">
        <v>71</v>
      </c>
      <c r="Q859" s="90">
        <v>74</v>
      </c>
      <c r="R859" s="90">
        <v>81</v>
      </c>
      <c r="S859" s="52">
        <v>32</v>
      </c>
      <c r="T859" s="90">
        <v>111</v>
      </c>
      <c r="U859" s="90">
        <v>123</v>
      </c>
      <c r="V859" s="90">
        <v>117</v>
      </c>
      <c r="W859" s="90">
        <v>143</v>
      </c>
      <c r="X859" s="121">
        <v>0.15503875968992251</v>
      </c>
      <c r="Y859" s="92">
        <v>0.16442953020134229</v>
      </c>
      <c r="Z859" s="92">
        <v>0.1037463976945245</v>
      </c>
      <c r="AA859" s="92">
        <v>0.28981723237597912</v>
      </c>
    </row>
    <row r="860" spans="1:27" ht="15" x14ac:dyDescent="0.25">
      <c r="A860" s="4">
        <v>260209</v>
      </c>
      <c r="B860" s="18" t="s">
        <v>3069</v>
      </c>
      <c r="C860" s="8" t="s">
        <v>23</v>
      </c>
      <c r="D860" s="8" t="s">
        <v>1139</v>
      </c>
      <c r="E860" s="8" t="s">
        <v>806</v>
      </c>
      <c r="F860" s="78">
        <v>25.2</v>
      </c>
      <c r="G860" s="8"/>
      <c r="H860" s="8"/>
      <c r="I860" s="8"/>
      <c r="J860" s="8"/>
      <c r="K860" s="8"/>
      <c r="L860" s="52">
        <v>8.0299999999999994</v>
      </c>
      <c r="M860" s="52">
        <v>8.0299999999999994</v>
      </c>
      <c r="N860" s="52">
        <v>9.17</v>
      </c>
      <c r="O860" s="52">
        <v>9.6999999999999993</v>
      </c>
      <c r="P860" s="52">
        <v>11.33</v>
      </c>
      <c r="Q860" s="52">
        <v>10.55</v>
      </c>
      <c r="R860" s="52">
        <v>8.2200000000000006</v>
      </c>
      <c r="S860" s="52">
        <v>3.83</v>
      </c>
      <c r="T860" s="52">
        <v>5.08</v>
      </c>
      <c r="U860" s="52">
        <v>6.57</v>
      </c>
      <c r="V860" s="52">
        <v>8.9700000000000006</v>
      </c>
      <c r="W860" s="90">
        <v>10</v>
      </c>
      <c r="X860" s="120">
        <v>-0.1842027704096669</v>
      </c>
      <c r="Y860" s="79">
        <v>-0.14378612716763001</v>
      </c>
      <c r="Z860" s="79">
        <v>3.1645569620253111E-2</v>
      </c>
      <c r="AA860" s="92">
        <v>0.25235173824130869</v>
      </c>
    </row>
    <row r="861" spans="1:27" ht="15" x14ac:dyDescent="0.25">
      <c r="A861" s="4">
        <v>260209</v>
      </c>
      <c r="B861" s="18" t="s">
        <v>3074</v>
      </c>
      <c r="C861" s="8" t="s">
        <v>23</v>
      </c>
      <c r="D861" s="8" t="s">
        <v>474</v>
      </c>
      <c r="E861" s="8" t="s">
        <v>811</v>
      </c>
      <c r="F861" s="78">
        <v>24.1</v>
      </c>
      <c r="G861" s="52">
        <v>25.6</v>
      </c>
      <c r="H861" s="52">
        <v>16.649999999999999</v>
      </c>
      <c r="I861" s="52">
        <v>23.53</v>
      </c>
      <c r="J861" s="52">
        <v>22.45</v>
      </c>
      <c r="K861" s="52">
        <v>27.05</v>
      </c>
      <c r="L861" s="52">
        <v>21.08</v>
      </c>
      <c r="M861" s="52">
        <v>27.25</v>
      </c>
      <c r="N861" s="52">
        <v>23.68</v>
      </c>
      <c r="O861" s="52">
        <v>32.69</v>
      </c>
      <c r="P861" s="52">
        <v>21.77</v>
      </c>
      <c r="Q861" s="52">
        <v>32.020000000000003</v>
      </c>
      <c r="R861" s="52">
        <v>20.309999999999999</v>
      </c>
      <c r="S861" s="52">
        <v>-5.34</v>
      </c>
      <c r="T861" s="52">
        <v>25.59</v>
      </c>
      <c r="U861" s="90">
        <v>42.91</v>
      </c>
      <c r="V861" s="52">
        <v>8.01</v>
      </c>
      <c r="W861" s="90">
        <v>11.81</v>
      </c>
      <c r="X861" s="120">
        <v>5.5555555555555358E-2</v>
      </c>
      <c r="Y861" s="92">
        <v>0.15004133370074399</v>
      </c>
      <c r="Z861" s="79">
        <v>-0.14735833233497059</v>
      </c>
      <c r="AA861" s="92">
        <v>0.24097231979766739</v>
      </c>
    </row>
    <row r="862" spans="1:27" ht="15" x14ac:dyDescent="0.25">
      <c r="A862" s="4">
        <v>260209</v>
      </c>
      <c r="B862" s="18" t="s">
        <v>3077</v>
      </c>
      <c r="C862" s="8" t="s">
        <v>23</v>
      </c>
      <c r="D862" s="8" t="s">
        <v>136</v>
      </c>
      <c r="E862" s="8" t="s">
        <v>806</v>
      </c>
      <c r="F862" s="78">
        <v>15.9</v>
      </c>
      <c r="G862" s="52">
        <v>533</v>
      </c>
      <c r="H862" s="52">
        <v>510</v>
      </c>
      <c r="I862" s="52">
        <v>280</v>
      </c>
      <c r="J862" s="52">
        <v>32</v>
      </c>
      <c r="K862" s="52">
        <v>556</v>
      </c>
      <c r="L862" s="52">
        <v>586</v>
      </c>
      <c r="M862" s="90">
        <v>560</v>
      </c>
      <c r="N862" s="90">
        <v>428</v>
      </c>
      <c r="O862" s="52">
        <v>690</v>
      </c>
      <c r="P862" s="52">
        <v>706</v>
      </c>
      <c r="Q862" s="52">
        <v>594</v>
      </c>
      <c r="R862" s="90">
        <v>673</v>
      </c>
      <c r="S862" s="52">
        <v>188</v>
      </c>
      <c r="T862" s="52">
        <v>620</v>
      </c>
      <c r="U862" s="52">
        <v>628</v>
      </c>
      <c r="V862" s="52">
        <v>779</v>
      </c>
      <c r="W862" s="90">
        <v>541</v>
      </c>
      <c r="X862" s="120">
        <v>-3.9796390559926009E-2</v>
      </c>
      <c r="Y862" s="79">
        <v>1.6385542168674719E-2</v>
      </c>
      <c r="Z862" s="79">
        <v>5.026078710289239E-2</v>
      </c>
      <c r="AA862" s="92">
        <v>0.15936794582392769</v>
      </c>
    </row>
    <row r="863" spans="1:27" ht="15" x14ac:dyDescent="0.25">
      <c r="A863" s="4">
        <v>260209</v>
      </c>
      <c r="B863" s="18" t="s">
        <v>3075</v>
      </c>
      <c r="C863" s="8" t="s">
        <v>23</v>
      </c>
      <c r="D863" s="8" t="s">
        <v>24</v>
      </c>
      <c r="E863" s="8" t="s">
        <v>817</v>
      </c>
      <c r="F863" s="78">
        <v>15</v>
      </c>
      <c r="G863" s="52">
        <v>-3.51</v>
      </c>
      <c r="H863" s="52">
        <v>-3.74</v>
      </c>
      <c r="I863" s="52">
        <v>-1.59</v>
      </c>
      <c r="J863" s="52">
        <v>-1.22</v>
      </c>
      <c r="K863" s="52">
        <v>-0.42</v>
      </c>
      <c r="L863" s="52">
        <v>-1.89</v>
      </c>
      <c r="M863" s="90">
        <v>-2.98</v>
      </c>
      <c r="N863" s="90">
        <v>-2.96</v>
      </c>
      <c r="O863" s="52">
        <v>-0.14000000000000001</v>
      </c>
      <c r="P863" s="90">
        <v>-2.7</v>
      </c>
      <c r="Q863" s="52">
        <v>-2.54</v>
      </c>
      <c r="R863" s="52">
        <v>4.46</v>
      </c>
      <c r="S863" s="52">
        <v>5.42</v>
      </c>
      <c r="T863" s="90">
        <v>7.71</v>
      </c>
      <c r="U863" s="90">
        <v>2.21</v>
      </c>
      <c r="V863" s="52">
        <v>6.32</v>
      </c>
      <c r="W863" s="90">
        <v>8.67</v>
      </c>
      <c r="X863" s="121">
        <v>2.243534482758621</v>
      </c>
      <c r="Y863" s="92">
        <v>0.31561461794019929</v>
      </c>
      <c r="Z863" s="79">
        <v>9.3939393939393989E-2</v>
      </c>
      <c r="AA863" s="92">
        <v>0.1500461680517082</v>
      </c>
    </row>
    <row r="864" spans="1:27" ht="15" x14ac:dyDescent="0.25">
      <c r="A864" s="4">
        <v>260209</v>
      </c>
      <c r="B864" s="18" t="s">
        <v>3073</v>
      </c>
      <c r="C864" s="8" t="s">
        <v>23</v>
      </c>
      <c r="D864" s="8" t="s">
        <v>115</v>
      </c>
      <c r="E864" s="8" t="s">
        <v>817</v>
      </c>
      <c r="F864" s="78">
        <v>11.2</v>
      </c>
      <c r="G864" s="52">
        <v>21.22</v>
      </c>
      <c r="H864" s="52">
        <v>17.63</v>
      </c>
      <c r="I864" s="52">
        <v>19.079999999999998</v>
      </c>
      <c r="J864" s="52">
        <v>20.399999999999999</v>
      </c>
      <c r="K864" s="90">
        <v>33.880000000000003</v>
      </c>
      <c r="L864" s="52">
        <v>19.45</v>
      </c>
      <c r="M864" s="90">
        <v>34.29</v>
      </c>
      <c r="N864" s="90">
        <v>35.270000000000003</v>
      </c>
      <c r="O864" s="52">
        <v>35.72</v>
      </c>
      <c r="P864" s="52">
        <v>23.12</v>
      </c>
      <c r="Q864" s="52">
        <v>42.03</v>
      </c>
      <c r="R864" s="52">
        <v>47.03</v>
      </c>
      <c r="S864" s="52">
        <v>47.46</v>
      </c>
      <c r="T864" s="90">
        <v>42.91</v>
      </c>
      <c r="U864" s="90">
        <v>62.34</v>
      </c>
      <c r="V864" s="90">
        <v>72.97</v>
      </c>
      <c r="W864" s="90">
        <v>72.739999999999995</v>
      </c>
      <c r="X864" s="121">
        <v>0.1239664244550238</v>
      </c>
      <c r="Y864" s="92">
        <v>0.1131917739508443</v>
      </c>
      <c r="Z864" s="92">
        <v>0.1298688294783219</v>
      </c>
      <c r="AA864" s="92">
        <v>0.1120170152428215</v>
      </c>
    </row>
    <row r="865" spans="1:27" ht="15" x14ac:dyDescent="0.25">
      <c r="A865" s="4">
        <v>260209</v>
      </c>
      <c r="B865" s="18" t="s">
        <v>3071</v>
      </c>
      <c r="C865" s="8" t="s">
        <v>23</v>
      </c>
      <c r="D865" s="8" t="s">
        <v>3072</v>
      </c>
      <c r="E865" s="8" t="s">
        <v>811</v>
      </c>
      <c r="F865" s="36">
        <v>9.9</v>
      </c>
      <c r="G865" s="52">
        <v>19.39</v>
      </c>
      <c r="H865" s="52">
        <v>16.649999999999999</v>
      </c>
      <c r="I865" s="52">
        <v>10.5</v>
      </c>
      <c r="J865" s="52">
        <v>21.32</v>
      </c>
      <c r="K865" s="52">
        <v>-9.4</v>
      </c>
      <c r="L865" s="52">
        <v>15.84</v>
      </c>
      <c r="M865" s="52">
        <v>6.68</v>
      </c>
      <c r="N865" s="52">
        <v>19.72</v>
      </c>
      <c r="O865" s="90">
        <v>16.21</v>
      </c>
      <c r="P865" s="52">
        <v>17.82</v>
      </c>
      <c r="Q865" s="52">
        <v>8.89</v>
      </c>
      <c r="R865" s="90">
        <v>30.39</v>
      </c>
      <c r="S865" s="90">
        <v>25.35</v>
      </c>
      <c r="T865" s="90">
        <v>27.31</v>
      </c>
      <c r="U865" s="90">
        <v>20.079999999999998</v>
      </c>
      <c r="V865" s="52">
        <v>30.79</v>
      </c>
      <c r="W865" s="52">
        <v>35.58</v>
      </c>
      <c r="X865" s="121">
        <v>0.1151000606428139</v>
      </c>
      <c r="Y865" s="92">
        <v>0.12170981074613869</v>
      </c>
      <c r="Z865" s="79">
        <v>3.8785998254631249E-3</v>
      </c>
      <c r="AA865" s="79">
        <v>9.8811938568530655E-2</v>
      </c>
    </row>
    <row r="866" spans="1:27" ht="15" x14ac:dyDescent="0.25">
      <c r="A866" s="4">
        <v>260209</v>
      </c>
      <c r="B866" s="18" t="s">
        <v>3067</v>
      </c>
      <c r="C866" s="8" t="s">
        <v>23</v>
      </c>
      <c r="D866" s="8" t="s">
        <v>95</v>
      </c>
      <c r="E866" s="8" t="s">
        <v>806</v>
      </c>
      <c r="F866" s="36">
        <v>9.6</v>
      </c>
      <c r="G866" s="52">
        <v>448</v>
      </c>
      <c r="H866" s="52">
        <v>-2544</v>
      </c>
      <c r="I866" s="52">
        <v>-3743</v>
      </c>
      <c r="J866" s="52">
        <v>-1463</v>
      </c>
      <c r="K866" s="52">
        <v>1249</v>
      </c>
      <c r="L866" s="52">
        <v>2102</v>
      </c>
      <c r="M866" s="52">
        <v>828</v>
      </c>
      <c r="N866" s="90">
        <v>-111</v>
      </c>
      <c r="O866" s="90">
        <v>2473</v>
      </c>
      <c r="P866" s="52">
        <v>2025</v>
      </c>
      <c r="Q866" s="90">
        <v>1449</v>
      </c>
      <c r="R866" s="90">
        <v>2685</v>
      </c>
      <c r="S866" s="52">
        <v>1110</v>
      </c>
      <c r="T866" s="52">
        <v>1621</v>
      </c>
      <c r="U866" s="52">
        <v>1017</v>
      </c>
      <c r="V866" s="52">
        <v>2920</v>
      </c>
      <c r="W866" s="52">
        <v>1752</v>
      </c>
      <c r="X866" s="120">
        <v>-5.5578483973036219E-2</v>
      </c>
      <c r="Y866" s="79">
        <v>-6.2927895120174826E-2</v>
      </c>
      <c r="Z866" s="79">
        <v>3.6530390175656853E-2</v>
      </c>
      <c r="AA866" s="79">
        <v>9.6280743851229644E-2</v>
      </c>
    </row>
    <row r="867" spans="1:27" ht="15" x14ac:dyDescent="0.25">
      <c r="A867" s="4">
        <v>260209</v>
      </c>
      <c r="B867" s="18" t="s">
        <v>3078</v>
      </c>
      <c r="C867" s="8" t="s">
        <v>23</v>
      </c>
      <c r="D867" s="8" t="s">
        <v>144</v>
      </c>
      <c r="E867" s="8" t="s">
        <v>817</v>
      </c>
      <c r="F867" s="36">
        <v>7.6</v>
      </c>
      <c r="G867" s="52">
        <v>-101</v>
      </c>
      <c r="H867" s="52">
        <v>-139</v>
      </c>
      <c r="I867" s="52">
        <v>-87</v>
      </c>
      <c r="J867" s="52">
        <v>-152</v>
      </c>
      <c r="K867" s="52">
        <v>-43</v>
      </c>
      <c r="L867" s="52">
        <v>-59</v>
      </c>
      <c r="M867" s="52">
        <v>-34</v>
      </c>
      <c r="N867" s="52">
        <v>-22</v>
      </c>
      <c r="O867" s="52">
        <v>59</v>
      </c>
      <c r="P867" s="52">
        <v>7</v>
      </c>
      <c r="Q867" s="90">
        <v>146</v>
      </c>
      <c r="R867" s="90">
        <v>110</v>
      </c>
      <c r="S867" s="90">
        <v>125</v>
      </c>
      <c r="T867" s="90">
        <v>194</v>
      </c>
      <c r="U867" s="52">
        <v>149</v>
      </c>
      <c r="V867" s="52">
        <v>140</v>
      </c>
      <c r="W867" s="52">
        <v>171</v>
      </c>
      <c r="X867" s="121">
        <v>0.481958762886598</v>
      </c>
      <c r="Y867" s="79">
        <v>5.2173913043478404E-3</v>
      </c>
      <c r="Z867" s="79">
        <v>5.1903114186851118E-2</v>
      </c>
      <c r="AA867" s="79">
        <v>7.5657894736842035E-2</v>
      </c>
    </row>
    <row r="868" spans="1:27" ht="15" x14ac:dyDescent="0.25">
      <c r="A868" s="4">
        <v>260209</v>
      </c>
      <c r="B868" s="18" t="s">
        <v>3076</v>
      </c>
      <c r="C868" s="8" t="s">
        <v>23</v>
      </c>
      <c r="D868" s="8" t="s">
        <v>1235</v>
      </c>
      <c r="E868" s="8" t="s">
        <v>806</v>
      </c>
      <c r="F868" s="36">
        <v>7.4</v>
      </c>
      <c r="G868" s="52">
        <v>-2.89</v>
      </c>
      <c r="H868" s="52">
        <v>12.67</v>
      </c>
      <c r="I868" s="52">
        <v>10.09</v>
      </c>
      <c r="J868" s="52">
        <v>-18.059999999999999</v>
      </c>
      <c r="K868" s="52">
        <v>-5.58</v>
      </c>
      <c r="L868" s="90">
        <v>-18.45</v>
      </c>
      <c r="M868" s="90">
        <v>-22.95</v>
      </c>
      <c r="N868" s="52">
        <v>-20.63</v>
      </c>
      <c r="O868" s="90">
        <v>-25.28</v>
      </c>
      <c r="P868" s="52">
        <v>-26.88</v>
      </c>
      <c r="Q868" s="90">
        <v>-44.29</v>
      </c>
      <c r="R868" s="52">
        <v>-13.04</v>
      </c>
      <c r="S868" s="52">
        <v>-25.19</v>
      </c>
      <c r="T868" s="52">
        <v>-19.03</v>
      </c>
      <c r="U868" s="52">
        <v>-22.32</v>
      </c>
      <c r="V868" s="52">
        <v>13.58</v>
      </c>
      <c r="W868" s="52">
        <v>-29.09</v>
      </c>
      <c r="X868" s="120">
        <v>-7.1755027422303552E-2</v>
      </c>
      <c r="Y868" s="79">
        <v>-0.2163466272772033</v>
      </c>
      <c r="Z868" s="79">
        <v>-0.33450615732596117</v>
      </c>
      <c r="AA868" s="79">
        <v>7.3640483383685673E-2</v>
      </c>
    </row>
    <row r="869" spans="1:27" ht="15" x14ac:dyDescent="0.25">
      <c r="A869" s="4">
        <v>260209</v>
      </c>
      <c r="B869" s="18" t="s">
        <v>3079</v>
      </c>
      <c r="C869" s="8" t="s">
        <v>23</v>
      </c>
      <c r="D869" s="8" t="s">
        <v>172</v>
      </c>
      <c r="E869" s="8" t="s">
        <v>806</v>
      </c>
      <c r="F869" s="36">
        <v>3.9</v>
      </c>
      <c r="G869" s="52">
        <v>174.69</v>
      </c>
      <c r="H869" s="52">
        <v>165.2</v>
      </c>
      <c r="I869" s="52">
        <v>174.25</v>
      </c>
      <c r="J869" s="52">
        <v>189.08</v>
      </c>
      <c r="K869" s="52">
        <v>177.22</v>
      </c>
      <c r="L869" s="52">
        <v>180.78</v>
      </c>
      <c r="M869" s="52">
        <v>195.55</v>
      </c>
      <c r="N869" s="52">
        <v>208.4</v>
      </c>
      <c r="O869" s="52">
        <v>213.17</v>
      </c>
      <c r="P869" s="52">
        <v>210.45</v>
      </c>
      <c r="Q869" s="52">
        <v>218.59</v>
      </c>
      <c r="R869" s="52">
        <v>250.94</v>
      </c>
      <c r="S869" s="52">
        <v>252.77</v>
      </c>
      <c r="T869" s="52">
        <v>229.45</v>
      </c>
      <c r="U869" s="52">
        <v>252.21</v>
      </c>
      <c r="V869" s="52">
        <v>290.49</v>
      </c>
      <c r="W869" s="52">
        <v>293.13</v>
      </c>
      <c r="X869" s="120">
        <v>2.0369874028410621E-2</v>
      </c>
      <c r="Y869" s="79">
        <v>3.5324402416601057E-2</v>
      </c>
      <c r="Z869" s="79">
        <v>4.0137207343434511E-2</v>
      </c>
      <c r="AA869" s="79">
        <v>3.9378683214299492E-2</v>
      </c>
    </row>
    <row r="870" spans="1:27" ht="15" x14ac:dyDescent="0.25">
      <c r="A870" s="4">
        <v>260209</v>
      </c>
      <c r="B870" s="18" t="s">
        <v>3082</v>
      </c>
      <c r="C870" s="8" t="s">
        <v>23</v>
      </c>
      <c r="D870" s="8" t="s">
        <v>696</v>
      </c>
      <c r="E870" s="8" t="s">
        <v>821</v>
      </c>
      <c r="F870" s="36">
        <v>1.4</v>
      </c>
      <c r="G870" s="52">
        <v>113.48</v>
      </c>
      <c r="H870" s="52">
        <v>86.66</v>
      </c>
      <c r="I870" s="52">
        <v>104.25</v>
      </c>
      <c r="J870" s="52">
        <v>88.65</v>
      </c>
      <c r="K870" s="52">
        <v>94.71</v>
      </c>
      <c r="L870" s="52">
        <v>77.819999999999993</v>
      </c>
      <c r="M870" s="52">
        <v>91.28</v>
      </c>
      <c r="N870" s="52">
        <v>75.64</v>
      </c>
      <c r="O870" s="52">
        <v>70.34</v>
      </c>
      <c r="P870" s="52">
        <v>59.94</v>
      </c>
      <c r="Q870" s="52">
        <v>72.150000000000006</v>
      </c>
      <c r="R870" s="52">
        <v>82.93</v>
      </c>
      <c r="S870" s="52">
        <v>72.12</v>
      </c>
      <c r="T870" s="52">
        <v>71.849999999999994</v>
      </c>
      <c r="U870" s="52">
        <v>78.17</v>
      </c>
      <c r="V870" s="52">
        <v>56.14</v>
      </c>
      <c r="W870" s="52">
        <v>75.94</v>
      </c>
      <c r="X870" s="120">
        <v>4.1478024656961932E-2</v>
      </c>
      <c r="Y870" s="79">
        <v>2.0130412974418869E-2</v>
      </c>
      <c r="Z870" s="79">
        <v>-8.781591110236997E-2</v>
      </c>
      <c r="AA870" s="79">
        <v>1.372718125628891E-2</v>
      </c>
    </row>
    <row r="871" spans="1:27" ht="15" x14ac:dyDescent="0.25">
      <c r="A871" s="4">
        <v>260209</v>
      </c>
      <c r="B871" s="18" t="s">
        <v>3084</v>
      </c>
      <c r="C871" s="8" t="s">
        <v>23</v>
      </c>
      <c r="D871" s="8" t="s">
        <v>95</v>
      </c>
      <c r="E871" s="8" t="s">
        <v>806</v>
      </c>
      <c r="F871" s="36">
        <v>-0.4</v>
      </c>
      <c r="G871" s="52">
        <v>4.2699999999999996</v>
      </c>
      <c r="H871" s="52">
        <v>3.97</v>
      </c>
      <c r="I871" s="52">
        <v>3.97</v>
      </c>
      <c r="J871" s="52">
        <v>4.32</v>
      </c>
      <c r="K871" s="52">
        <v>4.32</v>
      </c>
      <c r="L871" s="52">
        <v>5.28</v>
      </c>
      <c r="M871" s="52">
        <v>5.28</v>
      </c>
      <c r="N871" s="52">
        <v>4.9800000000000004</v>
      </c>
      <c r="O871" s="52">
        <v>4.9800000000000004</v>
      </c>
      <c r="P871" s="52">
        <v>5.04</v>
      </c>
      <c r="Q871" s="52">
        <v>5.04</v>
      </c>
      <c r="R871" s="52">
        <v>4.91</v>
      </c>
      <c r="S871" s="52">
        <v>4.91</v>
      </c>
      <c r="T871" s="52">
        <v>4.82</v>
      </c>
      <c r="U871" s="52">
        <v>4.82</v>
      </c>
      <c r="V871" s="52">
        <v>4.83</v>
      </c>
      <c r="W871" s="52">
        <v>4.83</v>
      </c>
      <c r="X871" s="120">
        <v>-1.105527638190951E-2</v>
      </c>
      <c r="Y871" s="79">
        <v>-1.117886178861782E-2</v>
      </c>
      <c r="Z871" s="79">
        <v>-4.1109969167522076E-3</v>
      </c>
      <c r="AA871" s="79">
        <v>-4.1279669762642754E-3</v>
      </c>
    </row>
    <row r="872" spans="1:27" ht="15" x14ac:dyDescent="0.25">
      <c r="A872" s="4">
        <v>260209</v>
      </c>
      <c r="B872" s="18" t="s">
        <v>3080</v>
      </c>
      <c r="C872" s="8" t="s">
        <v>23</v>
      </c>
      <c r="D872" s="8" t="s">
        <v>676</v>
      </c>
      <c r="E872" s="8" t="s">
        <v>821</v>
      </c>
      <c r="F872" s="36">
        <v>-2.2999999999999998</v>
      </c>
      <c r="G872" s="52">
        <v>736</v>
      </c>
      <c r="H872" s="52">
        <v>663</v>
      </c>
      <c r="I872" s="52">
        <v>633</v>
      </c>
      <c r="J872" s="52">
        <v>575</v>
      </c>
      <c r="K872" s="52">
        <v>624</v>
      </c>
      <c r="L872" s="52">
        <v>681</v>
      </c>
      <c r="M872" s="52">
        <v>709</v>
      </c>
      <c r="N872" s="52">
        <v>0</v>
      </c>
      <c r="O872" s="52">
        <v>503</v>
      </c>
      <c r="P872" s="52">
        <v>829</v>
      </c>
      <c r="Q872" s="52">
        <v>795</v>
      </c>
      <c r="R872" s="90">
        <v>799</v>
      </c>
      <c r="S872" s="52">
        <v>789</v>
      </c>
      <c r="T872" s="52">
        <v>844</v>
      </c>
      <c r="U872" s="52">
        <v>981</v>
      </c>
      <c r="V872" s="52">
        <v>1052</v>
      </c>
      <c r="W872" s="52">
        <v>703</v>
      </c>
      <c r="X872" s="120">
        <v>4.6699875466997831E-3</v>
      </c>
      <c r="Y872" s="79">
        <v>5.7638673690734388E-2</v>
      </c>
      <c r="Z872" s="79">
        <v>7.4128332845004419E-2</v>
      </c>
      <c r="AA872" s="79">
        <v>-2.3458810692853271E-2</v>
      </c>
    </row>
    <row r="873" spans="1:27" ht="15" x14ac:dyDescent="0.25">
      <c r="A873" s="4">
        <v>260209</v>
      </c>
      <c r="B873" s="18" t="s">
        <v>3081</v>
      </c>
      <c r="C873" s="8" t="s">
        <v>23</v>
      </c>
      <c r="D873" s="8" t="s">
        <v>476</v>
      </c>
      <c r="E873" s="8" t="s">
        <v>821</v>
      </c>
      <c r="F873" s="36">
        <v>-4.2</v>
      </c>
      <c r="G873" s="52">
        <v>47.9</v>
      </c>
      <c r="H873" s="52">
        <v>47.8</v>
      </c>
      <c r="I873" s="52">
        <v>70.900000000000006</v>
      </c>
      <c r="J873" s="52">
        <v>73.400000000000006</v>
      </c>
      <c r="K873" s="52">
        <v>37.1</v>
      </c>
      <c r="L873" s="52">
        <v>62.3</v>
      </c>
      <c r="M873" s="52">
        <v>83.2</v>
      </c>
      <c r="N873" s="52">
        <v>58.8</v>
      </c>
      <c r="O873" s="52">
        <v>34.799999999999997</v>
      </c>
      <c r="P873" s="52">
        <v>78.7</v>
      </c>
      <c r="Q873" s="52">
        <v>91</v>
      </c>
      <c r="R873" s="52">
        <v>50.6</v>
      </c>
      <c r="S873" s="52">
        <v>15.2</v>
      </c>
      <c r="T873" s="52">
        <v>72</v>
      </c>
      <c r="U873" s="52">
        <v>71.8</v>
      </c>
      <c r="V873" s="52">
        <v>39</v>
      </c>
      <c r="W873" s="52">
        <v>6.9</v>
      </c>
      <c r="X873" s="120">
        <v>-2.845010615711252E-2</v>
      </c>
      <c r="Y873" s="79">
        <v>-8.3916083916083961E-2</v>
      </c>
      <c r="Z873" s="79">
        <v>-5.5343511450381633E-2</v>
      </c>
      <c r="AA873" s="79">
        <v>-4.1919191919192023E-2</v>
      </c>
    </row>
    <row r="874" spans="1:27" ht="15" x14ac:dyDescent="0.25">
      <c r="A874" s="4">
        <v>260209</v>
      </c>
      <c r="B874" s="18" t="s">
        <v>3085</v>
      </c>
      <c r="C874" s="8" t="s">
        <v>23</v>
      </c>
      <c r="D874" s="8" t="s">
        <v>1139</v>
      </c>
      <c r="E874" s="8" t="s">
        <v>806</v>
      </c>
      <c r="F874" s="36">
        <v>-6.6</v>
      </c>
      <c r="G874" s="52">
        <v>0</v>
      </c>
      <c r="H874" s="52">
        <v>18.850000000000001</v>
      </c>
      <c r="I874" s="52">
        <v>19.12</v>
      </c>
      <c r="J874" s="52">
        <v>21.12</v>
      </c>
      <c r="K874" s="90">
        <v>20.37</v>
      </c>
      <c r="L874" s="52">
        <v>19.16</v>
      </c>
      <c r="M874" s="52">
        <v>18.87</v>
      </c>
      <c r="N874" s="52">
        <v>20.309999999999999</v>
      </c>
      <c r="O874" s="52">
        <v>26.18</v>
      </c>
      <c r="P874" s="52">
        <v>25.18</v>
      </c>
      <c r="Q874" s="52">
        <v>17.55</v>
      </c>
      <c r="R874" s="52">
        <v>19.829999999999998</v>
      </c>
      <c r="S874" s="52">
        <v>19.27</v>
      </c>
      <c r="T874" s="52">
        <v>19.16</v>
      </c>
      <c r="U874" s="52">
        <v>14.99</v>
      </c>
      <c r="V874" s="52">
        <v>16.36</v>
      </c>
      <c r="W874" s="52">
        <v>14.67</v>
      </c>
      <c r="X874" s="120">
        <v>-7.356715141146275E-2</v>
      </c>
      <c r="Y874" s="79">
        <v>-3.3768632106582319E-2</v>
      </c>
      <c r="Z874" s="79">
        <v>-4.7372013651877147E-2</v>
      </c>
      <c r="AA874" s="79">
        <v>-6.592146746918881E-2</v>
      </c>
    </row>
    <row r="875" spans="1:27" ht="15" x14ac:dyDescent="0.25">
      <c r="A875" s="4">
        <v>260209</v>
      </c>
      <c r="B875" s="18" t="s">
        <v>3086</v>
      </c>
      <c r="C875" s="8" t="s">
        <v>23</v>
      </c>
      <c r="D875" s="8" t="s">
        <v>666</v>
      </c>
      <c r="E875" s="8" t="s">
        <v>817</v>
      </c>
      <c r="F875" s="36">
        <v>-8.6</v>
      </c>
      <c r="G875" s="52">
        <v>74.86</v>
      </c>
      <c r="H875" s="52">
        <v>57.12</v>
      </c>
      <c r="I875" s="52">
        <v>13.27</v>
      </c>
      <c r="J875" s="52">
        <v>37.89</v>
      </c>
      <c r="K875" s="52">
        <v>77.53</v>
      </c>
      <c r="L875" s="52">
        <v>52.39</v>
      </c>
      <c r="M875" s="52">
        <v>11.04</v>
      </c>
      <c r="N875" s="90">
        <v>57.91</v>
      </c>
      <c r="O875" s="52">
        <v>88.39</v>
      </c>
      <c r="P875" s="52">
        <v>68.2</v>
      </c>
      <c r="Q875" s="52">
        <v>17.23</v>
      </c>
      <c r="R875" s="52">
        <v>79.31</v>
      </c>
      <c r="S875" s="52">
        <v>104.08</v>
      </c>
      <c r="T875" s="52">
        <v>42.76</v>
      </c>
      <c r="U875" s="52">
        <v>34.94</v>
      </c>
      <c r="V875" s="52">
        <v>67.650000000000006</v>
      </c>
      <c r="W875" s="52">
        <v>82.66</v>
      </c>
      <c r="X875" s="120">
        <v>-9.4635815787515787E-2</v>
      </c>
      <c r="Y875" s="79">
        <v>7.2766866628317883E-2</v>
      </c>
      <c r="Z875" s="79">
        <v>-4.4658929870925568E-2</v>
      </c>
      <c r="AA875" s="79">
        <v>-8.5875796816742178E-2</v>
      </c>
    </row>
    <row r="876" spans="1:27" ht="15" x14ac:dyDescent="0.25">
      <c r="A876" s="4">
        <v>260209</v>
      </c>
      <c r="B876" s="18" t="s">
        <v>3083</v>
      </c>
      <c r="C876" s="8" t="s">
        <v>23</v>
      </c>
      <c r="D876" s="8" t="s">
        <v>484</v>
      </c>
      <c r="E876" s="8" t="s">
        <v>806</v>
      </c>
      <c r="F876" s="36">
        <v>-10.3</v>
      </c>
      <c r="G876" s="52">
        <v>1241</v>
      </c>
      <c r="H876" s="52">
        <v>1172</v>
      </c>
      <c r="I876" s="52">
        <v>890</v>
      </c>
      <c r="J876" s="52">
        <v>236</v>
      </c>
      <c r="K876" s="52">
        <v>-114</v>
      </c>
      <c r="L876" s="52">
        <v>19</v>
      </c>
      <c r="M876" s="52">
        <v>533</v>
      </c>
      <c r="N876" s="90">
        <v>380</v>
      </c>
      <c r="O876" s="90">
        <v>23</v>
      </c>
      <c r="P876" s="90">
        <v>190</v>
      </c>
      <c r="Q876" s="52">
        <v>103</v>
      </c>
      <c r="R876" s="52">
        <v>-183</v>
      </c>
      <c r="S876" s="52">
        <v>-374</v>
      </c>
      <c r="T876" s="90">
        <v>-478</v>
      </c>
      <c r="U876" s="90">
        <v>0</v>
      </c>
      <c r="V876" s="52">
        <v>-144</v>
      </c>
      <c r="W876" s="52">
        <v>-271</v>
      </c>
      <c r="X876" s="121">
        <v>2.5303030303030298</v>
      </c>
      <c r="Y876" s="92">
        <v>0.1105150214592274</v>
      </c>
      <c r="Z876" s="79">
        <v>-3.7681159420289823E-2</v>
      </c>
      <c r="AA876" s="79">
        <v>-0.10341365461847379</v>
      </c>
    </row>
    <row r="877" spans="1:27" ht="15" x14ac:dyDescent="0.25">
      <c r="A877" s="4">
        <v>260209</v>
      </c>
      <c r="B877" s="88" t="s">
        <v>3070</v>
      </c>
      <c r="C877" s="81" t="s">
        <v>23</v>
      </c>
      <c r="D877" s="81" t="s">
        <v>115</v>
      </c>
      <c r="E877" s="81" t="s">
        <v>806</v>
      </c>
      <c r="F877" s="83">
        <v>-131.80000000000001</v>
      </c>
      <c r="G877" s="131">
        <v>-31.6</v>
      </c>
      <c r="H877" s="131">
        <v>-67.5</v>
      </c>
      <c r="I877" s="131">
        <v>-46.18</v>
      </c>
      <c r="J877" s="131">
        <v>-28.24</v>
      </c>
      <c r="K877" s="131">
        <v>-10.1</v>
      </c>
      <c r="L877" s="131">
        <v>-22.75</v>
      </c>
      <c r="M877" s="131">
        <v>-12.17</v>
      </c>
      <c r="N877" s="131">
        <v>-2.52</v>
      </c>
      <c r="O877" s="131">
        <v>-1.1499999999999999</v>
      </c>
      <c r="P877" s="131">
        <v>-5.0199999999999996</v>
      </c>
      <c r="Q877" s="131">
        <v>1.79</v>
      </c>
      <c r="R877" s="132">
        <v>-27.4</v>
      </c>
      <c r="S877" s="131">
        <v>9.6</v>
      </c>
      <c r="T877" s="131">
        <v>9.8000000000000007</v>
      </c>
      <c r="U877" s="132">
        <v>-11.55</v>
      </c>
      <c r="V877" s="131">
        <v>-2.38</v>
      </c>
      <c r="W877" s="131">
        <v>2.39</v>
      </c>
      <c r="X877" s="130">
        <v>-0.70470756062767481</v>
      </c>
      <c r="Y877" s="128">
        <v>2.1481481481481488</v>
      </c>
      <c r="Z877" s="87">
        <v>-1.2797953964194371</v>
      </c>
      <c r="AA877" s="87">
        <v>-1.318098720292505</v>
      </c>
    </row>
    <row r="878" spans="1:27" ht="15" x14ac:dyDescent="0.25">
      <c r="A878" s="4">
        <v>260209</v>
      </c>
      <c r="B878" s="18">
        <v>1893</v>
      </c>
      <c r="C878" s="8" t="s">
        <v>67</v>
      </c>
      <c r="D878" s="8" t="s">
        <v>3108</v>
      </c>
      <c r="E878" s="8" t="s">
        <v>817</v>
      </c>
      <c r="F878" s="78">
        <v>58</v>
      </c>
      <c r="G878" s="52">
        <v>1133</v>
      </c>
      <c r="H878" s="52">
        <v>2718</v>
      </c>
      <c r="I878" s="52">
        <v>3532</v>
      </c>
      <c r="J878" s="52">
        <v>2747</v>
      </c>
      <c r="K878" s="52">
        <v>-13601</v>
      </c>
      <c r="L878" s="52">
        <v>11442</v>
      </c>
      <c r="M878" s="90">
        <v>6446</v>
      </c>
      <c r="N878" s="90">
        <v>6507</v>
      </c>
      <c r="O878" s="90">
        <v>7770</v>
      </c>
      <c r="P878" s="52">
        <v>8003</v>
      </c>
      <c r="Q878" s="52">
        <v>6972</v>
      </c>
      <c r="R878" s="52">
        <v>8130</v>
      </c>
      <c r="S878" s="52">
        <v>-334</v>
      </c>
      <c r="T878" s="52">
        <v>6930</v>
      </c>
      <c r="U878" s="90">
        <v>10278</v>
      </c>
      <c r="V878" s="90">
        <v>15560</v>
      </c>
      <c r="W878" s="90">
        <v>18472</v>
      </c>
      <c r="X878" s="120">
        <v>-4.7121338544640068E-2</v>
      </c>
      <c r="Y878" s="92">
        <v>0.15236427320490381</v>
      </c>
      <c r="Z878" s="92">
        <v>0.29715245560710279</v>
      </c>
      <c r="AA878" s="92">
        <v>0.57982364185731017</v>
      </c>
    </row>
    <row r="879" spans="1:27" ht="15" x14ac:dyDescent="0.25">
      <c r="A879" s="4">
        <v>260209</v>
      </c>
      <c r="B879" s="18">
        <v>3529</v>
      </c>
      <c r="C879" s="8" t="s">
        <v>67</v>
      </c>
      <c r="D879" s="8" t="s">
        <v>3127</v>
      </c>
      <c r="E879" s="8" t="s">
        <v>817</v>
      </c>
      <c r="F879" s="78">
        <v>36.799999999999997</v>
      </c>
      <c r="G879" s="52">
        <v>-225</v>
      </c>
      <c r="H879" s="52">
        <v>-1001</v>
      </c>
      <c r="I879" s="52">
        <v>-629</v>
      </c>
      <c r="J879" s="52">
        <v>-431</v>
      </c>
      <c r="K879" s="90">
        <v>-553</v>
      </c>
      <c r="L879" s="52">
        <v>-518</v>
      </c>
      <c r="M879" s="52">
        <v>-431</v>
      </c>
      <c r="N879" s="52">
        <v>219</v>
      </c>
      <c r="O879" s="52">
        <v>-130</v>
      </c>
      <c r="P879" s="52">
        <v>-83</v>
      </c>
      <c r="Q879" s="52">
        <v>-230.5</v>
      </c>
      <c r="R879" s="90">
        <v>-169</v>
      </c>
      <c r="S879" s="52">
        <v>-142</v>
      </c>
      <c r="T879" s="90">
        <v>-336</v>
      </c>
      <c r="U879" s="52">
        <v>-185.5</v>
      </c>
      <c r="V879" s="52">
        <v>166</v>
      </c>
      <c r="W879" s="90">
        <v>-325</v>
      </c>
      <c r="X879" s="121">
        <v>0.40512409927942361</v>
      </c>
      <c r="Y879" s="79">
        <v>-5.1282051282051322E-2</v>
      </c>
      <c r="Z879" s="79">
        <v>-0.40240240240240238</v>
      </c>
      <c r="AA879" s="92">
        <v>0.36783919597989939</v>
      </c>
    </row>
    <row r="880" spans="1:27" ht="15" x14ac:dyDescent="0.25">
      <c r="A880" s="4">
        <v>260209</v>
      </c>
      <c r="B880" s="18">
        <v>9887</v>
      </c>
      <c r="C880" s="8" t="s">
        <v>67</v>
      </c>
      <c r="D880" s="8" t="s">
        <v>3093</v>
      </c>
      <c r="E880" s="8" t="s">
        <v>817</v>
      </c>
      <c r="F880" s="78">
        <v>23.8</v>
      </c>
      <c r="G880" s="52">
        <v>-365</v>
      </c>
      <c r="H880" s="52">
        <v>-1698</v>
      </c>
      <c r="I880" s="52">
        <v>-268</v>
      </c>
      <c r="J880" s="52">
        <v>500</v>
      </c>
      <c r="K880" s="52">
        <v>1226</v>
      </c>
      <c r="L880" s="52">
        <v>10</v>
      </c>
      <c r="M880" s="90">
        <v>-39</v>
      </c>
      <c r="N880" s="90">
        <v>1646</v>
      </c>
      <c r="O880" s="90">
        <v>2567</v>
      </c>
      <c r="P880" s="90">
        <v>1149</v>
      </c>
      <c r="Q880" s="52">
        <v>135</v>
      </c>
      <c r="R880" s="52">
        <v>1750</v>
      </c>
      <c r="S880" s="52">
        <v>2297</v>
      </c>
      <c r="T880" s="52">
        <v>225</v>
      </c>
      <c r="U880" s="90">
        <v>914.97</v>
      </c>
      <c r="V880" s="52">
        <v>1915</v>
      </c>
      <c r="W880" s="90">
        <v>3571</v>
      </c>
      <c r="X880" s="120">
        <v>-0.17332583005064719</v>
      </c>
      <c r="Y880" s="92">
        <v>0.17698434309053779</v>
      </c>
      <c r="Z880" s="79">
        <v>3.1810478950138547E-2</v>
      </c>
      <c r="AA880" s="92">
        <v>0.2380431878355074</v>
      </c>
    </row>
    <row r="881" spans="1:27" ht="15" x14ac:dyDescent="0.25">
      <c r="A881" s="4">
        <v>260209</v>
      </c>
      <c r="B881" s="18">
        <v>5195</v>
      </c>
      <c r="C881" s="8" t="s">
        <v>67</v>
      </c>
      <c r="D881" s="8" t="s">
        <v>3118</v>
      </c>
      <c r="E881" s="8" t="s">
        <v>817</v>
      </c>
      <c r="F881" s="78">
        <v>22.7</v>
      </c>
      <c r="G881" s="52">
        <v>1940</v>
      </c>
      <c r="H881" s="52">
        <v>-445</v>
      </c>
      <c r="I881" s="52">
        <v>1904</v>
      </c>
      <c r="J881" s="52">
        <v>1807</v>
      </c>
      <c r="K881" s="52">
        <v>2126</v>
      </c>
      <c r="L881" s="90">
        <v>1026</v>
      </c>
      <c r="M881" s="52">
        <v>1796</v>
      </c>
      <c r="N881" s="52">
        <v>2088</v>
      </c>
      <c r="O881" s="52">
        <v>2193</v>
      </c>
      <c r="P881" s="52">
        <v>1624</v>
      </c>
      <c r="Q881" s="52">
        <v>1905</v>
      </c>
      <c r="R881" s="52">
        <v>2344</v>
      </c>
      <c r="S881" s="52">
        <v>655</v>
      </c>
      <c r="T881" s="90">
        <v>2720</v>
      </c>
      <c r="U881" s="90">
        <v>3536</v>
      </c>
      <c r="V881" s="52">
        <v>2389</v>
      </c>
      <c r="W881" s="90">
        <v>2767</v>
      </c>
      <c r="X881" s="121">
        <v>0.1678921568627452</v>
      </c>
      <c r="Y881" s="92">
        <v>0.21392969569779649</v>
      </c>
      <c r="Z881" s="79">
        <v>4.8622366288493257E-3</v>
      </c>
      <c r="AA881" s="92">
        <v>0.22709677419354829</v>
      </c>
    </row>
    <row r="882" spans="1:27" ht="15" x14ac:dyDescent="0.25">
      <c r="A882" s="4">
        <v>260209</v>
      </c>
      <c r="B882" s="18">
        <v>5463</v>
      </c>
      <c r="C882" s="8" t="s">
        <v>67</v>
      </c>
      <c r="D882" s="8" t="s">
        <v>3134</v>
      </c>
      <c r="E882" s="8" t="s">
        <v>811</v>
      </c>
      <c r="F882" s="78">
        <v>19.2</v>
      </c>
      <c r="G882" s="52">
        <v>9563</v>
      </c>
      <c r="H882" s="52">
        <v>10960</v>
      </c>
      <c r="I882" s="52">
        <v>8019</v>
      </c>
      <c r="J882" s="52">
        <v>8790</v>
      </c>
      <c r="K882" s="52">
        <v>9623</v>
      </c>
      <c r="L882" s="52">
        <v>5757</v>
      </c>
      <c r="M882" s="52">
        <v>5850</v>
      </c>
      <c r="N882" s="52">
        <v>9333</v>
      </c>
      <c r="O882" s="52">
        <v>9936</v>
      </c>
      <c r="P882" s="52">
        <v>8431</v>
      </c>
      <c r="Q882" s="52">
        <v>7112</v>
      </c>
      <c r="R882" s="52">
        <v>8287</v>
      </c>
      <c r="S882" s="52">
        <v>4714</v>
      </c>
      <c r="T882" s="52">
        <v>672</v>
      </c>
      <c r="U882" s="90">
        <v>9246</v>
      </c>
      <c r="V882" s="52">
        <v>6627</v>
      </c>
      <c r="W882" s="90">
        <v>8796</v>
      </c>
      <c r="X882" s="120">
        <v>-0.27182595291479822</v>
      </c>
      <c r="Y882" s="92">
        <v>0.10267019485205681</v>
      </c>
      <c r="Z882" s="79">
        <v>-7.2428989048387793E-2</v>
      </c>
      <c r="AA882" s="92">
        <v>0.1920127945811185</v>
      </c>
    </row>
    <row r="883" spans="1:27" ht="15" x14ac:dyDescent="0.25">
      <c r="A883" s="4">
        <v>260209</v>
      </c>
      <c r="B883" s="18">
        <v>5805</v>
      </c>
      <c r="C883" s="8" t="s">
        <v>67</v>
      </c>
      <c r="D883" s="8" t="s">
        <v>3091</v>
      </c>
      <c r="E883" s="8" t="s">
        <v>817</v>
      </c>
      <c r="F883" s="78">
        <v>17.899999999999999</v>
      </c>
      <c r="G883" s="52">
        <v>3218</v>
      </c>
      <c r="H883" s="52">
        <v>1806</v>
      </c>
      <c r="I883" s="52">
        <v>2157</v>
      </c>
      <c r="J883" s="52">
        <v>2154</v>
      </c>
      <c r="K883" s="52">
        <v>2774</v>
      </c>
      <c r="L883" s="90">
        <v>3390</v>
      </c>
      <c r="M883" s="52">
        <v>1605</v>
      </c>
      <c r="N883" s="52">
        <v>2858</v>
      </c>
      <c r="O883" s="90">
        <v>4887</v>
      </c>
      <c r="P883" s="52">
        <v>3475</v>
      </c>
      <c r="Q883" s="90">
        <v>4868</v>
      </c>
      <c r="R883" s="90">
        <v>5550</v>
      </c>
      <c r="S883" s="52">
        <v>3869</v>
      </c>
      <c r="T883" s="90">
        <v>5392</v>
      </c>
      <c r="U883" s="52">
        <v>5138</v>
      </c>
      <c r="V883" s="52">
        <v>6768</v>
      </c>
      <c r="W883" s="90">
        <v>7657</v>
      </c>
      <c r="X883" s="121">
        <v>0.1079270352437789</v>
      </c>
      <c r="Y883" s="79">
        <v>1.372020936023177E-2</v>
      </c>
      <c r="Z883" s="79">
        <v>6.1055692014637231E-2</v>
      </c>
      <c r="AA883" s="92">
        <v>0.17895781168800479</v>
      </c>
    </row>
    <row r="884" spans="1:27" ht="15" x14ac:dyDescent="0.25">
      <c r="A884" s="4">
        <v>260209</v>
      </c>
      <c r="B884" s="18">
        <v>8361</v>
      </c>
      <c r="C884" s="8" t="s">
        <v>67</v>
      </c>
      <c r="D884" s="8" t="s">
        <v>3097</v>
      </c>
      <c r="E884" s="8" t="s">
        <v>811</v>
      </c>
      <c r="F884" s="78">
        <v>16.100000000000001</v>
      </c>
      <c r="G884" s="52">
        <v>5473</v>
      </c>
      <c r="H884" s="52">
        <v>4075</v>
      </c>
      <c r="I884" s="52">
        <v>2445</v>
      </c>
      <c r="J884" s="52">
        <v>6593</v>
      </c>
      <c r="K884" s="52">
        <v>2125</v>
      </c>
      <c r="L884" s="52">
        <v>1517</v>
      </c>
      <c r="M884" s="52">
        <v>-1561</v>
      </c>
      <c r="N884" s="52">
        <v>5071</v>
      </c>
      <c r="O884" s="52">
        <v>-257</v>
      </c>
      <c r="P884" s="90">
        <v>5253</v>
      </c>
      <c r="Q884" s="90">
        <v>3525</v>
      </c>
      <c r="R884" s="52">
        <v>4196</v>
      </c>
      <c r="S884" s="90">
        <v>1668</v>
      </c>
      <c r="T884" s="52">
        <v>5431</v>
      </c>
      <c r="U884" s="90">
        <v>8716</v>
      </c>
      <c r="V884" s="52">
        <v>5667</v>
      </c>
      <c r="W884" s="90">
        <v>5127</v>
      </c>
      <c r="X884" s="120">
        <v>1.21568091790738E-2</v>
      </c>
      <c r="Y884" s="92">
        <v>0.35026990553306342</v>
      </c>
      <c r="Z884" s="79">
        <v>7.3509569736644798E-2</v>
      </c>
      <c r="AA884" s="92">
        <v>0.16101852713900011</v>
      </c>
    </row>
    <row r="885" spans="1:27" ht="15" x14ac:dyDescent="0.25">
      <c r="A885" s="4">
        <v>260209</v>
      </c>
      <c r="B885" s="18">
        <v>6588</v>
      </c>
      <c r="C885" s="8" t="s">
        <v>67</v>
      </c>
      <c r="D885" s="8" t="s">
        <v>3115</v>
      </c>
      <c r="E885" s="8" t="s">
        <v>817</v>
      </c>
      <c r="F885" s="78">
        <v>13.6</v>
      </c>
      <c r="G885" s="52">
        <v>4332</v>
      </c>
      <c r="H885" s="52">
        <v>2902</v>
      </c>
      <c r="I885" s="52">
        <v>204</v>
      </c>
      <c r="J885" s="52">
        <v>5752</v>
      </c>
      <c r="K885" s="90">
        <v>5849</v>
      </c>
      <c r="L885" s="52">
        <v>4275</v>
      </c>
      <c r="M885" s="52">
        <v>1288</v>
      </c>
      <c r="N885" s="52">
        <v>4623</v>
      </c>
      <c r="O885" s="52">
        <v>3553</v>
      </c>
      <c r="P885" s="90">
        <v>6391</v>
      </c>
      <c r="Q885" s="90">
        <v>4277</v>
      </c>
      <c r="R885" s="52">
        <v>5196</v>
      </c>
      <c r="S885" s="52">
        <v>2295</v>
      </c>
      <c r="T885" s="90">
        <v>8484</v>
      </c>
      <c r="U885" s="52">
        <v>-2118</v>
      </c>
      <c r="V885" s="52">
        <v>1043</v>
      </c>
      <c r="W885" s="90">
        <v>3616</v>
      </c>
      <c r="X885" s="121">
        <v>0.1152596508618315</v>
      </c>
      <c r="Y885" s="79">
        <v>-0.31577128184870629</v>
      </c>
      <c r="Z885" s="79">
        <v>-0.29970412066103769</v>
      </c>
      <c r="AA885" s="92">
        <v>0.13612943116240731</v>
      </c>
    </row>
    <row r="886" spans="1:27" ht="15" x14ac:dyDescent="0.25">
      <c r="A886" s="4">
        <v>260209</v>
      </c>
      <c r="B886" s="18">
        <v>4186</v>
      </c>
      <c r="C886" s="8" t="s">
        <v>67</v>
      </c>
      <c r="D886" s="8" t="s">
        <v>3094</v>
      </c>
      <c r="E886" s="8" t="s">
        <v>806</v>
      </c>
      <c r="F886" s="78">
        <v>13.5</v>
      </c>
      <c r="G886" s="52">
        <v>5621</v>
      </c>
      <c r="H886" s="52">
        <v>6945</v>
      </c>
      <c r="I886" s="52">
        <v>7867</v>
      </c>
      <c r="J886" s="52">
        <v>7853</v>
      </c>
      <c r="K886" s="52">
        <v>7516</v>
      </c>
      <c r="L886" s="52">
        <v>5393</v>
      </c>
      <c r="M886" s="52">
        <v>5512</v>
      </c>
      <c r="N886" s="52">
        <v>4542</v>
      </c>
      <c r="O886" s="52">
        <v>7261</v>
      </c>
      <c r="P886" s="52">
        <v>5794</v>
      </c>
      <c r="Q886" s="52">
        <v>7650</v>
      </c>
      <c r="R886" s="90">
        <v>9800</v>
      </c>
      <c r="S886" s="52">
        <v>9848</v>
      </c>
      <c r="T886" s="90">
        <v>9802</v>
      </c>
      <c r="U886" s="52">
        <v>10045</v>
      </c>
      <c r="V886" s="52">
        <v>12048</v>
      </c>
      <c r="W886" s="90">
        <v>15492</v>
      </c>
      <c r="X886" s="121">
        <v>0.12111688625649709</v>
      </c>
      <c r="Y886" s="79">
        <v>6.4555256064690036E-2</v>
      </c>
      <c r="Z886" s="79">
        <v>5.6918597290796402E-2</v>
      </c>
      <c r="AA886" s="92">
        <v>0.1352082983973362</v>
      </c>
    </row>
    <row r="887" spans="1:27" ht="15" x14ac:dyDescent="0.25">
      <c r="A887" s="4">
        <v>260209</v>
      </c>
      <c r="B887" s="18">
        <v>7189</v>
      </c>
      <c r="C887" s="8" t="s">
        <v>67</v>
      </c>
      <c r="D887" s="8" t="s">
        <v>3087</v>
      </c>
      <c r="E887" s="8" t="s">
        <v>817</v>
      </c>
      <c r="F887" s="78">
        <v>12.9</v>
      </c>
      <c r="G887" s="52">
        <v>7467</v>
      </c>
      <c r="H887" s="52">
        <v>6658</v>
      </c>
      <c r="I887" s="52">
        <v>12127</v>
      </c>
      <c r="J887" s="52">
        <v>6786</v>
      </c>
      <c r="K887" s="90">
        <v>14308</v>
      </c>
      <c r="L887" s="52">
        <v>889</v>
      </c>
      <c r="M887" s="52">
        <v>12618</v>
      </c>
      <c r="N887" s="52">
        <v>9498</v>
      </c>
      <c r="O887" s="52">
        <v>6777</v>
      </c>
      <c r="P887" s="90">
        <v>5961</v>
      </c>
      <c r="Q887" s="52">
        <v>15164</v>
      </c>
      <c r="R887" s="52">
        <v>8253</v>
      </c>
      <c r="S887" s="90">
        <v>11302</v>
      </c>
      <c r="T887" s="90">
        <v>10297</v>
      </c>
      <c r="U887" s="52">
        <v>12403</v>
      </c>
      <c r="V887" s="90">
        <v>18289</v>
      </c>
      <c r="W887" s="90">
        <v>18042</v>
      </c>
      <c r="X887" s="121">
        <v>0.1065880039331366</v>
      </c>
      <c r="Y887" s="79">
        <v>-6.1333748000710897E-2</v>
      </c>
      <c r="Z887" s="92">
        <v>0.23751035380428351</v>
      </c>
      <c r="AA887" s="92">
        <v>0.12889407354994181</v>
      </c>
    </row>
    <row r="888" spans="1:27" ht="15" x14ac:dyDescent="0.25">
      <c r="A888" s="4">
        <v>260209</v>
      </c>
      <c r="B888" s="18">
        <v>1870</v>
      </c>
      <c r="C888" s="8" t="s">
        <v>67</v>
      </c>
      <c r="D888" s="8" t="s">
        <v>3102</v>
      </c>
      <c r="E888" s="8" t="s">
        <v>817</v>
      </c>
      <c r="F888" s="78">
        <v>12.6</v>
      </c>
      <c r="G888" s="52">
        <v>930</v>
      </c>
      <c r="H888" s="52">
        <v>3055</v>
      </c>
      <c r="I888" s="52">
        <v>645</v>
      </c>
      <c r="J888" s="52">
        <v>1093</v>
      </c>
      <c r="K888" s="90">
        <v>1644</v>
      </c>
      <c r="L888" s="90">
        <v>3831</v>
      </c>
      <c r="M888" s="52">
        <v>139</v>
      </c>
      <c r="N888" s="52">
        <v>1349</v>
      </c>
      <c r="O888" s="90">
        <v>7553</v>
      </c>
      <c r="P888" s="52">
        <v>474</v>
      </c>
      <c r="Q888" s="52">
        <v>729</v>
      </c>
      <c r="R888" s="52">
        <v>558</v>
      </c>
      <c r="S888" s="52">
        <v>2032</v>
      </c>
      <c r="T888" s="90">
        <v>5336</v>
      </c>
      <c r="U888" s="90">
        <v>3648</v>
      </c>
      <c r="V888" s="90">
        <v>4343</v>
      </c>
      <c r="W888" s="90">
        <v>3974</v>
      </c>
      <c r="X888" s="121">
        <v>1.2818349591352489</v>
      </c>
      <c r="Y888" s="92">
        <v>0.33726169844020792</v>
      </c>
      <c r="Z888" s="92">
        <v>0.32702609296699497</v>
      </c>
      <c r="AA888" s="92">
        <v>0.12644052347158019</v>
      </c>
    </row>
    <row r="889" spans="1:27" ht="15" x14ac:dyDescent="0.25">
      <c r="A889" s="4">
        <v>260209</v>
      </c>
      <c r="B889" s="18">
        <v>4385</v>
      </c>
      <c r="C889" s="8" t="s">
        <v>67</v>
      </c>
      <c r="D889" s="8" t="s">
        <v>3095</v>
      </c>
      <c r="E889" s="8" t="s">
        <v>811</v>
      </c>
      <c r="F889" s="78">
        <v>11.7</v>
      </c>
      <c r="G889" s="52">
        <v>-2624</v>
      </c>
      <c r="H889" s="52">
        <v>-2911</v>
      </c>
      <c r="I889" s="52">
        <v>970</v>
      </c>
      <c r="J889" s="52">
        <v>3120</v>
      </c>
      <c r="K889" s="52">
        <v>2714</v>
      </c>
      <c r="L889" s="90">
        <v>5696</v>
      </c>
      <c r="M889" s="90">
        <v>5494</v>
      </c>
      <c r="N889" s="52">
        <v>4478</v>
      </c>
      <c r="O889" s="52">
        <v>3345</v>
      </c>
      <c r="P889" s="52">
        <v>4980</v>
      </c>
      <c r="Q889" s="52">
        <v>5551</v>
      </c>
      <c r="R889" s="52">
        <v>4347</v>
      </c>
      <c r="S889" s="90">
        <v>7067</v>
      </c>
      <c r="T889" s="90">
        <v>8924</v>
      </c>
      <c r="U889" s="52">
        <v>7751</v>
      </c>
      <c r="V889" s="90">
        <v>8895</v>
      </c>
      <c r="W889" s="90">
        <v>10884</v>
      </c>
      <c r="X889" s="121">
        <v>0.17972203235361131</v>
      </c>
      <c r="Y889" s="79">
        <v>8.4978176059330224E-2</v>
      </c>
      <c r="Z889" s="92">
        <v>0.16191391647976069</v>
      </c>
      <c r="AA889" s="92">
        <v>0.11695315133131109</v>
      </c>
    </row>
    <row r="890" spans="1:27" ht="15" x14ac:dyDescent="0.25">
      <c r="A890" s="4">
        <v>260209</v>
      </c>
      <c r="B890" s="18">
        <v>8392</v>
      </c>
      <c r="C890" s="8" t="s">
        <v>67</v>
      </c>
      <c r="D890" s="8" t="s">
        <v>3129</v>
      </c>
      <c r="E890" s="8" t="s">
        <v>811</v>
      </c>
      <c r="F890" s="78">
        <v>11.2</v>
      </c>
      <c r="G890" s="52">
        <v>794</v>
      </c>
      <c r="H890" s="52">
        <v>2483</v>
      </c>
      <c r="I890" s="52">
        <v>-164</v>
      </c>
      <c r="J890" s="52">
        <v>3334</v>
      </c>
      <c r="K890" s="52">
        <v>943</v>
      </c>
      <c r="L890" s="52">
        <v>2771</v>
      </c>
      <c r="M890" s="52">
        <v>370</v>
      </c>
      <c r="N890" s="52">
        <v>3026</v>
      </c>
      <c r="O890" s="52">
        <v>1344</v>
      </c>
      <c r="P890" s="52">
        <v>2223</v>
      </c>
      <c r="Q890" s="90">
        <v>2185</v>
      </c>
      <c r="R890" s="90">
        <v>4934</v>
      </c>
      <c r="S890" s="52">
        <v>420</v>
      </c>
      <c r="T890" s="90">
        <v>4465</v>
      </c>
      <c r="U890" s="52">
        <v>1236</v>
      </c>
      <c r="V890" s="52">
        <v>4897</v>
      </c>
      <c r="W890" s="90">
        <v>1659</v>
      </c>
      <c r="X890" s="121">
        <v>0.22966605203851681</v>
      </c>
      <c r="Y890" s="79">
        <v>-7.9056981006331184E-2</v>
      </c>
      <c r="Z890" s="79">
        <v>-3.3469018543645919E-3</v>
      </c>
      <c r="AA890" s="92">
        <v>0.1124523506988564</v>
      </c>
    </row>
    <row r="891" spans="1:27" ht="15" x14ac:dyDescent="0.25">
      <c r="A891" s="4">
        <v>260209</v>
      </c>
      <c r="B891" s="18">
        <v>4023</v>
      </c>
      <c r="C891" s="8" t="s">
        <v>67</v>
      </c>
      <c r="D891" s="8" t="s">
        <v>3126</v>
      </c>
      <c r="E891" s="8" t="s">
        <v>817</v>
      </c>
      <c r="F891" s="78">
        <v>11.2</v>
      </c>
      <c r="G891" s="52">
        <v>6568</v>
      </c>
      <c r="H891" s="52">
        <v>6483</v>
      </c>
      <c r="I891" s="52">
        <v>7774</v>
      </c>
      <c r="J891" s="52">
        <v>8253</v>
      </c>
      <c r="K891" s="52">
        <v>7306</v>
      </c>
      <c r="L891" s="52">
        <v>-272</v>
      </c>
      <c r="M891" s="52">
        <v>5004</v>
      </c>
      <c r="N891" s="52">
        <v>4618</v>
      </c>
      <c r="O891" s="52">
        <v>6465</v>
      </c>
      <c r="P891" s="90">
        <v>2297</v>
      </c>
      <c r="Q891" s="52">
        <v>2774</v>
      </c>
      <c r="R891" s="52">
        <v>3597</v>
      </c>
      <c r="S891" s="52">
        <v>3658</v>
      </c>
      <c r="T891" s="52">
        <v>5</v>
      </c>
      <c r="U891" s="52">
        <v>1928</v>
      </c>
      <c r="V891" s="90">
        <v>5235</v>
      </c>
      <c r="W891" s="90">
        <v>4874</v>
      </c>
      <c r="X891" s="120">
        <v>-0.18594840175239341</v>
      </c>
      <c r="Y891" s="79">
        <v>-8.4313334662148742E-2</v>
      </c>
      <c r="Z891" s="92">
        <v>0.17827601218981279</v>
      </c>
      <c r="AA891" s="92">
        <v>0.11232218732680591</v>
      </c>
    </row>
    <row r="892" spans="1:27" ht="15" x14ac:dyDescent="0.25">
      <c r="A892" s="4">
        <v>260209</v>
      </c>
      <c r="B892" s="18">
        <v>5838</v>
      </c>
      <c r="C892" s="8" t="s">
        <v>67</v>
      </c>
      <c r="D892" s="8" t="s">
        <v>3088</v>
      </c>
      <c r="E892" s="8" t="s">
        <v>817</v>
      </c>
      <c r="F892" s="36">
        <v>9.5</v>
      </c>
      <c r="G892" s="8"/>
      <c r="H892" s="8"/>
      <c r="I892" s="52">
        <v>9218</v>
      </c>
      <c r="J892" s="52">
        <v>8748</v>
      </c>
      <c r="K892" s="52">
        <v>10577</v>
      </c>
      <c r="L892" s="52">
        <v>10203</v>
      </c>
      <c r="M892" s="52">
        <v>11368</v>
      </c>
      <c r="N892" s="52">
        <v>11176</v>
      </c>
      <c r="O892" s="52">
        <v>12670</v>
      </c>
      <c r="P892" s="52">
        <v>13073</v>
      </c>
      <c r="Q892" s="52">
        <v>15262</v>
      </c>
      <c r="R892" s="52">
        <v>15826</v>
      </c>
      <c r="S892" s="90">
        <v>18409</v>
      </c>
      <c r="T892" s="90">
        <v>22024</v>
      </c>
      <c r="U892" s="90">
        <v>23944</v>
      </c>
      <c r="V892" s="90">
        <v>24345</v>
      </c>
      <c r="W892" s="52">
        <v>26818</v>
      </c>
      <c r="X892" s="121">
        <v>0.1430557775291674</v>
      </c>
      <c r="Y892" s="92">
        <v>0.1213909201493268</v>
      </c>
      <c r="Z892" s="92">
        <v>0.1062179718963132</v>
      </c>
      <c r="AA892" s="79">
        <v>9.4779197944140137E-2</v>
      </c>
    </row>
    <row r="893" spans="1:27" ht="15" x14ac:dyDescent="0.25">
      <c r="A893" s="4">
        <v>260209</v>
      </c>
      <c r="B893" s="18">
        <v>8086</v>
      </c>
      <c r="C893" s="8" t="s">
        <v>67</v>
      </c>
      <c r="D893" s="8" t="s">
        <v>3121</v>
      </c>
      <c r="E893" s="8" t="s">
        <v>817</v>
      </c>
      <c r="F893" s="36">
        <v>9.4</v>
      </c>
      <c r="G893" s="52">
        <v>6871</v>
      </c>
      <c r="H893" s="52">
        <v>4149</v>
      </c>
      <c r="I893" s="52">
        <v>2955</v>
      </c>
      <c r="J893" s="52">
        <v>3417</v>
      </c>
      <c r="K893" s="52">
        <v>6808</v>
      </c>
      <c r="L893" s="52">
        <v>4550</v>
      </c>
      <c r="M893" s="90">
        <v>7338</v>
      </c>
      <c r="N893" s="90">
        <v>6150</v>
      </c>
      <c r="O893" s="52">
        <v>8875</v>
      </c>
      <c r="P893" s="52">
        <v>-28</v>
      </c>
      <c r="Q893" s="52">
        <v>5808</v>
      </c>
      <c r="R893" s="52">
        <v>7651</v>
      </c>
      <c r="S893" s="52">
        <v>8746</v>
      </c>
      <c r="T893" s="90">
        <v>4394</v>
      </c>
      <c r="U893" s="52">
        <v>8041</v>
      </c>
      <c r="V893" s="52">
        <v>7297</v>
      </c>
      <c r="W893" s="52">
        <v>11410</v>
      </c>
      <c r="X893" s="121">
        <v>0.19939577039274911</v>
      </c>
      <c r="Y893" s="79">
        <v>8.395052445580653E-2</v>
      </c>
      <c r="Z893" s="79">
        <v>-1.2278024417314071E-2</v>
      </c>
      <c r="AA893" s="79">
        <v>9.3545895076901475E-2</v>
      </c>
    </row>
    <row r="894" spans="1:27" ht="15" x14ac:dyDescent="0.25">
      <c r="A894" s="4">
        <v>260209</v>
      </c>
      <c r="B894" s="18">
        <v>4046</v>
      </c>
      <c r="C894" s="8" t="s">
        <v>67</v>
      </c>
      <c r="D894" s="8" t="s">
        <v>3122</v>
      </c>
      <c r="E894" s="8" t="s">
        <v>817</v>
      </c>
      <c r="F894" s="36">
        <v>8</v>
      </c>
      <c r="G894" s="52">
        <v>4146</v>
      </c>
      <c r="H894" s="52">
        <v>2562</v>
      </c>
      <c r="I894" s="52">
        <v>5150</v>
      </c>
      <c r="J894" s="52">
        <v>4573</v>
      </c>
      <c r="K894" s="52">
        <v>4228</v>
      </c>
      <c r="L894" s="52">
        <v>1607</v>
      </c>
      <c r="M894" s="52">
        <v>2808</v>
      </c>
      <c r="N894" s="52">
        <v>2110</v>
      </c>
      <c r="O894" s="52">
        <v>2682</v>
      </c>
      <c r="P894" s="90">
        <v>2893</v>
      </c>
      <c r="Q894" s="52">
        <v>3310</v>
      </c>
      <c r="R894" s="90">
        <v>3658</v>
      </c>
      <c r="S894" s="52">
        <v>3672</v>
      </c>
      <c r="T894" s="52">
        <v>2607</v>
      </c>
      <c r="U894" s="52">
        <v>3941</v>
      </c>
      <c r="V894" s="52">
        <v>4171</v>
      </c>
      <c r="W894" s="52">
        <v>4826</v>
      </c>
      <c r="X894" s="120">
        <v>-2.1133525456291991E-2</v>
      </c>
      <c r="Y894" s="79">
        <v>4.7633426436174187E-2</v>
      </c>
      <c r="Z894" s="79">
        <v>3.6964980544747172E-2</v>
      </c>
      <c r="AA894" s="79">
        <v>8.018900701827536E-2</v>
      </c>
    </row>
    <row r="895" spans="1:27" ht="15" x14ac:dyDescent="0.25">
      <c r="A895" s="4">
        <v>260209</v>
      </c>
      <c r="B895" s="18">
        <v>3097</v>
      </c>
      <c r="C895" s="8" t="s">
        <v>67</v>
      </c>
      <c r="D895" s="8" t="s">
        <v>3090</v>
      </c>
      <c r="E895" s="8" t="s">
        <v>811</v>
      </c>
      <c r="F895" s="36">
        <v>8</v>
      </c>
      <c r="G895" s="52">
        <v>1542</v>
      </c>
      <c r="H895" s="52">
        <v>456</v>
      </c>
      <c r="I895" s="52">
        <v>908</v>
      </c>
      <c r="J895" s="52">
        <v>1856</v>
      </c>
      <c r="K895" s="52">
        <v>1628</v>
      </c>
      <c r="L895" s="90">
        <v>2149</v>
      </c>
      <c r="M895" s="90">
        <v>1570</v>
      </c>
      <c r="N895" s="52">
        <v>2190</v>
      </c>
      <c r="O895" s="52">
        <v>2021</v>
      </c>
      <c r="P895" s="52">
        <v>2663</v>
      </c>
      <c r="Q895" s="52">
        <v>1292</v>
      </c>
      <c r="R895" s="52">
        <v>2363</v>
      </c>
      <c r="S895" s="52">
        <v>1972</v>
      </c>
      <c r="T895" s="52">
        <v>2605</v>
      </c>
      <c r="U895" s="90">
        <v>2303</v>
      </c>
      <c r="V895" s="52">
        <v>2734</v>
      </c>
      <c r="W895" s="52">
        <v>2738</v>
      </c>
      <c r="X895" s="120">
        <v>-6.9963811821471822E-3</v>
      </c>
      <c r="Y895" s="92">
        <v>0.1228134110787171</v>
      </c>
      <c r="Z895" s="79">
        <v>4.0138483176457962E-2</v>
      </c>
      <c r="AA895" s="79">
        <v>7.9675473268150609E-2</v>
      </c>
    </row>
    <row r="896" spans="1:27" ht="15" x14ac:dyDescent="0.25">
      <c r="A896" s="4">
        <v>260209</v>
      </c>
      <c r="B896" s="18">
        <v>8802</v>
      </c>
      <c r="C896" s="8" t="s">
        <v>67</v>
      </c>
      <c r="D896" s="8" t="s">
        <v>3096</v>
      </c>
      <c r="E896" s="8" t="s">
        <v>817</v>
      </c>
      <c r="F896" s="36">
        <v>7.9</v>
      </c>
      <c r="G896" s="52">
        <v>60683</v>
      </c>
      <c r="H896" s="52">
        <v>106636</v>
      </c>
      <c r="I896" s="52">
        <v>83518</v>
      </c>
      <c r="J896" s="52">
        <v>58562</v>
      </c>
      <c r="K896" s="52">
        <v>57933</v>
      </c>
      <c r="L896" s="52">
        <v>96690</v>
      </c>
      <c r="M896" s="52">
        <v>48402</v>
      </c>
      <c r="N896" s="52">
        <v>41913</v>
      </c>
      <c r="O896" s="52">
        <v>56506</v>
      </c>
      <c r="P896" s="90">
        <v>131806</v>
      </c>
      <c r="Q896" s="52">
        <v>51799</v>
      </c>
      <c r="R896" s="52">
        <v>48080</v>
      </c>
      <c r="S896" s="90">
        <v>94601</v>
      </c>
      <c r="T896" s="52">
        <v>114753</v>
      </c>
      <c r="U896" s="52">
        <v>62406</v>
      </c>
      <c r="V896" s="52">
        <v>45185</v>
      </c>
      <c r="W896" s="52">
        <v>119784</v>
      </c>
      <c r="X896" s="120">
        <v>-5.2263964742587772E-2</v>
      </c>
      <c r="Y896" s="79">
        <v>3.4300996336096068E-2</v>
      </c>
      <c r="Z896" s="79">
        <v>-9.051400700350154E-3</v>
      </c>
      <c r="AA896" s="79">
        <v>7.9455426020287323E-2</v>
      </c>
    </row>
    <row r="897" spans="1:27" ht="15" x14ac:dyDescent="0.25">
      <c r="A897" s="4">
        <v>260209</v>
      </c>
      <c r="B897" s="18">
        <v>6651</v>
      </c>
      <c r="C897" s="8" t="s">
        <v>67</v>
      </c>
      <c r="D897" s="8" t="s">
        <v>3111</v>
      </c>
      <c r="E897" s="8" t="s">
        <v>817</v>
      </c>
      <c r="F897" s="36">
        <v>7.6</v>
      </c>
      <c r="G897" s="52">
        <v>2884</v>
      </c>
      <c r="H897" s="52">
        <v>1851</v>
      </c>
      <c r="I897" s="52">
        <v>336</v>
      </c>
      <c r="J897" s="52">
        <v>1836</v>
      </c>
      <c r="K897" s="52">
        <v>3154</v>
      </c>
      <c r="L897" s="90">
        <v>2847</v>
      </c>
      <c r="M897" s="90">
        <v>1772</v>
      </c>
      <c r="N897" s="90">
        <v>3000</v>
      </c>
      <c r="O897" s="52">
        <v>4225</v>
      </c>
      <c r="P897" s="52">
        <v>2955</v>
      </c>
      <c r="Q897" s="52">
        <v>2032</v>
      </c>
      <c r="R897" s="52">
        <v>2470</v>
      </c>
      <c r="S897" s="52">
        <v>4566</v>
      </c>
      <c r="T897" s="90">
        <v>4288</v>
      </c>
      <c r="U897" s="52">
        <v>2647</v>
      </c>
      <c r="V897" s="52">
        <v>3438</v>
      </c>
      <c r="W897" s="52">
        <v>5706</v>
      </c>
      <c r="X897" s="121">
        <v>0.1108708309074273</v>
      </c>
      <c r="Y897" s="79">
        <v>4.6046720575022571E-2</v>
      </c>
      <c r="Z897" s="79">
        <v>6.9286378927778891E-2</v>
      </c>
      <c r="AA897" s="79">
        <v>7.6310328669924266E-2</v>
      </c>
    </row>
    <row r="898" spans="1:27" ht="15" x14ac:dyDescent="0.25">
      <c r="A898" s="4">
        <v>260209</v>
      </c>
      <c r="B898" s="18">
        <v>6098</v>
      </c>
      <c r="C898" s="8" t="s">
        <v>67</v>
      </c>
      <c r="D898" s="8" t="s">
        <v>3112</v>
      </c>
      <c r="E898" s="8" t="s">
        <v>817</v>
      </c>
      <c r="F898" s="36">
        <v>7.5</v>
      </c>
      <c r="G898" s="52">
        <v>110658</v>
      </c>
      <c r="H898" s="52">
        <v>64080</v>
      </c>
      <c r="I898" s="52">
        <v>119373</v>
      </c>
      <c r="J898" s="52">
        <v>108583</v>
      </c>
      <c r="K898" s="52">
        <v>96886</v>
      </c>
      <c r="L898" s="52">
        <v>71064</v>
      </c>
      <c r="M898" s="52">
        <v>121656</v>
      </c>
      <c r="N898" s="52">
        <v>116178</v>
      </c>
      <c r="O898" s="52">
        <v>108971</v>
      </c>
      <c r="P898" s="52">
        <v>101716</v>
      </c>
      <c r="Q898" s="52">
        <v>127820</v>
      </c>
      <c r="R898" s="52">
        <v>141890</v>
      </c>
      <c r="S898" s="52">
        <v>139650</v>
      </c>
      <c r="T898" s="52">
        <v>115825</v>
      </c>
      <c r="U898" s="52">
        <v>153735</v>
      </c>
      <c r="V898" s="52">
        <v>159792</v>
      </c>
      <c r="W898" s="52">
        <v>182153</v>
      </c>
      <c r="X898" s="120">
        <v>2.760646166127945E-2</v>
      </c>
      <c r="Y898" s="79">
        <v>4.9344516694117317E-2</v>
      </c>
      <c r="Z898" s="79">
        <v>3.2484122663763333E-2</v>
      </c>
      <c r="AA898" s="79">
        <v>7.4697452733030856E-2</v>
      </c>
    </row>
    <row r="899" spans="1:27" ht="15" x14ac:dyDescent="0.25">
      <c r="A899" s="4">
        <v>260209</v>
      </c>
      <c r="B899" s="18">
        <v>4151</v>
      </c>
      <c r="C899" s="8" t="s">
        <v>67</v>
      </c>
      <c r="D899" s="8" t="s">
        <v>3100</v>
      </c>
      <c r="E899" s="8" t="s">
        <v>806</v>
      </c>
      <c r="F899" s="36">
        <v>7.4</v>
      </c>
      <c r="G899" s="52">
        <v>19881</v>
      </c>
      <c r="H899" s="52">
        <v>16104</v>
      </c>
      <c r="I899" s="52">
        <v>20775</v>
      </c>
      <c r="J899" s="52">
        <v>17293</v>
      </c>
      <c r="K899" s="52">
        <v>24160</v>
      </c>
      <c r="L899" s="52">
        <v>13821</v>
      </c>
      <c r="M899" s="52">
        <v>8590</v>
      </c>
      <c r="N899" s="90">
        <v>36132</v>
      </c>
      <c r="O899" s="90">
        <v>37254</v>
      </c>
      <c r="P899" s="52">
        <v>16364</v>
      </c>
      <c r="Q899" s="90">
        <v>24400</v>
      </c>
      <c r="R899" s="52">
        <v>30117</v>
      </c>
      <c r="S899" s="52">
        <v>19329</v>
      </c>
      <c r="T899" s="52">
        <v>9534</v>
      </c>
      <c r="U899" s="52">
        <v>11626</v>
      </c>
      <c r="V899" s="52">
        <v>27546</v>
      </c>
      <c r="W899" s="52">
        <v>24360</v>
      </c>
      <c r="X899" s="120">
        <v>-7.5712227025828582E-2</v>
      </c>
      <c r="Y899" s="79">
        <v>-0.15320220676421201</v>
      </c>
      <c r="Z899" s="79">
        <v>-3.6413335977112382E-2</v>
      </c>
      <c r="AA899" s="79">
        <v>7.3947233041816718E-2</v>
      </c>
    </row>
    <row r="900" spans="1:27" ht="15" x14ac:dyDescent="0.25">
      <c r="A900" s="4">
        <v>260209</v>
      </c>
      <c r="B900" s="18">
        <v>8081</v>
      </c>
      <c r="C900" s="8" t="s">
        <v>67</v>
      </c>
      <c r="D900" s="8" t="s">
        <v>3089</v>
      </c>
      <c r="E900" s="8" t="s">
        <v>817</v>
      </c>
      <c r="F900" s="36">
        <v>7.3</v>
      </c>
      <c r="G900" s="52">
        <v>396</v>
      </c>
      <c r="H900" s="52">
        <v>1614</v>
      </c>
      <c r="I900" s="52">
        <v>139</v>
      </c>
      <c r="J900" s="52">
        <v>1186</v>
      </c>
      <c r="K900" s="90">
        <v>803</v>
      </c>
      <c r="L900" s="52">
        <v>1840</v>
      </c>
      <c r="M900" s="52">
        <v>522</v>
      </c>
      <c r="N900" s="52">
        <v>1324</v>
      </c>
      <c r="O900" s="52">
        <v>754</v>
      </c>
      <c r="P900" s="52">
        <v>1945</v>
      </c>
      <c r="Q900" s="52">
        <v>338</v>
      </c>
      <c r="R900" s="52">
        <v>1180</v>
      </c>
      <c r="S900" s="52">
        <v>507</v>
      </c>
      <c r="T900" s="90">
        <v>2476</v>
      </c>
      <c r="U900" s="52">
        <v>470</v>
      </c>
      <c r="V900" s="52">
        <v>1206</v>
      </c>
      <c r="W900" s="52">
        <v>848</v>
      </c>
      <c r="X900" s="121">
        <v>0.13375314861460949</v>
      </c>
      <c r="Y900" s="79">
        <v>2.9326816263052669E-2</v>
      </c>
      <c r="Z900" s="79">
        <v>5.6119145262250036E-3</v>
      </c>
      <c r="AA900" s="79">
        <v>7.319167203262511E-2</v>
      </c>
    </row>
    <row r="901" spans="1:27" ht="15" x14ac:dyDescent="0.25">
      <c r="A901" s="4">
        <v>260209</v>
      </c>
      <c r="B901" s="18">
        <v>5803</v>
      </c>
      <c r="C901" s="8" t="s">
        <v>67</v>
      </c>
      <c r="D901" s="8" t="s">
        <v>3101</v>
      </c>
      <c r="E901" s="8" t="s">
        <v>817</v>
      </c>
      <c r="F901" s="36">
        <v>6.4</v>
      </c>
      <c r="G901" s="52">
        <v>9351</v>
      </c>
      <c r="H901" s="52">
        <v>10340</v>
      </c>
      <c r="I901" s="52">
        <v>11286</v>
      </c>
      <c r="J901" s="52">
        <v>23966</v>
      </c>
      <c r="K901" s="90">
        <v>21257</v>
      </c>
      <c r="L901" s="52">
        <v>13654</v>
      </c>
      <c r="M901" s="52">
        <v>12572</v>
      </c>
      <c r="N901" s="52">
        <v>18206</v>
      </c>
      <c r="O901" s="52">
        <v>20666</v>
      </c>
      <c r="P901" s="52">
        <v>18040</v>
      </c>
      <c r="Q901" s="90">
        <v>24452</v>
      </c>
      <c r="R901" s="90">
        <v>30688</v>
      </c>
      <c r="S901" s="90">
        <v>41134</v>
      </c>
      <c r="T901" s="90">
        <v>39245</v>
      </c>
      <c r="U901" s="90">
        <v>41086</v>
      </c>
      <c r="V901" s="90">
        <v>49085</v>
      </c>
      <c r="W901" s="52">
        <v>52025</v>
      </c>
      <c r="X901" s="121">
        <v>0.18549783928477701</v>
      </c>
      <c r="Y901" s="92">
        <v>0.12274293641481999</v>
      </c>
      <c r="Z901" s="92">
        <v>0.12091118808041899</v>
      </c>
      <c r="AA901" s="79">
        <v>6.3858106127235414E-2</v>
      </c>
    </row>
    <row r="902" spans="1:27" ht="15" x14ac:dyDescent="0.25">
      <c r="A902" s="4">
        <v>260209</v>
      </c>
      <c r="B902" s="18">
        <v>6490</v>
      </c>
      <c r="C902" s="8" t="s">
        <v>67</v>
      </c>
      <c r="D902" s="8" t="s">
        <v>3106</v>
      </c>
      <c r="E902" s="8" t="s">
        <v>817</v>
      </c>
      <c r="F902" s="36">
        <v>4.8</v>
      </c>
      <c r="G902" s="52">
        <v>3015</v>
      </c>
      <c r="H902" s="52">
        <v>3106</v>
      </c>
      <c r="I902" s="52">
        <v>2977</v>
      </c>
      <c r="J902" s="52">
        <v>3837</v>
      </c>
      <c r="K902" s="52">
        <v>3483</v>
      </c>
      <c r="L902" s="52">
        <v>3546</v>
      </c>
      <c r="M902" s="52">
        <v>3076</v>
      </c>
      <c r="N902" s="52">
        <v>3821</v>
      </c>
      <c r="O902" s="52">
        <v>3709</v>
      </c>
      <c r="P902" s="52">
        <v>3601</v>
      </c>
      <c r="Q902" s="52">
        <v>2496</v>
      </c>
      <c r="R902" s="52">
        <v>3330</v>
      </c>
      <c r="S902" s="52">
        <v>2512</v>
      </c>
      <c r="T902" s="52">
        <v>2998</v>
      </c>
      <c r="U902" s="52">
        <v>2706</v>
      </c>
      <c r="V902" s="52">
        <v>2900</v>
      </c>
      <c r="W902" s="52">
        <v>3051</v>
      </c>
      <c r="X902" s="120">
        <v>-5.0506742608258597E-2</v>
      </c>
      <c r="Y902" s="79">
        <v>1.8525052928722641E-2</v>
      </c>
      <c r="Z902" s="79">
        <v>-3.7242335007794947E-2</v>
      </c>
      <c r="AA902" s="79">
        <v>4.848866498740545E-2</v>
      </c>
    </row>
    <row r="903" spans="1:27" ht="15" x14ac:dyDescent="0.25">
      <c r="A903" s="4">
        <v>260209</v>
      </c>
      <c r="B903" s="18">
        <v>4021</v>
      </c>
      <c r="C903" s="8" t="s">
        <v>67</v>
      </c>
      <c r="D903" s="8" t="s">
        <v>3098</v>
      </c>
      <c r="E903" s="8" t="s">
        <v>817</v>
      </c>
      <c r="F903" s="36">
        <v>4.5999999999999996</v>
      </c>
      <c r="G903" s="52">
        <v>12612</v>
      </c>
      <c r="H903" s="52">
        <v>17024</v>
      </c>
      <c r="I903" s="52">
        <v>17267</v>
      </c>
      <c r="J903" s="52">
        <v>10893</v>
      </c>
      <c r="K903" s="52">
        <v>10651</v>
      </c>
      <c r="L903" s="52">
        <v>13473</v>
      </c>
      <c r="M903" s="52">
        <v>14999</v>
      </c>
      <c r="N903" s="52">
        <v>9096</v>
      </c>
      <c r="O903" s="52">
        <v>9341</v>
      </c>
      <c r="P903" s="52">
        <v>14767</v>
      </c>
      <c r="Q903" s="52">
        <v>14427</v>
      </c>
      <c r="R903" s="90">
        <v>13918</v>
      </c>
      <c r="S903" s="52">
        <v>12736</v>
      </c>
      <c r="T903" s="52">
        <v>15753</v>
      </c>
      <c r="U903" s="52">
        <v>18098</v>
      </c>
      <c r="V903" s="52">
        <v>11501</v>
      </c>
      <c r="W903" s="52">
        <v>15387</v>
      </c>
      <c r="X903" s="120">
        <v>1.7655063744449251E-2</v>
      </c>
      <c r="Y903" s="79">
        <v>6.4591617693634085E-2</v>
      </c>
      <c r="Z903" s="79">
        <v>-3.9947111808941393E-2</v>
      </c>
      <c r="AA903" s="79">
        <v>4.5637653215810481E-2</v>
      </c>
    </row>
    <row r="904" spans="1:27" ht="15" x14ac:dyDescent="0.25">
      <c r="A904" s="4">
        <v>260209</v>
      </c>
      <c r="B904" s="18">
        <v>8850</v>
      </c>
      <c r="C904" s="8" t="s">
        <v>67</v>
      </c>
      <c r="D904" s="8" t="s">
        <v>3109</v>
      </c>
      <c r="E904" s="8" t="s">
        <v>817</v>
      </c>
      <c r="F904" s="36">
        <v>4.3</v>
      </c>
      <c r="G904" s="52">
        <v>6053</v>
      </c>
      <c r="H904" s="52">
        <v>7852</v>
      </c>
      <c r="I904" s="52">
        <v>5187</v>
      </c>
      <c r="J904" s="52">
        <v>6649</v>
      </c>
      <c r="K904" s="52">
        <v>8583</v>
      </c>
      <c r="L904" s="52">
        <v>7669</v>
      </c>
      <c r="M904" s="52">
        <v>6108</v>
      </c>
      <c r="N904" s="52">
        <v>6547</v>
      </c>
      <c r="O904" s="52">
        <v>8425</v>
      </c>
      <c r="P904" s="52">
        <v>9375</v>
      </c>
      <c r="Q904" s="52">
        <v>7234</v>
      </c>
      <c r="R904" s="52">
        <v>7838</v>
      </c>
      <c r="S904" s="52">
        <v>8469</v>
      </c>
      <c r="T904" s="52">
        <v>9083</v>
      </c>
      <c r="U904" s="52">
        <v>8341</v>
      </c>
      <c r="V904" s="52">
        <v>7678</v>
      </c>
      <c r="W904" s="52">
        <v>9921</v>
      </c>
      <c r="X904" s="120">
        <v>-8.871065743103701E-3</v>
      </c>
      <c r="Y904" s="79">
        <v>3.393207454634628E-2</v>
      </c>
      <c r="Z904" s="79">
        <v>-4.7434111055112424E-3</v>
      </c>
      <c r="AA904" s="79">
        <v>4.3251615978076252E-2</v>
      </c>
    </row>
    <row r="905" spans="1:27" ht="15" x14ac:dyDescent="0.25">
      <c r="A905" s="4">
        <v>260209</v>
      </c>
      <c r="B905" s="18">
        <v>5715</v>
      </c>
      <c r="C905" s="8" t="s">
        <v>67</v>
      </c>
      <c r="D905" s="8" t="s">
        <v>3128</v>
      </c>
      <c r="E905" s="8" t="s">
        <v>817</v>
      </c>
      <c r="F905" s="36">
        <v>4.3</v>
      </c>
      <c r="G905" s="52">
        <v>2237</v>
      </c>
      <c r="H905" s="52">
        <v>2015</v>
      </c>
      <c r="I905" s="52">
        <v>2193</v>
      </c>
      <c r="J905" s="52">
        <v>1180</v>
      </c>
      <c r="K905" s="52">
        <v>2677</v>
      </c>
      <c r="L905" s="90">
        <v>2982</v>
      </c>
      <c r="M905" s="52">
        <v>2762</v>
      </c>
      <c r="N905" s="52">
        <v>1839</v>
      </c>
      <c r="O905" s="52">
        <v>2068</v>
      </c>
      <c r="P905" s="52">
        <v>1855</v>
      </c>
      <c r="Q905" s="52">
        <v>2296</v>
      </c>
      <c r="R905" s="52">
        <v>1194</v>
      </c>
      <c r="S905" s="90">
        <v>2946</v>
      </c>
      <c r="T905" s="90">
        <v>3614</v>
      </c>
      <c r="U905" s="52">
        <v>2461</v>
      </c>
      <c r="V905" s="52">
        <v>1749</v>
      </c>
      <c r="W905" s="52">
        <v>3404</v>
      </c>
      <c r="X905" s="121">
        <v>0.21215776142805451</v>
      </c>
      <c r="Y905" s="79">
        <v>1.6417910447761089E-2</v>
      </c>
      <c r="Z905" s="79">
        <v>5.4331864904552107E-2</v>
      </c>
      <c r="AA905" s="79">
        <v>4.2525533890436451E-2</v>
      </c>
    </row>
    <row r="906" spans="1:27" ht="15" x14ac:dyDescent="0.25">
      <c r="A906" s="4">
        <v>260209</v>
      </c>
      <c r="B906" s="18">
        <v>4544</v>
      </c>
      <c r="C906" s="8" t="s">
        <v>67</v>
      </c>
      <c r="D906" s="8" t="s">
        <v>3125</v>
      </c>
      <c r="E906" s="8" t="s">
        <v>817</v>
      </c>
      <c r="F906" s="36">
        <v>4</v>
      </c>
      <c r="G906" s="52">
        <v>9220</v>
      </c>
      <c r="H906" s="52">
        <v>14319</v>
      </c>
      <c r="I906" s="52">
        <v>8581</v>
      </c>
      <c r="J906" s="52">
        <v>9104</v>
      </c>
      <c r="K906" s="52">
        <v>5967</v>
      </c>
      <c r="L906" s="52">
        <v>-271</v>
      </c>
      <c r="M906" s="52">
        <v>-1710</v>
      </c>
      <c r="N906" s="52">
        <v>141</v>
      </c>
      <c r="O906" s="52">
        <v>422</v>
      </c>
      <c r="P906" s="90">
        <v>-2897</v>
      </c>
      <c r="Q906" s="52">
        <v>623</v>
      </c>
      <c r="R906" s="52">
        <v>334</v>
      </c>
      <c r="S906" s="52">
        <v>1702</v>
      </c>
      <c r="T906" s="52">
        <v>-313</v>
      </c>
      <c r="U906" s="90">
        <v>871</v>
      </c>
      <c r="V906" s="90">
        <v>1456</v>
      </c>
      <c r="W906" s="52">
        <v>1852</v>
      </c>
      <c r="X906" s="120">
        <v>-10.857142857142859</v>
      </c>
      <c r="Y906" s="92">
        <v>0.10571184995737409</v>
      </c>
      <c r="Z906" s="92">
        <v>0.43253662297609868</v>
      </c>
      <c r="AA906" s="79">
        <v>4.0365984930032177E-2</v>
      </c>
    </row>
    <row r="907" spans="1:27" ht="15" x14ac:dyDescent="0.25">
      <c r="A907" s="4">
        <v>260209</v>
      </c>
      <c r="B907" s="18">
        <v>5801</v>
      </c>
      <c r="C907" s="8" t="s">
        <v>67</v>
      </c>
      <c r="D907" s="8" t="s">
        <v>3103</v>
      </c>
      <c r="E907" s="8" t="s">
        <v>817</v>
      </c>
      <c r="F907" s="36">
        <v>3.9</v>
      </c>
      <c r="G907" s="52">
        <v>-2165</v>
      </c>
      <c r="H907" s="52">
        <v>6354</v>
      </c>
      <c r="I907" s="52">
        <v>1065</v>
      </c>
      <c r="J907" s="52">
        <v>3521</v>
      </c>
      <c r="K907" s="90">
        <v>1447</v>
      </c>
      <c r="L907" s="90">
        <v>9409</v>
      </c>
      <c r="M907" s="52">
        <v>-2779</v>
      </c>
      <c r="N907" s="52">
        <v>-1834</v>
      </c>
      <c r="O907" s="90">
        <v>4058</v>
      </c>
      <c r="P907" s="90">
        <v>11727</v>
      </c>
      <c r="Q907" s="90">
        <v>3523</v>
      </c>
      <c r="R907" s="90">
        <v>14023</v>
      </c>
      <c r="S907" s="90">
        <v>13855</v>
      </c>
      <c r="T907" s="52">
        <v>15697</v>
      </c>
      <c r="U907" s="90">
        <v>8447</v>
      </c>
      <c r="V907" s="52">
        <v>10910</v>
      </c>
      <c r="W907" s="52">
        <v>15780</v>
      </c>
      <c r="X907" s="120">
        <v>9.2051567427193559E-2</v>
      </c>
      <c r="Y907" s="92">
        <v>0.1045479638201197</v>
      </c>
      <c r="Z907" s="79">
        <v>-5.9840067663680767E-2</v>
      </c>
      <c r="AA907" s="79">
        <v>3.9358809217117541E-2</v>
      </c>
    </row>
    <row r="908" spans="1:27" ht="15" x14ac:dyDescent="0.25">
      <c r="A908" s="4">
        <v>260209</v>
      </c>
      <c r="B908" s="18">
        <v>4613</v>
      </c>
      <c r="C908" s="8" t="s">
        <v>67</v>
      </c>
      <c r="D908" s="8" t="s">
        <v>3120</v>
      </c>
      <c r="E908" s="8" t="s">
        <v>817</v>
      </c>
      <c r="F908" s="36">
        <v>3.6</v>
      </c>
      <c r="G908" s="52">
        <v>7242</v>
      </c>
      <c r="H908" s="52">
        <v>6022</v>
      </c>
      <c r="I908" s="52">
        <v>8285</v>
      </c>
      <c r="J908" s="52">
        <v>7479</v>
      </c>
      <c r="K908" s="52">
        <v>8404</v>
      </c>
      <c r="L908" s="52">
        <v>7909</v>
      </c>
      <c r="M908" s="90">
        <v>12106</v>
      </c>
      <c r="N908" s="90">
        <v>13628</v>
      </c>
      <c r="O908" s="90">
        <v>15657</v>
      </c>
      <c r="P908" s="52">
        <v>10205</v>
      </c>
      <c r="Q908" s="52">
        <v>15115</v>
      </c>
      <c r="R908" s="52">
        <v>11223</v>
      </c>
      <c r="S908" s="52">
        <v>12909</v>
      </c>
      <c r="T908" s="52">
        <v>12804</v>
      </c>
      <c r="U908" s="52">
        <v>12164</v>
      </c>
      <c r="V908" s="52">
        <v>12085</v>
      </c>
      <c r="W908" s="52">
        <v>14695</v>
      </c>
      <c r="X908" s="120">
        <v>5.255601391248077E-2</v>
      </c>
      <c r="Y908" s="79">
        <v>-5.6694395880962922E-2</v>
      </c>
      <c r="Z908" s="79">
        <v>1.755600814663949E-2</v>
      </c>
      <c r="AA908" s="79">
        <v>3.5747167847564043E-2</v>
      </c>
    </row>
    <row r="909" spans="1:27" ht="15" x14ac:dyDescent="0.25">
      <c r="A909" s="4">
        <v>260209</v>
      </c>
      <c r="B909" s="18">
        <v>4980</v>
      </c>
      <c r="C909" s="8" t="s">
        <v>67</v>
      </c>
      <c r="D909" s="8" t="s">
        <v>3104</v>
      </c>
      <c r="E909" s="8" t="s">
        <v>817</v>
      </c>
      <c r="F909" s="36">
        <v>2.9</v>
      </c>
      <c r="G909" s="52">
        <v>8376</v>
      </c>
      <c r="H909" s="52">
        <v>5893</v>
      </c>
      <c r="I909" s="52">
        <v>8334</v>
      </c>
      <c r="J909" s="52">
        <v>11315</v>
      </c>
      <c r="K909" s="52">
        <v>9609</v>
      </c>
      <c r="L909" s="52">
        <v>2946</v>
      </c>
      <c r="M909" s="52">
        <v>4818</v>
      </c>
      <c r="N909" s="52">
        <v>10133</v>
      </c>
      <c r="O909" s="52">
        <v>11566</v>
      </c>
      <c r="P909" s="90">
        <v>6714</v>
      </c>
      <c r="Q909" s="90">
        <v>9774</v>
      </c>
      <c r="R909" s="52">
        <v>13547</v>
      </c>
      <c r="S909" s="52">
        <v>9529</v>
      </c>
      <c r="T909" s="52">
        <v>6281</v>
      </c>
      <c r="U909" s="52">
        <v>7985</v>
      </c>
      <c r="V909" s="52">
        <v>11919</v>
      </c>
      <c r="W909" s="52">
        <v>10548</v>
      </c>
      <c r="X909" s="120">
        <v>-1.09442927914265E-2</v>
      </c>
      <c r="Y909" s="79">
        <v>-4.5718228514477037E-2</v>
      </c>
      <c r="Z909" s="79">
        <v>-4.3597022119865048E-2</v>
      </c>
      <c r="AA909" s="79">
        <v>2.8532228257825979E-2</v>
      </c>
    </row>
    <row r="910" spans="1:27" ht="15" x14ac:dyDescent="0.25">
      <c r="A910" s="4">
        <v>260209</v>
      </c>
      <c r="B910" s="18">
        <v>9616</v>
      </c>
      <c r="C910" s="8" t="s">
        <v>67</v>
      </c>
      <c r="D910" s="8" t="s">
        <v>3110</v>
      </c>
      <c r="E910" s="8" t="s">
        <v>817</v>
      </c>
      <c r="F910" s="36">
        <v>2.5</v>
      </c>
      <c r="G910" s="52">
        <v>365</v>
      </c>
      <c r="H910" s="52">
        <v>6686</v>
      </c>
      <c r="I910" s="52">
        <v>1077</v>
      </c>
      <c r="J910" s="52">
        <v>2869</v>
      </c>
      <c r="K910" s="90">
        <v>2879</v>
      </c>
      <c r="L910" s="52">
        <v>503</v>
      </c>
      <c r="M910" s="90">
        <v>2913</v>
      </c>
      <c r="N910" s="90">
        <v>5484</v>
      </c>
      <c r="O910" s="90">
        <v>5186</v>
      </c>
      <c r="P910" s="90">
        <v>3126</v>
      </c>
      <c r="Q910" s="52">
        <v>3822</v>
      </c>
      <c r="R910" s="52">
        <v>6798</v>
      </c>
      <c r="S910" s="90">
        <v>7213</v>
      </c>
      <c r="T910" s="52">
        <v>2658</v>
      </c>
      <c r="U910" s="52">
        <v>4498</v>
      </c>
      <c r="V910" s="52">
        <v>6771</v>
      </c>
      <c r="W910" s="52">
        <v>7739</v>
      </c>
      <c r="X910" s="120">
        <v>-2.2329309604465889E-2</v>
      </c>
      <c r="Y910" s="79">
        <v>3.2990093211653797E-2</v>
      </c>
      <c r="Z910" s="79">
        <v>-1.275570463457276E-3</v>
      </c>
      <c r="AA910" s="79">
        <v>2.4881740775780429E-2</v>
      </c>
    </row>
    <row r="911" spans="1:27" ht="15" x14ac:dyDescent="0.25">
      <c r="A911" s="4">
        <v>260209</v>
      </c>
      <c r="B911" s="18">
        <v>9434</v>
      </c>
      <c r="C911" s="8" t="s">
        <v>67</v>
      </c>
      <c r="D911" s="8" t="s">
        <v>3105</v>
      </c>
      <c r="E911" s="8" t="s">
        <v>817</v>
      </c>
      <c r="F911" s="36">
        <v>2</v>
      </c>
      <c r="G911" s="52">
        <v>250365</v>
      </c>
      <c r="H911" s="52">
        <v>145767</v>
      </c>
      <c r="I911" s="52">
        <v>247111</v>
      </c>
      <c r="J911" s="52">
        <v>239738</v>
      </c>
      <c r="K911" s="90">
        <v>495154</v>
      </c>
      <c r="L911" s="52">
        <v>-225986</v>
      </c>
      <c r="M911" s="52">
        <v>246319</v>
      </c>
      <c r="N911" s="52">
        <v>268069</v>
      </c>
      <c r="O911" s="52">
        <v>217545</v>
      </c>
      <c r="P911" s="90">
        <v>129077</v>
      </c>
      <c r="Q911" s="52">
        <v>303927</v>
      </c>
      <c r="R911" s="52">
        <v>281962</v>
      </c>
      <c r="S911" s="52">
        <v>235972</v>
      </c>
      <c r="T911" s="52">
        <v>137782</v>
      </c>
      <c r="U911" s="52">
        <v>276232</v>
      </c>
      <c r="V911" s="52">
        <v>352662</v>
      </c>
      <c r="W911" s="52">
        <v>256384</v>
      </c>
      <c r="X911" s="120">
        <v>9.1541194063124998E-3</v>
      </c>
      <c r="Y911" s="79">
        <v>-2.8859690530749441E-2</v>
      </c>
      <c r="Z911" s="79">
        <v>7.5862601776064853E-2</v>
      </c>
      <c r="AA911" s="79">
        <v>2.0358091772985091E-2</v>
      </c>
    </row>
    <row r="912" spans="1:27" ht="15" x14ac:dyDescent="0.25">
      <c r="A912" s="4">
        <v>260209</v>
      </c>
      <c r="B912" s="18">
        <v>3569</v>
      </c>
      <c r="C912" s="8" t="s">
        <v>67</v>
      </c>
      <c r="D912" s="8" t="s">
        <v>3114</v>
      </c>
      <c r="E912" s="8" t="s">
        <v>817</v>
      </c>
      <c r="F912" s="36">
        <v>1.9</v>
      </c>
      <c r="G912" s="52">
        <v>2673</v>
      </c>
      <c r="H912" s="52">
        <v>2765</v>
      </c>
      <c r="I912" s="52">
        <v>2925</v>
      </c>
      <c r="J912" s="52">
        <v>2239</v>
      </c>
      <c r="K912" s="90">
        <v>4862</v>
      </c>
      <c r="L912" s="52">
        <v>2805</v>
      </c>
      <c r="M912" s="52">
        <v>2909</v>
      </c>
      <c r="N912" s="52">
        <v>3119</v>
      </c>
      <c r="O912" s="52">
        <v>3944</v>
      </c>
      <c r="P912" s="90">
        <v>4097</v>
      </c>
      <c r="Q912" s="52">
        <v>4118</v>
      </c>
      <c r="R912" s="52">
        <v>4103</v>
      </c>
      <c r="S912" s="52">
        <v>5351</v>
      </c>
      <c r="T912" s="52">
        <v>4294</v>
      </c>
      <c r="U912" s="52">
        <v>5399</v>
      </c>
      <c r="V912" s="52">
        <v>4860</v>
      </c>
      <c r="W912" s="52">
        <v>5731</v>
      </c>
      <c r="X912" s="120">
        <v>1.114947082460804E-2</v>
      </c>
      <c r="Y912" s="79">
        <v>7.1700436583454596E-2</v>
      </c>
      <c r="Z912" s="79">
        <v>3.9536219773332659E-2</v>
      </c>
      <c r="AA912" s="79">
        <v>1.9091639871382741E-2</v>
      </c>
    </row>
    <row r="913" spans="1:27" ht="15" x14ac:dyDescent="0.25">
      <c r="A913" s="4">
        <v>260209</v>
      </c>
      <c r="B913" s="18">
        <v>1835</v>
      </c>
      <c r="C913" s="8" t="s">
        <v>67</v>
      </c>
      <c r="D913" s="8" t="s">
        <v>3130</v>
      </c>
      <c r="E913" s="8" t="s">
        <v>817</v>
      </c>
      <c r="F913" s="36">
        <v>1</v>
      </c>
      <c r="G913" s="52">
        <v>2025</v>
      </c>
      <c r="H913" s="52">
        <v>3401</v>
      </c>
      <c r="I913" s="52">
        <v>679</v>
      </c>
      <c r="J913" s="52">
        <v>1742</v>
      </c>
      <c r="K913" s="52">
        <v>2724</v>
      </c>
      <c r="L913" s="52">
        <v>3926</v>
      </c>
      <c r="M913" s="52">
        <v>673</v>
      </c>
      <c r="N913" s="52">
        <v>2281</v>
      </c>
      <c r="O913" s="90">
        <v>3807</v>
      </c>
      <c r="P913" s="52">
        <v>4990</v>
      </c>
      <c r="Q913" s="52">
        <v>1328</v>
      </c>
      <c r="R913" s="52">
        <v>2792</v>
      </c>
      <c r="S913" s="90">
        <v>5122</v>
      </c>
      <c r="T913" s="52">
        <v>6284</v>
      </c>
      <c r="U913" s="52">
        <v>2339</v>
      </c>
      <c r="V913" s="52">
        <v>3932</v>
      </c>
      <c r="W913" s="52">
        <v>5295</v>
      </c>
      <c r="X913" s="120">
        <v>9.0921866216975733E-2</v>
      </c>
      <c r="Y913" s="79">
        <v>6.5116578642277378E-2</v>
      </c>
      <c r="Z913" s="79">
        <v>6.8936324605430199E-2</v>
      </c>
      <c r="AA913" s="79">
        <v>9.7867285172823504E-3</v>
      </c>
    </row>
    <row r="914" spans="1:27" ht="15" x14ac:dyDescent="0.25">
      <c r="A914" s="4">
        <v>260209</v>
      </c>
      <c r="B914" s="18">
        <v>4628</v>
      </c>
      <c r="C914" s="8" t="s">
        <v>67</v>
      </c>
      <c r="D914" s="8" t="s">
        <v>3117</v>
      </c>
      <c r="E914" s="8" t="s">
        <v>811</v>
      </c>
      <c r="F914" s="36">
        <v>0.8</v>
      </c>
      <c r="G914" s="52">
        <v>2516</v>
      </c>
      <c r="H914" s="52">
        <v>3362</v>
      </c>
      <c r="I914" s="52">
        <v>2121</v>
      </c>
      <c r="J914" s="52">
        <v>2430</v>
      </c>
      <c r="K914" s="52">
        <v>2120</v>
      </c>
      <c r="L914" s="52">
        <v>3041</v>
      </c>
      <c r="M914" s="52">
        <v>2351</v>
      </c>
      <c r="N914" s="52">
        <v>2972</v>
      </c>
      <c r="O914" s="52">
        <v>2636</v>
      </c>
      <c r="P914" s="52">
        <v>3965</v>
      </c>
      <c r="Q914" s="52">
        <v>2513</v>
      </c>
      <c r="R914" s="52">
        <v>3294</v>
      </c>
      <c r="S914" s="52">
        <v>2851</v>
      </c>
      <c r="T914" s="52">
        <v>4004</v>
      </c>
      <c r="U914" s="52">
        <v>2296</v>
      </c>
      <c r="V914" s="52">
        <v>2820</v>
      </c>
      <c r="W914" s="52">
        <v>2944</v>
      </c>
      <c r="X914" s="120">
        <v>3.0895983522141179E-3</v>
      </c>
      <c r="Y914" s="79">
        <v>-1.7137892907913451E-2</v>
      </c>
      <c r="Z914" s="79">
        <v>-3.8087585375652822E-2</v>
      </c>
      <c r="AA914" s="79">
        <v>7.7687745384680262E-3</v>
      </c>
    </row>
    <row r="915" spans="1:27" ht="15" x14ac:dyDescent="0.25">
      <c r="A915" s="4">
        <v>260209</v>
      </c>
      <c r="B915" s="18">
        <v>7458</v>
      </c>
      <c r="C915" s="8" t="s">
        <v>67</v>
      </c>
      <c r="D915" s="8" t="s">
        <v>3113</v>
      </c>
      <c r="E915" s="8" t="s">
        <v>817</v>
      </c>
      <c r="F915" s="36">
        <v>0.1</v>
      </c>
      <c r="G915" s="52">
        <v>3303</v>
      </c>
      <c r="H915" s="52">
        <v>-1645</v>
      </c>
      <c r="I915" s="52">
        <v>3022</v>
      </c>
      <c r="J915" s="52">
        <v>2448</v>
      </c>
      <c r="K915" s="90">
        <v>4221</v>
      </c>
      <c r="L915" s="90">
        <v>3264</v>
      </c>
      <c r="M915" s="90">
        <v>4757</v>
      </c>
      <c r="N915" s="90">
        <v>4621</v>
      </c>
      <c r="O915" s="52">
        <v>5721</v>
      </c>
      <c r="P915" s="52">
        <v>3504</v>
      </c>
      <c r="Q915" s="52">
        <v>4647</v>
      </c>
      <c r="R915" s="52">
        <v>4350</v>
      </c>
      <c r="S915" s="52">
        <v>5324</v>
      </c>
      <c r="T915" s="52">
        <v>3626</v>
      </c>
      <c r="U915" s="52">
        <v>4246</v>
      </c>
      <c r="V915" s="52">
        <v>4185</v>
      </c>
      <c r="W915" s="52">
        <v>5340</v>
      </c>
      <c r="X915" s="120">
        <v>6.844319775596075E-3</v>
      </c>
      <c r="Y915" s="79">
        <v>-2.2343567170000519E-2</v>
      </c>
      <c r="Z915" s="79">
        <v>-9.4038527299669106E-3</v>
      </c>
      <c r="AA915" s="79">
        <v>9.2054542316333254E-4</v>
      </c>
    </row>
    <row r="916" spans="1:27" ht="15" x14ac:dyDescent="0.25">
      <c r="A916" s="4">
        <v>260209</v>
      </c>
      <c r="B916" s="18">
        <v>7459</v>
      </c>
      <c r="C916" s="8" t="s">
        <v>67</v>
      </c>
      <c r="D916" s="8" t="s">
        <v>3116</v>
      </c>
      <c r="E916" s="8" t="s">
        <v>817</v>
      </c>
      <c r="F916" s="36">
        <v>-0.2</v>
      </c>
      <c r="G916" s="52">
        <v>12753</v>
      </c>
      <c r="H916" s="52">
        <v>8593</v>
      </c>
      <c r="I916" s="52">
        <v>13517</v>
      </c>
      <c r="J916" s="52">
        <v>12027</v>
      </c>
      <c r="K916" s="52">
        <v>11989</v>
      </c>
      <c r="L916" s="52">
        <v>11441</v>
      </c>
      <c r="M916" s="52">
        <v>12402</v>
      </c>
      <c r="N916" s="52">
        <v>8229</v>
      </c>
      <c r="O916" s="90">
        <v>16585</v>
      </c>
      <c r="P916" s="52">
        <v>10115</v>
      </c>
      <c r="Q916" s="52">
        <v>13288</v>
      </c>
      <c r="R916" s="90">
        <v>13875</v>
      </c>
      <c r="S916" s="52">
        <v>18211</v>
      </c>
      <c r="T916" s="52">
        <v>10233</v>
      </c>
      <c r="U916" s="52">
        <v>14058</v>
      </c>
      <c r="V916" s="52">
        <v>11025</v>
      </c>
      <c r="W916" s="52">
        <v>18102</v>
      </c>
      <c r="X916" s="120">
        <v>2.1265476040295268E-3</v>
      </c>
      <c r="Y916" s="79">
        <v>1.3847177513622411E-2</v>
      </c>
      <c r="Z916" s="79">
        <v>-5.055253028717388E-2</v>
      </c>
      <c r="AA916" s="79">
        <v>-2.0363554841481561E-3</v>
      </c>
    </row>
    <row r="917" spans="1:27" ht="15" x14ac:dyDescent="0.25">
      <c r="A917" s="4">
        <v>260209</v>
      </c>
      <c r="B917" s="18">
        <v>6845</v>
      </c>
      <c r="C917" s="8" t="s">
        <v>67</v>
      </c>
      <c r="D917" s="8" t="s">
        <v>3131</v>
      </c>
      <c r="E917" s="8" t="s">
        <v>817</v>
      </c>
      <c r="F917" s="36">
        <v>-1.6</v>
      </c>
      <c r="G917" s="52">
        <v>6620</v>
      </c>
      <c r="H917" s="52">
        <v>12220</v>
      </c>
      <c r="I917" s="52">
        <v>2167</v>
      </c>
      <c r="J917" s="52">
        <v>6015</v>
      </c>
      <c r="K917" s="52">
        <v>7747</v>
      </c>
      <c r="L917" s="90">
        <v>15264</v>
      </c>
      <c r="M917" s="52">
        <v>4687</v>
      </c>
      <c r="N917" s="52">
        <v>8330</v>
      </c>
      <c r="O917" s="52">
        <v>10233</v>
      </c>
      <c r="P917" s="52">
        <v>13637</v>
      </c>
      <c r="Q917" s="52">
        <v>5813</v>
      </c>
      <c r="R917" s="52">
        <v>8865</v>
      </c>
      <c r="S917" s="52">
        <v>12211</v>
      </c>
      <c r="T917" s="52">
        <v>14628</v>
      </c>
      <c r="U917" s="52">
        <v>7063</v>
      </c>
      <c r="V917" s="52">
        <v>10657</v>
      </c>
      <c r="W917" s="52">
        <v>11507</v>
      </c>
      <c r="X917" s="120">
        <v>2.445343729951133E-2</v>
      </c>
      <c r="Y917" s="79">
        <v>3.0108148469301769E-2</v>
      </c>
      <c r="Z917" s="79">
        <v>4.1901466083662742E-2</v>
      </c>
      <c r="AA917" s="79">
        <v>-1.57992773625979E-2</v>
      </c>
    </row>
    <row r="918" spans="1:27" ht="15" x14ac:dyDescent="0.25">
      <c r="A918" s="4">
        <v>260209</v>
      </c>
      <c r="B918" s="18">
        <v>9008</v>
      </c>
      <c r="C918" s="8" t="s">
        <v>67</v>
      </c>
      <c r="D918" s="8" t="s">
        <v>3107</v>
      </c>
      <c r="E918" s="8" t="s">
        <v>817</v>
      </c>
      <c r="F918" s="36">
        <v>-2.2000000000000002</v>
      </c>
      <c r="G918" s="52">
        <v>5497</v>
      </c>
      <c r="H918" s="52">
        <v>-3419</v>
      </c>
      <c r="I918" s="52">
        <v>5141</v>
      </c>
      <c r="J918" s="52">
        <v>4277</v>
      </c>
      <c r="K918" s="90">
        <v>9421</v>
      </c>
      <c r="L918" s="90">
        <v>2641</v>
      </c>
      <c r="M918" s="90">
        <v>11974</v>
      </c>
      <c r="N918" s="90">
        <v>11935</v>
      </c>
      <c r="O918" s="90">
        <v>15591</v>
      </c>
      <c r="P918" s="52">
        <v>4341</v>
      </c>
      <c r="Q918" s="90">
        <v>16892</v>
      </c>
      <c r="R918" s="52">
        <v>14843</v>
      </c>
      <c r="S918" s="52">
        <v>17844</v>
      </c>
      <c r="T918" s="52">
        <v>4569</v>
      </c>
      <c r="U918" s="52">
        <v>16669</v>
      </c>
      <c r="V918" s="52">
        <v>14817</v>
      </c>
      <c r="W918" s="52">
        <v>16633</v>
      </c>
      <c r="X918" s="120">
        <v>4.2284866468842441E-3</v>
      </c>
      <c r="Y918" s="79">
        <v>-4.1183423210460202E-3</v>
      </c>
      <c r="Z918" s="79">
        <v>-4.82151135836828E-4</v>
      </c>
      <c r="AA918" s="79">
        <v>-2.2467949312603212E-2</v>
      </c>
    </row>
    <row r="919" spans="1:27" ht="15" x14ac:dyDescent="0.25">
      <c r="A919" s="4">
        <v>260209</v>
      </c>
      <c r="B919" s="18">
        <v>8591</v>
      </c>
      <c r="C919" s="8" t="s">
        <v>67</v>
      </c>
      <c r="D919" s="8" t="s">
        <v>3099</v>
      </c>
      <c r="E919" s="8" t="s">
        <v>817</v>
      </c>
      <c r="F919" s="36">
        <v>-4</v>
      </c>
      <c r="G919" s="52">
        <v>95628</v>
      </c>
      <c r="H919" s="52">
        <v>94149</v>
      </c>
      <c r="I919" s="52">
        <v>66153</v>
      </c>
      <c r="J919" s="52">
        <v>82518</v>
      </c>
      <c r="K919" s="90">
        <v>136498</v>
      </c>
      <c r="L919" s="90">
        <v>182706</v>
      </c>
      <c r="M919" s="90">
        <v>118795</v>
      </c>
      <c r="N919" s="52">
        <v>130654</v>
      </c>
      <c r="O919" s="52">
        <v>134288</v>
      </c>
      <c r="P919" s="52">
        <v>160838</v>
      </c>
      <c r="Q919" s="52">
        <v>131360</v>
      </c>
      <c r="R919" s="52">
        <v>93214</v>
      </c>
      <c r="S919" s="90">
        <v>191632</v>
      </c>
      <c r="T919" s="52">
        <v>128932</v>
      </c>
      <c r="U919" s="52">
        <v>176243</v>
      </c>
      <c r="V919" s="90">
        <v>172788</v>
      </c>
      <c r="W919" s="52">
        <v>165104</v>
      </c>
      <c r="X919" s="120">
        <v>-5.5292144099930003E-2</v>
      </c>
      <c r="Y919" s="79">
        <v>8.2333280747260318E-2</v>
      </c>
      <c r="Z919" s="92">
        <v>0.13486638611168081</v>
      </c>
      <c r="AA919" s="79">
        <v>-3.9617978031496692E-2</v>
      </c>
    </row>
    <row r="920" spans="1:27" ht="15" x14ac:dyDescent="0.25">
      <c r="A920" s="4">
        <v>260209</v>
      </c>
      <c r="B920" s="18">
        <v>6823</v>
      </c>
      <c r="C920" s="8" t="s">
        <v>67</v>
      </c>
      <c r="D920" s="8" t="s">
        <v>3192</v>
      </c>
      <c r="E920" s="8" t="s">
        <v>817</v>
      </c>
      <c r="F920" s="36">
        <v>-5.4</v>
      </c>
      <c r="G920" s="52">
        <v>969</v>
      </c>
      <c r="H920" s="52">
        <v>932</v>
      </c>
      <c r="I920" s="52">
        <v>428</v>
      </c>
      <c r="J920" s="52">
        <v>624</v>
      </c>
      <c r="K920" s="52">
        <v>897</v>
      </c>
      <c r="L920" s="52">
        <v>896</v>
      </c>
      <c r="M920" s="90">
        <v>934</v>
      </c>
      <c r="N920" s="52">
        <v>760</v>
      </c>
      <c r="O920" s="52">
        <v>932</v>
      </c>
      <c r="P920" s="52">
        <v>848</v>
      </c>
      <c r="Q920" s="52">
        <v>692</v>
      </c>
      <c r="R920" s="52">
        <v>1070</v>
      </c>
      <c r="S920" s="90">
        <v>1308</v>
      </c>
      <c r="T920" s="52">
        <v>964</v>
      </c>
      <c r="U920" s="52">
        <v>829.65</v>
      </c>
      <c r="V920" s="52">
        <v>1155</v>
      </c>
      <c r="W920" s="52">
        <v>1080</v>
      </c>
      <c r="X920" s="120">
        <v>2.960694231750893E-2</v>
      </c>
      <c r="Y920" s="79">
        <v>3.4122459097669637E-2</v>
      </c>
      <c r="Z920" s="79">
        <v>2.03756307456282E-2</v>
      </c>
      <c r="AA920" s="79">
        <v>-5.3563248094158467E-2</v>
      </c>
    </row>
    <row r="921" spans="1:27" ht="15" x14ac:dyDescent="0.25">
      <c r="A921" s="4">
        <v>260209</v>
      </c>
      <c r="B921" s="18">
        <v>5393</v>
      </c>
      <c r="C921" s="8" t="s">
        <v>67</v>
      </c>
      <c r="D921" s="8" t="s">
        <v>3132</v>
      </c>
      <c r="E921" s="8" t="s">
        <v>817</v>
      </c>
      <c r="F921" s="36">
        <v>-9.5</v>
      </c>
      <c r="G921" s="52">
        <v>7401</v>
      </c>
      <c r="H921" s="52">
        <v>6192</v>
      </c>
      <c r="I921" s="52">
        <v>6590</v>
      </c>
      <c r="J921" s="52">
        <v>6365</v>
      </c>
      <c r="K921" s="52">
        <v>8751</v>
      </c>
      <c r="L921" s="52">
        <v>8248</v>
      </c>
      <c r="M921" s="52">
        <v>7642</v>
      </c>
      <c r="N921" s="52">
        <v>8049</v>
      </c>
      <c r="O921" s="52">
        <v>9806</v>
      </c>
      <c r="P921" s="52">
        <v>9713</v>
      </c>
      <c r="Q921" s="52">
        <v>10549</v>
      </c>
      <c r="R921" s="52">
        <v>9306</v>
      </c>
      <c r="S921" s="52">
        <v>11109</v>
      </c>
      <c r="T921" s="52">
        <v>8768</v>
      </c>
      <c r="U921" s="52">
        <v>9232</v>
      </c>
      <c r="V921" s="52">
        <v>8548</v>
      </c>
      <c r="W921" s="52">
        <v>7531</v>
      </c>
      <c r="X921" s="120">
        <v>-2.3231801755291711E-2</v>
      </c>
      <c r="Y921" s="79">
        <v>-3.3147085472666871E-2</v>
      </c>
      <c r="Z921" s="79">
        <v>-1.9731875569439009E-2</v>
      </c>
      <c r="AA921" s="79">
        <v>-9.5015534960299575E-2</v>
      </c>
    </row>
    <row r="922" spans="1:27" ht="15" x14ac:dyDescent="0.25">
      <c r="A922" s="4">
        <v>260209</v>
      </c>
      <c r="B922" s="18">
        <v>4997</v>
      </c>
      <c r="C922" s="8" t="s">
        <v>67</v>
      </c>
      <c r="D922" s="8" t="s">
        <v>3123</v>
      </c>
      <c r="E922" s="8" t="s">
        <v>817</v>
      </c>
      <c r="F922" s="36">
        <v>-11.9</v>
      </c>
      <c r="G922" s="52">
        <v>1637</v>
      </c>
      <c r="H922" s="52">
        <v>3448</v>
      </c>
      <c r="I922" s="52">
        <v>2782</v>
      </c>
      <c r="J922" s="52">
        <v>249</v>
      </c>
      <c r="K922" s="52">
        <v>2089</v>
      </c>
      <c r="L922" s="52">
        <v>3619</v>
      </c>
      <c r="M922" s="52">
        <v>1386</v>
      </c>
      <c r="N922" s="52">
        <v>-210</v>
      </c>
      <c r="O922" s="52">
        <v>1381</v>
      </c>
      <c r="P922" s="90">
        <v>4882</v>
      </c>
      <c r="Q922" s="52">
        <v>-163</v>
      </c>
      <c r="R922" s="90">
        <v>1193</v>
      </c>
      <c r="S922" s="90">
        <v>2610</v>
      </c>
      <c r="T922" s="52">
        <v>4937</v>
      </c>
      <c r="U922" s="90">
        <v>3544</v>
      </c>
      <c r="V922" s="52">
        <v>1144</v>
      </c>
      <c r="W922" s="52">
        <v>1157</v>
      </c>
      <c r="X922" s="120">
        <v>6.4538840647734297E-3</v>
      </c>
      <c r="Y922" s="92">
        <v>0.4322024017721815</v>
      </c>
      <c r="Z922" s="79">
        <v>-3.988928687723825E-3</v>
      </c>
      <c r="AA922" s="79">
        <v>-0.1187576624438087</v>
      </c>
    </row>
    <row r="923" spans="1:27" ht="15" x14ac:dyDescent="0.25">
      <c r="A923" s="4">
        <v>260209</v>
      </c>
      <c r="B923" s="18">
        <v>5631</v>
      </c>
      <c r="C923" s="8" t="s">
        <v>67</v>
      </c>
      <c r="D923" s="8" t="s">
        <v>3124</v>
      </c>
      <c r="E923" s="8" t="s">
        <v>817</v>
      </c>
      <c r="F923" s="36">
        <v>-12.8</v>
      </c>
      <c r="G923" s="52">
        <v>3018</v>
      </c>
      <c r="H923" s="52">
        <v>5330</v>
      </c>
      <c r="I923" s="52">
        <v>650</v>
      </c>
      <c r="J923" s="52">
        <v>2460</v>
      </c>
      <c r="K923" s="52">
        <v>2932</v>
      </c>
      <c r="L923" s="90">
        <v>7806</v>
      </c>
      <c r="M923" s="90">
        <v>2756</v>
      </c>
      <c r="N923" s="52">
        <v>3030</v>
      </c>
      <c r="O923" s="90">
        <v>5453</v>
      </c>
      <c r="P923" s="52">
        <v>6775</v>
      </c>
      <c r="Q923" s="52">
        <v>4269</v>
      </c>
      <c r="R923" s="52">
        <v>4022</v>
      </c>
      <c r="S923" s="90">
        <v>8745</v>
      </c>
      <c r="T923" s="52">
        <v>5789</v>
      </c>
      <c r="U923" s="52">
        <v>5274</v>
      </c>
      <c r="V923" s="90">
        <v>6918</v>
      </c>
      <c r="W923" s="52">
        <v>5333</v>
      </c>
      <c r="X923" s="120">
        <v>-4.1409432615177821E-2</v>
      </c>
      <c r="Y923" s="79">
        <v>4.4030668127053703E-2</v>
      </c>
      <c r="Z923" s="92">
        <v>0.1215274863617288</v>
      </c>
      <c r="AA923" s="79">
        <v>-0.12766594327621039</v>
      </c>
    </row>
    <row r="924" spans="1:27" ht="15" x14ac:dyDescent="0.25">
      <c r="A924" s="4">
        <v>260209</v>
      </c>
      <c r="B924" s="18">
        <v>4523</v>
      </c>
      <c r="C924" s="8" t="s">
        <v>67</v>
      </c>
      <c r="D924" s="8" t="s">
        <v>3119</v>
      </c>
      <c r="E924" s="8" t="s">
        <v>817</v>
      </c>
      <c r="F924" s="36">
        <v>-21</v>
      </c>
      <c r="G924" s="52">
        <v>13647</v>
      </c>
      <c r="H924" s="52">
        <v>-32120</v>
      </c>
      <c r="I924" s="52">
        <v>7436</v>
      </c>
      <c r="J924" s="52">
        <v>-2181</v>
      </c>
      <c r="K924" s="90">
        <v>8571</v>
      </c>
      <c r="L924" s="52">
        <v>24612</v>
      </c>
      <c r="M924" s="90">
        <v>26027</v>
      </c>
      <c r="N924" s="90">
        <v>5400</v>
      </c>
      <c r="O924" s="52">
        <v>6110</v>
      </c>
      <c r="P924" s="52">
        <v>6548</v>
      </c>
      <c r="Q924" s="52">
        <v>13408</v>
      </c>
      <c r="R924" s="90">
        <v>14429</v>
      </c>
      <c r="S924" s="90">
        <v>31305</v>
      </c>
      <c r="T924" s="52">
        <v>-12071</v>
      </c>
      <c r="U924" s="90">
        <v>20938</v>
      </c>
      <c r="V924" s="52">
        <v>13480</v>
      </c>
      <c r="W924" s="52">
        <v>20034</v>
      </c>
      <c r="X924" s="120">
        <v>-0.28343735728421371</v>
      </c>
      <c r="Y924" s="92">
        <v>0.1599711074759407</v>
      </c>
      <c r="Z924" s="79">
        <v>-1.7380634054321331E-2</v>
      </c>
      <c r="AA924" s="79">
        <v>-0.2100760456273765</v>
      </c>
    </row>
    <row r="925" spans="1:27" ht="15" x14ac:dyDescent="0.25">
      <c r="A925" s="4">
        <v>260209</v>
      </c>
      <c r="B925" s="18">
        <v>6707</v>
      </c>
      <c r="C925" s="8" t="s">
        <v>67</v>
      </c>
      <c r="D925" s="8" t="s">
        <v>3135</v>
      </c>
      <c r="E925" s="8" t="s">
        <v>817</v>
      </c>
      <c r="F925" s="36">
        <v>-111.5</v>
      </c>
      <c r="G925" s="52">
        <v>3230</v>
      </c>
      <c r="H925" s="52">
        <v>4041</v>
      </c>
      <c r="I925" s="52">
        <v>936</v>
      </c>
      <c r="J925" s="52">
        <v>7261</v>
      </c>
      <c r="K925" s="90">
        <v>8667</v>
      </c>
      <c r="L925" s="90">
        <v>9293</v>
      </c>
      <c r="M925" s="90">
        <v>8529</v>
      </c>
      <c r="N925" s="52">
        <v>8629</v>
      </c>
      <c r="O925" s="52">
        <v>4629</v>
      </c>
      <c r="P925" s="52">
        <v>-2247</v>
      </c>
      <c r="Q925" s="52">
        <v>-4639</v>
      </c>
      <c r="R925" s="52">
        <v>-1019</v>
      </c>
      <c r="S925" s="90">
        <v>234</v>
      </c>
      <c r="T925" s="52">
        <v>1636</v>
      </c>
      <c r="U925" s="52">
        <v>-387</v>
      </c>
      <c r="V925" s="90">
        <v>-530</v>
      </c>
      <c r="W925" s="52">
        <v>-829</v>
      </c>
      <c r="X925" s="120">
        <v>-0.50619215226176517</v>
      </c>
      <c r="Y925" s="79">
        <v>-1.1224920802534319</v>
      </c>
      <c r="Z925" s="92">
        <v>1.053879310344827</v>
      </c>
      <c r="AA925" s="79">
        <v>-1.115424973767051</v>
      </c>
    </row>
    <row r="926" spans="1:27" ht="15" x14ac:dyDescent="0.25">
      <c r="A926" s="4">
        <v>260209</v>
      </c>
      <c r="B926" s="88">
        <v>5713</v>
      </c>
      <c r="C926" s="81" t="s">
        <v>67</v>
      </c>
      <c r="D926" s="81" t="s">
        <v>3092</v>
      </c>
      <c r="E926" s="81" t="s">
        <v>817</v>
      </c>
      <c r="F926" s="83">
        <v>-435.5</v>
      </c>
      <c r="G926" s="131">
        <v>51838</v>
      </c>
      <c r="H926" s="131">
        <v>62611</v>
      </c>
      <c r="I926" s="131">
        <v>66150</v>
      </c>
      <c r="J926" s="131">
        <v>51587</v>
      </c>
      <c r="K926" s="131">
        <v>55306</v>
      </c>
      <c r="L926" s="131">
        <v>7740</v>
      </c>
      <c r="M926" s="131">
        <v>19783</v>
      </c>
      <c r="N926" s="131">
        <v>24342</v>
      </c>
      <c r="O926" s="131">
        <v>38315</v>
      </c>
      <c r="P926" s="132">
        <v>29317</v>
      </c>
      <c r="Q926" s="131">
        <v>29981</v>
      </c>
      <c r="R926" s="131">
        <v>24174</v>
      </c>
      <c r="S926" s="131">
        <v>-39783</v>
      </c>
      <c r="T926" s="131">
        <v>-30091</v>
      </c>
      <c r="U926" s="132">
        <v>16149</v>
      </c>
      <c r="V926" s="131">
        <v>28962</v>
      </c>
      <c r="W926" s="131">
        <v>68068</v>
      </c>
      <c r="X926" s="130">
        <v>-1.359793082927053</v>
      </c>
      <c r="Y926" s="128">
        <v>0.87995419555951404</v>
      </c>
      <c r="Z926" s="87">
        <v>-0.16202497377415309</v>
      </c>
      <c r="AA926" s="87">
        <v>-4.3553285143157128</v>
      </c>
    </row>
    <row r="927" spans="1:27" ht="15" x14ac:dyDescent="0.25">
      <c r="A927" s="4">
        <v>260209</v>
      </c>
      <c r="B927" s="18" t="s">
        <v>3190</v>
      </c>
      <c r="C927" s="8" t="s">
        <v>31</v>
      </c>
      <c r="D927" s="8" t="s">
        <v>3139</v>
      </c>
      <c r="E927" s="8" t="s">
        <v>817</v>
      </c>
      <c r="F927" s="78">
        <v>15.3</v>
      </c>
      <c r="G927" s="52">
        <v>1039</v>
      </c>
      <c r="H927" s="52">
        <v>1972</v>
      </c>
      <c r="I927" s="52">
        <v>701.09</v>
      </c>
      <c r="J927" s="52">
        <v>795.13</v>
      </c>
      <c r="K927" s="52">
        <v>910.87</v>
      </c>
      <c r="L927" s="90">
        <v>2819</v>
      </c>
      <c r="M927" s="52">
        <v>469.89</v>
      </c>
      <c r="N927" s="52">
        <v>-844.12</v>
      </c>
      <c r="O927" s="52">
        <v>-902.38</v>
      </c>
      <c r="P927" s="52">
        <v>-1176</v>
      </c>
      <c r="Q927" s="90">
        <v>-272.32</v>
      </c>
      <c r="R927" s="52">
        <v>816.82</v>
      </c>
      <c r="S927" s="52">
        <v>1506</v>
      </c>
      <c r="T927" s="90">
        <v>762.86</v>
      </c>
      <c r="U927" s="90">
        <v>1191</v>
      </c>
      <c r="V927" s="90">
        <v>1567</v>
      </c>
      <c r="W927" s="90">
        <v>2273</v>
      </c>
      <c r="X927" s="121">
        <v>2.217106918238994</v>
      </c>
      <c r="Y927" s="92">
        <v>0.52013251059231669</v>
      </c>
      <c r="Z927" s="92">
        <v>0.17541176800695851</v>
      </c>
      <c r="AA927" s="92">
        <v>0.152580338421997</v>
      </c>
    </row>
    <row r="928" spans="1:27" ht="15" x14ac:dyDescent="0.25">
      <c r="A928" s="4">
        <v>260209</v>
      </c>
      <c r="B928" s="18" t="s">
        <v>3191</v>
      </c>
      <c r="C928" s="8" t="s">
        <v>31</v>
      </c>
      <c r="D928" s="8" t="s">
        <v>3141</v>
      </c>
      <c r="E928" s="8" t="s">
        <v>811</v>
      </c>
      <c r="F928" s="78">
        <v>11</v>
      </c>
      <c r="G928" s="52">
        <v>562.23</v>
      </c>
      <c r="H928" s="52">
        <v>586.02</v>
      </c>
      <c r="I928" s="52">
        <v>1231</v>
      </c>
      <c r="J928" s="52">
        <v>416.19</v>
      </c>
      <c r="K928" s="52">
        <v>381.53</v>
      </c>
      <c r="L928" s="52">
        <v>430.47</v>
      </c>
      <c r="M928" s="90">
        <v>1776</v>
      </c>
      <c r="N928" s="52">
        <v>634.77</v>
      </c>
      <c r="O928" s="90">
        <v>902.44</v>
      </c>
      <c r="P928" s="52">
        <v>416.05</v>
      </c>
      <c r="Q928" s="52">
        <v>874.33</v>
      </c>
      <c r="R928" s="52">
        <v>411.71</v>
      </c>
      <c r="S928" s="52">
        <v>528.49</v>
      </c>
      <c r="T928" s="90">
        <v>883.95</v>
      </c>
      <c r="U928" s="90">
        <v>3127</v>
      </c>
      <c r="V928" s="52">
        <v>615.39</v>
      </c>
      <c r="W928" s="90">
        <v>1096</v>
      </c>
      <c r="X928" s="121">
        <v>0.20976606981143919</v>
      </c>
      <c r="Y928" s="92">
        <v>0.83479217930093963</v>
      </c>
      <c r="Z928" s="79">
        <v>4.1137917453520911E-2</v>
      </c>
      <c r="AA928" s="92">
        <v>0.1100928643621613</v>
      </c>
    </row>
    <row r="929" spans="1:27" ht="15" x14ac:dyDescent="0.25">
      <c r="A929" s="4">
        <v>260209</v>
      </c>
      <c r="B929" s="18" t="s">
        <v>3189</v>
      </c>
      <c r="C929" s="8" t="s">
        <v>31</v>
      </c>
      <c r="D929" s="8" t="s">
        <v>3137</v>
      </c>
      <c r="E929" s="8" t="s">
        <v>811</v>
      </c>
      <c r="F929" s="78">
        <v>11</v>
      </c>
      <c r="G929" s="52">
        <v>752.17</v>
      </c>
      <c r="H929" s="52">
        <v>323.19</v>
      </c>
      <c r="I929" s="52">
        <v>0</v>
      </c>
      <c r="J929" s="52">
        <v>374.2</v>
      </c>
      <c r="K929" s="52">
        <v>607.29</v>
      </c>
      <c r="L929" s="52">
        <v>214.29</v>
      </c>
      <c r="M929" s="52">
        <v>61.07</v>
      </c>
      <c r="N929" s="52">
        <v>191.27</v>
      </c>
      <c r="O929" s="90">
        <v>756.84</v>
      </c>
      <c r="P929" s="90">
        <v>543.44000000000005</v>
      </c>
      <c r="Q929" s="90">
        <v>524.15</v>
      </c>
      <c r="R929" s="90">
        <v>504.11</v>
      </c>
      <c r="S929" s="52">
        <v>681.83</v>
      </c>
      <c r="T929" s="90">
        <v>877.3</v>
      </c>
      <c r="U929" s="90">
        <v>1249</v>
      </c>
      <c r="V929" s="90">
        <v>903.4</v>
      </c>
      <c r="W929" s="90">
        <v>1089</v>
      </c>
      <c r="X929" s="121">
        <v>0.14814979166019529</v>
      </c>
      <c r="Y929" s="92">
        <v>0.28014717533885491</v>
      </c>
      <c r="Z929" s="92">
        <v>0.1205498393836195</v>
      </c>
      <c r="AA929" s="92">
        <v>0.10970408429946681</v>
      </c>
    </row>
    <row r="930" spans="1:27" ht="15" x14ac:dyDescent="0.25">
      <c r="A930" s="4">
        <v>260209</v>
      </c>
      <c r="B930" s="18" t="s">
        <v>3150</v>
      </c>
      <c r="C930" s="8" t="s">
        <v>31</v>
      </c>
      <c r="D930" s="8" t="s">
        <v>3151</v>
      </c>
      <c r="E930" s="8" t="s">
        <v>817</v>
      </c>
      <c r="F930" s="78">
        <v>10.9</v>
      </c>
      <c r="G930" s="52">
        <v>1680</v>
      </c>
      <c r="H930" s="52">
        <v>1333</v>
      </c>
      <c r="I930" s="52">
        <v>1653</v>
      </c>
      <c r="J930" s="52">
        <v>2054</v>
      </c>
      <c r="K930" s="52">
        <v>1771</v>
      </c>
      <c r="L930" s="52">
        <v>1567</v>
      </c>
      <c r="M930" s="52">
        <v>951.6</v>
      </c>
      <c r="N930" s="52">
        <v>1672</v>
      </c>
      <c r="O930" s="52">
        <v>1350</v>
      </c>
      <c r="P930" s="52">
        <v>1797</v>
      </c>
      <c r="Q930" s="90">
        <v>1629</v>
      </c>
      <c r="R930" s="52">
        <v>1743</v>
      </c>
      <c r="S930" s="52">
        <v>1312</v>
      </c>
      <c r="T930" s="52">
        <v>2128</v>
      </c>
      <c r="U930" s="52">
        <v>1956</v>
      </c>
      <c r="V930" s="52">
        <v>2157</v>
      </c>
      <c r="W930" s="90">
        <v>2139</v>
      </c>
      <c r="X930" s="120">
        <v>5.1072365375713691E-2</v>
      </c>
      <c r="Y930" s="79">
        <v>4.8003523194362963E-2</v>
      </c>
      <c r="Z930" s="79">
        <v>5.7991315310267577E-2</v>
      </c>
      <c r="AA930" s="92">
        <v>0.1094929167218324</v>
      </c>
    </row>
    <row r="931" spans="1:27" ht="15" x14ac:dyDescent="0.25">
      <c r="A931" s="4">
        <v>260209</v>
      </c>
      <c r="B931" s="18" t="s">
        <v>3144</v>
      </c>
      <c r="C931" s="8" t="s">
        <v>31</v>
      </c>
      <c r="D931" s="8" t="s">
        <v>3145</v>
      </c>
      <c r="E931" s="8" t="s">
        <v>811</v>
      </c>
      <c r="F931" s="36">
        <v>7.8</v>
      </c>
      <c r="G931" s="52">
        <v>6642</v>
      </c>
      <c r="H931" s="52">
        <v>5297</v>
      </c>
      <c r="I931" s="52">
        <v>5241</v>
      </c>
      <c r="J931" s="52">
        <v>6159</v>
      </c>
      <c r="K931" s="52">
        <v>8577</v>
      </c>
      <c r="L931" s="90">
        <v>8229</v>
      </c>
      <c r="M931" s="52">
        <v>5212</v>
      </c>
      <c r="N931" s="52">
        <v>5738</v>
      </c>
      <c r="O931" s="52">
        <v>9562</v>
      </c>
      <c r="P931" s="52">
        <v>3087</v>
      </c>
      <c r="Q931" s="52">
        <v>3560</v>
      </c>
      <c r="R931" s="52">
        <v>3665</v>
      </c>
      <c r="S931" s="52">
        <v>8485</v>
      </c>
      <c r="T931" s="90">
        <v>5716</v>
      </c>
      <c r="U931" s="52">
        <v>3883</v>
      </c>
      <c r="V931" s="90">
        <v>6296</v>
      </c>
      <c r="W931" s="52">
        <v>10397</v>
      </c>
      <c r="X931" s="121">
        <v>0.13986274405490229</v>
      </c>
      <c r="Y931" s="79">
        <v>1.50751423504154E-2</v>
      </c>
      <c r="Z931" s="92">
        <v>0.1209710791300749</v>
      </c>
      <c r="AA931" s="79">
        <v>7.84249384741591E-2</v>
      </c>
    </row>
    <row r="932" spans="1:27" ht="15" x14ac:dyDescent="0.25">
      <c r="A932" s="4">
        <v>260209</v>
      </c>
      <c r="B932" s="18" t="s">
        <v>3142</v>
      </c>
      <c r="C932" s="8" t="s">
        <v>31</v>
      </c>
      <c r="D932" s="8" t="s">
        <v>3143</v>
      </c>
      <c r="E932" s="8" t="s">
        <v>811</v>
      </c>
      <c r="F932" s="36">
        <v>7.6</v>
      </c>
      <c r="G932" s="52">
        <v>719.5</v>
      </c>
      <c r="H932" s="52">
        <v>628.1</v>
      </c>
      <c r="I932" s="52">
        <v>1192</v>
      </c>
      <c r="J932" s="52">
        <v>1464</v>
      </c>
      <c r="K932" s="90">
        <v>1545</v>
      </c>
      <c r="L932" s="90">
        <v>1666</v>
      </c>
      <c r="M932" s="52">
        <v>1652</v>
      </c>
      <c r="N932" s="90">
        <v>2374</v>
      </c>
      <c r="O932" s="52">
        <v>1719</v>
      </c>
      <c r="P932" s="52">
        <v>2256</v>
      </c>
      <c r="Q932" s="90">
        <v>2731</v>
      </c>
      <c r="R932" s="52">
        <v>2927</v>
      </c>
      <c r="S932" s="52">
        <v>2603</v>
      </c>
      <c r="T932" s="52">
        <v>2175</v>
      </c>
      <c r="U932" s="52">
        <v>2749</v>
      </c>
      <c r="V932" s="52">
        <v>2870</v>
      </c>
      <c r="W932" s="52">
        <v>3397</v>
      </c>
      <c r="X932" s="120">
        <v>-7.7018161072549551E-3</v>
      </c>
      <c r="Y932" s="79">
        <v>1.724798773476532E-3</v>
      </c>
      <c r="Z932" s="79">
        <v>-5.45245838913333E-3</v>
      </c>
      <c r="AA932" s="79">
        <v>7.6368183129748912E-2</v>
      </c>
    </row>
    <row r="933" spans="1:27" ht="15" x14ac:dyDescent="0.25">
      <c r="A933" s="4">
        <v>260209</v>
      </c>
      <c r="B933" s="18" t="s">
        <v>3146</v>
      </c>
      <c r="C933" s="8" t="s">
        <v>31</v>
      </c>
      <c r="D933" s="8" t="s">
        <v>3147</v>
      </c>
      <c r="E933" s="8" t="s">
        <v>817</v>
      </c>
      <c r="F933" s="36">
        <v>5.3</v>
      </c>
      <c r="G933" s="52">
        <v>5693</v>
      </c>
      <c r="H933" s="52">
        <v>4785</v>
      </c>
      <c r="I933" s="52">
        <v>6523</v>
      </c>
      <c r="J933" s="52">
        <v>6335</v>
      </c>
      <c r="K933" s="52">
        <v>7744</v>
      </c>
      <c r="L933" s="90">
        <v>7926</v>
      </c>
      <c r="M933" s="90">
        <v>13526</v>
      </c>
      <c r="N933" s="52">
        <v>8797</v>
      </c>
      <c r="O933" s="52">
        <v>8870</v>
      </c>
      <c r="P933" s="90">
        <v>14199</v>
      </c>
      <c r="Q933" s="90">
        <v>18939</v>
      </c>
      <c r="R933" s="52">
        <v>11824</v>
      </c>
      <c r="S933" s="52">
        <v>9760</v>
      </c>
      <c r="T933" s="52">
        <v>19079</v>
      </c>
      <c r="U933" s="52">
        <v>17933</v>
      </c>
      <c r="V933" s="52">
        <v>12998</v>
      </c>
      <c r="W933" s="52">
        <v>12924</v>
      </c>
      <c r="X933" s="120">
        <v>8.9178027118891778E-2</v>
      </c>
      <c r="Y933" s="79">
        <v>-1.687862823395192E-2</v>
      </c>
      <c r="Z933" s="79">
        <v>2.003549730357013E-2</v>
      </c>
      <c r="AA933" s="79">
        <v>5.2936255646645503E-2</v>
      </c>
    </row>
    <row r="934" spans="1:27" ht="15" x14ac:dyDescent="0.25">
      <c r="A934" s="4">
        <v>260209</v>
      </c>
      <c r="B934" s="18" t="s">
        <v>3156</v>
      </c>
      <c r="C934" s="8" t="s">
        <v>31</v>
      </c>
      <c r="D934" s="8" t="s">
        <v>3157</v>
      </c>
      <c r="E934" s="8" t="s">
        <v>817</v>
      </c>
      <c r="F934" s="36">
        <v>4.5999999999999996</v>
      </c>
      <c r="G934" s="52">
        <v>23.85</v>
      </c>
      <c r="H934" s="52">
        <v>21.12</v>
      </c>
      <c r="I934" s="52">
        <v>20.7</v>
      </c>
      <c r="J934" s="52">
        <v>34.85</v>
      </c>
      <c r="K934" s="90">
        <v>36.78</v>
      </c>
      <c r="L934" s="90">
        <v>66.63</v>
      </c>
      <c r="M934" s="52">
        <v>33.020000000000003</v>
      </c>
      <c r="N934" s="90">
        <v>57.73</v>
      </c>
      <c r="O934" s="52">
        <v>47.37</v>
      </c>
      <c r="P934" s="52">
        <v>23.85</v>
      </c>
      <c r="Q934" s="90">
        <v>61.48</v>
      </c>
      <c r="R934" s="52">
        <v>44.17</v>
      </c>
      <c r="S934" s="90">
        <v>70.599999999999994</v>
      </c>
      <c r="T934" s="90">
        <v>73.03</v>
      </c>
      <c r="U934" s="52">
        <v>74.64</v>
      </c>
      <c r="V934" s="90">
        <v>71.61</v>
      </c>
      <c r="W934" s="52">
        <v>84</v>
      </c>
      <c r="X934" s="121">
        <v>0.24577711144427791</v>
      </c>
      <c r="Y934" s="79">
        <v>5.2792041078305603E-2</v>
      </c>
      <c r="Z934" s="92">
        <v>0.1045572321292485</v>
      </c>
      <c r="AA934" s="79">
        <v>4.6226024561887513E-2</v>
      </c>
    </row>
    <row r="935" spans="1:27" ht="15" x14ac:dyDescent="0.25">
      <c r="A935" s="4">
        <v>260209</v>
      </c>
      <c r="B935" s="18" t="s">
        <v>3158</v>
      </c>
      <c r="C935" s="8" t="s">
        <v>31</v>
      </c>
      <c r="D935" s="8" t="s">
        <v>3159</v>
      </c>
      <c r="E935" s="8" t="s">
        <v>811</v>
      </c>
      <c r="F935" s="36">
        <v>4.5999999999999996</v>
      </c>
      <c r="G935" s="52">
        <v>293.8</v>
      </c>
      <c r="H935" s="52">
        <v>234.9</v>
      </c>
      <c r="I935" s="52">
        <v>318.2</v>
      </c>
      <c r="J935" s="52">
        <v>329</v>
      </c>
      <c r="K935" s="90">
        <v>429.8</v>
      </c>
      <c r="L935" s="90">
        <v>486.6</v>
      </c>
      <c r="M935" s="90">
        <v>544</v>
      </c>
      <c r="N935" s="90">
        <v>569.70000000000005</v>
      </c>
      <c r="O935" s="52">
        <v>521.5</v>
      </c>
      <c r="P935" s="52">
        <v>512.20000000000005</v>
      </c>
      <c r="Q935" s="52">
        <v>563.79999999999995</v>
      </c>
      <c r="R935" s="52">
        <v>587.4</v>
      </c>
      <c r="S935" s="52">
        <v>576.79999999999995</v>
      </c>
      <c r="T935" s="52">
        <v>513.70000000000005</v>
      </c>
      <c r="U935" s="52">
        <v>639.5</v>
      </c>
      <c r="V935" s="52">
        <v>548.79999999999995</v>
      </c>
      <c r="W935" s="52">
        <v>681.8</v>
      </c>
      <c r="X935" s="120">
        <v>6.69583072939961E-4</v>
      </c>
      <c r="Y935" s="79">
        <v>3.3769014587143882E-2</v>
      </c>
      <c r="Z935" s="79">
        <v>-1.6656597911452461E-2</v>
      </c>
      <c r="AA935" s="79">
        <v>4.6076882569773492E-2</v>
      </c>
    </row>
    <row r="936" spans="1:27" ht="15" x14ac:dyDescent="0.25">
      <c r="A936" s="4">
        <v>260209</v>
      </c>
      <c r="B936" s="18" t="s">
        <v>3160</v>
      </c>
      <c r="C936" s="8" t="s">
        <v>31</v>
      </c>
      <c r="D936" s="8" t="s">
        <v>3161</v>
      </c>
      <c r="E936" s="8" t="s">
        <v>811</v>
      </c>
      <c r="F936" s="36">
        <v>3.6</v>
      </c>
      <c r="G936" s="52">
        <v>920.9</v>
      </c>
      <c r="H936" s="52">
        <v>971.3</v>
      </c>
      <c r="I936" s="52">
        <v>993.24</v>
      </c>
      <c r="J936" s="52">
        <v>834.9</v>
      </c>
      <c r="K936" s="52">
        <v>921.4</v>
      </c>
      <c r="L936" s="52">
        <v>1098</v>
      </c>
      <c r="M936" s="52">
        <v>1232</v>
      </c>
      <c r="N936" s="52">
        <v>1028</v>
      </c>
      <c r="O936" s="52">
        <v>1214</v>
      </c>
      <c r="P936" s="52">
        <v>1507</v>
      </c>
      <c r="Q936" s="52">
        <v>1464</v>
      </c>
      <c r="R936" s="52">
        <v>1335</v>
      </c>
      <c r="S936" s="52">
        <v>1554</v>
      </c>
      <c r="T936" s="52">
        <v>1577</v>
      </c>
      <c r="U936" s="52">
        <v>1739</v>
      </c>
      <c r="V936" s="52">
        <v>1512</v>
      </c>
      <c r="W936" s="52">
        <v>1781</v>
      </c>
      <c r="X936" s="120">
        <v>1.194539249146764E-2</v>
      </c>
      <c r="Y936" s="79">
        <v>4.637436762225966E-2</v>
      </c>
      <c r="Z936" s="79">
        <v>2.852538275584204E-2</v>
      </c>
      <c r="AA936" s="79">
        <v>3.5568787214039548E-2</v>
      </c>
    </row>
    <row r="937" spans="1:27" ht="15" x14ac:dyDescent="0.25">
      <c r="A937" s="4">
        <v>260209</v>
      </c>
      <c r="B937" s="18" t="s">
        <v>3154</v>
      </c>
      <c r="C937" s="8" t="s">
        <v>31</v>
      </c>
      <c r="D937" s="8" t="s">
        <v>3155</v>
      </c>
      <c r="E937" s="8" t="s">
        <v>811</v>
      </c>
      <c r="F937" s="36">
        <v>3.2</v>
      </c>
      <c r="G937" s="52">
        <v>484.9</v>
      </c>
      <c r="H937" s="52">
        <v>586.30999999999995</v>
      </c>
      <c r="I937" s="52">
        <v>884.98</v>
      </c>
      <c r="J937" s="52">
        <v>735.92</v>
      </c>
      <c r="K937" s="90">
        <v>765.42</v>
      </c>
      <c r="L937" s="90">
        <v>923.82</v>
      </c>
      <c r="M937" s="52">
        <v>1197</v>
      </c>
      <c r="N937" s="52">
        <v>890.77</v>
      </c>
      <c r="O937" s="52">
        <v>1033</v>
      </c>
      <c r="P937" s="52">
        <v>1221</v>
      </c>
      <c r="Q937" s="52">
        <v>1416</v>
      </c>
      <c r="R937" s="52">
        <v>1013</v>
      </c>
      <c r="S937" s="52">
        <v>1104</v>
      </c>
      <c r="T937" s="52">
        <v>1369</v>
      </c>
      <c r="U937" s="90">
        <v>2024</v>
      </c>
      <c r="V937" s="52">
        <v>1546</v>
      </c>
      <c r="W937" s="52">
        <v>1296</v>
      </c>
      <c r="X937" s="120">
        <v>3.1131678586453489E-2</v>
      </c>
      <c r="Y937" s="92">
        <v>0.124031007751938</v>
      </c>
      <c r="Z937" s="79">
        <v>9.6733212341197916E-2</v>
      </c>
      <c r="AA937" s="79">
        <v>3.1772298527221521E-2</v>
      </c>
    </row>
    <row r="938" spans="1:27" ht="15" x14ac:dyDescent="0.25">
      <c r="A938" s="4">
        <v>260209</v>
      </c>
      <c r="B938" s="18" t="s">
        <v>3174</v>
      </c>
      <c r="C938" s="8" t="s">
        <v>31</v>
      </c>
      <c r="D938" s="8" t="s">
        <v>3175</v>
      </c>
      <c r="E938" s="8" t="s">
        <v>811</v>
      </c>
      <c r="F938" s="36">
        <v>3.1</v>
      </c>
      <c r="G938" s="52">
        <v>156.72999999999999</v>
      </c>
      <c r="H938" s="52">
        <v>308.06</v>
      </c>
      <c r="I938" s="52">
        <v>455</v>
      </c>
      <c r="J938" s="52">
        <v>268.48</v>
      </c>
      <c r="K938" s="52">
        <v>252.82</v>
      </c>
      <c r="L938" s="52">
        <v>318.45999999999998</v>
      </c>
      <c r="M938" s="90">
        <v>630.1</v>
      </c>
      <c r="N938" s="52">
        <v>390.13</v>
      </c>
      <c r="O938" s="52">
        <v>308.39999999999998</v>
      </c>
      <c r="P938" s="52">
        <v>476.27</v>
      </c>
      <c r="Q938" s="52">
        <v>690.06</v>
      </c>
      <c r="R938" s="52">
        <v>321.18</v>
      </c>
      <c r="S938" s="52">
        <v>261.48</v>
      </c>
      <c r="T938" s="52">
        <v>425.06</v>
      </c>
      <c r="U938" s="52">
        <v>741.88</v>
      </c>
      <c r="V938" s="52">
        <v>294.87</v>
      </c>
      <c r="W938" s="52">
        <v>314.81</v>
      </c>
      <c r="X938" s="120">
        <v>-2.927975574474417E-2</v>
      </c>
      <c r="Y938" s="79">
        <v>3.052221135836208E-2</v>
      </c>
      <c r="Z938" s="79">
        <v>-1.5037722908093239E-2</v>
      </c>
      <c r="AA938" s="79">
        <v>3.0946619547493451E-2</v>
      </c>
    </row>
    <row r="939" spans="1:27" ht="15" x14ac:dyDescent="0.25">
      <c r="A939" s="4">
        <v>260209</v>
      </c>
      <c r="B939" s="18" t="s">
        <v>3162</v>
      </c>
      <c r="C939" s="8" t="s">
        <v>31</v>
      </c>
      <c r="D939" s="8" t="s">
        <v>3163</v>
      </c>
      <c r="E939" s="8" t="s">
        <v>811</v>
      </c>
      <c r="F939" s="36">
        <v>2.8</v>
      </c>
      <c r="G939" s="52">
        <v>521.9</v>
      </c>
      <c r="H939" s="52">
        <v>595</v>
      </c>
      <c r="I939" s="52">
        <v>634.4</v>
      </c>
      <c r="J939" s="52">
        <v>745.9</v>
      </c>
      <c r="K939" s="90">
        <v>808.1</v>
      </c>
      <c r="L939" s="52">
        <v>795.4</v>
      </c>
      <c r="M939" s="52">
        <v>792.4</v>
      </c>
      <c r="N939" s="52">
        <v>750.9</v>
      </c>
      <c r="O939" s="52">
        <v>680.6</v>
      </c>
      <c r="P939" s="52">
        <v>660.9</v>
      </c>
      <c r="Q939" s="52">
        <v>683.3</v>
      </c>
      <c r="R939" s="52">
        <v>628</v>
      </c>
      <c r="S939" s="52">
        <v>686.8</v>
      </c>
      <c r="T939" s="52">
        <v>729.1</v>
      </c>
      <c r="U939" s="52">
        <v>613.29999999999995</v>
      </c>
      <c r="V939" s="52">
        <v>716.6</v>
      </c>
      <c r="W939" s="52">
        <v>764.6</v>
      </c>
      <c r="X939" s="120">
        <v>2.564874012786755E-2</v>
      </c>
      <c r="Y939" s="79">
        <v>-2.5667351129363469E-2</v>
      </c>
      <c r="Z939" s="79">
        <v>3.3343368959807503E-2</v>
      </c>
      <c r="AA939" s="79">
        <v>2.8334183116031749E-2</v>
      </c>
    </row>
    <row r="940" spans="1:27" ht="15" x14ac:dyDescent="0.25">
      <c r="A940" s="4">
        <v>260209</v>
      </c>
      <c r="B940" s="18" t="s">
        <v>3168</v>
      </c>
      <c r="C940" s="8" t="s">
        <v>31</v>
      </c>
      <c r="D940" s="8" t="s">
        <v>3169</v>
      </c>
      <c r="E940" s="8" t="s">
        <v>811</v>
      </c>
      <c r="F940" s="36">
        <v>2.6</v>
      </c>
      <c r="G940" s="52">
        <v>-4.6399999999999997</v>
      </c>
      <c r="H940" s="52">
        <v>628.07000000000005</v>
      </c>
      <c r="I940" s="52">
        <v>157.82</v>
      </c>
      <c r="J940" s="52">
        <v>240.73</v>
      </c>
      <c r="K940" s="90">
        <v>148.69999999999999</v>
      </c>
      <c r="L940" s="52">
        <v>543.79</v>
      </c>
      <c r="M940" s="90">
        <v>598.28</v>
      </c>
      <c r="N940" s="90">
        <v>443.7</v>
      </c>
      <c r="O940" s="90">
        <v>569.4</v>
      </c>
      <c r="P940" s="90">
        <v>1047</v>
      </c>
      <c r="Q940" s="52">
        <v>695.8</v>
      </c>
      <c r="R940" s="90">
        <v>758.5</v>
      </c>
      <c r="S940" s="52">
        <v>678.7</v>
      </c>
      <c r="T940" s="52">
        <v>1334</v>
      </c>
      <c r="U940" s="52">
        <v>838.6</v>
      </c>
      <c r="V940" s="52">
        <v>623.6</v>
      </c>
      <c r="W940" s="52">
        <v>767.6</v>
      </c>
      <c r="X940" s="120">
        <v>9.0251572327044061E-2</v>
      </c>
      <c r="Y940" s="79">
        <v>4.1188347274300652E-2</v>
      </c>
      <c r="Z940" s="79">
        <v>-3.7370491439968963E-2</v>
      </c>
      <c r="AA940" s="79">
        <v>2.5583470027914501E-2</v>
      </c>
    </row>
    <row r="941" spans="1:27" ht="15" x14ac:dyDescent="0.25">
      <c r="A941" s="4">
        <v>260209</v>
      </c>
      <c r="B941" s="18" t="s">
        <v>3164</v>
      </c>
      <c r="C941" s="8" t="s">
        <v>31</v>
      </c>
      <c r="D941" s="8" t="s">
        <v>3165</v>
      </c>
      <c r="E941" s="8" t="s">
        <v>817</v>
      </c>
      <c r="F941" s="36">
        <v>2</v>
      </c>
      <c r="G941" s="52">
        <v>7172</v>
      </c>
      <c r="H941" s="52">
        <v>7670</v>
      </c>
      <c r="I941" s="52">
        <v>6852</v>
      </c>
      <c r="J941" s="52">
        <v>5388</v>
      </c>
      <c r="K941" s="52">
        <v>6330</v>
      </c>
      <c r="L941" s="52">
        <v>6549</v>
      </c>
      <c r="M941" s="52">
        <v>8248</v>
      </c>
      <c r="N941" s="90">
        <v>9857</v>
      </c>
      <c r="O941" s="90">
        <v>11780</v>
      </c>
      <c r="P941" s="90">
        <v>14029</v>
      </c>
      <c r="Q941" s="52">
        <v>12154</v>
      </c>
      <c r="R941" s="52">
        <v>11839</v>
      </c>
      <c r="S941" s="52">
        <v>12093</v>
      </c>
      <c r="T941" s="52">
        <v>14239</v>
      </c>
      <c r="U941" s="52">
        <v>11977</v>
      </c>
      <c r="V941" s="52">
        <v>12489</v>
      </c>
      <c r="W941" s="52">
        <v>13086</v>
      </c>
      <c r="X941" s="120">
        <v>4.1903621670158486E-3</v>
      </c>
      <c r="Y941" s="79">
        <v>-3.5171385991058508E-3</v>
      </c>
      <c r="Z941" s="79">
        <v>1.2961633564648739E-2</v>
      </c>
      <c r="AA941" s="79">
        <v>1.9548013701326861E-2</v>
      </c>
    </row>
    <row r="942" spans="1:27" ht="15" x14ac:dyDescent="0.25">
      <c r="A942" s="4">
        <v>260209</v>
      </c>
      <c r="B942" s="18" t="s">
        <v>3152</v>
      </c>
      <c r="C942" s="8" t="s">
        <v>31</v>
      </c>
      <c r="D942" s="8" t="s">
        <v>3153</v>
      </c>
      <c r="E942" s="8" t="s">
        <v>811</v>
      </c>
      <c r="F942" s="36">
        <v>1.8</v>
      </c>
      <c r="G942" s="52">
        <v>8728</v>
      </c>
      <c r="H942" s="52">
        <v>7310</v>
      </c>
      <c r="I942" s="52">
        <v>9137</v>
      </c>
      <c r="J942" s="52">
        <v>7910</v>
      </c>
      <c r="K942" s="52">
        <v>8162</v>
      </c>
      <c r="L942" s="52">
        <v>9721</v>
      </c>
      <c r="M942" s="52">
        <v>12266</v>
      </c>
      <c r="N942" s="52">
        <v>10653</v>
      </c>
      <c r="O942" s="52">
        <v>12158</v>
      </c>
      <c r="P942" s="52">
        <v>13629</v>
      </c>
      <c r="Q942" s="52">
        <v>15506</v>
      </c>
      <c r="R942" s="52">
        <v>15585</v>
      </c>
      <c r="S942" s="52">
        <v>15116</v>
      </c>
      <c r="T942" s="52">
        <v>14693</v>
      </c>
      <c r="U942" s="52">
        <v>17567</v>
      </c>
      <c r="V942" s="52">
        <v>16948</v>
      </c>
      <c r="W942" s="52">
        <v>16298</v>
      </c>
      <c r="X942" s="120">
        <v>1.7781937295273661E-2</v>
      </c>
      <c r="Y942" s="79">
        <v>3.3842364532019609E-2</v>
      </c>
      <c r="Z942" s="79">
        <v>2.164832197709687E-2</v>
      </c>
      <c r="AA942" s="79">
        <v>1.837572290280454E-2</v>
      </c>
    </row>
    <row r="943" spans="1:27" ht="15" x14ac:dyDescent="0.25">
      <c r="A943" s="4">
        <v>260209</v>
      </c>
      <c r="B943" s="18" t="s">
        <v>3166</v>
      </c>
      <c r="C943" s="8" t="s">
        <v>31</v>
      </c>
      <c r="D943" s="8" t="s">
        <v>3167</v>
      </c>
      <c r="E943" s="8" t="s">
        <v>811</v>
      </c>
      <c r="F943" s="36">
        <v>0.6</v>
      </c>
      <c r="G943" s="52">
        <v>779.1</v>
      </c>
      <c r="H943" s="52">
        <v>438.28</v>
      </c>
      <c r="I943" s="52">
        <v>659.97</v>
      </c>
      <c r="J943" s="52">
        <v>592.88</v>
      </c>
      <c r="K943" s="52">
        <v>746.34</v>
      </c>
      <c r="L943" s="52">
        <v>535.87</v>
      </c>
      <c r="M943" s="52">
        <v>677.45</v>
      </c>
      <c r="N943" s="52">
        <v>794.83</v>
      </c>
      <c r="O943" s="52">
        <v>807.01</v>
      </c>
      <c r="P943" s="90">
        <v>828.52</v>
      </c>
      <c r="Q943" s="52">
        <v>878.67</v>
      </c>
      <c r="R943" s="52">
        <v>875.69</v>
      </c>
      <c r="S943" s="52">
        <v>905.74</v>
      </c>
      <c r="T943" s="52">
        <v>826.02</v>
      </c>
      <c r="U943" s="52">
        <v>803.72</v>
      </c>
      <c r="V943" s="52">
        <v>844.84</v>
      </c>
      <c r="W943" s="52">
        <v>927.47</v>
      </c>
      <c r="X943" s="120">
        <v>-7.1661573917480847E-4</v>
      </c>
      <c r="Y943" s="79">
        <v>-2.149954677406396E-2</v>
      </c>
      <c r="Z943" s="79">
        <v>-9.0438178103113831E-3</v>
      </c>
      <c r="AA943" s="79">
        <v>6.4283854782978267E-3</v>
      </c>
    </row>
    <row r="944" spans="1:27" ht="15" x14ac:dyDescent="0.25">
      <c r="A944" s="4">
        <v>260209</v>
      </c>
      <c r="B944" s="18" t="s">
        <v>3172</v>
      </c>
      <c r="C944" s="8" t="s">
        <v>31</v>
      </c>
      <c r="D944" s="8" t="s">
        <v>3173</v>
      </c>
      <c r="E944" s="8" t="s">
        <v>811</v>
      </c>
      <c r="F944" s="36">
        <v>0.4</v>
      </c>
      <c r="G944" s="52">
        <v>3185</v>
      </c>
      <c r="H944" s="52">
        <v>3288</v>
      </c>
      <c r="I944" s="52">
        <v>2559</v>
      </c>
      <c r="J944" s="52">
        <v>1847</v>
      </c>
      <c r="K944" s="52">
        <v>724.5</v>
      </c>
      <c r="L944" s="52">
        <v>1890</v>
      </c>
      <c r="M944" s="52">
        <v>1861</v>
      </c>
      <c r="N944" s="52">
        <v>1381</v>
      </c>
      <c r="O944" s="90">
        <v>1487</v>
      </c>
      <c r="P944" s="52">
        <v>1710</v>
      </c>
      <c r="Q944" s="52">
        <v>1069</v>
      </c>
      <c r="R944" s="52">
        <v>1280</v>
      </c>
      <c r="S944" s="52">
        <v>1294</v>
      </c>
      <c r="T944" s="52">
        <v>1139</v>
      </c>
      <c r="U944" s="90">
        <v>1624</v>
      </c>
      <c r="V944" s="90">
        <v>1962</v>
      </c>
      <c r="W944" s="52">
        <v>1317</v>
      </c>
      <c r="X944" s="120">
        <v>-0.106669157481786</v>
      </c>
      <c r="Y944" s="92">
        <v>0.11606022584692589</v>
      </c>
      <c r="Z944" s="92">
        <v>0.12778714633689339</v>
      </c>
      <c r="AA944" s="79">
        <v>3.8212327629174592E-3</v>
      </c>
    </row>
    <row r="945" spans="1:27" ht="15" x14ac:dyDescent="0.25">
      <c r="A945" s="4">
        <v>260209</v>
      </c>
      <c r="B945" s="18" t="s">
        <v>3178</v>
      </c>
      <c r="C945" s="8" t="s">
        <v>31</v>
      </c>
      <c r="D945" s="8" t="s">
        <v>3179</v>
      </c>
      <c r="E945" s="8" t="s">
        <v>817</v>
      </c>
      <c r="F945" s="36">
        <v>-0.8</v>
      </c>
      <c r="G945" s="52">
        <v>2634</v>
      </c>
      <c r="H945" s="52">
        <v>3304</v>
      </c>
      <c r="I945" s="52">
        <v>3195</v>
      </c>
      <c r="J945" s="52">
        <v>2677</v>
      </c>
      <c r="K945" s="52">
        <v>2393</v>
      </c>
      <c r="L945" s="52">
        <v>2792</v>
      </c>
      <c r="M945" s="52">
        <v>2869</v>
      </c>
      <c r="N945" s="52">
        <v>2520</v>
      </c>
      <c r="O945" s="52">
        <v>2229</v>
      </c>
      <c r="P945" s="52">
        <v>3142</v>
      </c>
      <c r="Q945" s="52">
        <v>2637</v>
      </c>
      <c r="R945" s="52">
        <v>2446</v>
      </c>
      <c r="S945" s="52">
        <v>2492</v>
      </c>
      <c r="T945" s="52">
        <v>2976</v>
      </c>
      <c r="U945" s="52">
        <v>2570</v>
      </c>
      <c r="V945" s="52">
        <v>2604</v>
      </c>
      <c r="W945" s="52">
        <v>2403</v>
      </c>
      <c r="X945" s="120">
        <v>-1.5489409349631391E-2</v>
      </c>
      <c r="Y945" s="79">
        <v>-6.3501089944081324E-3</v>
      </c>
      <c r="Z945" s="79">
        <v>1.507058374666159E-2</v>
      </c>
      <c r="AA945" s="79">
        <v>-8.3630896448035896E-3</v>
      </c>
    </row>
    <row r="946" spans="1:27" ht="15" x14ac:dyDescent="0.25">
      <c r="A946" s="4">
        <v>260209</v>
      </c>
      <c r="B946" s="18" t="s">
        <v>3170</v>
      </c>
      <c r="C946" s="8" t="s">
        <v>31</v>
      </c>
      <c r="D946" s="8" t="s">
        <v>3171</v>
      </c>
      <c r="E946" s="8" t="s">
        <v>817</v>
      </c>
      <c r="F946" s="36">
        <v>-1.4</v>
      </c>
      <c r="G946" s="52">
        <v>1294</v>
      </c>
      <c r="H946" s="52">
        <v>1990</v>
      </c>
      <c r="I946" s="52">
        <v>1963</v>
      </c>
      <c r="J946" s="52">
        <v>657.3</v>
      </c>
      <c r="K946" s="52">
        <v>1468</v>
      </c>
      <c r="L946" s="90">
        <v>2818</v>
      </c>
      <c r="M946" s="52">
        <v>1938</v>
      </c>
      <c r="N946" s="90">
        <v>2428</v>
      </c>
      <c r="O946" s="52">
        <v>2168</v>
      </c>
      <c r="P946" s="52">
        <v>2748</v>
      </c>
      <c r="Q946" s="52">
        <v>1525</v>
      </c>
      <c r="R946" s="52">
        <v>1446</v>
      </c>
      <c r="S946" s="52">
        <v>1043</v>
      </c>
      <c r="T946" s="52">
        <v>1458</v>
      </c>
      <c r="U946" s="90">
        <v>2136</v>
      </c>
      <c r="V946" s="52">
        <v>2047</v>
      </c>
      <c r="W946" s="52">
        <v>948.9</v>
      </c>
      <c r="X946" s="120">
        <v>-0.1907719609582964</v>
      </c>
      <c r="Y946" s="92">
        <v>0.11165935672514631</v>
      </c>
      <c r="Z946" s="79">
        <v>9.8799934242972176E-2</v>
      </c>
      <c r="AA946" s="79">
        <v>-1.4078396169958211E-2</v>
      </c>
    </row>
    <row r="947" spans="1:27" ht="15" x14ac:dyDescent="0.25">
      <c r="A947" s="4">
        <v>260209</v>
      </c>
      <c r="B947" s="18" t="s">
        <v>3148</v>
      </c>
      <c r="C947" s="8" t="s">
        <v>31</v>
      </c>
      <c r="D947" s="8" t="s">
        <v>3149</v>
      </c>
      <c r="E947" s="8" t="s">
        <v>811</v>
      </c>
      <c r="F947" s="36">
        <v>-5.2</v>
      </c>
      <c r="G947" s="52">
        <v>527.70000000000005</v>
      </c>
      <c r="H947" s="52">
        <v>586.5</v>
      </c>
      <c r="I947" s="52">
        <v>1266</v>
      </c>
      <c r="J947" s="52">
        <v>1291</v>
      </c>
      <c r="K947" s="90">
        <v>1112</v>
      </c>
      <c r="L947" s="90">
        <v>1325</v>
      </c>
      <c r="M947" s="52">
        <v>1121</v>
      </c>
      <c r="N947" s="52">
        <v>993.8</v>
      </c>
      <c r="O947" s="52">
        <v>1002</v>
      </c>
      <c r="P947" s="52">
        <v>873.6</v>
      </c>
      <c r="Q947" s="52">
        <v>754.4</v>
      </c>
      <c r="R947" s="52">
        <v>975.2</v>
      </c>
      <c r="S947" s="52">
        <v>998.9</v>
      </c>
      <c r="T947" s="52">
        <v>778.9</v>
      </c>
      <c r="U947" s="52">
        <v>985.9</v>
      </c>
      <c r="V947" s="52">
        <v>945.3</v>
      </c>
      <c r="W947" s="52">
        <v>806.9</v>
      </c>
      <c r="X947" s="120">
        <v>-2.6290219594125589E-2</v>
      </c>
      <c r="Y947" s="79">
        <v>6.6003307293151625E-2</v>
      </c>
      <c r="Z947" s="79">
        <v>-7.9970044665543805E-3</v>
      </c>
      <c r="AA947" s="79">
        <v>-5.1765974656241547E-2</v>
      </c>
    </row>
    <row r="948" spans="1:27" ht="15" x14ac:dyDescent="0.25">
      <c r="A948" s="4">
        <v>260209</v>
      </c>
      <c r="B948" s="18" t="s">
        <v>3176</v>
      </c>
      <c r="C948" s="8" t="s">
        <v>31</v>
      </c>
      <c r="D948" s="8" t="s">
        <v>3177</v>
      </c>
      <c r="E948" s="8" t="s">
        <v>811</v>
      </c>
      <c r="F948" s="36">
        <v>-5.6</v>
      </c>
      <c r="G948" s="52">
        <v>-233.8</v>
      </c>
      <c r="H948" s="52">
        <v>673.4</v>
      </c>
      <c r="I948" s="52">
        <v>0</v>
      </c>
      <c r="J948" s="52">
        <v>861.9</v>
      </c>
      <c r="K948" s="90">
        <v>690.1</v>
      </c>
      <c r="L948" s="90">
        <v>1943</v>
      </c>
      <c r="M948" s="90">
        <v>2160</v>
      </c>
      <c r="N948" s="90">
        <v>1480</v>
      </c>
      <c r="O948" s="52">
        <v>1317</v>
      </c>
      <c r="P948" s="90">
        <v>3192</v>
      </c>
      <c r="Q948" s="52">
        <v>2661</v>
      </c>
      <c r="R948" s="52">
        <v>1349</v>
      </c>
      <c r="S948" s="52">
        <v>1743</v>
      </c>
      <c r="T948" s="52">
        <v>3536</v>
      </c>
      <c r="U948" s="52">
        <v>2912</v>
      </c>
      <c r="V948" s="52">
        <v>1619</v>
      </c>
      <c r="W948" s="52">
        <v>1192</v>
      </c>
      <c r="X948" s="120">
        <v>3.8457238680827288E-2</v>
      </c>
      <c r="Y948" s="79">
        <v>2.70212078802885E-2</v>
      </c>
      <c r="Z948" s="79">
        <v>2.8301886792452931E-2</v>
      </c>
      <c r="AA948" s="79">
        <v>-5.6167176350662602E-2</v>
      </c>
    </row>
    <row r="949" spans="1:27" ht="15" x14ac:dyDescent="0.25">
      <c r="A949" s="4">
        <v>260209</v>
      </c>
      <c r="B949" s="18" t="s">
        <v>3186</v>
      </c>
      <c r="C949" s="8" t="s">
        <v>31</v>
      </c>
      <c r="D949" s="8" t="s">
        <v>3187</v>
      </c>
      <c r="E949" s="8" t="s">
        <v>811</v>
      </c>
      <c r="F949" s="36">
        <v>-6.9</v>
      </c>
      <c r="G949" s="52">
        <v>2696</v>
      </c>
      <c r="H949" s="52">
        <v>2098</v>
      </c>
      <c r="I949" s="52">
        <v>4388</v>
      </c>
      <c r="J949" s="52">
        <v>4141</v>
      </c>
      <c r="K949" s="52">
        <v>2785</v>
      </c>
      <c r="L949" s="52">
        <v>3003</v>
      </c>
      <c r="M949" s="52">
        <v>3538</v>
      </c>
      <c r="N949" s="52">
        <v>3888</v>
      </c>
      <c r="O949" s="52">
        <v>3589</v>
      </c>
      <c r="P949" s="52">
        <v>3882</v>
      </c>
      <c r="Q949" s="90">
        <v>7060</v>
      </c>
      <c r="R949" s="90">
        <v>9282</v>
      </c>
      <c r="S949" s="52">
        <v>3166</v>
      </c>
      <c r="T949" s="52">
        <v>3051</v>
      </c>
      <c r="U949" s="52">
        <v>3432</v>
      </c>
      <c r="V949" s="52">
        <v>3362</v>
      </c>
      <c r="W949" s="52">
        <v>2274</v>
      </c>
      <c r="X949" s="120">
        <v>-3.5528003420265082E-2</v>
      </c>
      <c r="Y949" s="79">
        <v>-0.16082273150405599</v>
      </c>
      <c r="Z949" s="79">
        <v>-0.31271459510855221</v>
      </c>
      <c r="AA949" s="79">
        <v>-6.8557374529244486E-2</v>
      </c>
    </row>
    <row r="950" spans="1:27" ht="15" x14ac:dyDescent="0.25">
      <c r="A950" s="4">
        <v>260209</v>
      </c>
      <c r="B950" s="18" t="s">
        <v>3184</v>
      </c>
      <c r="C950" s="8" t="s">
        <v>31</v>
      </c>
      <c r="D950" s="8" t="s">
        <v>3185</v>
      </c>
      <c r="E950" s="8" t="s">
        <v>811</v>
      </c>
      <c r="F950" s="36">
        <v>-10.8</v>
      </c>
      <c r="G950" s="52">
        <v>1163</v>
      </c>
      <c r="H950" s="52">
        <v>1299</v>
      </c>
      <c r="I950" s="52">
        <v>1714</v>
      </c>
      <c r="J950" s="52">
        <v>1362</v>
      </c>
      <c r="K950" s="90">
        <v>1757</v>
      </c>
      <c r="L950" s="52">
        <v>1427</v>
      </c>
      <c r="M950" s="52">
        <v>1416</v>
      </c>
      <c r="N950" s="52">
        <v>1897</v>
      </c>
      <c r="O950" s="52">
        <v>1886</v>
      </c>
      <c r="P950" s="52">
        <v>1863</v>
      </c>
      <c r="Q950" s="90">
        <v>4696</v>
      </c>
      <c r="R950" s="52">
        <v>2230</v>
      </c>
      <c r="S950" s="52">
        <v>1731</v>
      </c>
      <c r="T950" s="52">
        <v>1014</v>
      </c>
      <c r="U950" s="52">
        <v>2298</v>
      </c>
      <c r="V950" s="52">
        <v>1627</v>
      </c>
      <c r="W950" s="52">
        <v>1012</v>
      </c>
      <c r="X950" s="120">
        <v>-8.0703422053231888E-2</v>
      </c>
      <c r="Y950" s="79">
        <v>-0.24795781201530351</v>
      </c>
      <c r="Z950" s="79">
        <v>-8.2909390897841329E-2</v>
      </c>
      <c r="AA950" s="79">
        <v>-0.10779610194902541</v>
      </c>
    </row>
    <row r="951" spans="1:27" ht="15" x14ac:dyDescent="0.25">
      <c r="A951" s="4">
        <v>260209</v>
      </c>
      <c r="B951" s="18" t="s">
        <v>3180</v>
      </c>
      <c r="C951" s="8" t="s">
        <v>31</v>
      </c>
      <c r="D951" s="8" t="s">
        <v>3181</v>
      </c>
      <c r="E951" s="8" t="s">
        <v>811</v>
      </c>
      <c r="F951" s="36">
        <v>-28.6</v>
      </c>
      <c r="G951" s="52">
        <v>300.20999999999998</v>
      </c>
      <c r="H951" s="52">
        <v>287.33</v>
      </c>
      <c r="I951" s="52">
        <v>838.72</v>
      </c>
      <c r="J951" s="52">
        <v>357.08</v>
      </c>
      <c r="K951" s="52">
        <v>383</v>
      </c>
      <c r="L951" s="52">
        <v>453.48</v>
      </c>
      <c r="M951" s="90">
        <v>1246</v>
      </c>
      <c r="N951" s="90">
        <v>1838</v>
      </c>
      <c r="O951" s="90">
        <v>1927</v>
      </c>
      <c r="P951" s="90">
        <v>2262</v>
      </c>
      <c r="Q951" s="90">
        <v>2406</v>
      </c>
      <c r="R951" s="90">
        <v>2936</v>
      </c>
      <c r="S951" s="52">
        <v>2057</v>
      </c>
      <c r="T951" s="52">
        <v>1670</v>
      </c>
      <c r="U951" s="52">
        <v>1068</v>
      </c>
      <c r="V951" s="52">
        <v>964</v>
      </c>
      <c r="W951" s="52">
        <v>408.2</v>
      </c>
      <c r="X951" s="120">
        <v>-6.1277300486492048E-2</v>
      </c>
      <c r="Y951" s="79">
        <v>-0.14753556070129009</v>
      </c>
      <c r="Z951" s="79">
        <v>-0.2550769628767301</v>
      </c>
      <c r="AA951" s="79">
        <v>-0.28629970480986289</v>
      </c>
    </row>
    <row r="952" spans="1:27" ht="15" x14ac:dyDescent="0.25">
      <c r="A952" s="4">
        <v>260209</v>
      </c>
      <c r="B952" s="88" t="s">
        <v>3182</v>
      </c>
      <c r="C952" s="81" t="s">
        <v>31</v>
      </c>
      <c r="D952" s="81" t="s">
        <v>3183</v>
      </c>
      <c r="E952" s="81" t="s">
        <v>817</v>
      </c>
      <c r="F952" s="83">
        <v>-164.5</v>
      </c>
      <c r="G952" s="131">
        <v>1246</v>
      </c>
      <c r="H952" s="131">
        <v>2417</v>
      </c>
      <c r="I952" s="131">
        <v>318</v>
      </c>
      <c r="J952" s="131">
        <v>122</v>
      </c>
      <c r="K952" s="131">
        <v>1554</v>
      </c>
      <c r="L952" s="131">
        <v>1993</v>
      </c>
      <c r="M952" s="131">
        <v>15</v>
      </c>
      <c r="N952" s="131">
        <v>228</v>
      </c>
      <c r="O952" s="131">
        <v>1240</v>
      </c>
      <c r="P952" s="132">
        <v>3025</v>
      </c>
      <c r="Q952" s="131">
        <v>-42</v>
      </c>
      <c r="R952" s="132">
        <v>1661</v>
      </c>
      <c r="S952" s="131">
        <v>-295</v>
      </c>
      <c r="T952" s="131">
        <v>2136</v>
      </c>
      <c r="U952" s="131">
        <v>-1492</v>
      </c>
      <c r="V952" s="131">
        <v>-1743</v>
      </c>
      <c r="W952" s="131">
        <v>1998</v>
      </c>
      <c r="X952" s="130">
        <v>-0.2044148080018395</v>
      </c>
      <c r="Y952" s="87">
        <v>-0.41907514450867062</v>
      </c>
      <c r="Z952" s="87">
        <v>-1.693532338308458</v>
      </c>
      <c r="AA952" s="87">
        <v>-1.644906743185079</v>
      </c>
    </row>
    <row r="953" spans="1:27" x14ac:dyDescent="0.3">
      <c r="A953" s="80">
        <v>260209</v>
      </c>
      <c r="B953" s="88">
        <v>1830</v>
      </c>
      <c r="C953" s="81" t="s">
        <v>1212</v>
      </c>
      <c r="D953" s="81" t="s">
        <v>3188</v>
      </c>
      <c r="E953" s="81" t="s">
        <v>975</v>
      </c>
      <c r="F953" s="83">
        <v>-14.7</v>
      </c>
      <c r="G953" s="131">
        <v>268.64999999999998</v>
      </c>
      <c r="H953" s="129"/>
      <c r="I953" s="131">
        <v>115.15</v>
      </c>
      <c r="J953" s="129"/>
      <c r="K953" s="131">
        <v>184.23</v>
      </c>
      <c r="L953" s="129"/>
      <c r="M953" s="131">
        <v>184.58</v>
      </c>
      <c r="N953" s="129"/>
      <c r="O953" s="131">
        <v>200.56</v>
      </c>
      <c r="P953" s="129"/>
      <c r="Q953" s="131">
        <v>175.04</v>
      </c>
      <c r="R953" s="129"/>
      <c r="S953" s="131">
        <v>156.27000000000001</v>
      </c>
      <c r="T953" s="129"/>
      <c r="U953" s="131">
        <v>91.56</v>
      </c>
      <c r="V953" s="129"/>
      <c r="W953" s="131">
        <v>109.08</v>
      </c>
      <c r="X953" s="87">
        <v>-2.4770213428882859E-2</v>
      </c>
      <c r="Y953" s="87">
        <v>-0.11791799787007462</v>
      </c>
      <c r="Z953" s="87">
        <v>-0.25196945458935738</v>
      </c>
      <c r="AA953" s="87">
        <v>-0.19041278295605868</v>
      </c>
    </row>
    <row r="954" spans="1:27" ht="15" x14ac:dyDescent="0.25">
      <c r="A954" s="4">
        <v>260206</v>
      </c>
      <c r="B954" s="18" t="s">
        <v>2935</v>
      </c>
      <c r="C954" s="8" t="s">
        <v>23</v>
      </c>
      <c r="D954" s="8" t="s">
        <v>2174</v>
      </c>
      <c r="E954" s="8" t="s">
        <v>821</v>
      </c>
      <c r="F954" s="78">
        <v>88.8</v>
      </c>
      <c r="G954" s="52">
        <v>-1.26</v>
      </c>
      <c r="H954" s="52">
        <v>-3.03</v>
      </c>
      <c r="I954" s="52">
        <v>-1.39</v>
      </c>
      <c r="J954" s="52">
        <v>-2.13</v>
      </c>
      <c r="K954" s="90">
        <v>-2.08</v>
      </c>
      <c r="L954" s="46">
        <v>-2.2000000000000002</v>
      </c>
      <c r="M954" s="110">
        <v>-29.19</v>
      </c>
      <c r="N954" s="46">
        <v>-3.94</v>
      </c>
      <c r="O954" s="46">
        <v>-3.44</v>
      </c>
      <c r="P954" s="46">
        <v>-2.92</v>
      </c>
      <c r="Q954" s="46">
        <v>-5.1100000000000003</v>
      </c>
      <c r="R954" s="46">
        <v>-2.29</v>
      </c>
      <c r="S954" s="46">
        <v>-1.4</v>
      </c>
      <c r="T954" s="46">
        <v>-2.9</v>
      </c>
      <c r="U954" s="46">
        <v>-2.6</v>
      </c>
      <c r="V954" s="110">
        <v>-5.0599999999999996</v>
      </c>
      <c r="W954" s="110">
        <v>-12.02</v>
      </c>
      <c r="X954" s="120">
        <v>-1.7064846416383621E-3</v>
      </c>
      <c r="Y954" s="79">
        <v>-0.21452991452991449</v>
      </c>
      <c r="Z954" s="92">
        <v>0.30141458106637642</v>
      </c>
      <c r="AA954" s="92">
        <v>0.88795986622073575</v>
      </c>
    </row>
    <row r="955" spans="1:27" ht="15" x14ac:dyDescent="0.25">
      <c r="A955" s="4">
        <v>260206</v>
      </c>
      <c r="B955" s="18" t="s">
        <v>2804</v>
      </c>
      <c r="C955" s="8" t="s">
        <v>23</v>
      </c>
      <c r="D955" s="8" t="s">
        <v>136</v>
      </c>
      <c r="E955" s="8" t="s">
        <v>806</v>
      </c>
      <c r="F955" s="78">
        <v>57</v>
      </c>
      <c r="G955" s="52">
        <v>36.700000000000003</v>
      </c>
      <c r="H955" s="52">
        <v>-5.8</v>
      </c>
      <c r="I955" s="52">
        <v>-222.4</v>
      </c>
      <c r="J955" s="52">
        <v>-17.8</v>
      </c>
      <c r="K955" s="52">
        <v>154.19999999999999</v>
      </c>
      <c r="L955" s="46">
        <v>211.7</v>
      </c>
      <c r="M955" s="110">
        <v>33.799999999999997</v>
      </c>
      <c r="N955" s="110">
        <v>53.8</v>
      </c>
      <c r="O955" s="110">
        <v>377.5</v>
      </c>
      <c r="P955" s="46">
        <v>247.8</v>
      </c>
      <c r="Q955" s="46">
        <v>-6.6</v>
      </c>
      <c r="R955" s="110">
        <v>404.9</v>
      </c>
      <c r="S955" s="46">
        <v>-92.8</v>
      </c>
      <c r="T955" s="46">
        <v>99.9</v>
      </c>
      <c r="U955" s="110">
        <v>223.5</v>
      </c>
      <c r="V955" s="46">
        <v>234.8</v>
      </c>
      <c r="W955" s="110">
        <v>172.6</v>
      </c>
      <c r="X955" s="120">
        <v>-0.267305259352973</v>
      </c>
      <c r="Y955" s="92">
        <v>0.56758756783423792</v>
      </c>
      <c r="Z955" s="79">
        <v>-0.26766325727773399</v>
      </c>
      <c r="AA955" s="92">
        <v>0.57026214009454201</v>
      </c>
    </row>
    <row r="956" spans="1:27" ht="15" x14ac:dyDescent="0.25">
      <c r="A956" s="4">
        <v>260206</v>
      </c>
      <c r="B956" s="18" t="s">
        <v>2803</v>
      </c>
      <c r="C956" s="8" t="s">
        <v>23</v>
      </c>
      <c r="D956" s="8" t="s">
        <v>95</v>
      </c>
      <c r="E956" s="8" t="s">
        <v>806</v>
      </c>
      <c r="F956" s="78">
        <v>38.299999999999997</v>
      </c>
      <c r="G956" s="52">
        <v>890</v>
      </c>
      <c r="H956" s="52">
        <v>740.2</v>
      </c>
      <c r="I956" s="52">
        <v>323.39999999999998</v>
      </c>
      <c r="J956" s="52">
        <v>404.2</v>
      </c>
      <c r="K956" s="52">
        <v>143.19999999999999</v>
      </c>
      <c r="L956" s="46">
        <v>156.1</v>
      </c>
      <c r="M956" s="46">
        <v>-85.6</v>
      </c>
      <c r="N956" s="46">
        <v>161.6</v>
      </c>
      <c r="O956" s="46">
        <v>-839.7</v>
      </c>
      <c r="P956" s="46">
        <v>127.9</v>
      </c>
      <c r="Q956" s="46">
        <v>223.6</v>
      </c>
      <c r="R956" s="46">
        <v>786.2</v>
      </c>
      <c r="S956" s="110">
        <v>231.7</v>
      </c>
      <c r="T956" s="46">
        <v>164.9</v>
      </c>
      <c r="U956" s="110">
        <v>393.7</v>
      </c>
      <c r="V956" s="46">
        <v>-37.4</v>
      </c>
      <c r="W956" s="110">
        <v>519.9</v>
      </c>
      <c r="X956" s="120">
        <v>2.701913246677368E-2</v>
      </c>
      <c r="Y956" s="92">
        <v>0.1209470989761092</v>
      </c>
      <c r="Z956" s="79">
        <v>-0.52242308912147162</v>
      </c>
      <c r="AA956" s="92">
        <v>0.3827865586399255</v>
      </c>
    </row>
    <row r="957" spans="1:27" ht="15" x14ac:dyDescent="0.25">
      <c r="A957" s="4">
        <v>260206</v>
      </c>
      <c r="B957" s="18" t="s">
        <v>2823</v>
      </c>
      <c r="C957" s="8" t="s">
        <v>23</v>
      </c>
      <c r="D957" s="8" t="s">
        <v>810</v>
      </c>
      <c r="E957" s="8" t="s">
        <v>806</v>
      </c>
      <c r="F957" s="78">
        <v>32.299999999999997</v>
      </c>
      <c r="G957" s="52">
        <v>616</v>
      </c>
      <c r="H957" s="52">
        <v>336</v>
      </c>
      <c r="I957" s="52">
        <v>407</v>
      </c>
      <c r="J957" s="52">
        <v>626</v>
      </c>
      <c r="K957" s="52">
        <v>192</v>
      </c>
      <c r="L957" s="46">
        <v>319</v>
      </c>
      <c r="M957" s="46">
        <v>381</v>
      </c>
      <c r="N957" s="46">
        <v>241</v>
      </c>
      <c r="O957" s="110">
        <v>427</v>
      </c>
      <c r="P957" s="46">
        <v>357</v>
      </c>
      <c r="Q957" s="46">
        <v>0</v>
      </c>
      <c r="R957" s="46">
        <v>316</v>
      </c>
      <c r="S957" s="46">
        <v>22</v>
      </c>
      <c r="T957" s="46">
        <v>342</v>
      </c>
      <c r="U957" s="110">
        <v>281</v>
      </c>
      <c r="V957" s="46">
        <v>392</v>
      </c>
      <c r="W957" s="110">
        <v>357</v>
      </c>
      <c r="X957" s="120">
        <v>-2.1582733812949621E-2</v>
      </c>
      <c r="Y957" s="92">
        <v>0.41323529411764709</v>
      </c>
      <c r="Z957" s="79">
        <v>7.9084287200832382E-2</v>
      </c>
      <c r="AA957" s="92">
        <v>0.32304725168756021</v>
      </c>
    </row>
    <row r="958" spans="1:27" ht="15" x14ac:dyDescent="0.25">
      <c r="A958" s="4">
        <v>260206</v>
      </c>
      <c r="B958" s="18" t="s">
        <v>2805</v>
      </c>
      <c r="C958" s="8" t="s">
        <v>23</v>
      </c>
      <c r="D958" s="8" t="s">
        <v>177</v>
      </c>
      <c r="E958" s="8" t="s">
        <v>806</v>
      </c>
      <c r="F958" s="78">
        <v>20.100000000000001</v>
      </c>
      <c r="G958" s="52">
        <v>169.72</v>
      </c>
      <c r="H958" s="52">
        <v>36.880000000000003</v>
      </c>
      <c r="I958" s="52">
        <v>38.770000000000003</v>
      </c>
      <c r="J958" s="52">
        <v>25.37</v>
      </c>
      <c r="K958" s="52">
        <v>44.79</v>
      </c>
      <c r="L958" s="46">
        <v>25.81</v>
      </c>
      <c r="M958" s="46">
        <v>18.28</v>
      </c>
      <c r="N958" s="46">
        <v>-3.45</v>
      </c>
      <c r="O958" s="110">
        <v>160.6</v>
      </c>
      <c r="P958" s="110">
        <v>60.67</v>
      </c>
      <c r="Q958" s="46">
        <v>39.56</v>
      </c>
      <c r="R958" s="110">
        <v>67.5</v>
      </c>
      <c r="S958" s="46">
        <v>128.65</v>
      </c>
      <c r="T958" s="46">
        <v>38.32</v>
      </c>
      <c r="U958" s="46">
        <v>60.8</v>
      </c>
      <c r="V958" s="110">
        <v>116.4</v>
      </c>
      <c r="W958" s="110">
        <v>197.83</v>
      </c>
      <c r="X958" s="120">
        <v>-7.5409946690059959E-2</v>
      </c>
      <c r="Y958" s="79">
        <v>7.7509761704922742E-2</v>
      </c>
      <c r="Z958" s="92">
        <v>0.1656111355708336</v>
      </c>
      <c r="AA958" s="92">
        <v>0.20100531713978559</v>
      </c>
    </row>
    <row r="959" spans="1:27" ht="15" x14ac:dyDescent="0.25">
      <c r="A959" s="4">
        <v>260206</v>
      </c>
      <c r="B959" s="18" t="s">
        <v>516</v>
      </c>
      <c r="C959" s="8" t="s">
        <v>23</v>
      </c>
      <c r="D959" s="8" t="s">
        <v>29</v>
      </c>
      <c r="E959" s="8" t="s">
        <v>806</v>
      </c>
      <c r="F959" s="78">
        <v>16.600000000000001</v>
      </c>
      <c r="G959" s="52">
        <v>62.84</v>
      </c>
      <c r="H959" s="52">
        <v>44.55</v>
      </c>
      <c r="I959" s="52">
        <v>26.07</v>
      </c>
      <c r="J959" s="52">
        <v>40.76</v>
      </c>
      <c r="K959" s="52">
        <v>48.19</v>
      </c>
      <c r="L959" s="46">
        <v>46.08</v>
      </c>
      <c r="M959" s="110">
        <v>45.14</v>
      </c>
      <c r="N959" s="46">
        <v>23.15</v>
      </c>
      <c r="O959" s="46">
        <v>35.92</v>
      </c>
      <c r="P959" s="46">
        <v>34.25</v>
      </c>
      <c r="Q959" s="46">
        <v>50.91</v>
      </c>
      <c r="R959" s="46">
        <v>11.39</v>
      </c>
      <c r="S959" s="110">
        <v>50.12</v>
      </c>
      <c r="T959" s="46">
        <v>48.83</v>
      </c>
      <c r="U959" s="46">
        <v>-9.74</v>
      </c>
      <c r="V959" s="110">
        <v>29.6</v>
      </c>
      <c r="W959" s="110">
        <v>69.819999999999993</v>
      </c>
      <c r="X959" s="120">
        <v>9.9406831662916861E-2</v>
      </c>
      <c r="Y959" s="79">
        <v>-0.37612403100775188</v>
      </c>
      <c r="Z959" s="92">
        <v>0.1810139165009941</v>
      </c>
      <c r="AA959" s="92">
        <v>0.16581095867351209</v>
      </c>
    </row>
    <row r="960" spans="1:27" ht="15" x14ac:dyDescent="0.25">
      <c r="A960" s="4">
        <v>260206</v>
      </c>
      <c r="B960" s="18" t="s">
        <v>2810</v>
      </c>
      <c r="C960" s="8" t="s">
        <v>23</v>
      </c>
      <c r="D960" s="8" t="s">
        <v>1283</v>
      </c>
      <c r="E960" s="8" t="s">
        <v>806</v>
      </c>
      <c r="F960" s="78">
        <v>16.2</v>
      </c>
      <c r="G960" s="52">
        <v>-0.2</v>
      </c>
      <c r="H960" s="52">
        <v>7.89</v>
      </c>
      <c r="I960" s="52">
        <v>10.4</v>
      </c>
      <c r="J960" s="52">
        <v>7.25</v>
      </c>
      <c r="K960" s="52">
        <v>1.41</v>
      </c>
      <c r="L960" s="46">
        <v>3.82</v>
      </c>
      <c r="M960" s="46">
        <v>5.71</v>
      </c>
      <c r="N960" s="110">
        <v>10.44</v>
      </c>
      <c r="O960" s="110">
        <v>8.42</v>
      </c>
      <c r="P960" s="110">
        <v>6.83</v>
      </c>
      <c r="Q960" s="46">
        <v>6</v>
      </c>
      <c r="R960" s="46">
        <v>8.58</v>
      </c>
      <c r="S960" s="46">
        <v>4.09</v>
      </c>
      <c r="T960" s="46">
        <v>4.49</v>
      </c>
      <c r="U960" s="46">
        <v>5.12</v>
      </c>
      <c r="V960" s="46">
        <v>8.85</v>
      </c>
      <c r="W960" s="110">
        <v>7.74</v>
      </c>
      <c r="X960" s="120">
        <v>-9.176470588235297E-2</v>
      </c>
      <c r="Y960" s="79">
        <v>-3.7996545768566481E-2</v>
      </c>
      <c r="Z960" s="79">
        <v>1.211849192100534E-2</v>
      </c>
      <c r="AA960" s="92">
        <v>0.16186252771618631</v>
      </c>
    </row>
    <row r="961" spans="1:27" ht="15" x14ac:dyDescent="0.25">
      <c r="A961" s="4">
        <v>260206</v>
      </c>
      <c r="B961" s="18" t="s">
        <v>2807</v>
      </c>
      <c r="C961" s="8" t="s">
        <v>23</v>
      </c>
      <c r="D961" s="8" t="s">
        <v>37</v>
      </c>
      <c r="E961" s="8" t="s">
        <v>811</v>
      </c>
      <c r="F961" s="78">
        <v>12.3</v>
      </c>
      <c r="G961" s="52">
        <v>125.39</v>
      </c>
      <c r="H961" s="52">
        <v>62.61</v>
      </c>
      <c r="I961" s="52">
        <v>112.57</v>
      </c>
      <c r="J961" s="52">
        <v>122.01</v>
      </c>
      <c r="K961" s="52">
        <v>145.15</v>
      </c>
      <c r="L961" s="110">
        <v>133.53</v>
      </c>
      <c r="M961" s="46">
        <v>143.88</v>
      </c>
      <c r="N961" s="46">
        <v>128.30000000000001</v>
      </c>
      <c r="O961" s="46">
        <v>121.1</v>
      </c>
      <c r="P961" s="46">
        <v>111.22</v>
      </c>
      <c r="Q961" s="46">
        <v>138.37</v>
      </c>
      <c r="R961" s="46">
        <v>169.21</v>
      </c>
      <c r="S961" s="110">
        <v>178.81</v>
      </c>
      <c r="T961" s="110">
        <v>226.86</v>
      </c>
      <c r="U961" s="110">
        <v>261.39999999999998</v>
      </c>
      <c r="V961" s="110">
        <v>261.72000000000003</v>
      </c>
      <c r="W961" s="110">
        <v>292.89999999999998</v>
      </c>
      <c r="X961" s="121">
        <v>0.19350412476364179</v>
      </c>
      <c r="Y961" s="92">
        <v>0.17249211356466859</v>
      </c>
      <c r="Z961" s="92">
        <v>0.1106208446931649</v>
      </c>
      <c r="AA961" s="92">
        <v>0.12283723984969711</v>
      </c>
    </row>
    <row r="962" spans="1:27" ht="15" x14ac:dyDescent="0.25">
      <c r="A962" s="4">
        <v>260206</v>
      </c>
      <c r="B962" s="18" t="s">
        <v>2825</v>
      </c>
      <c r="C962" s="8" t="s">
        <v>23</v>
      </c>
      <c r="D962" s="8" t="s">
        <v>810</v>
      </c>
      <c r="E962" s="8" t="s">
        <v>806</v>
      </c>
      <c r="F962" s="36">
        <v>9.1999999999999993</v>
      </c>
      <c r="G962" s="52">
        <v>596</v>
      </c>
      <c r="H962" s="52">
        <v>249</v>
      </c>
      <c r="I962" s="52">
        <v>405</v>
      </c>
      <c r="J962" s="52">
        <v>624</v>
      </c>
      <c r="K962" s="52">
        <v>275</v>
      </c>
      <c r="L962" s="46">
        <v>317</v>
      </c>
      <c r="M962" s="46">
        <v>378</v>
      </c>
      <c r="N962" s="46">
        <v>239</v>
      </c>
      <c r="O962" s="110">
        <v>415</v>
      </c>
      <c r="P962" s="46">
        <v>356</v>
      </c>
      <c r="Q962" s="46">
        <v>0</v>
      </c>
      <c r="R962" s="46">
        <v>195</v>
      </c>
      <c r="S962" s="46">
        <v>246</v>
      </c>
      <c r="T962" s="46">
        <v>341</v>
      </c>
      <c r="U962" s="110">
        <v>279</v>
      </c>
      <c r="V962" s="110">
        <v>391</v>
      </c>
      <c r="W962" s="46">
        <v>362</v>
      </c>
      <c r="X962" s="120">
        <v>-1.8820577164366359E-2</v>
      </c>
      <c r="Y962" s="92">
        <v>0.35677749360613809</v>
      </c>
      <c r="Z962" s="92">
        <v>0.18473138548539109</v>
      </c>
      <c r="AA962" s="79">
        <v>9.2283214001591007E-2</v>
      </c>
    </row>
    <row r="963" spans="1:27" ht="15" x14ac:dyDescent="0.25">
      <c r="A963" s="4">
        <v>260206</v>
      </c>
      <c r="B963" s="18" t="s">
        <v>2811</v>
      </c>
      <c r="C963" s="8" t="s">
        <v>23</v>
      </c>
      <c r="D963" s="8" t="s">
        <v>119</v>
      </c>
      <c r="E963" s="8" t="s">
        <v>806</v>
      </c>
      <c r="F963" s="36">
        <v>9.1999999999999993</v>
      </c>
      <c r="G963" s="52">
        <v>221.6</v>
      </c>
      <c r="H963" s="52">
        <v>241.7</v>
      </c>
      <c r="I963" s="52">
        <v>237</v>
      </c>
      <c r="J963" s="52">
        <v>239.2</v>
      </c>
      <c r="K963" s="52">
        <v>247.3</v>
      </c>
      <c r="L963" s="46">
        <v>254.3</v>
      </c>
      <c r="M963" s="46">
        <v>245.5</v>
      </c>
      <c r="N963" s="46">
        <v>272</v>
      </c>
      <c r="O963" s="46">
        <v>279.10000000000002</v>
      </c>
      <c r="P963" s="46">
        <v>283</v>
      </c>
      <c r="Q963" s="46">
        <v>294.7</v>
      </c>
      <c r="R963" s="46">
        <v>306.5</v>
      </c>
      <c r="S963" s="46">
        <v>300.7</v>
      </c>
      <c r="T963" s="46">
        <v>354.1</v>
      </c>
      <c r="U963" s="46">
        <v>356.2</v>
      </c>
      <c r="V963" s="46">
        <v>375</v>
      </c>
      <c r="W963" s="46">
        <v>428.8</v>
      </c>
      <c r="X963" s="120">
        <v>6.0005063718457263E-2</v>
      </c>
      <c r="Y963" s="79">
        <v>4.8964968152866328E-2</v>
      </c>
      <c r="Z963" s="79">
        <v>5.1992409867172677E-2</v>
      </c>
      <c r="AA963" s="79">
        <v>9.2424242424242298E-2</v>
      </c>
    </row>
    <row r="964" spans="1:27" ht="15" x14ac:dyDescent="0.25">
      <c r="A964" s="4">
        <v>260206</v>
      </c>
      <c r="B964" s="18" t="s">
        <v>2806</v>
      </c>
      <c r="C964" s="8" t="s">
        <v>23</v>
      </c>
      <c r="D964" s="8" t="s">
        <v>1254</v>
      </c>
      <c r="E964" s="8" t="s">
        <v>806</v>
      </c>
      <c r="F964" s="36">
        <v>8.6</v>
      </c>
      <c r="G964" s="52">
        <v>102.8</v>
      </c>
      <c r="H964" s="52">
        <v>92.4</v>
      </c>
      <c r="I964" s="52">
        <v>107.5</v>
      </c>
      <c r="J964" s="52">
        <v>121</v>
      </c>
      <c r="K964" s="90">
        <v>186.7</v>
      </c>
      <c r="L964" s="46">
        <v>128.1</v>
      </c>
      <c r="M964" s="46">
        <v>0</v>
      </c>
      <c r="N964" s="46">
        <v>138.69999999999999</v>
      </c>
      <c r="O964" s="46">
        <v>100.6</v>
      </c>
      <c r="P964" s="46">
        <v>133.1</v>
      </c>
      <c r="Q964" s="110">
        <v>146.30000000000001</v>
      </c>
      <c r="R964" s="46">
        <v>136</v>
      </c>
      <c r="S964" s="46">
        <v>114.2</v>
      </c>
      <c r="T964" s="46">
        <v>130.9</v>
      </c>
      <c r="U964" s="46">
        <v>159.80000000000001</v>
      </c>
      <c r="V964" s="46">
        <v>169</v>
      </c>
      <c r="W964" s="46">
        <v>163.80000000000001</v>
      </c>
      <c r="X964" s="120">
        <v>-4.1540785498490607E-3</v>
      </c>
      <c r="Y964" s="79">
        <v>2.559726962457343E-2</v>
      </c>
      <c r="Z964" s="79">
        <v>6.1009428729894573E-2</v>
      </c>
      <c r="AA964" s="79">
        <v>8.6426206656212035E-2</v>
      </c>
    </row>
    <row r="965" spans="1:27" ht="15" x14ac:dyDescent="0.25">
      <c r="A965" s="4">
        <v>260206</v>
      </c>
      <c r="B965" s="18" t="s">
        <v>557</v>
      </c>
      <c r="C965" s="8" t="s">
        <v>23</v>
      </c>
      <c r="D965" s="8" t="s">
        <v>65</v>
      </c>
      <c r="E965" s="8" t="s">
        <v>821</v>
      </c>
      <c r="F965" s="36">
        <v>7.1</v>
      </c>
      <c r="G965" s="52">
        <v>709</v>
      </c>
      <c r="H965" s="52">
        <v>742</v>
      </c>
      <c r="I965" s="52">
        <v>766</v>
      </c>
      <c r="J965" s="52">
        <v>766</v>
      </c>
      <c r="K965" s="52">
        <v>617</v>
      </c>
      <c r="L965" s="46">
        <v>658</v>
      </c>
      <c r="M965" s="46">
        <v>689</v>
      </c>
      <c r="N965" s="46">
        <v>717</v>
      </c>
      <c r="O965" s="46">
        <v>722</v>
      </c>
      <c r="P965" s="46">
        <v>724</v>
      </c>
      <c r="Q965" s="46">
        <v>751</v>
      </c>
      <c r="R965" s="46">
        <v>737</v>
      </c>
      <c r="S965" s="46">
        <v>738</v>
      </c>
      <c r="T965" s="46">
        <v>802</v>
      </c>
      <c r="U965" s="46">
        <v>891</v>
      </c>
      <c r="V965" s="46">
        <v>939</v>
      </c>
      <c r="W965" s="46">
        <v>976</v>
      </c>
      <c r="X965" s="120">
        <v>2.6440677966101719E-2</v>
      </c>
      <c r="Y965" s="79">
        <v>4.6235138705416068E-2</v>
      </c>
      <c r="Z965" s="79">
        <v>6.3762626262626299E-2</v>
      </c>
      <c r="AA965" s="79">
        <v>7.0623145400593446E-2</v>
      </c>
    </row>
    <row r="966" spans="1:27" ht="15" x14ac:dyDescent="0.25">
      <c r="A966" s="4">
        <v>260206</v>
      </c>
      <c r="B966" s="18" t="s">
        <v>2809</v>
      </c>
      <c r="C966" s="8" t="s">
        <v>23</v>
      </c>
      <c r="D966" s="8" t="s">
        <v>153</v>
      </c>
      <c r="E966" s="8" t="s">
        <v>817</v>
      </c>
      <c r="F966" s="36">
        <v>6.6</v>
      </c>
      <c r="G966" s="52">
        <v>-4.47</v>
      </c>
      <c r="H966" s="52">
        <v>0.09</v>
      </c>
      <c r="I966" s="52">
        <v>0.99</v>
      </c>
      <c r="J966" s="52">
        <v>-0.05</v>
      </c>
      <c r="K966" s="52">
        <v>0.67</v>
      </c>
      <c r="L966" s="46">
        <v>-0.03</v>
      </c>
      <c r="M966" s="110">
        <v>3.68</v>
      </c>
      <c r="N966" s="110">
        <v>0.8</v>
      </c>
      <c r="O966" s="110">
        <v>2.1800000000000002</v>
      </c>
      <c r="P966" s="46">
        <v>-1.18</v>
      </c>
      <c r="Q966" s="46">
        <v>3.09</v>
      </c>
      <c r="R966" s="110">
        <v>3.64</v>
      </c>
      <c r="S966" s="110">
        <v>3.07</v>
      </c>
      <c r="T966" s="110">
        <v>1.77</v>
      </c>
      <c r="U966" s="110">
        <v>4.8899999999999997</v>
      </c>
      <c r="V966" s="46">
        <v>4.08</v>
      </c>
      <c r="W966" s="46">
        <v>3.98</v>
      </c>
      <c r="X966" s="121">
        <v>0.34222737819025539</v>
      </c>
      <c r="Y966" s="92">
        <v>0.1555747623163353</v>
      </c>
      <c r="Z966" s="79">
        <v>3.2909498878085142E-2</v>
      </c>
      <c r="AA966" s="79">
        <v>6.5894279507603182E-2</v>
      </c>
    </row>
    <row r="967" spans="1:27" ht="15" x14ac:dyDescent="0.25">
      <c r="A967" s="4">
        <v>260206</v>
      </c>
      <c r="B967" s="18" t="s">
        <v>2828</v>
      </c>
      <c r="C967" s="8" t="s">
        <v>23</v>
      </c>
      <c r="D967" s="8" t="s">
        <v>835</v>
      </c>
      <c r="E967" s="8" t="s">
        <v>817</v>
      </c>
      <c r="F967" s="36">
        <v>6.3</v>
      </c>
      <c r="G967" s="52">
        <v>-229.92</v>
      </c>
      <c r="H967" s="52">
        <v>-242.39</v>
      </c>
      <c r="I967" s="52">
        <v>-282.31</v>
      </c>
      <c r="J967" s="52">
        <v>-280.77</v>
      </c>
      <c r="K967" s="52">
        <v>-280.33</v>
      </c>
      <c r="L967" s="46">
        <v>0</v>
      </c>
      <c r="M967" s="46">
        <v>-197.2</v>
      </c>
      <c r="N967" s="46">
        <v>-199.94</v>
      </c>
      <c r="O967" s="46">
        <v>-185.66</v>
      </c>
      <c r="P967" s="110">
        <v>-196.63</v>
      </c>
      <c r="Q967" s="46">
        <v>-203.92</v>
      </c>
      <c r="R967" s="110">
        <v>-333.21</v>
      </c>
      <c r="S967" s="46">
        <v>-263.48</v>
      </c>
      <c r="T967" s="110">
        <v>-365.17</v>
      </c>
      <c r="U967" s="46">
        <v>-278.62</v>
      </c>
      <c r="V967" s="46">
        <v>-292.13</v>
      </c>
      <c r="W967" s="46">
        <v>-339.14</v>
      </c>
      <c r="X967" s="121">
        <v>0.169006457823593</v>
      </c>
      <c r="Y967" s="79">
        <v>6.4077270153888533E-2</v>
      </c>
      <c r="Z967" s="79">
        <v>-3.3116213078808188E-2</v>
      </c>
      <c r="AA967" s="79">
        <v>6.3081540770385081E-2</v>
      </c>
    </row>
    <row r="968" spans="1:27" ht="15" x14ac:dyDescent="0.25">
      <c r="A968" s="4">
        <v>260206</v>
      </c>
      <c r="B968" s="18" t="s">
        <v>1245</v>
      </c>
      <c r="C968" s="8" t="s">
        <v>23</v>
      </c>
      <c r="D968" s="8" t="s">
        <v>95</v>
      </c>
      <c r="E968" s="8" t="s">
        <v>806</v>
      </c>
      <c r="F968" s="36">
        <v>5.6</v>
      </c>
      <c r="G968" s="52">
        <v>137.82</v>
      </c>
      <c r="H968" s="52">
        <v>106.99</v>
      </c>
      <c r="I968" s="52">
        <v>88.41</v>
      </c>
      <c r="J968" s="52">
        <v>78.73</v>
      </c>
      <c r="K968" s="52">
        <v>71.39</v>
      </c>
      <c r="L968" s="46">
        <v>68.31</v>
      </c>
      <c r="M968" s="46">
        <v>76.7</v>
      </c>
      <c r="N968" s="46">
        <v>82.16</v>
      </c>
      <c r="O968" s="46">
        <v>76.430000000000007</v>
      </c>
      <c r="P968" s="46">
        <v>77.64</v>
      </c>
      <c r="Q968" s="46">
        <v>86.65</v>
      </c>
      <c r="R968" s="46">
        <v>93.18</v>
      </c>
      <c r="S968" s="110">
        <v>110.14</v>
      </c>
      <c r="T968" s="46">
        <v>86.54</v>
      </c>
      <c r="U968" s="46">
        <v>79.77</v>
      </c>
      <c r="V968" s="46">
        <v>101.82</v>
      </c>
      <c r="W968" s="46">
        <v>131.5</v>
      </c>
      <c r="X968" s="120">
        <v>2.4210440412393511E-2</v>
      </c>
      <c r="Y968" s="79">
        <v>-1.82730870362009E-2</v>
      </c>
      <c r="Z968" s="79">
        <v>2.337472607742885E-2</v>
      </c>
      <c r="AA968" s="79">
        <v>5.6467602506146353E-2</v>
      </c>
    </row>
    <row r="969" spans="1:27" ht="15" x14ac:dyDescent="0.25">
      <c r="A969" s="4">
        <v>260206</v>
      </c>
      <c r="B969" s="18" t="s">
        <v>2813</v>
      </c>
      <c r="C969" s="8" t="s">
        <v>23</v>
      </c>
      <c r="D969" s="8" t="s">
        <v>666</v>
      </c>
      <c r="E969" s="8" t="s">
        <v>806</v>
      </c>
      <c r="F969" s="36">
        <v>4.5</v>
      </c>
      <c r="G969" s="52">
        <v>2960</v>
      </c>
      <c r="H969" s="52">
        <v>3336</v>
      </c>
      <c r="I969" s="52">
        <v>3124</v>
      </c>
      <c r="J969" s="52">
        <v>3426</v>
      </c>
      <c r="K969" s="52">
        <v>2667</v>
      </c>
      <c r="L969" s="46">
        <v>2836</v>
      </c>
      <c r="M969" s="46">
        <v>3273</v>
      </c>
      <c r="N969" s="46">
        <v>3282</v>
      </c>
      <c r="O969" s="46">
        <v>3689</v>
      </c>
      <c r="P969" s="46">
        <v>2689</v>
      </c>
      <c r="Q969" s="46">
        <v>3527</v>
      </c>
      <c r="R969" s="46">
        <v>4304</v>
      </c>
      <c r="S969" s="46">
        <v>2695</v>
      </c>
      <c r="T969" s="46">
        <v>3815</v>
      </c>
      <c r="U969" s="110">
        <v>5079</v>
      </c>
      <c r="V969" s="46">
        <v>4419</v>
      </c>
      <c r="W969" s="46">
        <v>3413</v>
      </c>
      <c r="X969" s="120">
        <v>8.520620506999621E-2</v>
      </c>
      <c r="Y969" s="92">
        <v>0.1082211840178509</v>
      </c>
      <c r="Z969" s="79">
        <v>7.2358900144717797E-3</v>
      </c>
      <c r="AA969" s="79">
        <v>4.4852573713143329E-2</v>
      </c>
    </row>
    <row r="970" spans="1:27" ht="15" x14ac:dyDescent="0.25">
      <c r="A970" s="4">
        <v>260206</v>
      </c>
      <c r="B970" s="18" t="s">
        <v>2815</v>
      </c>
      <c r="C970" s="8" t="s">
        <v>23</v>
      </c>
      <c r="D970" s="8" t="s">
        <v>153</v>
      </c>
      <c r="E970" s="8" t="s">
        <v>806</v>
      </c>
      <c r="F970" s="36">
        <v>2.1</v>
      </c>
      <c r="G970" s="52">
        <v>8.2100000000000009</v>
      </c>
      <c r="H970" s="52">
        <v>8.41</v>
      </c>
      <c r="I970" s="52">
        <v>10.71</v>
      </c>
      <c r="J970" s="52">
        <v>15.17</v>
      </c>
      <c r="K970" s="52">
        <v>12.28</v>
      </c>
      <c r="L970" s="110">
        <v>18.77</v>
      </c>
      <c r="M970" s="110">
        <v>23.96</v>
      </c>
      <c r="N970" s="46">
        <v>21.56</v>
      </c>
      <c r="O970" s="110">
        <v>21.17</v>
      </c>
      <c r="P970" s="46">
        <v>19.989999999999998</v>
      </c>
      <c r="Q970" s="46">
        <v>25.61</v>
      </c>
      <c r="R970" s="46">
        <v>23.45</v>
      </c>
      <c r="S970" s="46">
        <v>21.74</v>
      </c>
      <c r="T970" s="46">
        <v>21.64</v>
      </c>
      <c r="U970" s="46">
        <v>26.43</v>
      </c>
      <c r="V970" s="46">
        <v>23.96</v>
      </c>
      <c r="W970" s="46">
        <v>23.68</v>
      </c>
      <c r="X970" s="120">
        <v>1.817380768807153E-2</v>
      </c>
      <c r="Y970" s="79">
        <v>8.8706187797489289E-3</v>
      </c>
      <c r="Z970" s="79">
        <v>5.4685824576452546E-3</v>
      </c>
      <c r="AA970" s="79">
        <v>2.068891969713138E-2</v>
      </c>
    </row>
    <row r="971" spans="1:27" ht="15" x14ac:dyDescent="0.25">
      <c r="A971" s="4">
        <v>260206</v>
      </c>
      <c r="B971" s="18" t="s">
        <v>2936</v>
      </c>
      <c r="C971" s="8" t="s">
        <v>23</v>
      </c>
      <c r="D971" s="8" t="s">
        <v>835</v>
      </c>
      <c r="E971" s="8" t="s">
        <v>817</v>
      </c>
      <c r="F971" s="36">
        <v>0</v>
      </c>
      <c r="G971" s="52">
        <v>-41.27</v>
      </c>
      <c r="H971" s="52">
        <v>-47.23</v>
      </c>
      <c r="I971" s="52">
        <v>-40.380000000000003</v>
      </c>
      <c r="J971" s="52">
        <v>-49.61</v>
      </c>
      <c r="K971" s="52">
        <v>-54.03</v>
      </c>
      <c r="L971" s="46">
        <v>-64.260000000000005</v>
      </c>
      <c r="M971" s="110">
        <v>-65.98</v>
      </c>
      <c r="N971" s="46">
        <v>-61.8</v>
      </c>
      <c r="O971" s="46">
        <v>-61.55</v>
      </c>
      <c r="P971" s="46">
        <v>-80.88</v>
      </c>
      <c r="Q971" s="110">
        <v>-94.28</v>
      </c>
      <c r="R971" s="110">
        <v>-115.74</v>
      </c>
      <c r="S971" s="110">
        <v>-114.3</v>
      </c>
      <c r="T971" s="46">
        <v>-113.83</v>
      </c>
      <c r="U971" s="46">
        <v>-127.22</v>
      </c>
      <c r="V971" s="46">
        <v>-131.76</v>
      </c>
      <c r="W971" s="46">
        <v>-114.36</v>
      </c>
      <c r="X971" s="120">
        <v>8.1317867719644665E-2</v>
      </c>
      <c r="Y971" s="79">
        <v>7.5179732968161606E-2</v>
      </c>
      <c r="Z971" s="79">
        <v>3.4006240845698248E-2</v>
      </c>
      <c r="AA971" s="79">
        <v>1.2317546344764449E-4</v>
      </c>
    </row>
    <row r="972" spans="1:27" ht="15" x14ac:dyDescent="0.25">
      <c r="A972" s="4">
        <v>260206</v>
      </c>
      <c r="B972" s="18" t="s">
        <v>2812</v>
      </c>
      <c r="C972" s="8" t="s">
        <v>23</v>
      </c>
      <c r="D972" s="8" t="s">
        <v>122</v>
      </c>
      <c r="E972" s="8" t="s">
        <v>806</v>
      </c>
      <c r="F972" s="36">
        <v>0</v>
      </c>
      <c r="G972" s="52">
        <v>605.11</v>
      </c>
      <c r="H972" s="52">
        <v>850.07</v>
      </c>
      <c r="I972" s="52">
        <v>752.51</v>
      </c>
      <c r="J972" s="52">
        <v>846.97</v>
      </c>
      <c r="K972" s="52">
        <v>852.49</v>
      </c>
      <c r="L972" s="46">
        <v>918.59</v>
      </c>
      <c r="M972" s="46">
        <v>959.8</v>
      </c>
      <c r="N972" s="46">
        <v>990.76</v>
      </c>
      <c r="O972" s="46">
        <v>1010</v>
      </c>
      <c r="P972" s="46">
        <v>1117</v>
      </c>
      <c r="Q972" s="46">
        <v>1024</v>
      </c>
      <c r="R972" s="46">
        <v>899</v>
      </c>
      <c r="S972" s="46">
        <v>1078</v>
      </c>
      <c r="T972" s="46">
        <v>1223</v>
      </c>
      <c r="U972" s="46">
        <v>952.45</v>
      </c>
      <c r="V972" s="110">
        <v>1422</v>
      </c>
      <c r="W972" s="46">
        <v>1078</v>
      </c>
      <c r="X972" s="120">
        <v>2.5740650801359791E-2</v>
      </c>
      <c r="Y972" s="79">
        <v>-1.6938920454545481E-2</v>
      </c>
      <c r="Z972" s="92">
        <v>0.12594974051463589</v>
      </c>
      <c r="AA972" s="79">
        <v>0</v>
      </c>
    </row>
    <row r="973" spans="1:27" ht="15" x14ac:dyDescent="0.25">
      <c r="A973" s="4">
        <v>260206</v>
      </c>
      <c r="B973" s="18" t="s">
        <v>2816</v>
      </c>
      <c r="C973" s="8" t="s">
        <v>23</v>
      </c>
      <c r="D973" s="8" t="s">
        <v>476</v>
      </c>
      <c r="E973" s="8" t="s">
        <v>806</v>
      </c>
      <c r="F973" s="36">
        <v>-0.2</v>
      </c>
      <c r="G973" s="52">
        <v>307</v>
      </c>
      <c r="H973" s="52">
        <v>228</v>
      </c>
      <c r="I973" s="52">
        <v>332</v>
      </c>
      <c r="J973" s="52">
        <v>200</v>
      </c>
      <c r="K973" s="52">
        <v>64</v>
      </c>
      <c r="L973" s="46">
        <v>15</v>
      </c>
      <c r="M973" s="46">
        <v>165</v>
      </c>
      <c r="N973" s="46">
        <v>84</v>
      </c>
      <c r="O973" s="110">
        <v>187</v>
      </c>
      <c r="P973" s="46">
        <v>55</v>
      </c>
      <c r="Q973" s="46">
        <v>189</v>
      </c>
      <c r="R973" s="110">
        <v>161</v>
      </c>
      <c r="S973" s="46">
        <v>121</v>
      </c>
      <c r="T973" s="46">
        <v>46</v>
      </c>
      <c r="U973" s="46">
        <v>183</v>
      </c>
      <c r="V973" s="46">
        <v>127</v>
      </c>
      <c r="W973" s="46">
        <v>120</v>
      </c>
      <c r="X973" s="120">
        <v>-1.7110266159695801E-2</v>
      </c>
      <c r="Y973" s="79">
        <v>-1.160541586073505E-2</v>
      </c>
      <c r="Z973" s="79">
        <v>-6.6536203522504889E-2</v>
      </c>
      <c r="AA973" s="79">
        <v>-2.0964360587002462E-3</v>
      </c>
    </row>
    <row r="974" spans="1:27" ht="15" x14ac:dyDescent="0.25">
      <c r="A974" s="4">
        <v>260206</v>
      </c>
      <c r="B974" s="18" t="s">
        <v>2814</v>
      </c>
      <c r="C974" s="8" t="s">
        <v>23</v>
      </c>
      <c r="D974" s="8" t="s">
        <v>177</v>
      </c>
      <c r="E974" s="8" t="s">
        <v>806</v>
      </c>
      <c r="F974" s="36">
        <v>-1.1000000000000001</v>
      </c>
      <c r="G974" s="52">
        <v>72.599999999999994</v>
      </c>
      <c r="H974" s="52">
        <v>88.04</v>
      </c>
      <c r="I974" s="52">
        <v>84.79</v>
      </c>
      <c r="J974" s="52">
        <v>76.31</v>
      </c>
      <c r="K974" s="52">
        <v>77.67</v>
      </c>
      <c r="L974" s="46">
        <v>95.36</v>
      </c>
      <c r="M974" s="46">
        <v>75.73</v>
      </c>
      <c r="N974" s="46">
        <v>66.91</v>
      </c>
      <c r="O974" s="46">
        <v>77.03</v>
      </c>
      <c r="P974" s="46">
        <v>92.5</v>
      </c>
      <c r="Q974" s="46">
        <v>81.34</v>
      </c>
      <c r="R974" s="46">
        <v>87.06</v>
      </c>
      <c r="S974" s="46">
        <v>79.98</v>
      </c>
      <c r="T974" s="46">
        <v>88.38</v>
      </c>
      <c r="U974" s="46">
        <v>91.86</v>
      </c>
      <c r="V974" s="46">
        <v>85.58</v>
      </c>
      <c r="W974" s="46">
        <v>76.010000000000005</v>
      </c>
      <c r="X974" s="120">
        <v>-1.20863647031213E-2</v>
      </c>
      <c r="Y974" s="79">
        <v>3.123886447321533E-2</v>
      </c>
      <c r="Z974" s="79">
        <v>-4.2616908546416754E-3</v>
      </c>
      <c r="AA974" s="79">
        <v>-1.1480624638519401E-2</v>
      </c>
    </row>
    <row r="975" spans="1:27" ht="15" x14ac:dyDescent="0.25">
      <c r="A975" s="4">
        <v>260206</v>
      </c>
      <c r="B975" s="18" t="s">
        <v>2820</v>
      </c>
      <c r="C975" s="8" t="s">
        <v>23</v>
      </c>
      <c r="D975" s="8" t="s">
        <v>1262</v>
      </c>
      <c r="E975" s="8" t="s">
        <v>806</v>
      </c>
      <c r="F975" s="36">
        <v>-2.2000000000000002</v>
      </c>
      <c r="G975" s="52">
        <v>578.4</v>
      </c>
      <c r="H975" s="52">
        <v>641.70000000000005</v>
      </c>
      <c r="I975" s="52">
        <v>907</v>
      </c>
      <c r="J975" s="52">
        <v>824.7</v>
      </c>
      <c r="K975" s="52">
        <v>645.1</v>
      </c>
      <c r="L975" s="46">
        <v>517.29999999999995</v>
      </c>
      <c r="M975" s="46">
        <v>633.29999999999995</v>
      </c>
      <c r="N975" s="46">
        <v>270.5</v>
      </c>
      <c r="O975" s="46">
        <v>461.1</v>
      </c>
      <c r="P975" s="46">
        <v>632.4</v>
      </c>
      <c r="Q975" s="46">
        <v>809.5</v>
      </c>
      <c r="R975" s="110">
        <v>611.1</v>
      </c>
      <c r="S975" s="46">
        <v>512.5</v>
      </c>
      <c r="T975" s="46">
        <v>681.9</v>
      </c>
      <c r="U975" s="46">
        <v>915.6</v>
      </c>
      <c r="V975" s="46">
        <v>778.6</v>
      </c>
      <c r="W975" s="46">
        <v>447.7</v>
      </c>
      <c r="X975" s="120">
        <v>1.929448450594418E-2</v>
      </c>
      <c r="Y975" s="79">
        <v>4.0573613766730299E-2</v>
      </c>
      <c r="Z975" s="79">
        <v>6.1555988387049343E-2</v>
      </c>
      <c r="AA975" s="79">
        <v>-2.2433012532022348E-2</v>
      </c>
    </row>
    <row r="976" spans="1:27" ht="15" x14ac:dyDescent="0.25">
      <c r="A976" s="4">
        <v>260206</v>
      </c>
      <c r="B976" s="18" t="s">
        <v>2818</v>
      </c>
      <c r="C976" s="8" t="s">
        <v>23</v>
      </c>
      <c r="D976" s="8" t="s">
        <v>722</v>
      </c>
      <c r="E976" s="8" t="s">
        <v>806</v>
      </c>
      <c r="F976" s="36">
        <v>-4.5999999999999996</v>
      </c>
      <c r="G976" s="52">
        <v>512.29999999999995</v>
      </c>
      <c r="H976" s="52">
        <v>519.4</v>
      </c>
      <c r="I976" s="52">
        <v>558.1</v>
      </c>
      <c r="J976" s="52">
        <v>500.1</v>
      </c>
      <c r="K976" s="52">
        <v>408.6</v>
      </c>
      <c r="L976" s="46">
        <v>443.3</v>
      </c>
      <c r="M976" s="46">
        <v>439.2</v>
      </c>
      <c r="N976" s="46">
        <v>420</v>
      </c>
      <c r="O976" s="46">
        <v>357.2</v>
      </c>
      <c r="P976" s="46">
        <v>345.3</v>
      </c>
      <c r="Q976" s="46">
        <v>274.3</v>
      </c>
      <c r="R976" s="46">
        <v>309.39999999999998</v>
      </c>
      <c r="S976" s="46">
        <v>402.2</v>
      </c>
      <c r="T976" s="46">
        <v>335.9</v>
      </c>
      <c r="U976" s="46">
        <v>352.6</v>
      </c>
      <c r="V976" s="46">
        <v>330.9</v>
      </c>
      <c r="W976" s="46">
        <v>336.3</v>
      </c>
      <c r="X976" s="120">
        <v>-7.0612980769231282E-3</v>
      </c>
      <c r="Y976" s="79">
        <v>5.9237403540626447E-2</v>
      </c>
      <c r="Z976" s="79">
        <v>1.5356045996714579E-2</v>
      </c>
      <c r="AA976" s="79">
        <v>-4.6356218345526057E-2</v>
      </c>
    </row>
    <row r="977" spans="1:27" ht="15" x14ac:dyDescent="0.25">
      <c r="A977" s="4">
        <v>260206</v>
      </c>
      <c r="B977" s="18" t="s">
        <v>2822</v>
      </c>
      <c r="C977" s="8" t="s">
        <v>23</v>
      </c>
      <c r="D977" s="8" t="s">
        <v>95</v>
      </c>
      <c r="E977" s="8" t="s">
        <v>806</v>
      </c>
      <c r="F977" s="36">
        <v>-5.4</v>
      </c>
      <c r="G977" s="52">
        <v>96.05</v>
      </c>
      <c r="H977" s="52">
        <v>65.55</v>
      </c>
      <c r="I977" s="52">
        <v>59.57</v>
      </c>
      <c r="J977" s="52">
        <v>48.03</v>
      </c>
      <c r="K977" s="52">
        <v>36.340000000000003</v>
      </c>
      <c r="L977" s="46">
        <v>28.58</v>
      </c>
      <c r="M977" s="46">
        <v>32.25</v>
      </c>
      <c r="N977" s="46">
        <v>45.59</v>
      </c>
      <c r="O977" s="46">
        <v>40.380000000000003</v>
      </c>
      <c r="P977" s="46">
        <v>33.1</v>
      </c>
      <c r="Q977" s="46">
        <v>41.6</v>
      </c>
      <c r="R977" s="46">
        <v>51.26</v>
      </c>
      <c r="S977" s="46">
        <v>52.41</v>
      </c>
      <c r="T977" s="46">
        <v>36.6</v>
      </c>
      <c r="U977" s="46">
        <v>42.2</v>
      </c>
      <c r="V977" s="46">
        <v>47.75</v>
      </c>
      <c r="W977" s="46">
        <v>42.83</v>
      </c>
      <c r="X977" s="120">
        <v>1.9622133766889149E-2</v>
      </c>
      <c r="Y977" s="79">
        <v>3.2990597679660731E-3</v>
      </c>
      <c r="Z977" s="79">
        <v>-1.9236038800898751E-2</v>
      </c>
      <c r="AA977" s="79">
        <v>-5.3531515422440827E-2</v>
      </c>
    </row>
    <row r="978" spans="1:27" ht="15" x14ac:dyDescent="0.25">
      <c r="A978" s="4">
        <v>260206</v>
      </c>
      <c r="B978" s="18" t="s">
        <v>2817</v>
      </c>
      <c r="C978" s="8" t="s">
        <v>23</v>
      </c>
      <c r="D978" s="8" t="s">
        <v>177</v>
      </c>
      <c r="E978" s="8" t="s">
        <v>806</v>
      </c>
      <c r="F978" s="36">
        <v>-9.9</v>
      </c>
      <c r="G978" s="52">
        <v>0.41</v>
      </c>
      <c r="H978" s="52">
        <v>-10.36</v>
      </c>
      <c r="I978" s="52">
        <v>-9.01</v>
      </c>
      <c r="J978" s="52">
        <v>-8.82</v>
      </c>
      <c r="K978" s="90">
        <v>-19.22</v>
      </c>
      <c r="L978" s="110">
        <v>-22.69</v>
      </c>
      <c r="M978" s="110">
        <v>-16.649999999999999</v>
      </c>
      <c r="N978" s="110">
        <v>-20.29</v>
      </c>
      <c r="O978" s="46">
        <v>-16.07</v>
      </c>
      <c r="P978" s="110">
        <v>-47.96</v>
      </c>
      <c r="Q978" s="110">
        <v>-78.63</v>
      </c>
      <c r="R978" s="46">
        <v>36.29</v>
      </c>
      <c r="S978" s="46">
        <v>25.27</v>
      </c>
      <c r="T978" s="46">
        <v>23.07</v>
      </c>
      <c r="U978" s="110">
        <v>8.9499999999999993</v>
      </c>
      <c r="V978" s="46">
        <v>10.27</v>
      </c>
      <c r="W978" s="46">
        <v>18.61</v>
      </c>
      <c r="X978" s="120">
        <v>-1.092265108411502</v>
      </c>
      <c r="Y978" s="92">
        <v>14.59666666666666</v>
      </c>
      <c r="Z978" s="79">
        <v>-0.27805086556956621</v>
      </c>
      <c r="AA978" s="79">
        <v>-9.8579040852575517E-2</v>
      </c>
    </row>
    <row r="979" spans="1:27" ht="15" x14ac:dyDescent="0.25">
      <c r="A979" s="4">
        <v>260206</v>
      </c>
      <c r="B979" s="18" t="s">
        <v>2808</v>
      </c>
      <c r="C979" s="8" t="s">
        <v>23</v>
      </c>
      <c r="D979" s="8" t="s">
        <v>127</v>
      </c>
      <c r="E979" s="8" t="s">
        <v>806</v>
      </c>
      <c r="F979" s="36">
        <v>-51.5</v>
      </c>
      <c r="G979" s="52">
        <v>673</v>
      </c>
      <c r="H979" s="52">
        <v>1406</v>
      </c>
      <c r="I979" s="52">
        <v>1391</v>
      </c>
      <c r="J979" s="52">
        <v>999</v>
      </c>
      <c r="K979" s="52">
        <v>583</v>
      </c>
      <c r="L979" s="46">
        <v>1541</v>
      </c>
      <c r="M979" s="46">
        <v>1545</v>
      </c>
      <c r="N979" s="46">
        <v>1427</v>
      </c>
      <c r="O979" s="46">
        <v>400</v>
      </c>
      <c r="P979" s="46">
        <v>1634</v>
      </c>
      <c r="Q979" s="46">
        <v>1699</v>
      </c>
      <c r="R979" s="46">
        <v>1105</v>
      </c>
      <c r="S979" s="46">
        <v>519</v>
      </c>
      <c r="T979" s="110">
        <v>2297</v>
      </c>
      <c r="U979" s="46">
        <v>-412</v>
      </c>
      <c r="V979" s="46">
        <v>248</v>
      </c>
      <c r="W979" s="46">
        <v>-847</v>
      </c>
      <c r="X979" s="121">
        <v>0.13375025216865041</v>
      </c>
      <c r="Y979" s="79">
        <v>-0.37562277580071179</v>
      </c>
      <c r="Z979" s="79">
        <v>-0.24422912510686801</v>
      </c>
      <c r="AA979" s="79">
        <v>-0.51508295625942679</v>
      </c>
    </row>
    <row r="980" spans="1:27" ht="15" x14ac:dyDescent="0.25">
      <c r="A980" s="4">
        <v>260206</v>
      </c>
      <c r="B980" s="18" t="s">
        <v>2821</v>
      </c>
      <c r="C980" s="8" t="s">
        <v>23</v>
      </c>
      <c r="D980" s="8" t="s">
        <v>707</v>
      </c>
      <c r="E980" s="8" t="s">
        <v>811</v>
      </c>
      <c r="F980" s="36">
        <v>-75.8</v>
      </c>
      <c r="G980" s="52">
        <v>241.34</v>
      </c>
      <c r="H980" s="52">
        <v>59.27</v>
      </c>
      <c r="I980" s="52">
        <v>8.2899999999999991</v>
      </c>
      <c r="J980" s="52">
        <v>47.41</v>
      </c>
      <c r="K980" s="52">
        <v>57.3</v>
      </c>
      <c r="L980" s="46">
        <v>30.59</v>
      </c>
      <c r="M980" s="110">
        <v>45.03</v>
      </c>
      <c r="N980" s="46">
        <v>65.28</v>
      </c>
      <c r="O980" s="110">
        <v>138.38</v>
      </c>
      <c r="P980" s="110">
        <v>72.790000000000006</v>
      </c>
      <c r="Q980" s="110">
        <v>86.67</v>
      </c>
      <c r="R980" s="46">
        <v>33.51</v>
      </c>
      <c r="S980" s="46">
        <v>122.01</v>
      </c>
      <c r="T980" s="46">
        <v>94.38</v>
      </c>
      <c r="U980" s="46">
        <v>-188.64</v>
      </c>
      <c r="V980" s="110">
        <v>53.41</v>
      </c>
      <c r="W980" s="46">
        <v>60.48</v>
      </c>
      <c r="X980" s="120">
        <v>6.854403454187552E-2</v>
      </c>
      <c r="Y980" s="79">
        <v>-0.81798734290043673</v>
      </c>
      <c r="Z980" s="92">
        <v>0.3248449232778321</v>
      </c>
      <c r="AA980" s="79">
        <v>-0.75813208477082306</v>
      </c>
    </row>
    <row r="981" spans="1:27" ht="15" x14ac:dyDescent="0.25">
      <c r="A981" s="4">
        <v>260206</v>
      </c>
      <c r="B981" s="18" t="s">
        <v>2819</v>
      </c>
      <c r="C981" s="8" t="s">
        <v>23</v>
      </c>
      <c r="D981" s="8" t="s">
        <v>162</v>
      </c>
      <c r="E981" s="8" t="s">
        <v>817</v>
      </c>
      <c r="F981" s="36">
        <v>-124.4</v>
      </c>
      <c r="G981" s="52">
        <v>100.27</v>
      </c>
      <c r="H981" s="52">
        <v>10.72</v>
      </c>
      <c r="I981" s="52">
        <v>34.479999999999997</v>
      </c>
      <c r="J981" s="52">
        <v>119.41</v>
      </c>
      <c r="K981" s="52">
        <v>94.66</v>
      </c>
      <c r="L981" s="46">
        <v>17.03</v>
      </c>
      <c r="M981" s="46">
        <v>22.42</v>
      </c>
      <c r="N981" s="46">
        <v>139.47</v>
      </c>
      <c r="O981" s="46">
        <v>71.41</v>
      </c>
      <c r="P981" s="46">
        <v>2.65</v>
      </c>
      <c r="Q981" s="46">
        <v>8.02</v>
      </c>
      <c r="R981" s="110">
        <v>166.02</v>
      </c>
      <c r="S981" s="46">
        <v>59.67</v>
      </c>
      <c r="T981" s="46">
        <v>-31.56</v>
      </c>
      <c r="U981" s="46">
        <v>24.41</v>
      </c>
      <c r="V981" s="46">
        <v>53.4</v>
      </c>
      <c r="W981" s="46">
        <v>-72.09</v>
      </c>
      <c r="X981" s="120">
        <v>-0.14473684210526319</v>
      </c>
      <c r="Y981" s="79">
        <v>8.107840712342318E-2</v>
      </c>
      <c r="Z981" s="79">
        <v>-0.51532900155577932</v>
      </c>
      <c r="AA981" s="79">
        <v>-1.2439577039274921</v>
      </c>
    </row>
    <row r="982" spans="1:27" ht="15" x14ac:dyDescent="0.25">
      <c r="A982" s="4">
        <v>260206</v>
      </c>
      <c r="B982" s="18" t="s">
        <v>2824</v>
      </c>
      <c r="C982" s="8" t="s">
        <v>23</v>
      </c>
      <c r="D982" s="8" t="s">
        <v>698</v>
      </c>
      <c r="E982" s="8" t="s">
        <v>806</v>
      </c>
      <c r="F982" s="36">
        <v>-163.6</v>
      </c>
      <c r="G982" s="52">
        <v>56</v>
      </c>
      <c r="H982" s="52">
        <v>54</v>
      </c>
      <c r="I982" s="52">
        <v>79</v>
      </c>
      <c r="J982" s="52">
        <v>44</v>
      </c>
      <c r="K982" s="52">
        <v>43</v>
      </c>
      <c r="L982" s="46">
        <v>19</v>
      </c>
      <c r="M982" s="46">
        <v>19</v>
      </c>
      <c r="N982" s="46">
        <v>11</v>
      </c>
      <c r="O982" s="46">
        <v>18</v>
      </c>
      <c r="P982" s="46">
        <v>0</v>
      </c>
      <c r="Q982" s="46">
        <v>9</v>
      </c>
      <c r="R982" s="46">
        <v>12</v>
      </c>
      <c r="S982" s="46">
        <v>9</v>
      </c>
      <c r="T982" s="46">
        <v>-10</v>
      </c>
      <c r="U982" s="46">
        <v>10</v>
      </c>
      <c r="V982" s="46">
        <v>2</v>
      </c>
      <c r="W982" s="46">
        <v>-9</v>
      </c>
      <c r="X982" s="120">
        <v>-0.33333333333333343</v>
      </c>
      <c r="Y982" s="79">
        <v>5.0000000000000037E-2</v>
      </c>
      <c r="Z982" s="79">
        <v>-0.47619047619047622</v>
      </c>
      <c r="AA982" s="79">
        <v>-1.636363636363636</v>
      </c>
    </row>
    <row r="983" spans="1:27" ht="15" x14ac:dyDescent="0.25">
      <c r="A983" s="4">
        <v>260206</v>
      </c>
      <c r="B983" s="88" t="s">
        <v>2826</v>
      </c>
      <c r="C983" s="81" t="s">
        <v>23</v>
      </c>
      <c r="D983" s="81" t="s">
        <v>144</v>
      </c>
      <c r="E983" s="81" t="s">
        <v>2827</v>
      </c>
      <c r="F983" s="83">
        <v>-266.3</v>
      </c>
      <c r="G983" s="81"/>
      <c r="H983" s="81"/>
      <c r="I983" s="81"/>
      <c r="J983" s="81"/>
      <c r="K983" s="81"/>
      <c r="L983" s="85"/>
      <c r="M983" s="85"/>
      <c r="N983" s="85">
        <v>6.51</v>
      </c>
      <c r="O983" s="85">
        <v>1.71</v>
      </c>
      <c r="P983" s="85">
        <v>7.92</v>
      </c>
      <c r="Q983" s="85">
        <v>1.55</v>
      </c>
      <c r="R983" s="85">
        <v>2.0099999999999998</v>
      </c>
      <c r="S983" s="85">
        <v>1.1399999999999999</v>
      </c>
      <c r="T983" s="85">
        <v>0.76</v>
      </c>
      <c r="U983" s="126">
        <v>2.11</v>
      </c>
      <c r="V983" s="85">
        <v>-1.46</v>
      </c>
      <c r="W983" s="85">
        <v>-5.65</v>
      </c>
      <c r="X983" s="130">
        <v>-0.56735340729001582</v>
      </c>
      <c r="Y983" s="128">
        <v>0.10256410256410239</v>
      </c>
      <c r="Z983" s="87">
        <v>-0.57641196013289031</v>
      </c>
      <c r="AA983" s="87">
        <v>-2.662745098039216</v>
      </c>
    </row>
    <row r="984" spans="1:27" ht="15" x14ac:dyDescent="0.25">
      <c r="A984" s="4">
        <v>260206</v>
      </c>
      <c r="B984" s="74" t="s">
        <v>2829</v>
      </c>
      <c r="C984" s="75" t="s">
        <v>164</v>
      </c>
      <c r="D984" s="75" t="s">
        <v>2830</v>
      </c>
      <c r="E984" s="75" t="s">
        <v>806</v>
      </c>
      <c r="F984" s="100">
        <v>-6.1</v>
      </c>
      <c r="G984" s="95">
        <v>86</v>
      </c>
      <c r="H984" s="95">
        <v>36</v>
      </c>
      <c r="I984" s="95">
        <v>76</v>
      </c>
      <c r="J984" s="95">
        <v>136</v>
      </c>
      <c r="K984" s="95">
        <v>96</v>
      </c>
      <c r="L984" s="113">
        <v>117</v>
      </c>
      <c r="M984" s="113">
        <v>153</v>
      </c>
      <c r="N984" s="113">
        <v>209</v>
      </c>
      <c r="O984" s="113">
        <v>168</v>
      </c>
      <c r="P984" s="112">
        <v>123</v>
      </c>
      <c r="Q984" s="112">
        <v>115</v>
      </c>
      <c r="R984" s="112">
        <v>135</v>
      </c>
      <c r="S984" s="112">
        <v>171</v>
      </c>
      <c r="T984" s="112">
        <v>89</v>
      </c>
      <c r="U984" s="112">
        <v>102</v>
      </c>
      <c r="V984" s="112">
        <v>150</v>
      </c>
      <c r="W984" s="112">
        <v>140</v>
      </c>
      <c r="X984" s="122">
        <v>-6.25E-2</v>
      </c>
      <c r="Y984" s="98">
        <v>-2.549019607843139E-2</v>
      </c>
      <c r="Z984" s="98">
        <v>3.0181086519114771E-2</v>
      </c>
      <c r="AA984" s="98">
        <v>-6.0546875E-2</v>
      </c>
    </row>
    <row r="985" spans="1:27" ht="15" x14ac:dyDescent="0.25">
      <c r="A985" s="4">
        <v>260206</v>
      </c>
      <c r="B985" s="88" t="s">
        <v>2831</v>
      </c>
      <c r="C985" s="81" t="s">
        <v>164</v>
      </c>
      <c r="D985" s="81" t="s">
        <v>2832</v>
      </c>
      <c r="E985" s="81" t="s">
        <v>806</v>
      </c>
      <c r="F985" s="83">
        <v>-6.4</v>
      </c>
      <c r="G985" s="131">
        <v>0</v>
      </c>
      <c r="H985" s="131">
        <v>146</v>
      </c>
      <c r="I985" s="131">
        <v>207</v>
      </c>
      <c r="J985" s="131">
        <v>73</v>
      </c>
      <c r="K985" s="131">
        <v>-20</v>
      </c>
      <c r="L985" s="85">
        <v>137</v>
      </c>
      <c r="M985" s="85">
        <v>111</v>
      </c>
      <c r="N985" s="126">
        <v>222</v>
      </c>
      <c r="O985" s="126">
        <v>238</v>
      </c>
      <c r="P985" s="126">
        <v>273</v>
      </c>
      <c r="Q985" s="126">
        <v>213</v>
      </c>
      <c r="R985" s="126">
        <v>363</v>
      </c>
      <c r="S985" s="85">
        <v>318</v>
      </c>
      <c r="T985" s="85">
        <v>305</v>
      </c>
      <c r="U985" s="85">
        <v>294</v>
      </c>
      <c r="V985" s="85">
        <v>326</v>
      </c>
      <c r="W985" s="85">
        <v>238</v>
      </c>
      <c r="X985" s="130">
        <v>2.742073693230496E-2</v>
      </c>
      <c r="Y985" s="87">
        <v>6.7556296914095038E-2</v>
      </c>
      <c r="Z985" s="87">
        <v>-2.8906250000000019E-2</v>
      </c>
      <c r="AA985" s="87">
        <v>-6.4360418342719217E-2</v>
      </c>
    </row>
    <row r="986" spans="1:27" ht="15" x14ac:dyDescent="0.25">
      <c r="A986" s="4">
        <v>260206</v>
      </c>
      <c r="B986" s="18">
        <v>6366</v>
      </c>
      <c r="C986" s="8" t="s">
        <v>67</v>
      </c>
      <c r="D986" s="8" t="s">
        <v>2833</v>
      </c>
      <c r="E986" s="8" t="s">
        <v>817</v>
      </c>
      <c r="F986" s="78">
        <v>212.8</v>
      </c>
      <c r="G986" s="52">
        <v>1980</v>
      </c>
      <c r="H986" s="52">
        <v>2268</v>
      </c>
      <c r="I986" s="52">
        <v>3771</v>
      </c>
      <c r="J986" s="52">
        <v>2340</v>
      </c>
      <c r="K986" s="90">
        <v>7507</v>
      </c>
      <c r="L986" s="110">
        <v>4499</v>
      </c>
      <c r="M986" s="46">
        <v>5100</v>
      </c>
      <c r="N986" s="110">
        <v>5698</v>
      </c>
      <c r="O986" s="46">
        <v>7021</v>
      </c>
      <c r="P986" s="46">
        <v>-32825</v>
      </c>
      <c r="Q986" s="46">
        <v>6414</v>
      </c>
      <c r="R986" s="46">
        <v>7317</v>
      </c>
      <c r="S986" s="46">
        <v>6084</v>
      </c>
      <c r="T986" s="46">
        <v>4607</v>
      </c>
      <c r="U986" s="46">
        <v>5111</v>
      </c>
      <c r="V986" s="110">
        <v>10505</v>
      </c>
      <c r="W986" s="110">
        <v>62078</v>
      </c>
      <c r="X986" s="120">
        <v>-2.8771714066102998</v>
      </c>
      <c r="Y986" s="79">
        <v>-5.3353533699123767E-2</v>
      </c>
      <c r="Z986" s="92">
        <v>0.13789523768329071</v>
      </c>
      <c r="AA986" s="92">
        <v>2.1284829132930398</v>
      </c>
    </row>
    <row r="987" spans="1:27" ht="15" x14ac:dyDescent="0.25">
      <c r="A987" s="4">
        <v>260206</v>
      </c>
      <c r="B987" s="18">
        <v>5021</v>
      </c>
      <c r="C987" s="8" t="s">
        <v>67</v>
      </c>
      <c r="D987" s="8" t="s">
        <v>2875</v>
      </c>
      <c r="E987" s="8" t="s">
        <v>811</v>
      </c>
      <c r="F987" s="78">
        <v>61.5</v>
      </c>
      <c r="G987" s="52">
        <v>45191</v>
      </c>
      <c r="H987" s="52">
        <v>52718</v>
      </c>
      <c r="I987" s="52">
        <v>89187</v>
      </c>
      <c r="J987" s="52">
        <v>123880</v>
      </c>
      <c r="K987" s="52">
        <v>49011</v>
      </c>
      <c r="L987" s="46">
        <v>-19986</v>
      </c>
      <c r="M987" s="46">
        <v>10877</v>
      </c>
      <c r="N987" s="46">
        <v>7065</v>
      </c>
      <c r="O987" s="110">
        <v>68848</v>
      </c>
      <c r="P987" s="110">
        <v>25748</v>
      </c>
      <c r="Q987" s="110">
        <v>47540</v>
      </c>
      <c r="R987" s="110">
        <v>45019</v>
      </c>
      <c r="S987" s="46">
        <v>-3805</v>
      </c>
      <c r="T987" s="110">
        <v>46880</v>
      </c>
      <c r="U987" s="46">
        <v>40157</v>
      </c>
      <c r="V987" s="46">
        <v>7988</v>
      </c>
      <c r="W987" s="110">
        <v>52267</v>
      </c>
      <c r="X987" s="121">
        <v>0.18455572828422209</v>
      </c>
      <c r="Y987" s="79">
        <v>-5.4433254198799741E-2</v>
      </c>
      <c r="Z987" s="79">
        <v>-0.28873848936850399</v>
      </c>
      <c r="AA987" s="92">
        <v>0.61468976101732076</v>
      </c>
    </row>
    <row r="988" spans="1:27" ht="15" x14ac:dyDescent="0.25">
      <c r="A988" s="4">
        <v>260206</v>
      </c>
      <c r="B988" s="18">
        <v>6976</v>
      </c>
      <c r="C988" s="8" t="s">
        <v>67</v>
      </c>
      <c r="D988" s="8" t="s">
        <v>2883</v>
      </c>
      <c r="E988" s="8" t="s">
        <v>817</v>
      </c>
      <c r="F988" s="78">
        <v>57.1</v>
      </c>
      <c r="G988" s="52">
        <v>17627</v>
      </c>
      <c r="H988" s="52">
        <v>15901</v>
      </c>
      <c r="I988" s="52">
        <v>13138</v>
      </c>
      <c r="J988" s="52">
        <v>16469</v>
      </c>
      <c r="K988" s="52">
        <v>6447</v>
      </c>
      <c r="L988" s="46">
        <v>-4125</v>
      </c>
      <c r="M988" s="46">
        <v>-597</v>
      </c>
      <c r="N988" s="46">
        <v>2691</v>
      </c>
      <c r="O988" s="46">
        <v>4866</v>
      </c>
      <c r="P988" s="110">
        <v>1983</v>
      </c>
      <c r="Q988" s="110">
        <v>2567</v>
      </c>
      <c r="R988" s="110">
        <v>4861</v>
      </c>
      <c r="S988" s="46">
        <v>748</v>
      </c>
      <c r="T988" s="46">
        <v>1988</v>
      </c>
      <c r="U988" s="46">
        <v>3053</v>
      </c>
      <c r="V988" s="46">
        <v>5778</v>
      </c>
      <c r="W988" s="110">
        <v>7356</v>
      </c>
      <c r="X988" s="120">
        <v>4.9217442661686484E-4</v>
      </c>
      <c r="Y988" s="79">
        <v>4.781582054309319E-2</v>
      </c>
      <c r="Z988" s="79">
        <v>8.6103286384976441E-2</v>
      </c>
      <c r="AA988" s="92">
        <v>0.57128036656004144</v>
      </c>
    </row>
    <row r="989" spans="1:27" ht="15" x14ac:dyDescent="0.25">
      <c r="A989" s="4">
        <v>260206</v>
      </c>
      <c r="B989" s="18">
        <v>6804</v>
      </c>
      <c r="C989" s="8" t="s">
        <v>67</v>
      </c>
      <c r="D989" s="8" t="s">
        <v>2834</v>
      </c>
      <c r="E989" s="8" t="s">
        <v>817</v>
      </c>
      <c r="F989" s="78">
        <v>41.7</v>
      </c>
      <c r="G989" s="52">
        <v>3218</v>
      </c>
      <c r="H989" s="52">
        <v>1918</v>
      </c>
      <c r="I989" s="52">
        <v>6745</v>
      </c>
      <c r="J989" s="52">
        <v>3403</v>
      </c>
      <c r="K989" s="52">
        <v>3029</v>
      </c>
      <c r="L989" s="46">
        <v>2573</v>
      </c>
      <c r="M989" s="46">
        <v>2597</v>
      </c>
      <c r="N989" s="46">
        <v>3870</v>
      </c>
      <c r="O989" s="110">
        <v>4761</v>
      </c>
      <c r="P989" s="46">
        <v>1698</v>
      </c>
      <c r="Q989" s="110">
        <v>4393</v>
      </c>
      <c r="R989" s="46">
        <v>3577</v>
      </c>
      <c r="S989" s="46">
        <v>2937</v>
      </c>
      <c r="T989" s="46">
        <v>2667</v>
      </c>
      <c r="U989" s="46">
        <v>2392</v>
      </c>
      <c r="V989" s="110">
        <v>5707</v>
      </c>
      <c r="W989" s="110">
        <v>8650</v>
      </c>
      <c r="X989" s="120">
        <v>7.6874256247520867E-2</v>
      </c>
      <c r="Y989" s="79">
        <v>-0.14741417415647559</v>
      </c>
      <c r="Z989" s="92">
        <v>0.1840490797546013</v>
      </c>
      <c r="AA989" s="92">
        <v>0.41691600379478938</v>
      </c>
    </row>
    <row r="990" spans="1:27" ht="15" x14ac:dyDescent="0.25">
      <c r="A990" s="4">
        <v>260206</v>
      </c>
      <c r="B990" s="18">
        <v>5214</v>
      </c>
      <c r="C990" s="8" t="s">
        <v>67</v>
      </c>
      <c r="D990" s="8" t="s">
        <v>2857</v>
      </c>
      <c r="E990" s="8" t="s">
        <v>806</v>
      </c>
      <c r="F990" s="78">
        <v>30.9</v>
      </c>
      <c r="G990" s="52">
        <v>7673</v>
      </c>
      <c r="H990" s="52">
        <v>10516</v>
      </c>
      <c r="I990" s="52">
        <v>8642</v>
      </c>
      <c r="J990" s="52">
        <v>4097</v>
      </c>
      <c r="K990" s="52">
        <v>2076</v>
      </c>
      <c r="L990" s="46">
        <v>-1941</v>
      </c>
      <c r="M990" s="46">
        <v>-4456</v>
      </c>
      <c r="N990" s="110">
        <v>-1209</v>
      </c>
      <c r="O990" s="110">
        <v>-4189</v>
      </c>
      <c r="P990" s="46">
        <v>766</v>
      </c>
      <c r="Q990" s="46">
        <v>1788</v>
      </c>
      <c r="R990" s="46">
        <v>1569</v>
      </c>
      <c r="S990" s="46">
        <v>1354</v>
      </c>
      <c r="T990" s="110">
        <v>7898</v>
      </c>
      <c r="U990" s="110">
        <v>8771</v>
      </c>
      <c r="V990" s="110">
        <v>7649</v>
      </c>
      <c r="W990" s="110">
        <v>9298</v>
      </c>
      <c r="X990" s="121">
        <v>1.302172722293226</v>
      </c>
      <c r="Y990" s="92">
        <v>0.55381077008486002</v>
      </c>
      <c r="Z990" s="92">
        <v>0.31033074724377308</v>
      </c>
      <c r="AA990" s="92">
        <v>0.3094421938298535</v>
      </c>
    </row>
    <row r="991" spans="1:27" ht="15" x14ac:dyDescent="0.25">
      <c r="A991" s="4">
        <v>260206</v>
      </c>
      <c r="B991" s="18">
        <v>6652</v>
      </c>
      <c r="C991" s="8" t="s">
        <v>67</v>
      </c>
      <c r="D991" s="8" t="s">
        <v>2847</v>
      </c>
      <c r="E991" s="8" t="s">
        <v>817</v>
      </c>
      <c r="F991" s="78">
        <v>21.6</v>
      </c>
      <c r="G991" s="52">
        <v>2341</v>
      </c>
      <c r="H991" s="52">
        <v>2477</v>
      </c>
      <c r="I991" s="52">
        <v>3154</v>
      </c>
      <c r="J991" s="52">
        <v>4407</v>
      </c>
      <c r="K991" s="90">
        <v>3870</v>
      </c>
      <c r="L991" s="46">
        <v>2631</v>
      </c>
      <c r="M991" s="46">
        <v>1666</v>
      </c>
      <c r="N991" s="46">
        <v>2382</v>
      </c>
      <c r="O991" s="46">
        <v>603</v>
      </c>
      <c r="P991" s="46">
        <v>1625</v>
      </c>
      <c r="Q991" s="46">
        <v>273</v>
      </c>
      <c r="R991" s="46">
        <v>1277</v>
      </c>
      <c r="S991" s="46">
        <v>752</v>
      </c>
      <c r="T991" s="46">
        <v>1351</v>
      </c>
      <c r="U991" s="46">
        <v>326</v>
      </c>
      <c r="V991" s="110">
        <v>2286</v>
      </c>
      <c r="W991" s="110">
        <v>1769</v>
      </c>
      <c r="X991" s="120">
        <v>-6.9773363891010964E-2</v>
      </c>
      <c r="Y991" s="79">
        <v>1.450862304954836E-2</v>
      </c>
      <c r="Z991" s="92">
        <v>0.2722611980572045</v>
      </c>
      <c r="AA991" s="92">
        <v>0.21569459172852601</v>
      </c>
    </row>
    <row r="992" spans="1:27" ht="15" x14ac:dyDescent="0.25">
      <c r="A992" s="4">
        <v>260206</v>
      </c>
      <c r="B992" s="18">
        <v>4751</v>
      </c>
      <c r="C992" s="8" t="s">
        <v>67</v>
      </c>
      <c r="D992" s="8" t="s">
        <v>2853</v>
      </c>
      <c r="E992" s="8" t="s">
        <v>821</v>
      </c>
      <c r="F992" s="78">
        <v>21.1</v>
      </c>
      <c r="G992" s="52">
        <v>19804</v>
      </c>
      <c r="H992" s="52">
        <v>25723</v>
      </c>
      <c r="I992" s="52">
        <v>9286</v>
      </c>
      <c r="J992" s="52">
        <v>12740</v>
      </c>
      <c r="K992" s="52">
        <v>-1779</v>
      </c>
      <c r="L992" s="46">
        <v>18172</v>
      </c>
      <c r="M992" s="46">
        <v>865</v>
      </c>
      <c r="N992" s="46">
        <v>4925</v>
      </c>
      <c r="O992" s="110">
        <v>5865</v>
      </c>
      <c r="P992" s="46">
        <v>20638</v>
      </c>
      <c r="Q992" s="110">
        <v>8524</v>
      </c>
      <c r="R992" s="46">
        <v>3697</v>
      </c>
      <c r="S992" s="46">
        <v>8302</v>
      </c>
      <c r="T992" s="46">
        <v>20669</v>
      </c>
      <c r="U992" s="110">
        <v>19828</v>
      </c>
      <c r="V992" s="110">
        <v>22705</v>
      </c>
      <c r="W992" s="110">
        <v>23395</v>
      </c>
      <c r="X992" s="120">
        <v>7.5314010835492162E-4</v>
      </c>
      <c r="Y992" s="92">
        <v>0.27442221790638949</v>
      </c>
      <c r="Z992" s="92">
        <v>0.36208473026516308</v>
      </c>
      <c r="AA992" s="92">
        <v>0.21107910046990369</v>
      </c>
    </row>
    <row r="993" spans="1:27" ht="15" x14ac:dyDescent="0.25">
      <c r="A993" s="4">
        <v>260206</v>
      </c>
      <c r="B993" s="18">
        <v>1968</v>
      </c>
      <c r="C993" s="8" t="s">
        <v>67</v>
      </c>
      <c r="D993" s="8" t="s">
        <v>2837</v>
      </c>
      <c r="E993" s="8" t="s">
        <v>817</v>
      </c>
      <c r="F993" s="78">
        <v>19.5</v>
      </c>
      <c r="G993" s="52">
        <v>430</v>
      </c>
      <c r="H993" s="52">
        <v>3397</v>
      </c>
      <c r="I993" s="52">
        <v>2997</v>
      </c>
      <c r="J993" s="52">
        <v>3442</v>
      </c>
      <c r="K993" s="90">
        <v>4793</v>
      </c>
      <c r="L993" s="46">
        <v>3113</v>
      </c>
      <c r="M993" s="46">
        <v>768</v>
      </c>
      <c r="N993" s="46">
        <v>2443</v>
      </c>
      <c r="O993" s="46">
        <v>2784</v>
      </c>
      <c r="P993" s="110">
        <v>4055</v>
      </c>
      <c r="Q993" s="110">
        <v>2441</v>
      </c>
      <c r="R993" s="110">
        <v>3621</v>
      </c>
      <c r="S993" s="46">
        <v>3688</v>
      </c>
      <c r="T993" s="46">
        <v>3354</v>
      </c>
      <c r="U993" s="46">
        <v>1534</v>
      </c>
      <c r="V993" s="46">
        <v>3288</v>
      </c>
      <c r="W993" s="110">
        <v>6004</v>
      </c>
      <c r="X993" s="120">
        <v>-5.077870336834478E-2</v>
      </c>
      <c r="Y993" s="79">
        <v>-6.9215506715506692E-2</v>
      </c>
      <c r="Z993" s="79">
        <v>-2.730179552348944E-2</v>
      </c>
      <c r="AA993" s="92">
        <v>0.19521240728253539</v>
      </c>
    </row>
    <row r="994" spans="1:27" ht="15" x14ac:dyDescent="0.25">
      <c r="A994" s="4">
        <v>260206</v>
      </c>
      <c r="B994" s="18">
        <v>7322</v>
      </c>
      <c r="C994" s="8" t="s">
        <v>67</v>
      </c>
      <c r="D994" s="8" t="s">
        <v>2839</v>
      </c>
      <c r="E994" s="8" t="s">
        <v>817</v>
      </c>
      <c r="F994" s="78">
        <v>18.8</v>
      </c>
      <c r="G994" s="52">
        <v>2154</v>
      </c>
      <c r="H994" s="52">
        <v>-461</v>
      </c>
      <c r="I994" s="52">
        <v>3993</v>
      </c>
      <c r="J994" s="52">
        <v>1602</v>
      </c>
      <c r="K994" s="90">
        <v>2959</v>
      </c>
      <c r="L994" s="110">
        <v>430</v>
      </c>
      <c r="M994" s="46">
        <v>3247</v>
      </c>
      <c r="N994" s="46">
        <v>2221</v>
      </c>
      <c r="O994" s="46">
        <v>2877</v>
      </c>
      <c r="P994" s="110">
        <v>2101</v>
      </c>
      <c r="Q994" s="46">
        <v>3635</v>
      </c>
      <c r="R994" s="110">
        <v>3316</v>
      </c>
      <c r="S994" s="46">
        <v>2749</v>
      </c>
      <c r="T994" s="46">
        <v>2072</v>
      </c>
      <c r="U994" s="46">
        <v>3745</v>
      </c>
      <c r="V994" s="46">
        <v>3879</v>
      </c>
      <c r="W994" s="110">
        <v>5085</v>
      </c>
      <c r="X994" s="120">
        <v>-2.4574188628082578E-3</v>
      </c>
      <c r="Y994" s="79">
        <v>9.3442065919129291E-3</v>
      </c>
      <c r="Z994" s="79">
        <v>4.7382595522639237E-2</v>
      </c>
      <c r="AA994" s="92">
        <v>0.18770590598633999</v>
      </c>
    </row>
    <row r="995" spans="1:27" ht="15" x14ac:dyDescent="0.25">
      <c r="A995" s="4">
        <v>260206</v>
      </c>
      <c r="B995" s="18">
        <v>8522</v>
      </c>
      <c r="C995" s="8" t="s">
        <v>67</v>
      </c>
      <c r="D995" s="8" t="s">
        <v>2851</v>
      </c>
      <c r="E995" s="8" t="s">
        <v>817</v>
      </c>
      <c r="F995" s="78">
        <v>16.100000000000001</v>
      </c>
      <c r="G995" s="52">
        <v>5661</v>
      </c>
      <c r="H995" s="52">
        <v>1496</v>
      </c>
      <c r="I995" s="52">
        <v>3524</v>
      </c>
      <c r="J995" s="52">
        <v>2941</v>
      </c>
      <c r="K995" s="52">
        <v>3282</v>
      </c>
      <c r="L995" s="46">
        <v>1734</v>
      </c>
      <c r="M995" s="46">
        <v>4110</v>
      </c>
      <c r="N995" s="46">
        <v>2183</v>
      </c>
      <c r="O995" s="110">
        <v>5025</v>
      </c>
      <c r="P995" s="110">
        <v>3195</v>
      </c>
      <c r="Q995" s="110">
        <v>5849</v>
      </c>
      <c r="R995" s="110">
        <v>4326</v>
      </c>
      <c r="S995" s="46">
        <v>6668</v>
      </c>
      <c r="T995" s="46">
        <v>3858</v>
      </c>
      <c r="U995" s="46">
        <v>7568</v>
      </c>
      <c r="V995" s="46">
        <v>5476</v>
      </c>
      <c r="W995" s="110">
        <v>10458</v>
      </c>
      <c r="X995" s="120">
        <v>3.3087134444555362E-2</v>
      </c>
      <c r="Y995" s="79">
        <v>8.3039466692430342E-2</v>
      </c>
      <c r="Z995" s="79">
        <v>5.1293487957181139E-2</v>
      </c>
      <c r="AA995" s="92">
        <v>0.1607976240984301</v>
      </c>
    </row>
    <row r="996" spans="1:27" ht="15" x14ac:dyDescent="0.25">
      <c r="A996" s="4">
        <v>260206</v>
      </c>
      <c r="B996" s="18">
        <v>9684</v>
      </c>
      <c r="C996" s="8" t="s">
        <v>67</v>
      </c>
      <c r="D996" s="8" t="s">
        <v>2901</v>
      </c>
      <c r="E996" s="8" t="s">
        <v>817</v>
      </c>
      <c r="F996" s="78">
        <v>14.8</v>
      </c>
      <c r="G996" s="52">
        <v>20993</v>
      </c>
      <c r="H996" s="52">
        <v>9122</v>
      </c>
      <c r="I996" s="52">
        <v>14432</v>
      </c>
      <c r="J996" s="52">
        <v>11613</v>
      </c>
      <c r="K996" s="52">
        <v>15271</v>
      </c>
      <c r="L996" s="46">
        <v>3017</v>
      </c>
      <c r="M996" s="46">
        <v>3098</v>
      </c>
      <c r="N996" s="46">
        <v>14240</v>
      </c>
      <c r="O996" s="46">
        <v>17582</v>
      </c>
      <c r="P996" s="46">
        <v>-2361</v>
      </c>
      <c r="Q996" s="110">
        <v>10846</v>
      </c>
      <c r="R996" s="46">
        <v>10331</v>
      </c>
      <c r="S996" s="46">
        <v>12205</v>
      </c>
      <c r="T996" s="110">
        <v>7199</v>
      </c>
      <c r="U996" s="46">
        <v>9019</v>
      </c>
      <c r="V996" s="110">
        <v>18260</v>
      </c>
      <c r="W996" s="110">
        <v>19109</v>
      </c>
      <c r="X996" s="121">
        <v>0.30817833080816232</v>
      </c>
      <c r="Y996" s="79">
        <v>-4.5021068973164817E-2</v>
      </c>
      <c r="Z996" s="92">
        <v>0.20459823502090099</v>
      </c>
      <c r="AA996" s="92">
        <v>0.1478910952595163</v>
      </c>
    </row>
    <row r="997" spans="1:27" ht="15" x14ac:dyDescent="0.25">
      <c r="A997" s="4">
        <v>260206</v>
      </c>
      <c r="B997" s="18">
        <v>1720</v>
      </c>
      <c r="C997" s="8" t="s">
        <v>67</v>
      </c>
      <c r="D997" s="8" t="s">
        <v>2850</v>
      </c>
      <c r="E997" s="8" t="s">
        <v>817</v>
      </c>
      <c r="F997" s="78">
        <v>14.3</v>
      </c>
      <c r="G997" s="52">
        <v>2170</v>
      </c>
      <c r="H997" s="52">
        <v>-1096</v>
      </c>
      <c r="I997" s="52">
        <v>-517</v>
      </c>
      <c r="J997" s="52">
        <v>684</v>
      </c>
      <c r="K997" s="52">
        <v>1549</v>
      </c>
      <c r="L997" s="110">
        <v>3392</v>
      </c>
      <c r="M997" s="110">
        <v>230</v>
      </c>
      <c r="N997" s="110">
        <v>1814</v>
      </c>
      <c r="O997" s="46">
        <v>571</v>
      </c>
      <c r="P997" s="110">
        <v>5541</v>
      </c>
      <c r="Q997" s="46">
        <v>-954</v>
      </c>
      <c r="R997" s="46">
        <v>950</v>
      </c>
      <c r="S997" s="110">
        <v>3183</v>
      </c>
      <c r="T997" s="46">
        <v>5662</v>
      </c>
      <c r="U997" s="110">
        <v>2170</v>
      </c>
      <c r="V997" s="110">
        <v>2977</v>
      </c>
      <c r="W997" s="110">
        <v>5183</v>
      </c>
      <c r="X997" s="120">
        <v>1.387614678899074E-2</v>
      </c>
      <c r="Y997" s="92">
        <v>0.35335369302115138</v>
      </c>
      <c r="Z997" s="92">
        <v>0.16941078144588381</v>
      </c>
      <c r="AA997" s="92">
        <v>0.14293882218410531</v>
      </c>
    </row>
    <row r="998" spans="1:27" ht="15" x14ac:dyDescent="0.25">
      <c r="A998" s="4">
        <v>260206</v>
      </c>
      <c r="B998" s="18">
        <v>1965</v>
      </c>
      <c r="C998" s="8" t="s">
        <v>67</v>
      </c>
      <c r="D998" s="8" t="s">
        <v>2842</v>
      </c>
      <c r="E998" s="8" t="s">
        <v>817</v>
      </c>
      <c r="F998" s="78">
        <v>13.8</v>
      </c>
      <c r="G998" s="52">
        <v>674</v>
      </c>
      <c r="H998" s="52">
        <v>1236</v>
      </c>
      <c r="I998" s="52">
        <v>626</v>
      </c>
      <c r="J998" s="52">
        <v>279</v>
      </c>
      <c r="K998" s="52">
        <v>814</v>
      </c>
      <c r="L998" s="46">
        <v>1458</v>
      </c>
      <c r="M998" s="46">
        <v>533</v>
      </c>
      <c r="N998" s="110">
        <v>890</v>
      </c>
      <c r="O998" s="110">
        <v>1513</v>
      </c>
      <c r="P998" s="110">
        <v>2857</v>
      </c>
      <c r="Q998" s="46">
        <v>698</v>
      </c>
      <c r="R998" s="110">
        <v>1518</v>
      </c>
      <c r="S998" s="110">
        <v>3028</v>
      </c>
      <c r="T998" s="110">
        <v>4387</v>
      </c>
      <c r="U998" s="110">
        <v>2341</v>
      </c>
      <c r="V998" s="110">
        <v>4017</v>
      </c>
      <c r="W998" s="110">
        <v>4931</v>
      </c>
      <c r="X998" s="121">
        <v>0.1888655721515862</v>
      </c>
      <c r="Y998" s="92">
        <v>0.17059495379503689</v>
      </c>
      <c r="Z998" s="92">
        <v>0.2216604576902608</v>
      </c>
      <c r="AA998" s="92">
        <v>0.13816888114426781</v>
      </c>
    </row>
    <row r="999" spans="1:27" ht="15" x14ac:dyDescent="0.25">
      <c r="A999" s="4">
        <v>260206</v>
      </c>
      <c r="B999" s="18">
        <v>8424</v>
      </c>
      <c r="C999" s="8" t="s">
        <v>67</v>
      </c>
      <c r="D999" s="8" t="s">
        <v>2835</v>
      </c>
      <c r="E999" s="8" t="s">
        <v>817</v>
      </c>
      <c r="F999" s="78">
        <v>13.6</v>
      </c>
      <c r="G999" s="52">
        <v>11007</v>
      </c>
      <c r="H999" s="52">
        <v>11516</v>
      </c>
      <c r="I999" s="52">
        <v>11383</v>
      </c>
      <c r="J999" s="52">
        <v>15635</v>
      </c>
      <c r="K999" s="52">
        <v>14359</v>
      </c>
      <c r="L999" s="46">
        <v>10185</v>
      </c>
      <c r="M999" s="46">
        <v>12295</v>
      </c>
      <c r="N999" s="46">
        <v>15532</v>
      </c>
      <c r="O999" s="110">
        <v>19866</v>
      </c>
      <c r="P999" s="46">
        <v>12367</v>
      </c>
      <c r="Q999" s="46">
        <v>14967</v>
      </c>
      <c r="R999" s="46">
        <v>17349</v>
      </c>
      <c r="S999" s="46">
        <v>12600</v>
      </c>
      <c r="T999" s="110">
        <v>20523</v>
      </c>
      <c r="U999" s="46">
        <v>15554</v>
      </c>
      <c r="V999" s="46">
        <v>-11986</v>
      </c>
      <c r="W999" s="110">
        <v>17572</v>
      </c>
      <c r="X999" s="121">
        <v>0.1423808110608733</v>
      </c>
      <c r="Y999" s="79">
        <v>8.9701859747246537E-3</v>
      </c>
      <c r="Z999" s="79">
        <v>-0.44429467179595922</v>
      </c>
      <c r="AA999" s="92">
        <v>0.13551007058951781</v>
      </c>
    </row>
    <row r="1000" spans="1:27" ht="15" x14ac:dyDescent="0.25">
      <c r="A1000" s="4">
        <v>260206</v>
      </c>
      <c r="B1000" s="18">
        <v>6406</v>
      </c>
      <c r="C1000" s="8" t="s">
        <v>67</v>
      </c>
      <c r="D1000" s="8" t="s">
        <v>2887</v>
      </c>
      <c r="E1000" s="8" t="s">
        <v>817</v>
      </c>
      <c r="F1000" s="78">
        <v>12.7</v>
      </c>
      <c r="G1000" s="52">
        <v>3646</v>
      </c>
      <c r="H1000" s="52">
        <v>1643</v>
      </c>
      <c r="I1000" s="52">
        <v>2137</v>
      </c>
      <c r="J1000" s="52">
        <v>2655</v>
      </c>
      <c r="K1000" s="52">
        <v>2344</v>
      </c>
      <c r="L1000" s="110">
        <v>3914</v>
      </c>
      <c r="M1000" s="110">
        <v>3727</v>
      </c>
      <c r="N1000" s="110">
        <v>4663</v>
      </c>
      <c r="O1000" s="46">
        <v>2455</v>
      </c>
      <c r="P1000" s="46">
        <v>3714</v>
      </c>
      <c r="Q1000" s="46">
        <v>3972</v>
      </c>
      <c r="R1000" s="46">
        <v>4890</v>
      </c>
      <c r="S1000" s="110">
        <v>4956</v>
      </c>
      <c r="T1000" s="46">
        <v>2354</v>
      </c>
      <c r="U1000" s="46">
        <v>4203</v>
      </c>
      <c r="V1000" s="110">
        <v>7208</v>
      </c>
      <c r="W1000" s="110">
        <v>7333</v>
      </c>
      <c r="X1000" s="120">
        <v>-7.7572438968742885E-2</v>
      </c>
      <c r="Y1000" s="79">
        <v>1.4283947563690219E-2</v>
      </c>
      <c r="Z1000" s="92">
        <v>0.1413156129976223</v>
      </c>
      <c r="AA1000" s="92">
        <v>0.1269697131563485</v>
      </c>
    </row>
    <row r="1001" spans="1:27" ht="15" x14ac:dyDescent="0.25">
      <c r="A1001" s="4">
        <v>260206</v>
      </c>
      <c r="B1001" s="18">
        <v>6332</v>
      </c>
      <c r="C1001" s="8" t="s">
        <v>67</v>
      </c>
      <c r="D1001" s="8" t="s">
        <v>2854</v>
      </c>
      <c r="E1001" s="8" t="s">
        <v>817</v>
      </c>
      <c r="F1001" s="78">
        <v>11.4</v>
      </c>
      <c r="G1001" s="52">
        <v>1257</v>
      </c>
      <c r="H1001" s="52">
        <v>3862</v>
      </c>
      <c r="I1001" s="52">
        <v>-17</v>
      </c>
      <c r="J1001" s="52">
        <v>982</v>
      </c>
      <c r="K1001" s="52">
        <v>1384</v>
      </c>
      <c r="L1001" s="46">
        <v>2656</v>
      </c>
      <c r="M1001" s="46">
        <v>-299</v>
      </c>
      <c r="N1001" s="46">
        <v>383</v>
      </c>
      <c r="O1001" s="46">
        <v>907</v>
      </c>
      <c r="P1001" s="110">
        <v>5776</v>
      </c>
      <c r="Q1001" s="46">
        <v>-57</v>
      </c>
      <c r="R1001" s="110">
        <v>1413</v>
      </c>
      <c r="S1001" s="110">
        <v>1831</v>
      </c>
      <c r="T1001" s="46">
        <v>5972</v>
      </c>
      <c r="U1001" s="46">
        <v>169</v>
      </c>
      <c r="V1001" s="46">
        <v>1478</v>
      </c>
      <c r="W1001" s="110">
        <v>2908</v>
      </c>
      <c r="X1001" s="120">
        <v>2.18676782327345E-2</v>
      </c>
      <c r="Y1001" s="79">
        <v>2.467518288022719E-2</v>
      </c>
      <c r="Z1001" s="79">
        <v>6.9259456579648937E-3</v>
      </c>
      <c r="AA1001" s="92">
        <v>0.11396825396825409</v>
      </c>
    </row>
    <row r="1002" spans="1:27" ht="15" x14ac:dyDescent="0.25">
      <c r="A1002" s="4">
        <v>260206</v>
      </c>
      <c r="B1002" s="18">
        <v>1515</v>
      </c>
      <c r="C1002" s="8" t="s">
        <v>67</v>
      </c>
      <c r="D1002" s="8" t="s">
        <v>2846</v>
      </c>
      <c r="E1002" s="8" t="s">
        <v>817</v>
      </c>
      <c r="F1002" s="78">
        <v>10.6</v>
      </c>
      <c r="G1002" s="52">
        <v>3564</v>
      </c>
      <c r="H1002" s="52">
        <v>3279</v>
      </c>
      <c r="I1002" s="52">
        <v>5086</v>
      </c>
      <c r="J1002" s="52">
        <v>3952</v>
      </c>
      <c r="K1002" s="52">
        <v>2792</v>
      </c>
      <c r="L1002" s="46">
        <v>1731</v>
      </c>
      <c r="M1002" s="46">
        <v>2779</v>
      </c>
      <c r="N1002" s="46">
        <v>3796</v>
      </c>
      <c r="O1002" s="46">
        <v>2352</v>
      </c>
      <c r="P1002" s="46">
        <v>2251</v>
      </c>
      <c r="Q1002" s="110">
        <v>4609</v>
      </c>
      <c r="R1002" s="46">
        <v>729</v>
      </c>
      <c r="S1002" s="110">
        <v>3466</v>
      </c>
      <c r="T1002" s="46">
        <v>1453</v>
      </c>
      <c r="U1002" s="46">
        <v>3621</v>
      </c>
      <c r="V1002" s="110">
        <v>4965</v>
      </c>
      <c r="W1002" s="110">
        <v>4902</v>
      </c>
      <c r="X1002" s="120">
        <v>-7.2184531886024472E-2</v>
      </c>
      <c r="Y1002" s="79">
        <v>-9.6324461343472723E-2</v>
      </c>
      <c r="Z1002" s="92">
        <v>0.4570072283957276</v>
      </c>
      <c r="AA1002" s="92">
        <v>0.1063309885227695</v>
      </c>
    </row>
    <row r="1003" spans="1:27" ht="15" x14ac:dyDescent="0.25">
      <c r="A1003" s="4">
        <v>260206</v>
      </c>
      <c r="B1003" s="18">
        <v>2004</v>
      </c>
      <c r="C1003" s="8" t="s">
        <v>67</v>
      </c>
      <c r="D1003" s="8" t="s">
        <v>2888</v>
      </c>
      <c r="E1003" s="8" t="s">
        <v>817</v>
      </c>
      <c r="F1003" s="78">
        <v>10.5</v>
      </c>
      <c r="G1003" s="52">
        <v>2012</v>
      </c>
      <c r="H1003" s="52">
        <v>1147</v>
      </c>
      <c r="I1003" s="52">
        <v>1817</v>
      </c>
      <c r="J1003" s="52">
        <v>501</v>
      </c>
      <c r="K1003" s="52">
        <v>2245</v>
      </c>
      <c r="L1003" s="46">
        <v>-378</v>
      </c>
      <c r="M1003" s="110">
        <v>3314</v>
      </c>
      <c r="N1003" s="110">
        <v>4039</v>
      </c>
      <c r="O1003" s="110">
        <v>3967</v>
      </c>
      <c r="P1003" s="110">
        <v>1678</v>
      </c>
      <c r="Q1003" s="46">
        <v>4119</v>
      </c>
      <c r="R1003" s="46">
        <v>2749</v>
      </c>
      <c r="S1003" s="46">
        <v>2877</v>
      </c>
      <c r="T1003" s="46">
        <v>1340</v>
      </c>
      <c r="U1003" s="46">
        <v>3535</v>
      </c>
      <c r="V1003" s="46">
        <v>2520</v>
      </c>
      <c r="W1003" s="110">
        <v>3952</v>
      </c>
      <c r="X1003" s="120">
        <v>-2.95894248446118E-2</v>
      </c>
      <c r="Y1003" s="79">
        <v>-5.2683806946323908E-2</v>
      </c>
      <c r="Z1003" s="79">
        <v>-2.1807446909818059E-2</v>
      </c>
      <c r="AA1003" s="92">
        <v>0.1046534267912773</v>
      </c>
    </row>
    <row r="1004" spans="1:27" ht="15" x14ac:dyDescent="0.25">
      <c r="A1004" s="4">
        <v>260206</v>
      </c>
      <c r="B1004" s="18">
        <v>8359</v>
      </c>
      <c r="C1004" s="8" t="s">
        <v>67</v>
      </c>
      <c r="D1004" s="8" t="s">
        <v>2908</v>
      </c>
      <c r="E1004" s="8" t="s">
        <v>817</v>
      </c>
      <c r="F1004" s="78">
        <v>10.199999999999999</v>
      </c>
      <c r="G1004" s="52">
        <v>14199</v>
      </c>
      <c r="H1004" s="52">
        <v>1892</v>
      </c>
      <c r="I1004" s="52">
        <v>12985</v>
      </c>
      <c r="J1004" s="52">
        <v>6046</v>
      </c>
      <c r="K1004" s="52">
        <v>11952</v>
      </c>
      <c r="L1004" s="46">
        <v>3764</v>
      </c>
      <c r="M1004" s="110">
        <v>29386</v>
      </c>
      <c r="N1004" s="46">
        <v>4574</v>
      </c>
      <c r="O1004" s="46">
        <v>10227</v>
      </c>
      <c r="P1004" s="46">
        <v>6642</v>
      </c>
      <c r="Q1004" s="46">
        <v>16820</v>
      </c>
      <c r="R1004" s="110">
        <v>10289</v>
      </c>
      <c r="S1004" s="110">
        <v>17392</v>
      </c>
      <c r="T1004" s="110">
        <v>20362</v>
      </c>
      <c r="U1004" s="46">
        <v>23177</v>
      </c>
      <c r="V1004" s="110">
        <v>18726</v>
      </c>
      <c r="W1004" s="110">
        <v>25503</v>
      </c>
      <c r="X1004" s="121">
        <v>0.26826740707428193</v>
      </c>
      <c r="Y1004" s="79">
        <v>9.80065676888211E-2</v>
      </c>
      <c r="Z1004" s="92">
        <v>0.1184639146307218</v>
      </c>
      <c r="AA1004" s="92">
        <v>0.1018240707031397</v>
      </c>
    </row>
    <row r="1005" spans="1:27" ht="15" x14ac:dyDescent="0.25">
      <c r="A1005" s="4">
        <v>260206</v>
      </c>
      <c r="B1005" s="18">
        <v>7287</v>
      </c>
      <c r="C1005" s="8" t="s">
        <v>67</v>
      </c>
      <c r="D1005" s="8" t="s">
        <v>2401</v>
      </c>
      <c r="E1005" s="8" t="s">
        <v>817</v>
      </c>
      <c r="F1005" s="78">
        <v>10.199999999999999</v>
      </c>
      <c r="G1005" s="52">
        <v>-1954</v>
      </c>
      <c r="H1005" s="52">
        <v>2675</v>
      </c>
      <c r="I1005" s="52">
        <v>-3297</v>
      </c>
      <c r="J1005" s="52">
        <v>3047</v>
      </c>
      <c r="K1005" s="90">
        <v>1804</v>
      </c>
      <c r="L1005" s="46">
        <v>1254</v>
      </c>
      <c r="M1005" s="110">
        <v>2307</v>
      </c>
      <c r="N1005" s="46">
        <v>2486</v>
      </c>
      <c r="O1005" s="46">
        <v>1849</v>
      </c>
      <c r="P1005" s="110">
        <v>3598</v>
      </c>
      <c r="Q1005" s="46">
        <v>2182</v>
      </c>
      <c r="R1005" s="46">
        <v>1265</v>
      </c>
      <c r="S1005" s="46">
        <v>2179</v>
      </c>
      <c r="T1005" s="46">
        <v>3725</v>
      </c>
      <c r="U1005" s="46">
        <v>1522</v>
      </c>
      <c r="V1005" s="110">
        <v>3727</v>
      </c>
      <c r="W1005" s="110">
        <v>3318</v>
      </c>
      <c r="X1005" s="120">
        <v>1.376843018213347E-2</v>
      </c>
      <c r="Y1005" s="79">
        <v>-7.0580686557587424E-2</v>
      </c>
      <c r="Z1005" s="92">
        <v>0.2832815556322632</v>
      </c>
      <c r="AA1005" s="92">
        <v>0.1021249887922533</v>
      </c>
    </row>
    <row r="1006" spans="1:27" ht="15" x14ac:dyDescent="0.25">
      <c r="A1006" s="4">
        <v>260206</v>
      </c>
      <c r="B1006" s="18">
        <v>7826</v>
      </c>
      <c r="C1006" s="8" t="s">
        <v>67</v>
      </c>
      <c r="D1006" s="8" t="s">
        <v>2836</v>
      </c>
      <c r="E1006" s="8" t="s">
        <v>811</v>
      </c>
      <c r="F1006" s="36">
        <v>9.1999999999999993</v>
      </c>
      <c r="G1006" s="52">
        <v>3279</v>
      </c>
      <c r="H1006" s="52">
        <v>2905</v>
      </c>
      <c r="I1006" s="52">
        <v>2132</v>
      </c>
      <c r="J1006" s="52">
        <v>4473</v>
      </c>
      <c r="K1006" s="52">
        <v>3036</v>
      </c>
      <c r="L1006" s="46">
        <v>2950</v>
      </c>
      <c r="M1006" s="46">
        <v>1027</v>
      </c>
      <c r="N1006" s="46">
        <v>2043</v>
      </c>
      <c r="O1006" s="46">
        <v>2511</v>
      </c>
      <c r="P1006" s="46">
        <v>2679</v>
      </c>
      <c r="Q1006" s="110">
        <v>2581</v>
      </c>
      <c r="R1006" s="46">
        <v>2771</v>
      </c>
      <c r="S1006" s="46">
        <v>3096</v>
      </c>
      <c r="T1006" s="46">
        <v>2414</v>
      </c>
      <c r="U1006" s="46">
        <v>1257</v>
      </c>
      <c r="V1006" s="46">
        <v>3411</v>
      </c>
      <c r="W1006" s="46">
        <v>4033</v>
      </c>
      <c r="X1006" s="120">
        <v>-2.3815943201222271E-2</v>
      </c>
      <c r="Y1006" s="79">
        <v>-0.12189283741484069</v>
      </c>
      <c r="Z1006" s="79">
        <v>6.7100020968756446E-2</v>
      </c>
      <c r="AA1006" s="79">
        <v>9.2061308705050138E-2</v>
      </c>
    </row>
    <row r="1007" spans="1:27" ht="15" x14ac:dyDescent="0.25">
      <c r="A1007" s="4">
        <v>260206</v>
      </c>
      <c r="B1007" s="18">
        <v>8801</v>
      </c>
      <c r="C1007" s="8" t="s">
        <v>67</v>
      </c>
      <c r="D1007" s="8" t="s">
        <v>2845</v>
      </c>
      <c r="E1007" s="8" t="s">
        <v>817</v>
      </c>
      <c r="F1007" s="36">
        <v>7.8</v>
      </c>
      <c r="G1007" s="52">
        <v>53553</v>
      </c>
      <c r="H1007" s="52">
        <v>90450</v>
      </c>
      <c r="I1007" s="52">
        <v>77116</v>
      </c>
      <c r="J1007" s="52">
        <v>54404</v>
      </c>
      <c r="K1007" s="90">
        <v>81797</v>
      </c>
      <c r="L1007" s="46">
        <v>92088</v>
      </c>
      <c r="M1007" s="46">
        <v>80411</v>
      </c>
      <c r="N1007" s="110">
        <v>99325</v>
      </c>
      <c r="O1007" s="46">
        <v>65559</v>
      </c>
      <c r="P1007" s="46">
        <v>94397</v>
      </c>
      <c r="Q1007" s="46">
        <v>101301</v>
      </c>
      <c r="R1007" s="46">
        <v>68170</v>
      </c>
      <c r="S1007" s="46">
        <v>51130</v>
      </c>
      <c r="T1007" s="110">
        <v>152133</v>
      </c>
      <c r="U1007" s="110">
        <v>160113</v>
      </c>
      <c r="V1007" s="46">
        <v>58668</v>
      </c>
      <c r="W1007" s="46">
        <v>83842</v>
      </c>
      <c r="X1007" s="121">
        <v>0.1832900526352548</v>
      </c>
      <c r="Y1007" s="92">
        <v>0.1577854448480687</v>
      </c>
      <c r="Z1007" s="79">
        <v>-2.201851019358303E-2</v>
      </c>
      <c r="AA1007" s="79">
        <v>7.7508506222100149E-2</v>
      </c>
    </row>
    <row r="1008" spans="1:27" ht="15" x14ac:dyDescent="0.25">
      <c r="A1008" s="4">
        <v>260206</v>
      </c>
      <c r="B1008" s="18">
        <v>1885</v>
      </c>
      <c r="C1008" s="8" t="s">
        <v>67</v>
      </c>
      <c r="D1008" s="8" t="s">
        <v>2881</v>
      </c>
      <c r="E1008" s="8" t="s">
        <v>817</v>
      </c>
      <c r="F1008" s="36">
        <v>7.4</v>
      </c>
      <c r="G1008" s="52">
        <v>2123</v>
      </c>
      <c r="H1008" s="52">
        <v>2694</v>
      </c>
      <c r="I1008" s="52">
        <v>729</v>
      </c>
      <c r="J1008" s="52">
        <v>-200</v>
      </c>
      <c r="K1008" s="52">
        <v>2248</v>
      </c>
      <c r="L1008" s="110">
        <v>3778</v>
      </c>
      <c r="M1008" s="110">
        <v>3876</v>
      </c>
      <c r="N1008" s="110">
        <v>2867</v>
      </c>
      <c r="O1008" s="110">
        <v>6086</v>
      </c>
      <c r="P1008" s="46">
        <v>3668</v>
      </c>
      <c r="Q1008" s="46">
        <v>1397</v>
      </c>
      <c r="R1008" s="110">
        <v>8036</v>
      </c>
      <c r="S1008" s="46">
        <v>6989</v>
      </c>
      <c r="T1008" s="46">
        <v>4201</v>
      </c>
      <c r="U1008" s="110">
        <v>5169</v>
      </c>
      <c r="V1008" s="46">
        <v>5971</v>
      </c>
      <c r="W1008" s="46">
        <v>8652</v>
      </c>
      <c r="X1008" s="120">
        <v>2.6530612244898059E-2</v>
      </c>
      <c r="Y1008" s="92">
        <v>0.18290258449304159</v>
      </c>
      <c r="Z1008" s="79">
        <v>-8.4648493543758918E-2</v>
      </c>
      <c r="AA1008" s="79">
        <v>7.4473802060008865E-2</v>
      </c>
    </row>
    <row r="1009" spans="1:27" ht="15" x14ac:dyDescent="0.25">
      <c r="A1009" s="4">
        <v>260206</v>
      </c>
      <c r="B1009" s="18">
        <v>8919</v>
      </c>
      <c r="C1009" s="8" t="s">
        <v>67</v>
      </c>
      <c r="D1009" s="8" t="s">
        <v>2840</v>
      </c>
      <c r="E1009" s="8" t="s">
        <v>817</v>
      </c>
      <c r="F1009" s="36">
        <v>7.3</v>
      </c>
      <c r="G1009" s="52">
        <v>3790</v>
      </c>
      <c r="H1009" s="52">
        <v>2463</v>
      </c>
      <c r="I1009" s="52">
        <v>3487</v>
      </c>
      <c r="J1009" s="52">
        <v>3950</v>
      </c>
      <c r="K1009" s="52">
        <v>3367</v>
      </c>
      <c r="L1009" s="46">
        <v>3257</v>
      </c>
      <c r="M1009" s="46">
        <v>2861</v>
      </c>
      <c r="N1009" s="46">
        <v>2990</v>
      </c>
      <c r="O1009" s="46">
        <v>3512</v>
      </c>
      <c r="P1009" s="46">
        <v>3310</v>
      </c>
      <c r="Q1009" s="46">
        <v>3107</v>
      </c>
      <c r="R1009" s="46">
        <v>3714</v>
      </c>
      <c r="S1009" s="46">
        <v>4046</v>
      </c>
      <c r="T1009" s="46">
        <v>3356</v>
      </c>
      <c r="U1009" s="46">
        <v>4332</v>
      </c>
      <c r="V1009" s="46">
        <v>4679</v>
      </c>
      <c r="W1009" s="46">
        <v>5238</v>
      </c>
      <c r="X1009" s="120">
        <v>3.2446921069337891E-3</v>
      </c>
      <c r="Y1009" s="79">
        <v>8.6128102369401605E-2</v>
      </c>
      <c r="Z1009" s="79">
        <v>6.2467633350595568E-2</v>
      </c>
      <c r="AA1009" s="79">
        <v>7.2625357947968094E-2</v>
      </c>
    </row>
    <row r="1010" spans="1:27" ht="15" x14ac:dyDescent="0.25">
      <c r="A1010" s="4">
        <v>260206</v>
      </c>
      <c r="B1010" s="18">
        <v>6925</v>
      </c>
      <c r="C1010" s="8" t="s">
        <v>67</v>
      </c>
      <c r="D1010" s="8" t="s">
        <v>2867</v>
      </c>
      <c r="E1010" s="8" t="s">
        <v>817</v>
      </c>
      <c r="F1010" s="36">
        <v>6.9</v>
      </c>
      <c r="G1010" s="52">
        <v>4242</v>
      </c>
      <c r="H1010" s="52">
        <v>2261</v>
      </c>
      <c r="I1010" s="52">
        <v>4478</v>
      </c>
      <c r="J1010" s="52">
        <v>5634</v>
      </c>
      <c r="K1010" s="52">
        <v>3416</v>
      </c>
      <c r="L1010" s="46">
        <v>2335</v>
      </c>
      <c r="M1010" s="46">
        <v>2056</v>
      </c>
      <c r="N1010" s="46">
        <v>2914</v>
      </c>
      <c r="O1010" s="110">
        <v>5238</v>
      </c>
      <c r="P1010" s="46">
        <v>2769</v>
      </c>
      <c r="Q1010" s="46">
        <v>343</v>
      </c>
      <c r="R1010" s="46">
        <v>3928</v>
      </c>
      <c r="S1010" s="46">
        <v>3125</v>
      </c>
      <c r="T1010" s="46">
        <v>1431</v>
      </c>
      <c r="U1010" s="46">
        <v>969</v>
      </c>
      <c r="V1010" s="46">
        <v>3046</v>
      </c>
      <c r="W1010" s="46">
        <v>3720</v>
      </c>
      <c r="X1010" s="120">
        <v>-0.13162813575996071</v>
      </c>
      <c r="Y1010" s="79">
        <v>7.0918771949699755E-2</v>
      </c>
      <c r="Z1010" s="79">
        <v>-9.3303713106950181E-2</v>
      </c>
      <c r="AA1010" s="79">
        <v>6.9420137673550375E-2</v>
      </c>
    </row>
    <row r="1011" spans="1:27" ht="15" x14ac:dyDescent="0.25">
      <c r="A1011" s="4">
        <v>260206</v>
      </c>
      <c r="B1011" s="18">
        <v>1951</v>
      </c>
      <c r="C1011" s="8" t="s">
        <v>67</v>
      </c>
      <c r="D1011" s="8" t="s">
        <v>2841</v>
      </c>
      <c r="E1011" s="8" t="s">
        <v>817</v>
      </c>
      <c r="F1011" s="36">
        <v>6.1</v>
      </c>
      <c r="G1011" s="52">
        <v>7562</v>
      </c>
      <c r="H1011" s="52">
        <v>17790</v>
      </c>
      <c r="I1011" s="52">
        <v>3717</v>
      </c>
      <c r="J1011" s="52">
        <v>4834</v>
      </c>
      <c r="K1011" s="52">
        <v>6715</v>
      </c>
      <c r="L1011" s="46">
        <v>17287</v>
      </c>
      <c r="M1011" s="46">
        <v>2495</v>
      </c>
      <c r="N1011" s="46">
        <v>6717</v>
      </c>
      <c r="O1011" s="46">
        <v>5919</v>
      </c>
      <c r="P1011" s="46">
        <v>18406</v>
      </c>
      <c r="Q1011" s="46">
        <v>2939</v>
      </c>
      <c r="R1011" s="46">
        <v>7375</v>
      </c>
      <c r="S1011" s="110">
        <v>9468</v>
      </c>
      <c r="T1011" s="110">
        <v>22683</v>
      </c>
      <c r="U1011" s="46">
        <v>5645</v>
      </c>
      <c r="V1011" s="46">
        <v>10759</v>
      </c>
      <c r="W1011" s="46">
        <v>12412</v>
      </c>
      <c r="X1011" s="121">
        <v>0.1119985335707552</v>
      </c>
      <c r="Y1011" s="79">
        <v>6.3723066054397703E-2</v>
      </c>
      <c r="Z1011" s="79">
        <v>7.4915321777246469E-2</v>
      </c>
      <c r="AA1011" s="79">
        <v>6.063227268046556E-2</v>
      </c>
    </row>
    <row r="1012" spans="1:27" ht="15" x14ac:dyDescent="0.25">
      <c r="A1012" s="4">
        <v>260206</v>
      </c>
      <c r="B1012" s="18">
        <v>4686</v>
      </c>
      <c r="C1012" s="8" t="s">
        <v>67</v>
      </c>
      <c r="D1012" s="8" t="s">
        <v>2849</v>
      </c>
      <c r="E1012" s="8" t="s">
        <v>817</v>
      </c>
      <c r="F1012" s="36">
        <v>5.7</v>
      </c>
      <c r="G1012" s="52">
        <v>4032</v>
      </c>
      <c r="H1012" s="52">
        <v>3215</v>
      </c>
      <c r="I1012" s="52">
        <v>5043</v>
      </c>
      <c r="J1012" s="52">
        <v>5293</v>
      </c>
      <c r="K1012" s="52">
        <v>4618</v>
      </c>
      <c r="L1012" s="46">
        <v>4081</v>
      </c>
      <c r="M1012" s="46">
        <v>4455</v>
      </c>
      <c r="N1012" s="46">
        <v>5054</v>
      </c>
      <c r="O1012" s="46">
        <v>4223</v>
      </c>
      <c r="P1012" s="46">
        <v>3311</v>
      </c>
      <c r="Q1012" s="46">
        <v>4690</v>
      </c>
      <c r="R1012" s="46">
        <v>5118</v>
      </c>
      <c r="S1012" s="46">
        <v>4311</v>
      </c>
      <c r="T1012" s="46">
        <v>3916</v>
      </c>
      <c r="U1012" s="46">
        <v>5978</v>
      </c>
      <c r="V1012" s="46">
        <v>6073</v>
      </c>
      <c r="W1012" s="46">
        <v>5462</v>
      </c>
      <c r="X1012" s="120">
        <v>3.4710269650028769E-2</v>
      </c>
      <c r="Y1012" s="79">
        <v>7.1416689769891795E-2</v>
      </c>
      <c r="Z1012" s="79">
        <v>4.9422967448118797E-2</v>
      </c>
      <c r="AA1012" s="79">
        <v>5.676102179702136E-2</v>
      </c>
    </row>
    <row r="1013" spans="1:27" ht="15" x14ac:dyDescent="0.25">
      <c r="A1013" s="4">
        <v>260206</v>
      </c>
      <c r="B1013" s="18">
        <v>6996</v>
      </c>
      <c r="C1013" s="8" t="s">
        <v>67</v>
      </c>
      <c r="D1013" s="8" t="s">
        <v>2141</v>
      </c>
      <c r="E1013" s="8" t="s">
        <v>817</v>
      </c>
      <c r="F1013" s="36">
        <v>5.0999999999999996</v>
      </c>
      <c r="G1013" s="52">
        <v>1866</v>
      </c>
      <c r="H1013" s="52">
        <v>2722</v>
      </c>
      <c r="I1013" s="52">
        <v>2490</v>
      </c>
      <c r="J1013" s="52">
        <v>3334</v>
      </c>
      <c r="K1013" s="90">
        <v>3714</v>
      </c>
      <c r="L1013" s="46">
        <v>2907</v>
      </c>
      <c r="M1013" s="46">
        <v>2242</v>
      </c>
      <c r="N1013" s="46">
        <v>3341</v>
      </c>
      <c r="O1013" s="46">
        <v>1997</v>
      </c>
      <c r="P1013" s="46">
        <v>891</v>
      </c>
      <c r="Q1013" s="46">
        <v>152</v>
      </c>
      <c r="R1013" s="46">
        <v>1447</v>
      </c>
      <c r="S1013" s="46">
        <v>2164</v>
      </c>
      <c r="T1013" s="46">
        <v>1061</v>
      </c>
      <c r="U1013" s="110">
        <v>726</v>
      </c>
      <c r="V1013" s="46">
        <v>723</v>
      </c>
      <c r="W1013" s="46">
        <v>2402</v>
      </c>
      <c r="X1013" s="120">
        <v>3.6527718091963868E-2</v>
      </c>
      <c r="Y1013" s="92">
        <v>0.11898839137645111</v>
      </c>
      <c r="Z1013" s="79">
        <v>-0.13412374953686551</v>
      </c>
      <c r="AA1013" s="79">
        <v>5.0919982884039428E-2</v>
      </c>
    </row>
    <row r="1014" spans="1:27" ht="15" x14ac:dyDescent="0.25">
      <c r="A1014" s="4">
        <v>260206</v>
      </c>
      <c r="B1014" s="18">
        <v>7740</v>
      </c>
      <c r="C1014" s="8" t="s">
        <v>67</v>
      </c>
      <c r="D1014" s="8" t="s">
        <v>2859</v>
      </c>
      <c r="E1014" s="8" t="s">
        <v>806</v>
      </c>
      <c r="F1014" s="36">
        <v>4.9000000000000004</v>
      </c>
      <c r="G1014" s="52">
        <v>1684</v>
      </c>
      <c r="H1014" s="52">
        <v>2082</v>
      </c>
      <c r="I1014" s="52">
        <v>3590</v>
      </c>
      <c r="J1014" s="52">
        <v>3117</v>
      </c>
      <c r="K1014" s="52">
        <v>2250</v>
      </c>
      <c r="L1014" s="46">
        <v>2630</v>
      </c>
      <c r="M1014" s="46">
        <v>3848</v>
      </c>
      <c r="N1014" s="46">
        <v>3704</v>
      </c>
      <c r="O1014" s="46">
        <v>3427</v>
      </c>
      <c r="P1014" s="110">
        <v>4549</v>
      </c>
      <c r="Q1014" s="110">
        <v>6292</v>
      </c>
      <c r="R1014" s="110">
        <v>5893</v>
      </c>
      <c r="S1014" s="46">
        <v>2469</v>
      </c>
      <c r="T1014" s="46">
        <v>4236</v>
      </c>
      <c r="U1014" s="46">
        <v>4967</v>
      </c>
      <c r="V1014" s="46">
        <v>4184</v>
      </c>
      <c r="W1014" s="46">
        <v>3252</v>
      </c>
      <c r="X1014" s="120">
        <v>-1.629953653075045E-2</v>
      </c>
      <c r="Y1014" s="79">
        <v>-7.0142932768660682E-2</v>
      </c>
      <c r="Z1014" s="79">
        <v>-9.7295758610873917E-2</v>
      </c>
      <c r="AA1014" s="79">
        <v>4.9381937436932422E-2</v>
      </c>
    </row>
    <row r="1015" spans="1:27" ht="15" x14ac:dyDescent="0.25">
      <c r="A1015" s="4">
        <v>260206</v>
      </c>
      <c r="B1015" s="18">
        <v>9302</v>
      </c>
      <c r="C1015" s="8" t="s">
        <v>67</v>
      </c>
      <c r="D1015" s="8" t="s">
        <v>2865</v>
      </c>
      <c r="E1015" s="8" t="s">
        <v>817</v>
      </c>
      <c r="F1015" s="36">
        <v>4.4000000000000004</v>
      </c>
      <c r="G1015" s="52">
        <v>6502</v>
      </c>
      <c r="H1015" s="52">
        <v>7803</v>
      </c>
      <c r="I1015" s="52">
        <v>6783</v>
      </c>
      <c r="J1015" s="52">
        <v>6891</v>
      </c>
      <c r="K1015" s="52">
        <v>7665</v>
      </c>
      <c r="L1015" s="46">
        <v>4623</v>
      </c>
      <c r="M1015" s="46">
        <v>6160</v>
      </c>
      <c r="N1015" s="46">
        <v>5684</v>
      </c>
      <c r="O1015" s="46">
        <v>5051</v>
      </c>
      <c r="P1015" s="46">
        <v>3860</v>
      </c>
      <c r="Q1015" s="46">
        <v>3828</v>
      </c>
      <c r="R1015" s="46">
        <v>5632</v>
      </c>
      <c r="S1015" s="46">
        <v>5467</v>
      </c>
      <c r="T1015" s="46">
        <v>2905</v>
      </c>
      <c r="U1015" s="110">
        <v>6386</v>
      </c>
      <c r="V1015" s="46">
        <v>5243</v>
      </c>
      <c r="W1015" s="46">
        <v>6340</v>
      </c>
      <c r="X1015" s="120">
        <v>-5.0833022834939068E-2</v>
      </c>
      <c r="Y1015" s="92">
        <v>0.1434499775684164</v>
      </c>
      <c r="Z1015" s="79">
        <v>-1.9077979401667441E-2</v>
      </c>
      <c r="AA1015" s="79">
        <v>4.364781760911951E-2</v>
      </c>
    </row>
    <row r="1016" spans="1:27" ht="15" x14ac:dyDescent="0.25">
      <c r="A1016" s="4">
        <v>260206</v>
      </c>
      <c r="B1016" s="18">
        <v>3107</v>
      </c>
      <c r="C1016" s="8" t="s">
        <v>67</v>
      </c>
      <c r="D1016" s="8" t="s">
        <v>2844</v>
      </c>
      <c r="E1016" s="8" t="s">
        <v>817</v>
      </c>
      <c r="F1016" s="36">
        <v>4.0999999999999996</v>
      </c>
      <c r="G1016" s="52">
        <v>5072</v>
      </c>
      <c r="H1016" s="52">
        <v>9182</v>
      </c>
      <c r="I1016" s="52">
        <v>4354</v>
      </c>
      <c r="J1016" s="52">
        <v>6611</v>
      </c>
      <c r="K1016" s="52">
        <v>6810</v>
      </c>
      <c r="L1016" s="46">
        <v>10169</v>
      </c>
      <c r="M1016" s="46">
        <v>4938</v>
      </c>
      <c r="N1016" s="46">
        <v>7855</v>
      </c>
      <c r="O1016" s="46">
        <v>6121</v>
      </c>
      <c r="P1016" s="46">
        <v>12050</v>
      </c>
      <c r="Q1016" s="46">
        <v>4275</v>
      </c>
      <c r="R1016" s="46">
        <v>9248</v>
      </c>
      <c r="S1016" s="46">
        <v>8490</v>
      </c>
      <c r="T1016" s="46">
        <v>12887</v>
      </c>
      <c r="U1016" s="110">
        <v>9877</v>
      </c>
      <c r="V1016" s="46">
        <v>12559</v>
      </c>
      <c r="W1016" s="46">
        <v>10300</v>
      </c>
      <c r="X1016" s="120">
        <v>2.457211637260381E-2</v>
      </c>
      <c r="Y1016" s="92">
        <v>0.16051575931232101</v>
      </c>
      <c r="Z1016" s="79">
        <v>8.1749049429657772E-2</v>
      </c>
      <c r="AA1016" s="79">
        <v>4.1311939378723128E-2</v>
      </c>
    </row>
    <row r="1017" spans="1:27" ht="15" x14ac:dyDescent="0.25">
      <c r="A1017" s="4">
        <v>260206</v>
      </c>
      <c r="B1017" s="18">
        <v>8830</v>
      </c>
      <c r="C1017" s="8" t="s">
        <v>67</v>
      </c>
      <c r="D1017" s="8" t="s">
        <v>2885</v>
      </c>
      <c r="E1017" s="8" t="s">
        <v>817</v>
      </c>
      <c r="F1017" s="36">
        <v>3.9</v>
      </c>
      <c r="G1017" s="52">
        <v>57574</v>
      </c>
      <c r="H1017" s="52">
        <v>40115</v>
      </c>
      <c r="I1017" s="52">
        <v>73595</v>
      </c>
      <c r="J1017" s="52">
        <v>64389</v>
      </c>
      <c r="K1017" s="52">
        <v>58936</v>
      </c>
      <c r="L1017" s="46">
        <v>44354</v>
      </c>
      <c r="M1017" s="46">
        <v>78153</v>
      </c>
      <c r="N1017" s="46">
        <v>71623</v>
      </c>
      <c r="O1017" s="46">
        <v>54223</v>
      </c>
      <c r="P1017" s="46">
        <v>50669</v>
      </c>
      <c r="Q1017" s="46">
        <v>98125</v>
      </c>
      <c r="R1017" s="46">
        <v>57813</v>
      </c>
      <c r="S1017" s="46">
        <v>59865</v>
      </c>
      <c r="T1017" s="46">
        <v>55713</v>
      </c>
      <c r="U1017" s="46">
        <v>101793</v>
      </c>
      <c r="V1017" s="46">
        <v>65687</v>
      </c>
      <c r="W1017" s="46">
        <v>70900</v>
      </c>
      <c r="X1017" s="120">
        <v>1.8928818037167169E-2</v>
      </c>
      <c r="Y1017" s="79">
        <v>1.3509332783335101E-2</v>
      </c>
      <c r="Z1017" s="79">
        <v>2.861358218501087E-2</v>
      </c>
      <c r="AA1017" s="79">
        <v>3.8984943015212492E-2</v>
      </c>
    </row>
    <row r="1018" spans="1:27" ht="15" x14ac:dyDescent="0.25">
      <c r="A1018" s="4">
        <v>260206</v>
      </c>
      <c r="B1018" s="18">
        <v>6787</v>
      </c>
      <c r="C1018" s="8" t="s">
        <v>67</v>
      </c>
      <c r="D1018" s="8" t="s">
        <v>2855</v>
      </c>
      <c r="E1018" s="8" t="s">
        <v>817</v>
      </c>
      <c r="F1018" s="36">
        <v>3.4</v>
      </c>
      <c r="G1018" s="52">
        <v>4275</v>
      </c>
      <c r="H1018" s="52">
        <v>3431</v>
      </c>
      <c r="I1018" s="52">
        <v>2805</v>
      </c>
      <c r="J1018" s="52">
        <v>1837</v>
      </c>
      <c r="K1018" s="52">
        <v>3338</v>
      </c>
      <c r="L1018" s="46">
        <v>1596</v>
      </c>
      <c r="M1018" s="46">
        <v>907</v>
      </c>
      <c r="N1018" s="110">
        <v>3291</v>
      </c>
      <c r="O1018" s="46">
        <v>4141</v>
      </c>
      <c r="P1018" s="110">
        <v>3322</v>
      </c>
      <c r="Q1018" s="110">
        <v>3267</v>
      </c>
      <c r="R1018" s="110">
        <v>6021</v>
      </c>
      <c r="S1018" s="46">
        <v>5361</v>
      </c>
      <c r="T1018" s="46">
        <v>4435</v>
      </c>
      <c r="U1018" s="110">
        <v>5586</v>
      </c>
      <c r="V1018" s="46">
        <v>5833</v>
      </c>
      <c r="W1018" s="46">
        <v>6086</v>
      </c>
      <c r="X1018" s="120">
        <v>6.1933114462189083E-2</v>
      </c>
      <c r="Y1018" s="92">
        <v>0.12151540557535109</v>
      </c>
      <c r="Z1018" s="79">
        <v>-8.7838153529878893E-3</v>
      </c>
      <c r="AA1018" s="79">
        <v>3.4173933537591239E-2</v>
      </c>
    </row>
    <row r="1019" spans="1:27" ht="15" x14ac:dyDescent="0.25">
      <c r="A1019" s="4">
        <v>260206</v>
      </c>
      <c r="B1019" s="18">
        <v>9869</v>
      </c>
      <c r="C1019" s="8" t="s">
        <v>67</v>
      </c>
      <c r="D1019" s="8" t="s">
        <v>2877</v>
      </c>
      <c r="E1019" s="8" t="s">
        <v>821</v>
      </c>
      <c r="F1019" s="36">
        <v>3.3</v>
      </c>
      <c r="G1019" s="52">
        <v>3308</v>
      </c>
      <c r="H1019" s="52">
        <v>3656</v>
      </c>
      <c r="I1019" s="52">
        <v>2859</v>
      </c>
      <c r="J1019" s="52">
        <v>3517</v>
      </c>
      <c r="K1019" s="52">
        <v>4552</v>
      </c>
      <c r="L1019" s="46">
        <v>4339</v>
      </c>
      <c r="M1019" s="46">
        <v>3929</v>
      </c>
      <c r="N1019" s="46">
        <v>3891</v>
      </c>
      <c r="O1019" s="46">
        <v>5192</v>
      </c>
      <c r="P1019" s="46">
        <v>4345</v>
      </c>
      <c r="Q1019" s="46">
        <v>3089</v>
      </c>
      <c r="R1019" s="46">
        <v>4215</v>
      </c>
      <c r="S1019" s="46">
        <v>5048</v>
      </c>
      <c r="T1019" s="46">
        <v>5099</v>
      </c>
      <c r="U1019" s="46">
        <v>3953</v>
      </c>
      <c r="V1019" s="46">
        <v>4227</v>
      </c>
      <c r="W1019" s="46">
        <v>5658</v>
      </c>
      <c r="X1019" s="120">
        <v>4.5157812780739048E-2</v>
      </c>
      <c r="Y1019" s="79">
        <v>4.9510056730273311E-2</v>
      </c>
      <c r="Z1019" s="79">
        <v>6.5520065520074944E-4</v>
      </c>
      <c r="AA1019" s="79">
        <v>3.3284225459704331E-2</v>
      </c>
    </row>
    <row r="1020" spans="1:27" ht="15" x14ac:dyDescent="0.25">
      <c r="A1020" s="4">
        <v>260206</v>
      </c>
      <c r="B1020" s="18">
        <v>4694</v>
      </c>
      <c r="C1020" s="8" t="s">
        <v>67</v>
      </c>
      <c r="D1020" s="8" t="s">
        <v>2871</v>
      </c>
      <c r="E1020" s="8" t="s">
        <v>817</v>
      </c>
      <c r="F1020" s="36">
        <v>3.1</v>
      </c>
      <c r="G1020" s="52">
        <v>7991</v>
      </c>
      <c r="H1020" s="52">
        <v>13372</v>
      </c>
      <c r="I1020" s="52">
        <v>6853</v>
      </c>
      <c r="J1020" s="52">
        <v>8595</v>
      </c>
      <c r="K1020" s="52">
        <v>4982</v>
      </c>
      <c r="L1020" s="46">
        <v>3507</v>
      </c>
      <c r="M1020" s="46">
        <v>2668</v>
      </c>
      <c r="N1020" s="46">
        <v>2456</v>
      </c>
      <c r="O1020" s="46">
        <v>2614</v>
      </c>
      <c r="P1020" s="46">
        <v>1430</v>
      </c>
      <c r="Q1020" s="46">
        <v>2548</v>
      </c>
      <c r="R1020" s="46">
        <v>2623</v>
      </c>
      <c r="S1020" s="46">
        <v>2972</v>
      </c>
      <c r="T1020" s="46">
        <v>1222</v>
      </c>
      <c r="U1020" s="46">
        <v>2793</v>
      </c>
      <c r="V1020" s="46">
        <v>3123</v>
      </c>
      <c r="W1020" s="46">
        <v>3285</v>
      </c>
      <c r="X1020" s="120">
        <v>-2.1727776036770119E-2</v>
      </c>
      <c r="Y1020" s="79">
        <v>2.6161238654564881E-2</v>
      </c>
      <c r="Z1020" s="79">
        <v>5.202913631633721E-2</v>
      </c>
      <c r="AA1020" s="79">
        <v>3.095944609297718E-2</v>
      </c>
    </row>
    <row r="1021" spans="1:27" ht="15" x14ac:dyDescent="0.25">
      <c r="A1021" s="4">
        <v>260206</v>
      </c>
      <c r="B1021" s="18">
        <v>1721</v>
      </c>
      <c r="C1021" s="8" t="s">
        <v>67</v>
      </c>
      <c r="D1021" s="8" t="s">
        <v>2891</v>
      </c>
      <c r="E1021" s="8" t="s">
        <v>817</v>
      </c>
      <c r="F1021" s="36">
        <v>2.9</v>
      </c>
      <c r="G1021" s="52">
        <v>9796</v>
      </c>
      <c r="H1021" s="52">
        <v>15088</v>
      </c>
      <c r="I1021" s="52">
        <v>3560</v>
      </c>
      <c r="J1021" s="52">
        <v>5915</v>
      </c>
      <c r="K1021" s="52">
        <v>7493</v>
      </c>
      <c r="L1021" s="46">
        <v>12740</v>
      </c>
      <c r="M1021" s="46">
        <v>4651</v>
      </c>
      <c r="N1021" s="110">
        <v>9516</v>
      </c>
      <c r="O1021" s="46">
        <v>10126</v>
      </c>
      <c r="P1021" s="46">
        <v>14830</v>
      </c>
      <c r="Q1021" s="46">
        <v>7102</v>
      </c>
      <c r="R1021" s="46">
        <v>9343</v>
      </c>
      <c r="S1021" s="46">
        <v>12696</v>
      </c>
      <c r="T1021" s="46">
        <v>16185</v>
      </c>
      <c r="U1021" s="46">
        <v>7545</v>
      </c>
      <c r="V1021" s="46">
        <v>10497</v>
      </c>
      <c r="W1021" s="46">
        <v>14074</v>
      </c>
      <c r="X1021" s="120">
        <v>3.0815764935980591E-2</v>
      </c>
      <c r="Y1021" s="79">
        <v>9.7736398535057667E-3</v>
      </c>
      <c r="Z1021" s="79">
        <v>2.5213572505407681E-2</v>
      </c>
      <c r="AA1021" s="79">
        <v>2.936726125780531E-2</v>
      </c>
    </row>
    <row r="1022" spans="1:27" ht="15" x14ac:dyDescent="0.25">
      <c r="A1022" s="4">
        <v>260206</v>
      </c>
      <c r="B1022" s="18">
        <v>5186</v>
      </c>
      <c r="C1022" s="8" t="s">
        <v>67</v>
      </c>
      <c r="D1022" s="8" t="s">
        <v>2874</v>
      </c>
      <c r="E1022" s="8" t="s">
        <v>817</v>
      </c>
      <c r="F1022" s="36">
        <v>2.7</v>
      </c>
      <c r="G1022" s="52">
        <v>1281</v>
      </c>
      <c r="H1022" s="52">
        <v>955</v>
      </c>
      <c r="I1022" s="52">
        <v>1467</v>
      </c>
      <c r="J1022" s="52">
        <v>1393</v>
      </c>
      <c r="K1022" s="52">
        <v>1248</v>
      </c>
      <c r="L1022" s="46">
        <v>883</v>
      </c>
      <c r="M1022" s="46">
        <v>1281</v>
      </c>
      <c r="N1022" s="46">
        <v>1245</v>
      </c>
      <c r="O1022" s="46">
        <v>1309</v>
      </c>
      <c r="P1022" s="46">
        <v>588</v>
      </c>
      <c r="Q1022" s="46">
        <v>1163</v>
      </c>
      <c r="R1022" s="46">
        <v>1401</v>
      </c>
      <c r="S1022" s="46">
        <v>1557</v>
      </c>
      <c r="T1022" s="46">
        <v>1035</v>
      </c>
      <c r="U1022" s="46">
        <v>1096</v>
      </c>
      <c r="V1022" s="46">
        <v>1485</v>
      </c>
      <c r="W1022" s="46">
        <v>1697</v>
      </c>
      <c r="X1022" s="120">
        <v>9.4924612444255763E-2</v>
      </c>
      <c r="Y1022" s="79">
        <v>-1.2994569433669501E-2</v>
      </c>
      <c r="Z1022" s="79">
        <v>1.65061898211829E-2</v>
      </c>
      <c r="AA1022" s="79">
        <v>2.7063599458728049E-2</v>
      </c>
    </row>
    <row r="1023" spans="1:27" ht="15" x14ac:dyDescent="0.25">
      <c r="A1023" s="4">
        <v>260206</v>
      </c>
      <c r="B1023" s="18">
        <v>7994</v>
      </c>
      <c r="C1023" s="8" t="s">
        <v>67</v>
      </c>
      <c r="D1023" s="8" t="s">
        <v>2868</v>
      </c>
      <c r="E1023" s="8" t="s">
        <v>817</v>
      </c>
      <c r="F1023" s="36">
        <v>2.4</v>
      </c>
      <c r="G1023" s="52">
        <v>2834</v>
      </c>
      <c r="H1023" s="52">
        <v>6586</v>
      </c>
      <c r="I1023" s="52">
        <v>3065</v>
      </c>
      <c r="J1023" s="52">
        <v>2347</v>
      </c>
      <c r="K1023" s="52">
        <v>2615</v>
      </c>
      <c r="L1023" s="110">
        <v>9346</v>
      </c>
      <c r="M1023" s="110">
        <v>5848</v>
      </c>
      <c r="N1023" s="46">
        <v>4245</v>
      </c>
      <c r="O1023" s="46">
        <v>3100</v>
      </c>
      <c r="P1023" s="46">
        <v>10845</v>
      </c>
      <c r="Q1023" s="46">
        <v>4574</v>
      </c>
      <c r="R1023" s="46">
        <v>2172</v>
      </c>
      <c r="S1023" s="46">
        <v>3968</v>
      </c>
      <c r="T1023" s="110">
        <v>13223</v>
      </c>
      <c r="U1023" s="46">
        <v>3125</v>
      </c>
      <c r="V1023" s="46">
        <v>3713</v>
      </c>
      <c r="W1023" s="46">
        <v>4555</v>
      </c>
      <c r="X1023" s="121">
        <v>0.1103019620576093</v>
      </c>
      <c r="Y1023" s="79">
        <v>-6.053390149141491E-2</v>
      </c>
      <c r="Z1023" s="79">
        <v>6.8525435787975875E-2</v>
      </c>
      <c r="AA1023" s="79">
        <v>2.4428815181655409E-2</v>
      </c>
    </row>
    <row r="1024" spans="1:27" ht="15" x14ac:dyDescent="0.25">
      <c r="A1024" s="4">
        <v>260206</v>
      </c>
      <c r="B1024" s="18">
        <v>6929</v>
      </c>
      <c r="C1024" s="8" t="s">
        <v>67</v>
      </c>
      <c r="D1024" s="8" t="s">
        <v>2893</v>
      </c>
      <c r="E1024" s="8" t="s">
        <v>806</v>
      </c>
      <c r="F1024" s="36">
        <v>2.4</v>
      </c>
      <c r="G1024" s="52">
        <v>839</v>
      </c>
      <c r="H1024" s="52">
        <v>873</v>
      </c>
      <c r="I1024" s="52">
        <v>1089</v>
      </c>
      <c r="J1024" s="52">
        <v>1104</v>
      </c>
      <c r="K1024" s="52">
        <v>1112</v>
      </c>
      <c r="L1024" s="46">
        <v>1047</v>
      </c>
      <c r="M1024" s="46">
        <v>1179</v>
      </c>
      <c r="N1024" s="46">
        <v>1302</v>
      </c>
      <c r="O1024" s="46">
        <v>1047</v>
      </c>
      <c r="P1024" s="46">
        <v>979</v>
      </c>
      <c r="Q1024" s="46">
        <v>1272</v>
      </c>
      <c r="R1024" s="46">
        <v>1376</v>
      </c>
      <c r="S1024" s="46">
        <v>1336</v>
      </c>
      <c r="T1024" s="110">
        <v>1492</v>
      </c>
      <c r="U1024" s="46">
        <v>1659</v>
      </c>
      <c r="V1024" s="46">
        <v>1629</v>
      </c>
      <c r="W1024" s="46">
        <v>1485</v>
      </c>
      <c r="X1024" s="121">
        <v>0.1033649002619383</v>
      </c>
      <c r="Y1024" s="79">
        <v>7.0672023374726001E-2</v>
      </c>
      <c r="Z1024" s="79">
        <v>4.3151969981238381E-2</v>
      </c>
      <c r="AA1024" s="79">
        <v>2.4362328319162959E-2</v>
      </c>
    </row>
    <row r="1025" spans="1:27" ht="15" x14ac:dyDescent="0.25">
      <c r="A1025" s="4">
        <v>260206</v>
      </c>
      <c r="B1025" s="18">
        <v>1871</v>
      </c>
      <c r="C1025" s="8" t="s">
        <v>67</v>
      </c>
      <c r="D1025" s="8" t="s">
        <v>2862</v>
      </c>
      <c r="E1025" s="8" t="s">
        <v>817</v>
      </c>
      <c r="F1025" s="36">
        <v>2.2999999999999998</v>
      </c>
      <c r="G1025" s="52">
        <v>1391</v>
      </c>
      <c r="H1025" s="52">
        <v>1239</v>
      </c>
      <c r="I1025" s="52">
        <v>1387</v>
      </c>
      <c r="J1025" s="52">
        <v>912</v>
      </c>
      <c r="K1025" s="52">
        <v>1757</v>
      </c>
      <c r="L1025" s="46">
        <v>1661</v>
      </c>
      <c r="M1025" s="46">
        <v>1431</v>
      </c>
      <c r="N1025" s="110">
        <v>1880</v>
      </c>
      <c r="O1025" s="46">
        <v>1936</v>
      </c>
      <c r="P1025" s="110">
        <v>2582</v>
      </c>
      <c r="Q1025" s="110">
        <v>2555</v>
      </c>
      <c r="R1025" s="110">
        <v>3193</v>
      </c>
      <c r="S1025" s="110">
        <v>5182</v>
      </c>
      <c r="T1025" s="46">
        <v>1386</v>
      </c>
      <c r="U1025" s="46">
        <v>2481</v>
      </c>
      <c r="V1025" s="46">
        <v>4356</v>
      </c>
      <c r="W1025" s="46">
        <v>5490</v>
      </c>
      <c r="X1025" s="120">
        <v>-8.8513913558318502E-2</v>
      </c>
      <c r="Y1025" s="79">
        <v>-6.0084443000973931E-3</v>
      </c>
      <c r="Z1025" s="79">
        <v>9.5000816859990289E-2</v>
      </c>
      <c r="AA1025" s="79">
        <v>2.297650130548301E-2</v>
      </c>
    </row>
    <row r="1026" spans="1:27" ht="15" x14ac:dyDescent="0.25">
      <c r="A1026" s="4">
        <v>260206</v>
      </c>
      <c r="B1026" s="18">
        <v>9682</v>
      </c>
      <c r="C1026" s="8" t="s">
        <v>67</v>
      </c>
      <c r="D1026" s="8" t="s">
        <v>2890</v>
      </c>
      <c r="E1026" s="8" t="s">
        <v>817</v>
      </c>
      <c r="F1026" s="36">
        <v>2.2000000000000002</v>
      </c>
      <c r="G1026" s="52">
        <v>2838</v>
      </c>
      <c r="H1026" s="52">
        <v>3652</v>
      </c>
      <c r="I1026" s="52">
        <v>2273</v>
      </c>
      <c r="J1026" s="52">
        <v>2863</v>
      </c>
      <c r="K1026" s="52">
        <v>3026</v>
      </c>
      <c r="L1026" s="46">
        <v>3533</v>
      </c>
      <c r="M1026" s="46">
        <v>2618</v>
      </c>
      <c r="N1026" s="46">
        <v>3414</v>
      </c>
      <c r="O1026" s="46">
        <v>3491</v>
      </c>
      <c r="P1026" s="46">
        <v>2986</v>
      </c>
      <c r="Q1026" s="46">
        <v>2977</v>
      </c>
      <c r="R1026" s="46">
        <v>3479</v>
      </c>
      <c r="S1026" s="46">
        <v>3881</v>
      </c>
      <c r="T1026" s="46">
        <v>4153</v>
      </c>
      <c r="U1026" s="46">
        <v>3751</v>
      </c>
      <c r="V1026" s="46">
        <v>4333</v>
      </c>
      <c r="W1026" s="46">
        <v>4242</v>
      </c>
      <c r="X1026" s="120">
        <v>8.7592884485476308E-2</v>
      </c>
      <c r="Y1026" s="79">
        <v>5.3416149068322927E-2</v>
      </c>
      <c r="Z1026" s="79">
        <v>5.5948637316561863E-2</v>
      </c>
      <c r="AA1026" s="79">
        <v>2.2397319766720439E-2</v>
      </c>
    </row>
    <row r="1027" spans="1:27" ht="15" x14ac:dyDescent="0.25">
      <c r="A1027" s="4">
        <v>260206</v>
      </c>
      <c r="B1027" s="18">
        <v>4368</v>
      </c>
      <c r="C1027" s="8" t="s">
        <v>67</v>
      </c>
      <c r="D1027" s="8" t="s">
        <v>2848</v>
      </c>
      <c r="E1027" s="8" t="s">
        <v>817</v>
      </c>
      <c r="F1027" s="36">
        <v>2.1</v>
      </c>
      <c r="G1027" s="52">
        <v>3835</v>
      </c>
      <c r="H1027" s="52">
        <v>4774</v>
      </c>
      <c r="I1027" s="52">
        <v>4693</v>
      </c>
      <c r="J1027" s="52">
        <v>4885</v>
      </c>
      <c r="K1027" s="52">
        <v>5124</v>
      </c>
      <c r="L1027" s="46">
        <v>4226</v>
      </c>
      <c r="M1027" s="46">
        <v>3195</v>
      </c>
      <c r="N1027" s="46">
        <v>2386</v>
      </c>
      <c r="O1027" s="46">
        <v>2646</v>
      </c>
      <c r="P1027" s="46">
        <v>2856</v>
      </c>
      <c r="Q1027" s="46">
        <v>3911</v>
      </c>
      <c r="R1027" s="110">
        <v>4234</v>
      </c>
      <c r="S1027" s="110">
        <v>4450</v>
      </c>
      <c r="T1027" s="46">
        <v>3635</v>
      </c>
      <c r="U1027" s="46">
        <v>4694</v>
      </c>
      <c r="V1027" s="46">
        <v>5053</v>
      </c>
      <c r="W1027" s="46">
        <v>4816</v>
      </c>
      <c r="X1027" s="120">
        <v>5.0417448708821373E-2</v>
      </c>
      <c r="Y1027" s="79">
        <v>4.8243992606284758E-2</v>
      </c>
      <c r="Z1027" s="79">
        <v>4.8139657908658151E-2</v>
      </c>
      <c r="AA1027" s="79">
        <v>2.0524899057873469E-2</v>
      </c>
    </row>
    <row r="1028" spans="1:27" ht="15" x14ac:dyDescent="0.25">
      <c r="A1028" s="4">
        <v>260206</v>
      </c>
      <c r="B1028" s="18">
        <v>7729</v>
      </c>
      <c r="C1028" s="8" t="s">
        <v>67</v>
      </c>
      <c r="D1028" s="8" t="s">
        <v>2856</v>
      </c>
      <c r="E1028" s="8" t="s">
        <v>817</v>
      </c>
      <c r="F1028" s="36">
        <v>1.8</v>
      </c>
      <c r="G1028" s="52">
        <v>6325</v>
      </c>
      <c r="H1028" s="52">
        <v>9298</v>
      </c>
      <c r="I1028" s="52">
        <v>5692</v>
      </c>
      <c r="J1028" s="52">
        <v>9994</v>
      </c>
      <c r="K1028" s="52">
        <v>7447</v>
      </c>
      <c r="L1028" s="46">
        <v>11362</v>
      </c>
      <c r="M1028" s="46">
        <v>4251</v>
      </c>
      <c r="N1028" s="46">
        <v>7139</v>
      </c>
      <c r="O1028" s="46">
        <v>2997</v>
      </c>
      <c r="P1028" s="46">
        <v>10922</v>
      </c>
      <c r="Q1028" s="46">
        <v>4083</v>
      </c>
      <c r="R1028" s="46">
        <v>9322</v>
      </c>
      <c r="S1028" s="46">
        <v>5671</v>
      </c>
      <c r="T1028" s="46">
        <v>10627</v>
      </c>
      <c r="U1028" s="46">
        <v>4583</v>
      </c>
      <c r="V1028" s="46">
        <v>10134</v>
      </c>
      <c r="W1028" s="46">
        <v>6215</v>
      </c>
      <c r="X1028" s="120">
        <v>-9.833988932595461E-3</v>
      </c>
      <c r="Y1028" s="79">
        <v>1.6833316500016741E-2</v>
      </c>
      <c r="Z1028" s="79">
        <v>2.688474654835615E-2</v>
      </c>
      <c r="AA1028" s="79">
        <v>1.7539900048363592E-2</v>
      </c>
    </row>
    <row r="1029" spans="1:27" ht="15" x14ac:dyDescent="0.25">
      <c r="A1029" s="4">
        <v>260206</v>
      </c>
      <c r="B1029" s="18">
        <v>7184</v>
      </c>
      <c r="C1029" s="8" t="s">
        <v>67</v>
      </c>
      <c r="D1029" s="8" t="s">
        <v>2843</v>
      </c>
      <c r="E1029" s="8" t="s">
        <v>817</v>
      </c>
      <c r="F1029" s="36">
        <v>1.2</v>
      </c>
      <c r="G1029" s="52">
        <v>2558</v>
      </c>
      <c r="H1029" s="52">
        <v>-114</v>
      </c>
      <c r="I1029" s="52">
        <v>3219</v>
      </c>
      <c r="J1029" s="52">
        <v>585</v>
      </c>
      <c r="K1029" s="52">
        <v>2603</v>
      </c>
      <c r="L1029" s="46">
        <v>-326</v>
      </c>
      <c r="M1029" s="110">
        <v>4919</v>
      </c>
      <c r="N1029" s="46">
        <v>93</v>
      </c>
      <c r="O1029" s="110">
        <v>4129</v>
      </c>
      <c r="P1029" s="46">
        <v>-229</v>
      </c>
      <c r="Q1029" s="110">
        <v>11569</v>
      </c>
      <c r="R1029" s="110">
        <v>3306</v>
      </c>
      <c r="S1029" s="46">
        <v>4468</v>
      </c>
      <c r="T1029" s="46">
        <v>-378</v>
      </c>
      <c r="U1029" s="46">
        <v>6717</v>
      </c>
      <c r="V1029" s="46">
        <v>3383</v>
      </c>
      <c r="W1029" s="46">
        <v>4643</v>
      </c>
      <c r="X1029" s="120">
        <v>-7.7953332635763983E-3</v>
      </c>
      <c r="Y1029" s="79">
        <v>-0.25583970471921957</v>
      </c>
      <c r="Z1029" s="79">
        <v>5.4559625876851037E-3</v>
      </c>
      <c r="AA1029" s="79">
        <v>1.233262861169848E-2</v>
      </c>
    </row>
    <row r="1030" spans="1:27" ht="15" x14ac:dyDescent="0.25">
      <c r="A1030" s="4">
        <v>260206</v>
      </c>
      <c r="B1030" s="18">
        <v>9045</v>
      </c>
      <c r="C1030" s="8" t="s">
        <v>67</v>
      </c>
      <c r="D1030" s="8" t="s">
        <v>2864</v>
      </c>
      <c r="E1030" s="8" t="s">
        <v>817</v>
      </c>
      <c r="F1030" s="36">
        <v>0.8</v>
      </c>
      <c r="G1030" s="52">
        <v>6058</v>
      </c>
      <c r="H1030" s="52">
        <v>4556</v>
      </c>
      <c r="I1030" s="52">
        <v>6253</v>
      </c>
      <c r="J1030" s="52">
        <v>3922</v>
      </c>
      <c r="K1030" s="52">
        <v>7300</v>
      </c>
      <c r="L1030" s="46">
        <v>3018</v>
      </c>
      <c r="M1030" s="110">
        <v>9061</v>
      </c>
      <c r="N1030" s="110">
        <v>8112</v>
      </c>
      <c r="O1030" s="110">
        <v>10909</v>
      </c>
      <c r="P1030" s="46">
        <v>5823</v>
      </c>
      <c r="Q1030" s="110">
        <v>12714</v>
      </c>
      <c r="R1030" s="46">
        <v>10044</v>
      </c>
      <c r="S1030" s="46">
        <v>13803</v>
      </c>
      <c r="T1030" s="46">
        <v>5511</v>
      </c>
      <c r="U1030" s="46">
        <v>12961</v>
      </c>
      <c r="V1030" s="46">
        <v>9159</v>
      </c>
      <c r="W1030" s="46">
        <v>14131</v>
      </c>
      <c r="X1030" s="120">
        <v>-7.361268403170973E-3</v>
      </c>
      <c r="Y1030" s="79">
        <v>5.8708880015212461E-3</v>
      </c>
      <c r="Z1030" s="79">
        <v>-2.0912592452562721E-2</v>
      </c>
      <c r="AA1030" s="79">
        <v>7.9162040836029401E-3</v>
      </c>
    </row>
    <row r="1031" spans="1:27" ht="15" x14ac:dyDescent="0.25">
      <c r="A1031" s="4">
        <v>260206</v>
      </c>
      <c r="B1031" s="18">
        <v>2154</v>
      </c>
      <c r="C1031" s="8" t="s">
        <v>67</v>
      </c>
      <c r="D1031" s="8" t="s">
        <v>2905</v>
      </c>
      <c r="E1031" s="8" t="s">
        <v>811</v>
      </c>
      <c r="F1031" s="36">
        <v>0.7</v>
      </c>
      <c r="G1031" s="52">
        <v>2101</v>
      </c>
      <c r="H1031" s="52">
        <v>1751</v>
      </c>
      <c r="I1031" s="52">
        <v>4878</v>
      </c>
      <c r="J1031" s="52">
        <v>3339</v>
      </c>
      <c r="K1031" s="90">
        <v>4305</v>
      </c>
      <c r="L1031" s="110">
        <v>3645</v>
      </c>
      <c r="M1031" s="46">
        <v>978</v>
      </c>
      <c r="N1031" s="46">
        <v>3242</v>
      </c>
      <c r="O1031" s="46">
        <v>4670</v>
      </c>
      <c r="P1031" s="46">
        <v>3737</v>
      </c>
      <c r="Q1031" s="110">
        <v>2653</v>
      </c>
      <c r="R1031" s="46">
        <v>4150</v>
      </c>
      <c r="S1031" s="46">
        <v>4822</v>
      </c>
      <c r="T1031" s="46">
        <v>3939</v>
      </c>
      <c r="U1031" s="46">
        <v>2744</v>
      </c>
      <c r="V1031" s="46">
        <v>4120</v>
      </c>
      <c r="W1031" s="46">
        <v>4938</v>
      </c>
      <c r="X1031" s="120">
        <v>1.314932951438608E-2</v>
      </c>
      <c r="Y1031" s="79">
        <v>5.846826008738093E-3</v>
      </c>
      <c r="Z1031" s="79">
        <v>-1.9163206643244559E-3</v>
      </c>
      <c r="AA1031" s="79">
        <v>7.4240000000000972E-3</v>
      </c>
    </row>
    <row r="1032" spans="1:27" ht="15" x14ac:dyDescent="0.25">
      <c r="A1032" s="4">
        <v>260206</v>
      </c>
      <c r="B1032" s="18">
        <v>9433</v>
      </c>
      <c r="C1032" s="8" t="s">
        <v>67</v>
      </c>
      <c r="D1032" s="8" t="s">
        <v>2872</v>
      </c>
      <c r="E1032" s="8" t="s">
        <v>811</v>
      </c>
      <c r="F1032" s="36">
        <v>0.5</v>
      </c>
      <c r="G1032" s="52">
        <v>272448</v>
      </c>
      <c r="H1032" s="52">
        <v>241447</v>
      </c>
      <c r="I1032" s="52">
        <v>241447</v>
      </c>
      <c r="J1032" s="52">
        <v>295830</v>
      </c>
      <c r="K1032" s="52">
        <v>260404</v>
      </c>
      <c r="L1032" s="46">
        <v>283778</v>
      </c>
      <c r="M1032" s="46">
        <v>174192</v>
      </c>
      <c r="N1032" s="46">
        <v>265546</v>
      </c>
      <c r="O1032" s="46">
        <v>291486</v>
      </c>
      <c r="P1032" s="46">
        <v>285243</v>
      </c>
      <c r="Q1032" s="46">
        <v>92370</v>
      </c>
      <c r="R1032" s="46">
        <v>272640</v>
      </c>
      <c r="S1032" s="46">
        <v>286589</v>
      </c>
      <c r="T1032" s="46">
        <v>281234</v>
      </c>
      <c r="U1032" s="110">
        <v>250817</v>
      </c>
      <c r="V1032" s="46">
        <v>263038</v>
      </c>
      <c r="W1032" s="46">
        <v>292322</v>
      </c>
      <c r="X1032" s="120">
        <v>-4.2792701437381897E-3</v>
      </c>
      <c r="Y1032" s="92">
        <v>0.16985569764362959</v>
      </c>
      <c r="Z1032" s="79">
        <v>-8.7988417271460673E-3</v>
      </c>
      <c r="AA1032" s="79">
        <v>5.3000985505853304E-3</v>
      </c>
    </row>
    <row r="1033" spans="1:27" ht="15" x14ac:dyDescent="0.25">
      <c r="A1033" s="4">
        <v>260206</v>
      </c>
      <c r="B1033" s="18">
        <v>5930</v>
      </c>
      <c r="C1033" s="8" t="s">
        <v>67</v>
      </c>
      <c r="D1033" s="8" t="s">
        <v>2876</v>
      </c>
      <c r="E1033" s="8" t="s">
        <v>817</v>
      </c>
      <c r="F1033" s="36">
        <v>0.2</v>
      </c>
      <c r="G1033" s="52">
        <v>2987</v>
      </c>
      <c r="H1033" s="52">
        <v>3861</v>
      </c>
      <c r="I1033" s="52">
        <v>-101</v>
      </c>
      <c r="J1033" s="52">
        <v>2686</v>
      </c>
      <c r="K1033" s="52">
        <v>2708</v>
      </c>
      <c r="L1033" s="46">
        <v>4392</v>
      </c>
      <c r="M1033" s="46">
        <v>324</v>
      </c>
      <c r="N1033" s="110">
        <v>4020</v>
      </c>
      <c r="O1033" s="110">
        <v>4059</v>
      </c>
      <c r="P1033" s="110">
        <v>6070</v>
      </c>
      <c r="Q1033" s="46">
        <v>433</v>
      </c>
      <c r="R1033" s="46">
        <v>3458</v>
      </c>
      <c r="S1033" s="46">
        <v>4284</v>
      </c>
      <c r="T1033" s="46">
        <v>6552</v>
      </c>
      <c r="U1033" s="46">
        <v>293</v>
      </c>
      <c r="V1033" s="46">
        <v>3571</v>
      </c>
      <c r="W1033" s="46">
        <v>4314</v>
      </c>
      <c r="X1033" s="120">
        <v>3.3836433836433873E-2</v>
      </c>
      <c r="Y1033" s="79">
        <v>-9.5063488830040566E-3</v>
      </c>
      <c r="Z1033" s="79">
        <v>7.7466237060397347E-3</v>
      </c>
      <c r="AA1033" s="79">
        <v>2.0408163265306371E-3</v>
      </c>
    </row>
    <row r="1034" spans="1:27" ht="15" x14ac:dyDescent="0.25">
      <c r="A1034" s="4">
        <v>260206</v>
      </c>
      <c r="B1034" s="18">
        <v>6371</v>
      </c>
      <c r="C1034" s="8" t="s">
        <v>67</v>
      </c>
      <c r="D1034" s="8" t="s">
        <v>2870</v>
      </c>
      <c r="E1034" s="8" t="s">
        <v>817</v>
      </c>
      <c r="F1034" s="36">
        <v>0.1</v>
      </c>
      <c r="G1034" s="52">
        <v>4820</v>
      </c>
      <c r="H1034" s="52">
        <v>4838</v>
      </c>
      <c r="I1034" s="52">
        <v>4330</v>
      </c>
      <c r="J1034" s="52">
        <v>4046</v>
      </c>
      <c r="K1034" s="52">
        <v>5417</v>
      </c>
      <c r="L1034" s="46">
        <v>5193</v>
      </c>
      <c r="M1034" s="46">
        <v>3879</v>
      </c>
      <c r="N1034" s="46">
        <v>4743</v>
      </c>
      <c r="O1034" s="46">
        <v>5728</v>
      </c>
      <c r="P1034" s="46">
        <v>6913</v>
      </c>
      <c r="Q1034" s="46">
        <v>4090</v>
      </c>
      <c r="R1034" s="46">
        <v>5371</v>
      </c>
      <c r="S1034" s="46">
        <v>6403</v>
      </c>
      <c r="T1034" s="46">
        <v>6991</v>
      </c>
      <c r="U1034" s="46">
        <v>3281</v>
      </c>
      <c r="V1034" s="46">
        <v>5021</v>
      </c>
      <c r="W1034" s="46">
        <v>6432</v>
      </c>
      <c r="X1034" s="120">
        <v>3.4245071782939012E-3</v>
      </c>
      <c r="Y1034" s="79">
        <v>-3.5397068475169553E-2</v>
      </c>
      <c r="Z1034" s="79">
        <v>-1.587589585412319E-2</v>
      </c>
      <c r="AA1034" s="79">
        <v>1.3366519174040641E-3</v>
      </c>
    </row>
    <row r="1035" spans="1:27" ht="15" x14ac:dyDescent="0.25">
      <c r="A1035" s="4">
        <v>260206</v>
      </c>
      <c r="B1035" s="18">
        <v>7203</v>
      </c>
      <c r="C1035" s="8" t="s">
        <v>67</v>
      </c>
      <c r="D1035" s="8" t="s">
        <v>2860</v>
      </c>
      <c r="E1035" s="8" t="s">
        <v>817</v>
      </c>
      <c r="F1035" s="36">
        <v>-0.6</v>
      </c>
      <c r="G1035" s="52">
        <v>784371</v>
      </c>
      <c r="H1035" s="52">
        <v>463861</v>
      </c>
      <c r="I1035" s="52">
        <v>578655</v>
      </c>
      <c r="J1035" s="52">
        <v>562789</v>
      </c>
      <c r="K1035" s="52">
        <v>956652</v>
      </c>
      <c r="L1035" s="46">
        <v>621918</v>
      </c>
      <c r="M1035" s="110">
        <v>1120901</v>
      </c>
      <c r="N1035" s="110">
        <v>1438393</v>
      </c>
      <c r="O1035" s="110">
        <v>1680943</v>
      </c>
      <c r="P1035" s="110">
        <v>1114460</v>
      </c>
      <c r="Q1035" s="46">
        <v>1308461</v>
      </c>
      <c r="R1035" s="46">
        <v>1155756</v>
      </c>
      <c r="S1035" s="46">
        <v>1215274</v>
      </c>
      <c r="T1035" s="46">
        <v>1105786</v>
      </c>
      <c r="U1035" s="46">
        <v>1166141</v>
      </c>
      <c r="V1035" s="46">
        <v>839551</v>
      </c>
      <c r="W1035" s="46">
        <v>1191029</v>
      </c>
      <c r="X1035" s="120">
        <v>-1.8093635083045181E-3</v>
      </c>
      <c r="Y1035" s="79">
        <v>-2.9741225011634679E-2</v>
      </c>
      <c r="Z1035" s="79">
        <v>-6.8104227542921447E-2</v>
      </c>
      <c r="AA1035" s="79">
        <v>-5.6035104392394564E-3</v>
      </c>
    </row>
    <row r="1036" spans="1:27" ht="15" x14ac:dyDescent="0.25">
      <c r="A1036" s="4">
        <v>260206</v>
      </c>
      <c r="B1036" s="18">
        <v>6315</v>
      </c>
      <c r="C1036" s="8" t="s">
        <v>67</v>
      </c>
      <c r="D1036" s="8" t="s">
        <v>2852</v>
      </c>
      <c r="E1036" s="8" t="s">
        <v>817</v>
      </c>
      <c r="F1036" s="36">
        <v>-0.7</v>
      </c>
      <c r="G1036" s="52">
        <v>3376</v>
      </c>
      <c r="H1036" s="52">
        <v>2427</v>
      </c>
      <c r="I1036" s="52">
        <v>2853</v>
      </c>
      <c r="J1036" s="52">
        <v>2996</v>
      </c>
      <c r="K1036" s="52">
        <v>1642</v>
      </c>
      <c r="L1036" s="46">
        <v>2517</v>
      </c>
      <c r="M1036" s="46">
        <v>914</v>
      </c>
      <c r="N1036" s="46">
        <v>1460</v>
      </c>
      <c r="O1036" s="46">
        <v>1701</v>
      </c>
      <c r="P1036" s="110">
        <v>4557</v>
      </c>
      <c r="Q1036" s="110">
        <v>2205</v>
      </c>
      <c r="R1036" s="110">
        <v>3056</v>
      </c>
      <c r="S1036" s="46">
        <v>1235</v>
      </c>
      <c r="T1036" s="46">
        <v>2351</v>
      </c>
      <c r="U1036" s="46">
        <v>-581.39</v>
      </c>
      <c r="V1036" s="46">
        <v>3074</v>
      </c>
      <c r="W1036" s="46">
        <v>1193</v>
      </c>
      <c r="X1036" s="120">
        <v>-0.19958382339636291</v>
      </c>
      <c r="Y1036" s="79">
        <v>-0.3149530914434272</v>
      </c>
      <c r="Z1036" s="79">
        <v>2.9699980695012669E-3</v>
      </c>
      <c r="AA1036" s="79">
        <v>-6.9094743699629202E-3</v>
      </c>
    </row>
    <row r="1037" spans="1:27" ht="15" x14ac:dyDescent="0.25">
      <c r="A1037" s="4">
        <v>260206</v>
      </c>
      <c r="B1037" s="18">
        <v>2702</v>
      </c>
      <c r="C1037" s="8" t="s">
        <v>67</v>
      </c>
      <c r="D1037" s="8" t="s">
        <v>2879</v>
      </c>
      <c r="E1037" s="8" t="s">
        <v>806</v>
      </c>
      <c r="F1037" s="36">
        <v>-1</v>
      </c>
      <c r="G1037" s="52">
        <v>5972</v>
      </c>
      <c r="H1037" s="52">
        <v>9645</v>
      </c>
      <c r="I1037" s="52">
        <v>7834</v>
      </c>
      <c r="J1037" s="52">
        <v>8164</v>
      </c>
      <c r="K1037" s="52">
        <v>8164</v>
      </c>
      <c r="L1037" s="46">
        <v>8377</v>
      </c>
      <c r="M1037" s="46">
        <v>9628</v>
      </c>
      <c r="N1037" s="110">
        <v>14360</v>
      </c>
      <c r="O1037" s="46">
        <v>8499</v>
      </c>
      <c r="P1037" s="46">
        <v>11259</v>
      </c>
      <c r="Q1037" s="46">
        <v>12490</v>
      </c>
      <c r="R1037" s="46">
        <v>13408</v>
      </c>
      <c r="S1037" s="46">
        <v>10883</v>
      </c>
      <c r="T1037" s="46">
        <v>11947</v>
      </c>
      <c r="U1037" s="46">
        <v>14277</v>
      </c>
      <c r="V1037" s="46">
        <v>16679</v>
      </c>
      <c r="W1037" s="46">
        <v>10357</v>
      </c>
      <c r="X1037" s="120">
        <v>1.432139883430472E-2</v>
      </c>
      <c r="Y1037" s="79">
        <v>3.6672960105073038E-2</v>
      </c>
      <c r="Z1037" s="79">
        <v>6.475304365040091E-2</v>
      </c>
      <c r="AA1037" s="79">
        <v>-9.7794965232588238E-3</v>
      </c>
    </row>
    <row r="1038" spans="1:27" ht="15" x14ac:dyDescent="0.25">
      <c r="A1038" s="4">
        <v>260206</v>
      </c>
      <c r="B1038" s="18">
        <v>8214</v>
      </c>
      <c r="C1038" s="8" t="s">
        <v>67</v>
      </c>
      <c r="D1038" s="8" t="s">
        <v>2884</v>
      </c>
      <c r="E1038" s="8" t="s">
        <v>817</v>
      </c>
      <c r="F1038" s="36">
        <v>-1.1000000000000001</v>
      </c>
      <c r="G1038" s="52">
        <v>1359</v>
      </c>
      <c r="H1038" s="52">
        <v>7179</v>
      </c>
      <c r="I1038" s="52">
        <v>1548</v>
      </c>
      <c r="J1038" s="52">
        <v>470</v>
      </c>
      <c r="K1038" s="52">
        <v>2382</v>
      </c>
      <c r="L1038" s="46">
        <v>5836</v>
      </c>
      <c r="M1038" s="46">
        <v>2279</v>
      </c>
      <c r="N1038" s="46">
        <v>1520</v>
      </c>
      <c r="O1038" s="46">
        <v>3098</v>
      </c>
      <c r="P1038" s="46">
        <v>6964</v>
      </c>
      <c r="Q1038" s="46">
        <v>2355</v>
      </c>
      <c r="R1038" s="46">
        <v>1817</v>
      </c>
      <c r="S1038" s="46">
        <v>3344</v>
      </c>
      <c r="T1038" s="46">
        <v>8131</v>
      </c>
      <c r="U1038" s="46">
        <v>2357</v>
      </c>
      <c r="V1038" s="46">
        <v>1581</v>
      </c>
      <c r="W1038" s="46">
        <v>3168</v>
      </c>
      <c r="X1038" s="120">
        <v>8.0593922651933658E-2</v>
      </c>
      <c r="Y1038" s="79">
        <v>1.2782002939859541E-4</v>
      </c>
      <c r="Z1038" s="79">
        <v>-1.508083583615571E-2</v>
      </c>
      <c r="AA1038" s="79">
        <v>-1.141893207033029E-2</v>
      </c>
    </row>
    <row r="1039" spans="1:27" ht="15" x14ac:dyDescent="0.25">
      <c r="A1039" s="4">
        <v>260206</v>
      </c>
      <c r="B1039" s="18">
        <v>4665</v>
      </c>
      <c r="C1039" s="8" t="s">
        <v>67</v>
      </c>
      <c r="D1039" s="8" t="s">
        <v>2878</v>
      </c>
      <c r="E1039" s="8" t="s">
        <v>817</v>
      </c>
      <c r="F1039" s="36">
        <v>-1.2</v>
      </c>
      <c r="G1039" s="52">
        <v>3963</v>
      </c>
      <c r="H1039" s="52">
        <v>-412</v>
      </c>
      <c r="I1039" s="52">
        <v>2675</v>
      </c>
      <c r="J1039" s="52">
        <v>2626</v>
      </c>
      <c r="K1039" s="52">
        <v>3720</v>
      </c>
      <c r="L1039" s="46">
        <v>-383</v>
      </c>
      <c r="M1039" s="46">
        <v>1990</v>
      </c>
      <c r="N1039" s="46">
        <v>928</v>
      </c>
      <c r="O1039" s="46">
        <v>1987</v>
      </c>
      <c r="P1039" s="110">
        <v>148</v>
      </c>
      <c r="Q1039" s="46">
        <v>1847</v>
      </c>
      <c r="R1039" s="110">
        <v>2077</v>
      </c>
      <c r="S1039" s="110">
        <v>2984</v>
      </c>
      <c r="T1039" s="46">
        <v>362</v>
      </c>
      <c r="U1039" s="46">
        <v>2096</v>
      </c>
      <c r="V1039" s="46">
        <v>2596</v>
      </c>
      <c r="W1039" s="46">
        <v>2884</v>
      </c>
      <c r="X1039" s="120">
        <v>3.032879818594103E-2</v>
      </c>
      <c r="Y1039" s="79">
        <v>3.4250343878954537E-2</v>
      </c>
      <c r="Z1039" s="79">
        <v>6.9025136321319236E-2</v>
      </c>
      <c r="AA1039" s="79">
        <v>-1.2440905697934769E-2</v>
      </c>
    </row>
    <row r="1040" spans="1:27" ht="15" x14ac:dyDescent="0.25">
      <c r="A1040" s="4">
        <v>260206</v>
      </c>
      <c r="B1040" s="18">
        <v>9072</v>
      </c>
      <c r="C1040" s="8" t="s">
        <v>67</v>
      </c>
      <c r="D1040" s="8" t="s">
        <v>2866</v>
      </c>
      <c r="E1040" s="8" t="s">
        <v>817</v>
      </c>
      <c r="F1040" s="36">
        <v>-1.4</v>
      </c>
      <c r="G1040" s="52">
        <v>5340</v>
      </c>
      <c r="H1040" s="52">
        <v>4911</v>
      </c>
      <c r="I1040" s="52">
        <v>3862</v>
      </c>
      <c r="J1040" s="52">
        <v>5034</v>
      </c>
      <c r="K1040" s="52">
        <v>5583</v>
      </c>
      <c r="L1040" s="46">
        <v>5102</v>
      </c>
      <c r="M1040" s="46">
        <v>5172</v>
      </c>
      <c r="N1040" s="46">
        <v>5148</v>
      </c>
      <c r="O1040" s="46">
        <v>5678</v>
      </c>
      <c r="P1040" s="46">
        <v>5238</v>
      </c>
      <c r="Q1040" s="46">
        <v>5058</v>
      </c>
      <c r="R1040" s="46">
        <v>6335</v>
      </c>
      <c r="S1040" s="46">
        <v>6930</v>
      </c>
      <c r="T1040" s="46">
        <v>5111</v>
      </c>
      <c r="U1040" s="46">
        <v>5016</v>
      </c>
      <c r="V1040" s="46">
        <v>5757</v>
      </c>
      <c r="W1040" s="46">
        <v>6616</v>
      </c>
      <c r="X1040" s="120">
        <v>-5.3902635711556854E-3</v>
      </c>
      <c r="Y1040" s="79">
        <v>-1.792267645301715E-3</v>
      </c>
      <c r="Z1040" s="79">
        <v>-2.4709302325581439E-2</v>
      </c>
      <c r="AA1040" s="79">
        <v>-1.376347856579296E-2</v>
      </c>
    </row>
    <row r="1041" spans="1:27" ht="15" x14ac:dyDescent="0.25">
      <c r="A1041" s="4">
        <v>260206</v>
      </c>
      <c r="B1041" s="18">
        <v>8566</v>
      </c>
      <c r="C1041" s="8" t="s">
        <v>67</v>
      </c>
      <c r="D1041" s="8" t="s">
        <v>2861</v>
      </c>
      <c r="E1041" s="8" t="s">
        <v>817</v>
      </c>
      <c r="F1041" s="36">
        <v>-1.8</v>
      </c>
      <c r="G1041" s="52">
        <v>5580</v>
      </c>
      <c r="H1041" s="52">
        <v>2123</v>
      </c>
      <c r="I1041" s="52">
        <v>6838</v>
      </c>
      <c r="J1041" s="52">
        <v>5322</v>
      </c>
      <c r="K1041" s="52">
        <v>5462</v>
      </c>
      <c r="L1041" s="46">
        <v>3620</v>
      </c>
      <c r="M1041" s="46">
        <v>5265</v>
      </c>
      <c r="N1041" s="46">
        <v>6189</v>
      </c>
      <c r="O1041" s="46">
        <v>5563</v>
      </c>
      <c r="P1041" s="46">
        <v>3993</v>
      </c>
      <c r="Q1041" s="46">
        <v>5101</v>
      </c>
      <c r="R1041" s="46">
        <v>6302</v>
      </c>
      <c r="S1041" s="46">
        <v>5730</v>
      </c>
      <c r="T1041" s="46">
        <v>4598</v>
      </c>
      <c r="U1041" s="46">
        <v>4927</v>
      </c>
      <c r="V1041" s="46">
        <v>6180</v>
      </c>
      <c r="W1041" s="46">
        <v>5340</v>
      </c>
      <c r="X1041" s="120">
        <v>2.8637697623781211E-2</v>
      </c>
      <c r="Y1041" s="79">
        <v>-8.006994615986418E-3</v>
      </c>
      <c r="Z1041" s="79">
        <v>-5.6594145753119376E-3</v>
      </c>
      <c r="AA1041" s="79">
        <v>-1.819454163750878E-2</v>
      </c>
    </row>
    <row r="1042" spans="1:27" ht="15" x14ac:dyDescent="0.25">
      <c r="A1042" s="4">
        <v>260206</v>
      </c>
      <c r="B1042" s="18">
        <v>7220</v>
      </c>
      <c r="C1042" s="8" t="s">
        <v>67</v>
      </c>
      <c r="D1042" s="8" t="s">
        <v>2886</v>
      </c>
      <c r="E1042" s="8" t="s">
        <v>817</v>
      </c>
      <c r="F1042" s="36">
        <v>-2.7</v>
      </c>
      <c r="G1042" s="52">
        <v>814</v>
      </c>
      <c r="H1042" s="52">
        <v>5266</v>
      </c>
      <c r="I1042" s="52">
        <v>-1185</v>
      </c>
      <c r="J1042" s="52">
        <v>2643</v>
      </c>
      <c r="K1042" s="90">
        <v>1591</v>
      </c>
      <c r="L1042" s="46">
        <v>4479</v>
      </c>
      <c r="M1042" s="110">
        <v>2304</v>
      </c>
      <c r="N1042" s="110">
        <v>4405</v>
      </c>
      <c r="O1042" s="110">
        <v>4818</v>
      </c>
      <c r="P1042" s="110">
        <v>6456</v>
      </c>
      <c r="Q1042" s="46">
        <v>3985</v>
      </c>
      <c r="R1042" s="46">
        <v>3856</v>
      </c>
      <c r="S1042" s="46">
        <v>4217</v>
      </c>
      <c r="T1042" s="46">
        <v>7539</v>
      </c>
      <c r="U1042" s="46">
        <v>3580</v>
      </c>
      <c r="V1042" s="46">
        <v>4521</v>
      </c>
      <c r="W1042" s="46">
        <v>3671</v>
      </c>
      <c r="X1042" s="120">
        <v>5.849627309063421E-2</v>
      </c>
      <c r="Y1042" s="79">
        <v>-2.0666428534979801E-2</v>
      </c>
      <c r="Z1042" s="79">
        <v>3.4649854105877509E-2</v>
      </c>
      <c r="AA1042" s="79">
        <v>-2.7496600694969061E-2</v>
      </c>
    </row>
    <row r="1043" spans="1:27" ht="15" x14ac:dyDescent="0.25">
      <c r="A1043" s="4">
        <v>260206</v>
      </c>
      <c r="B1043" s="18">
        <v>4958</v>
      </c>
      <c r="C1043" s="8" t="s">
        <v>67</v>
      </c>
      <c r="D1043" s="8" t="s">
        <v>2889</v>
      </c>
      <c r="E1043" s="8" t="s">
        <v>821</v>
      </c>
      <c r="F1043" s="36">
        <v>-3.9</v>
      </c>
      <c r="G1043" s="52">
        <v>1616</v>
      </c>
      <c r="H1043" s="52">
        <v>2208</v>
      </c>
      <c r="I1043" s="52">
        <v>2409</v>
      </c>
      <c r="J1043" s="52">
        <v>1819</v>
      </c>
      <c r="K1043" s="52">
        <v>1533</v>
      </c>
      <c r="L1043" s="46">
        <v>2053</v>
      </c>
      <c r="M1043" s="46">
        <v>2360</v>
      </c>
      <c r="N1043" s="46">
        <v>1562</v>
      </c>
      <c r="O1043" s="46">
        <v>1829</v>
      </c>
      <c r="P1043" s="46">
        <v>2467</v>
      </c>
      <c r="Q1043" s="110">
        <v>3198</v>
      </c>
      <c r="R1043" s="46">
        <v>1836</v>
      </c>
      <c r="S1043" s="46">
        <v>1902</v>
      </c>
      <c r="T1043" s="46">
        <v>2617</v>
      </c>
      <c r="U1043" s="46">
        <v>2730</v>
      </c>
      <c r="V1043" s="46">
        <v>1267</v>
      </c>
      <c r="W1043" s="46">
        <v>1570</v>
      </c>
      <c r="X1043" s="120">
        <v>1.5952355631181581E-2</v>
      </c>
      <c r="Y1043" s="79">
        <v>-4.8989846121637148E-2</v>
      </c>
      <c r="Z1043" s="79">
        <v>-6.2630709961474906E-2</v>
      </c>
      <c r="AA1043" s="79">
        <v>-3.8985439173320757E-2</v>
      </c>
    </row>
    <row r="1044" spans="1:27" ht="15" x14ac:dyDescent="0.25">
      <c r="A1044" s="4">
        <v>260206</v>
      </c>
      <c r="B1044" s="18">
        <v>8439</v>
      </c>
      <c r="C1044" s="8" t="s">
        <v>67</v>
      </c>
      <c r="D1044" s="8" t="s">
        <v>2892</v>
      </c>
      <c r="E1044" s="8" t="s">
        <v>817</v>
      </c>
      <c r="F1044" s="36">
        <v>-4</v>
      </c>
      <c r="G1044" s="52">
        <v>16034</v>
      </c>
      <c r="H1044" s="52">
        <v>16844</v>
      </c>
      <c r="I1044" s="52">
        <v>26932</v>
      </c>
      <c r="J1044" s="52">
        <v>22425</v>
      </c>
      <c r="K1044" s="52">
        <v>19721</v>
      </c>
      <c r="L1044" s="46">
        <v>22144</v>
      </c>
      <c r="M1044" s="46">
        <v>28250</v>
      </c>
      <c r="N1044" s="46">
        <v>24844</v>
      </c>
      <c r="O1044" s="46">
        <v>28722</v>
      </c>
      <c r="P1044" s="46">
        <v>22411</v>
      </c>
      <c r="Q1044" s="46">
        <v>34458</v>
      </c>
      <c r="R1044" s="46">
        <v>21840</v>
      </c>
      <c r="S1044" s="46">
        <v>34159</v>
      </c>
      <c r="T1044" s="46">
        <v>26604</v>
      </c>
      <c r="U1044" s="46">
        <v>35313</v>
      </c>
      <c r="V1044" s="110">
        <v>37207</v>
      </c>
      <c r="W1044" s="46">
        <v>28873</v>
      </c>
      <c r="X1044" s="120">
        <v>3.7149590672289852E-2</v>
      </c>
      <c r="Y1044" s="79">
        <v>7.3038842996386846E-3</v>
      </c>
      <c r="Z1044" s="92">
        <v>0.13032158485701689</v>
      </c>
      <c r="AA1044" s="79">
        <v>-3.9659971639293801E-2</v>
      </c>
    </row>
    <row r="1045" spans="1:27" ht="15" x14ac:dyDescent="0.25">
      <c r="A1045" s="4">
        <v>260206</v>
      </c>
      <c r="B1045" s="18">
        <v>9143</v>
      </c>
      <c r="C1045" s="8" t="s">
        <v>67</v>
      </c>
      <c r="D1045" s="8" t="s">
        <v>2858</v>
      </c>
      <c r="E1045" s="8" t="s">
        <v>817</v>
      </c>
      <c r="F1045" s="36">
        <v>-4.0999999999999996</v>
      </c>
      <c r="G1045" s="52">
        <v>55973</v>
      </c>
      <c r="H1045" s="52">
        <v>40885</v>
      </c>
      <c r="I1045" s="52">
        <v>33281</v>
      </c>
      <c r="J1045" s="52">
        <v>30865</v>
      </c>
      <c r="K1045" s="52">
        <v>42444</v>
      </c>
      <c r="L1045" s="46">
        <v>28686</v>
      </c>
      <c r="M1045" s="46">
        <v>18833</v>
      </c>
      <c r="N1045" s="46">
        <v>19834</v>
      </c>
      <c r="O1045" s="46">
        <v>33008</v>
      </c>
      <c r="P1045" s="46">
        <v>17530</v>
      </c>
      <c r="Q1045" s="46">
        <v>19505</v>
      </c>
      <c r="R1045" s="46">
        <v>19623</v>
      </c>
      <c r="S1045" s="46">
        <v>37528</v>
      </c>
      <c r="T1045" s="46">
        <v>11192</v>
      </c>
      <c r="U1045" s="46">
        <v>17455</v>
      </c>
      <c r="V1045" s="46">
        <v>21092</v>
      </c>
      <c r="W1045" s="46">
        <v>33988</v>
      </c>
      <c r="X1045" s="120">
        <v>-6.7292378909816764E-2</v>
      </c>
      <c r="Y1045" s="79">
        <v>-2.3335761770330591E-2</v>
      </c>
      <c r="Z1045" s="79">
        <v>1.7121611226369019E-2</v>
      </c>
      <c r="AA1045" s="79">
        <v>-4.0565162088762041E-2</v>
      </c>
    </row>
    <row r="1046" spans="1:27" ht="15" x14ac:dyDescent="0.25">
      <c r="A1046" s="4">
        <v>260206</v>
      </c>
      <c r="B1046" s="18">
        <v>3360</v>
      </c>
      <c r="C1046" s="8" t="s">
        <v>67</v>
      </c>
      <c r="D1046" s="8" t="s">
        <v>2873</v>
      </c>
      <c r="E1046" s="8" t="s">
        <v>817</v>
      </c>
      <c r="F1046" s="36">
        <v>-4.0999999999999996</v>
      </c>
      <c r="G1046" s="52">
        <v>4761</v>
      </c>
      <c r="H1046" s="52">
        <v>8382</v>
      </c>
      <c r="I1046" s="52">
        <v>2834</v>
      </c>
      <c r="J1046" s="52">
        <v>5144</v>
      </c>
      <c r="K1046" s="52">
        <v>5448</v>
      </c>
      <c r="L1046" s="46">
        <v>7731</v>
      </c>
      <c r="M1046" s="46">
        <v>3842</v>
      </c>
      <c r="N1046" s="46">
        <v>5397</v>
      </c>
      <c r="O1046" s="46">
        <v>5891</v>
      </c>
      <c r="P1046" s="46">
        <v>9313</v>
      </c>
      <c r="Q1046" s="46">
        <v>3503</v>
      </c>
      <c r="R1046" s="46">
        <v>4241</v>
      </c>
      <c r="S1046" s="46">
        <v>7378</v>
      </c>
      <c r="T1046" s="46">
        <v>11269</v>
      </c>
      <c r="U1046" s="46">
        <v>2954</v>
      </c>
      <c r="V1046" s="46">
        <v>5226</v>
      </c>
      <c r="W1046" s="46">
        <v>6272</v>
      </c>
      <c r="X1046" s="120">
        <v>8.0049109883364E-2</v>
      </c>
      <c r="Y1046" s="79">
        <v>-2.0802546322610031E-2</v>
      </c>
      <c r="Z1046" s="79">
        <v>3.8116244872687943E-2</v>
      </c>
      <c r="AA1046" s="79">
        <v>-4.122712192939948E-2</v>
      </c>
    </row>
    <row r="1047" spans="1:27" ht="15" x14ac:dyDescent="0.25">
      <c r="A1047" s="4">
        <v>260206</v>
      </c>
      <c r="B1047" s="18">
        <v>8283</v>
      </c>
      <c r="C1047" s="8" t="s">
        <v>67</v>
      </c>
      <c r="D1047" s="8" t="s">
        <v>2880</v>
      </c>
      <c r="E1047" s="8" t="s">
        <v>811</v>
      </c>
      <c r="F1047" s="36">
        <v>-4.3</v>
      </c>
      <c r="G1047" s="52">
        <v>989.5</v>
      </c>
      <c r="H1047" s="52">
        <v>994</v>
      </c>
      <c r="I1047" s="52">
        <v>994</v>
      </c>
      <c r="J1047" s="52">
        <v>0</v>
      </c>
      <c r="K1047" s="52">
        <v>0</v>
      </c>
      <c r="L1047" s="46">
        <v>0</v>
      </c>
      <c r="M1047" s="46">
        <v>0</v>
      </c>
      <c r="N1047" s="46">
        <v>0</v>
      </c>
      <c r="O1047" s="46">
        <v>0</v>
      </c>
      <c r="P1047" s="46">
        <v>6515</v>
      </c>
      <c r="Q1047" s="110">
        <v>6515</v>
      </c>
      <c r="R1047" s="110">
        <v>5197</v>
      </c>
      <c r="S1047" s="110">
        <v>7423</v>
      </c>
      <c r="T1047" s="46">
        <v>6537</v>
      </c>
      <c r="U1047" s="46">
        <v>5562</v>
      </c>
      <c r="V1047" s="46">
        <v>7616</v>
      </c>
      <c r="W1047" s="46">
        <v>6263</v>
      </c>
      <c r="X1047" s="120">
        <v>8.5769980506822385E-4</v>
      </c>
      <c r="Y1047" s="79">
        <v>-3.7122156435026477E-2</v>
      </c>
      <c r="Z1047" s="79">
        <v>9.7859945790687242E-2</v>
      </c>
      <c r="AA1047" s="79">
        <v>-4.2744491119463428E-2</v>
      </c>
    </row>
    <row r="1048" spans="1:27" ht="15" x14ac:dyDescent="0.25">
      <c r="A1048" s="4">
        <v>260206</v>
      </c>
      <c r="B1048" s="18">
        <v>8418</v>
      </c>
      <c r="C1048" s="8" t="s">
        <v>67</v>
      </c>
      <c r="D1048" s="8" t="s">
        <v>2838</v>
      </c>
      <c r="E1048" s="8" t="s">
        <v>817</v>
      </c>
      <c r="F1048" s="36">
        <v>-5</v>
      </c>
      <c r="G1048" s="52">
        <v>12468</v>
      </c>
      <c r="H1048" s="52">
        <v>-38561</v>
      </c>
      <c r="I1048" s="52">
        <v>10578</v>
      </c>
      <c r="J1048" s="52">
        <v>5925</v>
      </c>
      <c r="K1048" s="90">
        <v>9600</v>
      </c>
      <c r="L1048" s="46">
        <v>582</v>
      </c>
      <c r="M1048" s="46">
        <v>12535</v>
      </c>
      <c r="N1048" s="46">
        <v>7294</v>
      </c>
      <c r="O1048" s="46">
        <v>12161</v>
      </c>
      <c r="P1048" s="110">
        <v>5219</v>
      </c>
      <c r="Q1048" s="110">
        <v>16268</v>
      </c>
      <c r="R1048" s="46">
        <v>8715</v>
      </c>
      <c r="S1048" s="46">
        <v>13495</v>
      </c>
      <c r="T1048" s="110">
        <v>13721</v>
      </c>
      <c r="U1048" s="46">
        <v>13454</v>
      </c>
      <c r="V1048" s="110">
        <v>15841</v>
      </c>
      <c r="W1048" s="46">
        <v>10647</v>
      </c>
      <c r="X1048" s="121">
        <v>0.19456713275510909</v>
      </c>
      <c r="Y1048" s="79">
        <v>-5.3909078717983117E-2</v>
      </c>
      <c r="Z1048" s="92">
        <v>0.1442948263642807</v>
      </c>
      <c r="AA1048" s="79">
        <v>-5.039726778857212E-2</v>
      </c>
    </row>
    <row r="1049" spans="1:27" ht="15" x14ac:dyDescent="0.25">
      <c r="A1049" s="4">
        <v>260206</v>
      </c>
      <c r="B1049" s="18">
        <v>6875</v>
      </c>
      <c r="C1049" s="8" t="s">
        <v>67</v>
      </c>
      <c r="D1049" s="8" t="s">
        <v>2904</v>
      </c>
      <c r="E1049" s="8" t="s">
        <v>817</v>
      </c>
      <c r="F1049" s="36">
        <v>-5.5</v>
      </c>
      <c r="G1049" s="52">
        <v>1750</v>
      </c>
      <c r="H1049" s="52">
        <v>1168</v>
      </c>
      <c r="I1049" s="52">
        <v>1116</v>
      </c>
      <c r="J1049" s="52">
        <v>2452</v>
      </c>
      <c r="K1049" s="52">
        <v>1974</v>
      </c>
      <c r="L1049" s="46">
        <v>488</v>
      </c>
      <c r="M1049" s="46">
        <v>1586</v>
      </c>
      <c r="N1049" s="46">
        <v>2137</v>
      </c>
      <c r="O1049" s="46">
        <v>734</v>
      </c>
      <c r="P1049" s="110">
        <v>1026</v>
      </c>
      <c r="Q1049" s="46">
        <v>875</v>
      </c>
      <c r="R1049" s="46">
        <v>905</v>
      </c>
      <c r="S1049" s="46">
        <v>191.58</v>
      </c>
      <c r="T1049" s="46">
        <v>218.81</v>
      </c>
      <c r="U1049" s="46">
        <v>-389.75</v>
      </c>
      <c r="V1049" s="110">
        <v>1419</v>
      </c>
      <c r="W1049" s="46">
        <v>113</v>
      </c>
      <c r="X1049" s="120">
        <v>-0.26928055297940351</v>
      </c>
      <c r="Y1049" s="79">
        <v>-0.57740858933797168</v>
      </c>
      <c r="Z1049" s="92">
        <v>0.55529147400717349</v>
      </c>
      <c r="AA1049" s="79">
        <v>-5.4583090216998809E-2</v>
      </c>
    </row>
    <row r="1050" spans="1:27" ht="15" x14ac:dyDescent="0.25">
      <c r="A1050" s="4">
        <v>260206</v>
      </c>
      <c r="B1050" s="18">
        <v>5602</v>
      </c>
      <c r="C1050" s="8" t="s">
        <v>67</v>
      </c>
      <c r="D1050" s="8" t="s">
        <v>2895</v>
      </c>
      <c r="E1050" s="8" t="s">
        <v>817</v>
      </c>
      <c r="F1050" s="36">
        <v>-6.8</v>
      </c>
      <c r="G1050" s="52">
        <v>2166</v>
      </c>
      <c r="H1050" s="52">
        <v>1719</v>
      </c>
      <c r="I1050" s="52">
        <v>773</v>
      </c>
      <c r="J1050" s="52">
        <v>1505</v>
      </c>
      <c r="K1050" s="90">
        <v>3226</v>
      </c>
      <c r="L1050" s="46">
        <v>1174</v>
      </c>
      <c r="M1050" s="46">
        <v>1237</v>
      </c>
      <c r="N1050" s="110">
        <v>2457</v>
      </c>
      <c r="O1050" s="46">
        <v>3207</v>
      </c>
      <c r="P1050" s="46">
        <v>561</v>
      </c>
      <c r="Q1050" s="46">
        <v>954</v>
      </c>
      <c r="R1050" s="46">
        <v>2014</v>
      </c>
      <c r="S1050" s="46">
        <v>3019</v>
      </c>
      <c r="T1050" s="110">
        <v>1944</v>
      </c>
      <c r="U1050" s="46">
        <v>1100</v>
      </c>
      <c r="V1050" s="46">
        <v>2086</v>
      </c>
      <c r="W1050" s="46">
        <v>2461</v>
      </c>
      <c r="X1050" s="121">
        <v>0.21120952962736711</v>
      </c>
      <c r="Y1050" s="79">
        <v>1.840877569032906E-2</v>
      </c>
      <c r="Z1050" s="79">
        <v>8.9142008171350096E-3</v>
      </c>
      <c r="AA1050" s="79">
        <v>-6.8474659467419263E-2</v>
      </c>
    </row>
    <row r="1051" spans="1:27" ht="15" x14ac:dyDescent="0.25">
      <c r="A1051" s="4">
        <v>260206</v>
      </c>
      <c r="B1051" s="18">
        <v>1882</v>
      </c>
      <c r="C1051" s="8" t="s">
        <v>67</v>
      </c>
      <c r="D1051" s="8" t="s">
        <v>2898</v>
      </c>
      <c r="E1051" s="8" t="s">
        <v>817</v>
      </c>
      <c r="F1051" s="36">
        <v>-6.8</v>
      </c>
      <c r="G1051" s="52">
        <v>1968</v>
      </c>
      <c r="H1051" s="52">
        <v>2639</v>
      </c>
      <c r="I1051" s="52">
        <v>-1178</v>
      </c>
      <c r="J1051" s="52">
        <v>1130</v>
      </c>
      <c r="K1051" s="52">
        <v>1619</v>
      </c>
      <c r="L1051" s="110">
        <v>3165</v>
      </c>
      <c r="M1051" s="46">
        <v>-709</v>
      </c>
      <c r="N1051" s="46">
        <v>1343</v>
      </c>
      <c r="O1051" s="46">
        <v>1673</v>
      </c>
      <c r="P1051" s="46">
        <v>3203</v>
      </c>
      <c r="Q1051" s="46">
        <v>-800</v>
      </c>
      <c r="R1051" s="46">
        <v>973</v>
      </c>
      <c r="S1051" s="110">
        <v>2833</v>
      </c>
      <c r="T1051" s="46">
        <v>2027</v>
      </c>
      <c r="U1051" s="46">
        <v>-384</v>
      </c>
      <c r="V1051" s="46">
        <v>791</v>
      </c>
      <c r="W1051" s="46">
        <v>2476</v>
      </c>
      <c r="X1051" s="120">
        <v>-0.18940248027057491</v>
      </c>
      <c r="Y1051" s="79">
        <v>8.2654480429167565E-2</v>
      </c>
      <c r="Z1051" s="79">
        <v>-3.3400623967700493E-2</v>
      </c>
      <c r="AA1051" s="79">
        <v>-6.7780520220239171E-2</v>
      </c>
    </row>
    <row r="1052" spans="1:27" ht="15" x14ac:dyDescent="0.25">
      <c r="A1052" s="4">
        <v>260206</v>
      </c>
      <c r="B1052" s="18">
        <v>3289</v>
      </c>
      <c r="C1052" s="8" t="s">
        <v>67</v>
      </c>
      <c r="D1052" s="8" t="s">
        <v>2897</v>
      </c>
      <c r="E1052" s="8" t="s">
        <v>817</v>
      </c>
      <c r="F1052" s="36">
        <v>-6.9</v>
      </c>
      <c r="G1052" s="52">
        <v>25154</v>
      </c>
      <c r="H1052" s="52">
        <v>25154</v>
      </c>
      <c r="I1052" s="52">
        <v>24888</v>
      </c>
      <c r="J1052" s="52">
        <v>20989</v>
      </c>
      <c r="K1052" s="52">
        <v>16120</v>
      </c>
      <c r="L1052" s="110">
        <v>48414</v>
      </c>
      <c r="M1052" s="46">
        <v>34528</v>
      </c>
      <c r="N1052" s="46">
        <v>23517</v>
      </c>
      <c r="O1052" s="46">
        <v>17309</v>
      </c>
      <c r="P1052" s="46">
        <v>44885</v>
      </c>
      <c r="Q1052" s="46">
        <v>31637</v>
      </c>
      <c r="R1052" s="46">
        <v>18913</v>
      </c>
      <c r="S1052" s="110">
        <v>37296</v>
      </c>
      <c r="T1052" s="46">
        <v>52919</v>
      </c>
      <c r="U1052" s="46">
        <v>41232</v>
      </c>
      <c r="V1052" s="110">
        <v>37286</v>
      </c>
      <c r="W1052" s="46">
        <v>25609</v>
      </c>
      <c r="X1052" s="120">
        <v>6.0528437215119357E-2</v>
      </c>
      <c r="Y1052" s="79">
        <v>6.8163250808084497E-2</v>
      </c>
      <c r="Z1052" s="92">
        <v>0.122193402500665</v>
      </c>
      <c r="AA1052" s="79">
        <v>-6.9263273929818125E-2</v>
      </c>
    </row>
    <row r="1053" spans="1:27" ht="15" x14ac:dyDescent="0.25">
      <c r="A1053" s="4">
        <v>260206</v>
      </c>
      <c r="B1053" s="18">
        <v>5451</v>
      </c>
      <c r="C1053" s="8" t="s">
        <v>67</v>
      </c>
      <c r="D1053" s="8" t="s">
        <v>2900</v>
      </c>
      <c r="E1053" s="8" t="s">
        <v>817</v>
      </c>
      <c r="F1053" s="36">
        <v>-8.3000000000000007</v>
      </c>
      <c r="G1053" s="52">
        <v>4591</v>
      </c>
      <c r="H1053" s="52">
        <v>4099</v>
      </c>
      <c r="I1053" s="52">
        <v>4028</v>
      </c>
      <c r="J1053" s="52">
        <v>4207</v>
      </c>
      <c r="K1053" s="52">
        <v>2537</v>
      </c>
      <c r="L1053" s="46">
        <v>1894</v>
      </c>
      <c r="M1053" s="46">
        <v>2895</v>
      </c>
      <c r="N1053" s="46">
        <v>2578</v>
      </c>
      <c r="O1053" s="46">
        <v>3467</v>
      </c>
      <c r="P1053" s="110">
        <v>3078</v>
      </c>
      <c r="Q1053" s="46">
        <v>4062</v>
      </c>
      <c r="R1053" s="46">
        <v>3751</v>
      </c>
      <c r="S1053" s="46">
        <v>3302</v>
      </c>
      <c r="T1053" s="46">
        <v>2774</v>
      </c>
      <c r="U1053" s="46">
        <v>4197</v>
      </c>
      <c r="V1053" s="46">
        <v>3119</v>
      </c>
      <c r="W1053" s="46">
        <v>2188</v>
      </c>
      <c r="X1053" s="120">
        <v>-2.1419009370816641E-2</v>
      </c>
      <c r="Y1053" s="79">
        <v>9.7199222406221253E-3</v>
      </c>
      <c r="Z1053" s="79">
        <v>-4.5065601825442059E-2</v>
      </c>
      <c r="AA1053" s="79">
        <v>-8.3183990442054934E-2</v>
      </c>
    </row>
    <row r="1054" spans="1:27" ht="15" x14ac:dyDescent="0.25">
      <c r="A1054" s="4">
        <v>260206</v>
      </c>
      <c r="B1054" s="18">
        <v>4534</v>
      </c>
      <c r="C1054" s="8" t="s">
        <v>67</v>
      </c>
      <c r="D1054" s="8" t="s">
        <v>2358</v>
      </c>
      <c r="E1054" s="8" t="s">
        <v>817</v>
      </c>
      <c r="F1054" s="36">
        <v>-9.6</v>
      </c>
      <c r="G1054" s="52">
        <v>6913</v>
      </c>
      <c r="H1054" s="52">
        <v>1346</v>
      </c>
      <c r="I1054" s="52">
        <v>4266</v>
      </c>
      <c r="J1054" s="52">
        <v>1014</v>
      </c>
      <c r="K1054" s="52">
        <v>5077</v>
      </c>
      <c r="L1054" s="46">
        <v>-1849</v>
      </c>
      <c r="M1054" s="46">
        <v>2516</v>
      </c>
      <c r="N1054" s="46">
        <v>1436</v>
      </c>
      <c r="O1054" s="46">
        <v>1840</v>
      </c>
      <c r="P1054" s="110">
        <v>11</v>
      </c>
      <c r="Q1054" s="46">
        <v>2190</v>
      </c>
      <c r="R1054" s="46">
        <v>1603</v>
      </c>
      <c r="S1054" s="110">
        <v>3451</v>
      </c>
      <c r="T1054" s="110">
        <v>883</v>
      </c>
      <c r="U1054" s="46">
        <v>2573</v>
      </c>
      <c r="V1054" s="46">
        <v>2395</v>
      </c>
      <c r="W1054" s="46">
        <v>2559</v>
      </c>
      <c r="X1054" s="121">
        <v>0.1201929703652653</v>
      </c>
      <c r="Y1054" s="79">
        <v>4.7126861080349469E-2</v>
      </c>
      <c r="Z1054" s="79">
        <v>9.3066980023501777E-2</v>
      </c>
      <c r="AA1054" s="79">
        <v>-9.589335626746931E-2</v>
      </c>
    </row>
    <row r="1055" spans="1:27" ht="15" x14ac:dyDescent="0.25">
      <c r="A1055" s="4">
        <v>260206</v>
      </c>
      <c r="B1055" s="18">
        <v>3028</v>
      </c>
      <c r="C1055" s="8" t="s">
        <v>67</v>
      </c>
      <c r="D1055" s="8" t="s">
        <v>2869</v>
      </c>
      <c r="E1055" s="8" t="s">
        <v>811</v>
      </c>
      <c r="F1055" s="36">
        <v>-9.6</v>
      </c>
      <c r="G1055" s="52">
        <v>4828</v>
      </c>
      <c r="H1055" s="52">
        <v>-1978</v>
      </c>
      <c r="I1055" s="52">
        <v>3215</v>
      </c>
      <c r="J1055" s="52">
        <v>-33</v>
      </c>
      <c r="K1055" s="52">
        <v>4004</v>
      </c>
      <c r="L1055" s="110">
        <v>-796</v>
      </c>
      <c r="M1055" s="46">
        <v>1889</v>
      </c>
      <c r="N1055" s="46">
        <v>-644</v>
      </c>
      <c r="O1055" s="46">
        <v>2147</v>
      </c>
      <c r="P1055" s="46">
        <v>-1200</v>
      </c>
      <c r="Q1055" s="110">
        <v>3028</v>
      </c>
      <c r="R1055" s="110">
        <v>670</v>
      </c>
      <c r="S1055" s="110">
        <v>4061</v>
      </c>
      <c r="T1055" s="110">
        <v>599</v>
      </c>
      <c r="U1055" s="46">
        <v>3062</v>
      </c>
      <c r="V1055" s="46">
        <v>459</v>
      </c>
      <c r="W1055" s="46">
        <v>3276</v>
      </c>
      <c r="X1055" s="121">
        <v>0.27427961579509058</v>
      </c>
      <c r="Y1055" s="79">
        <v>4.0679588418282009E-3</v>
      </c>
      <c r="Z1055" s="79">
        <v>-2.514299332697811E-2</v>
      </c>
      <c r="AA1055" s="79">
        <v>-9.5954039848429318E-2</v>
      </c>
    </row>
    <row r="1056" spans="1:27" ht="15" x14ac:dyDescent="0.25">
      <c r="A1056" s="4">
        <v>260206</v>
      </c>
      <c r="B1056" s="18">
        <v>6277</v>
      </c>
      <c r="C1056" s="8" t="s">
        <v>67</v>
      </c>
      <c r="D1056" s="8" t="s">
        <v>2882</v>
      </c>
      <c r="E1056" s="8" t="s">
        <v>821</v>
      </c>
      <c r="F1056" s="36">
        <v>-10.1</v>
      </c>
      <c r="G1056" s="52">
        <v>1447</v>
      </c>
      <c r="H1056" s="52">
        <v>1582</v>
      </c>
      <c r="I1056" s="52">
        <v>870</v>
      </c>
      <c r="J1056" s="52">
        <v>1615</v>
      </c>
      <c r="K1056" s="52">
        <v>1398</v>
      </c>
      <c r="L1056" s="46">
        <v>1806</v>
      </c>
      <c r="M1056" s="110">
        <v>1750</v>
      </c>
      <c r="N1056" s="110">
        <v>3009</v>
      </c>
      <c r="O1056" s="46">
        <v>1572</v>
      </c>
      <c r="P1056" s="46">
        <v>2209</v>
      </c>
      <c r="Q1056" s="46">
        <v>2094</v>
      </c>
      <c r="R1056" s="46">
        <v>2404</v>
      </c>
      <c r="S1056" s="46">
        <v>1441</v>
      </c>
      <c r="T1056" s="46">
        <v>2133</v>
      </c>
      <c r="U1056" s="46">
        <v>2115</v>
      </c>
      <c r="V1056" s="46">
        <v>1363</v>
      </c>
      <c r="W1056" s="46">
        <v>727</v>
      </c>
      <c r="X1056" s="120">
        <v>-9.3274423171330056E-3</v>
      </c>
      <c r="Y1056" s="79">
        <v>2.6015857284440451E-3</v>
      </c>
      <c r="Z1056" s="79">
        <v>-0.12862967997034469</v>
      </c>
      <c r="AA1056" s="79">
        <v>-0.1012478729438457</v>
      </c>
    </row>
    <row r="1057" spans="1:27" ht="15" x14ac:dyDescent="0.25">
      <c r="A1057" s="4">
        <v>260206</v>
      </c>
      <c r="B1057" s="18">
        <v>3863</v>
      </c>
      <c r="C1057" s="8" t="s">
        <v>67</v>
      </c>
      <c r="D1057" s="8" t="s">
        <v>2894</v>
      </c>
      <c r="E1057" s="8" t="s">
        <v>817</v>
      </c>
      <c r="F1057" s="36">
        <v>-11.3</v>
      </c>
      <c r="G1057" s="52">
        <v>2310</v>
      </c>
      <c r="H1057" s="52">
        <v>1667</v>
      </c>
      <c r="I1057" s="52">
        <v>-2924</v>
      </c>
      <c r="J1057" s="52">
        <v>-9056</v>
      </c>
      <c r="K1057" s="90">
        <v>-10786</v>
      </c>
      <c r="L1057" s="110">
        <v>-4089</v>
      </c>
      <c r="M1057" s="46">
        <v>813</v>
      </c>
      <c r="N1057" s="46">
        <v>4040</v>
      </c>
      <c r="O1057" s="46">
        <v>4456</v>
      </c>
      <c r="P1057" s="110">
        <v>7958</v>
      </c>
      <c r="Q1057" s="110">
        <v>4138</v>
      </c>
      <c r="R1057" s="46">
        <v>-2081</v>
      </c>
      <c r="S1057" s="110">
        <v>9041</v>
      </c>
      <c r="T1057" s="46">
        <v>8609</v>
      </c>
      <c r="U1057" s="46">
        <v>5486</v>
      </c>
      <c r="V1057" s="110">
        <v>3520</v>
      </c>
      <c r="W1057" s="46">
        <v>6033</v>
      </c>
      <c r="X1057" s="120">
        <v>3.4162468513853961E-2</v>
      </c>
      <c r="Y1057" s="79">
        <v>6.8402090627695644E-2</v>
      </c>
      <c r="Z1057" s="92">
        <v>0.26601757302303503</v>
      </c>
      <c r="AA1057" s="79">
        <v>-0.1128451380552221</v>
      </c>
    </row>
    <row r="1058" spans="1:27" ht="15" x14ac:dyDescent="0.25">
      <c r="A1058" s="4">
        <v>260206</v>
      </c>
      <c r="B1058" s="18">
        <v>6457</v>
      </c>
      <c r="C1058" s="8" t="s">
        <v>67</v>
      </c>
      <c r="D1058" s="8" t="s">
        <v>2899</v>
      </c>
      <c r="E1058" s="8" t="s">
        <v>817</v>
      </c>
      <c r="F1058" s="36">
        <v>-11.8</v>
      </c>
      <c r="G1058" s="52">
        <v>2904</v>
      </c>
      <c r="H1058" s="52">
        <v>1658</v>
      </c>
      <c r="I1058" s="52">
        <v>-914</v>
      </c>
      <c r="J1058" s="52">
        <v>-3797</v>
      </c>
      <c r="K1058" s="52">
        <v>3090</v>
      </c>
      <c r="L1058" s="110">
        <v>2144</v>
      </c>
      <c r="M1058" s="110">
        <v>4151</v>
      </c>
      <c r="N1058" s="110">
        <v>12632</v>
      </c>
      <c r="O1058" s="110">
        <v>18553</v>
      </c>
      <c r="P1058" s="110">
        <v>15942</v>
      </c>
      <c r="Q1058" s="110">
        <v>10558</v>
      </c>
      <c r="R1058" s="46">
        <v>8586</v>
      </c>
      <c r="S1058" s="46">
        <v>10200</v>
      </c>
      <c r="T1058" s="46">
        <v>5831</v>
      </c>
      <c r="U1058" s="46">
        <v>2058</v>
      </c>
      <c r="V1058" s="46">
        <v>4796</v>
      </c>
      <c r="W1058" s="46">
        <v>7508</v>
      </c>
      <c r="X1058" s="120">
        <v>-0.22326988473258849</v>
      </c>
      <c r="Y1058" s="79">
        <v>-0.24164889836531619</v>
      </c>
      <c r="Z1058" s="79">
        <v>-0.14208059981255861</v>
      </c>
      <c r="AA1058" s="79">
        <v>-0.1176316364430849</v>
      </c>
    </row>
    <row r="1059" spans="1:27" ht="15" x14ac:dyDescent="0.25">
      <c r="A1059" s="4">
        <v>260206</v>
      </c>
      <c r="B1059" s="18">
        <v>8715</v>
      </c>
      <c r="C1059" s="8" t="s">
        <v>67</v>
      </c>
      <c r="D1059" s="8" t="s">
        <v>2906</v>
      </c>
      <c r="E1059" s="8" t="s">
        <v>817</v>
      </c>
      <c r="F1059" s="36">
        <v>-12.1</v>
      </c>
      <c r="G1059" s="52">
        <v>907</v>
      </c>
      <c r="H1059" s="52">
        <v>694</v>
      </c>
      <c r="I1059" s="52">
        <v>778</v>
      </c>
      <c r="J1059" s="52">
        <v>1177</v>
      </c>
      <c r="K1059" s="52">
        <v>744</v>
      </c>
      <c r="L1059" s="110">
        <v>1120</v>
      </c>
      <c r="M1059" s="110">
        <v>1199</v>
      </c>
      <c r="N1059" s="46">
        <v>1405</v>
      </c>
      <c r="O1059" s="46">
        <v>674</v>
      </c>
      <c r="P1059" s="46">
        <v>988</v>
      </c>
      <c r="Q1059" s="46">
        <v>1620</v>
      </c>
      <c r="R1059" s="46">
        <v>1510</v>
      </c>
      <c r="S1059" s="46">
        <v>663</v>
      </c>
      <c r="T1059" s="46">
        <v>1447</v>
      </c>
      <c r="U1059" s="46">
        <v>964</v>
      </c>
      <c r="V1059" s="46">
        <v>1135</v>
      </c>
      <c r="W1059" s="46">
        <v>155</v>
      </c>
      <c r="X1059" s="120">
        <v>9.6005019870319952E-2</v>
      </c>
      <c r="Y1059" s="79">
        <v>-0.1251908396946565</v>
      </c>
      <c r="Z1059" s="79">
        <v>-8.1806282722513113E-2</v>
      </c>
      <c r="AA1059" s="79">
        <v>-0.12069375148491319</v>
      </c>
    </row>
    <row r="1060" spans="1:27" ht="15" x14ac:dyDescent="0.25">
      <c r="A1060" s="4">
        <v>260206</v>
      </c>
      <c r="B1060" s="18">
        <v>8035</v>
      </c>
      <c r="C1060" s="8" t="s">
        <v>67</v>
      </c>
      <c r="D1060" s="8" t="s">
        <v>2903</v>
      </c>
      <c r="E1060" s="8" t="s">
        <v>817</v>
      </c>
      <c r="F1060" s="36">
        <v>-12.2</v>
      </c>
      <c r="G1060" s="52">
        <v>156043</v>
      </c>
      <c r="H1060" s="52">
        <v>168579</v>
      </c>
      <c r="I1060" s="52">
        <v>117519</v>
      </c>
      <c r="J1060" s="52">
        <v>232646</v>
      </c>
      <c r="K1060" s="52">
        <v>114773</v>
      </c>
      <c r="L1060" s="46">
        <v>152786</v>
      </c>
      <c r="M1060" s="46">
        <v>82434</v>
      </c>
      <c r="N1060" s="46">
        <v>96145</v>
      </c>
      <c r="O1060" s="46">
        <v>132460</v>
      </c>
      <c r="P1060" s="46">
        <v>145225</v>
      </c>
      <c r="Q1060" s="110">
        <v>165734</v>
      </c>
      <c r="R1060" s="46">
        <v>148171</v>
      </c>
      <c r="S1060" s="110">
        <v>199617</v>
      </c>
      <c r="T1060" s="46">
        <v>183798</v>
      </c>
      <c r="U1060" s="46">
        <v>144695</v>
      </c>
      <c r="V1060" s="46">
        <v>158459</v>
      </c>
      <c r="W1060" s="46">
        <v>116139</v>
      </c>
      <c r="X1060" s="120">
        <v>5.855510537429387E-2</v>
      </c>
      <c r="Y1060" s="79">
        <v>-3.0171226983307538E-2</v>
      </c>
      <c r="Z1060" s="79">
        <v>1.521261132576557E-2</v>
      </c>
      <c r="AA1060" s="79">
        <v>-0.12158719662553941</v>
      </c>
    </row>
    <row r="1061" spans="1:27" ht="15" x14ac:dyDescent="0.25">
      <c r="A1061" s="4">
        <v>260206</v>
      </c>
      <c r="B1061" s="18">
        <v>4189</v>
      </c>
      <c r="C1061" s="8" t="s">
        <v>67</v>
      </c>
      <c r="D1061" s="8" t="s">
        <v>2902</v>
      </c>
      <c r="E1061" s="8" t="s">
        <v>806</v>
      </c>
      <c r="F1061" s="36">
        <v>-15.9</v>
      </c>
      <c r="G1061" s="52">
        <v>5688</v>
      </c>
      <c r="H1061" s="52">
        <v>4657</v>
      </c>
      <c r="I1061" s="52">
        <v>1759</v>
      </c>
      <c r="J1061" s="52">
        <v>2664</v>
      </c>
      <c r="K1061" s="52">
        <v>3377</v>
      </c>
      <c r="L1061" s="46">
        <v>2014</v>
      </c>
      <c r="M1061" s="46">
        <v>2479</v>
      </c>
      <c r="N1061" s="46">
        <v>2362</v>
      </c>
      <c r="O1061" s="46">
        <v>3092</v>
      </c>
      <c r="P1061" s="46">
        <v>2492</v>
      </c>
      <c r="Q1061" s="46">
        <v>2325</v>
      </c>
      <c r="R1061" s="46">
        <v>2504</v>
      </c>
      <c r="S1061" s="110">
        <v>4876</v>
      </c>
      <c r="T1061" s="46">
        <v>2707</v>
      </c>
      <c r="U1061" s="46">
        <v>3299</v>
      </c>
      <c r="V1061" s="46">
        <v>2500</v>
      </c>
      <c r="W1061" s="46">
        <v>2742</v>
      </c>
      <c r="X1061" s="120">
        <v>1.7627285398048809E-2</v>
      </c>
      <c r="Y1061" s="79">
        <v>7.8472446019980602E-2</v>
      </c>
      <c r="Z1061" s="79">
        <v>-2.9881966233380458E-4</v>
      </c>
      <c r="AA1061" s="79">
        <v>-0.15946794201165751</v>
      </c>
    </row>
    <row r="1062" spans="1:27" ht="15" x14ac:dyDescent="0.25">
      <c r="A1062" s="4">
        <v>260206</v>
      </c>
      <c r="B1062" s="18">
        <v>7313</v>
      </c>
      <c r="C1062" s="8" t="s">
        <v>67</v>
      </c>
      <c r="D1062" s="8" t="s">
        <v>2896</v>
      </c>
      <c r="E1062" s="8" t="s">
        <v>811</v>
      </c>
      <c r="F1062" s="36">
        <v>-19.7</v>
      </c>
      <c r="G1062" s="52">
        <v>4703</v>
      </c>
      <c r="H1062" s="52">
        <v>4403</v>
      </c>
      <c r="I1062" s="52">
        <v>5860</v>
      </c>
      <c r="J1062" s="52">
        <v>-228</v>
      </c>
      <c r="K1062" s="52">
        <v>5854</v>
      </c>
      <c r="L1062" s="46">
        <v>4677</v>
      </c>
      <c r="M1062" s="46">
        <v>3375</v>
      </c>
      <c r="N1062" s="46">
        <v>100</v>
      </c>
      <c r="O1062" s="46">
        <v>4979</v>
      </c>
      <c r="P1062" s="110">
        <v>8964</v>
      </c>
      <c r="Q1062" s="46">
        <v>3395</v>
      </c>
      <c r="R1062" s="110">
        <v>2497</v>
      </c>
      <c r="S1062" s="46">
        <v>4181</v>
      </c>
      <c r="T1062" s="46">
        <v>4656</v>
      </c>
      <c r="U1062" s="46">
        <v>4826</v>
      </c>
      <c r="V1062" s="46">
        <v>1518</v>
      </c>
      <c r="W1062" s="46">
        <v>1186</v>
      </c>
      <c r="X1062" s="120">
        <v>-0.2262961601092609</v>
      </c>
      <c r="Y1062" s="79">
        <v>9.7155271912553465E-2</v>
      </c>
      <c r="Z1062" s="79">
        <v>-6.0581683168316802E-2</v>
      </c>
      <c r="AA1062" s="79">
        <v>-0.19728608128581779</v>
      </c>
    </row>
    <row r="1063" spans="1:27" ht="15" x14ac:dyDescent="0.25">
      <c r="A1063" s="4">
        <v>260206</v>
      </c>
      <c r="B1063" s="18">
        <v>8410</v>
      </c>
      <c r="C1063" s="8" t="s">
        <v>67</v>
      </c>
      <c r="D1063" s="8" t="s">
        <v>2863</v>
      </c>
      <c r="E1063" s="8" t="s">
        <v>817</v>
      </c>
      <c r="F1063" s="36">
        <v>-19.8</v>
      </c>
      <c r="G1063" s="52">
        <v>7488</v>
      </c>
      <c r="H1063" s="52">
        <v>4359</v>
      </c>
      <c r="I1063" s="52">
        <v>7237</v>
      </c>
      <c r="J1063" s="52">
        <v>7166</v>
      </c>
      <c r="K1063" s="52">
        <v>8265</v>
      </c>
      <c r="L1063" s="46">
        <v>4755</v>
      </c>
      <c r="M1063" s="46">
        <v>8109</v>
      </c>
      <c r="N1063" s="110">
        <v>29980</v>
      </c>
      <c r="O1063" s="46">
        <v>5757</v>
      </c>
      <c r="P1063" s="46">
        <v>1283</v>
      </c>
      <c r="Q1063" s="46">
        <v>6975</v>
      </c>
      <c r="R1063" s="46">
        <v>9284</v>
      </c>
      <c r="S1063" s="46">
        <v>5857</v>
      </c>
      <c r="T1063" s="110">
        <v>6718</v>
      </c>
      <c r="U1063" s="46">
        <v>6437</v>
      </c>
      <c r="V1063" s="46">
        <v>8070</v>
      </c>
      <c r="W1063" s="46">
        <v>504</v>
      </c>
      <c r="X1063" s="121">
        <v>0.2322748835420316</v>
      </c>
      <c r="Y1063" s="79">
        <v>-1.865852812651736E-2</v>
      </c>
      <c r="Z1063" s="79">
        <v>-4.2903590613514231E-2</v>
      </c>
      <c r="AA1063" s="79">
        <v>-0.19765896167195929</v>
      </c>
    </row>
    <row r="1064" spans="1:27" ht="15" x14ac:dyDescent="0.25">
      <c r="A1064" s="4">
        <v>260206</v>
      </c>
      <c r="B1064" s="18">
        <v>6448</v>
      </c>
      <c r="C1064" s="8" t="s">
        <v>67</v>
      </c>
      <c r="D1064" s="8" t="s">
        <v>2909</v>
      </c>
      <c r="E1064" s="8" t="s">
        <v>817</v>
      </c>
      <c r="F1064" s="36">
        <v>-33.200000000000003</v>
      </c>
      <c r="G1064" s="52">
        <v>24843</v>
      </c>
      <c r="H1064" s="52">
        <v>8662</v>
      </c>
      <c r="I1064" s="52">
        <v>25019</v>
      </c>
      <c r="J1064" s="52">
        <v>12449</v>
      </c>
      <c r="K1064" s="52">
        <v>21544</v>
      </c>
      <c r="L1064" s="46">
        <v>1743</v>
      </c>
      <c r="M1064" s="46">
        <v>22026</v>
      </c>
      <c r="N1064" s="46">
        <v>17702</v>
      </c>
      <c r="O1064" s="46">
        <v>21355</v>
      </c>
      <c r="P1064" s="110">
        <v>14474</v>
      </c>
      <c r="Q1064" s="46">
        <v>21803</v>
      </c>
      <c r="R1064" s="46">
        <v>16742</v>
      </c>
      <c r="S1064" s="46">
        <v>25535</v>
      </c>
      <c r="T1064" s="46">
        <v>12580</v>
      </c>
      <c r="U1064" s="46">
        <v>15953</v>
      </c>
      <c r="V1064" s="46">
        <v>22770</v>
      </c>
      <c r="W1064" s="46">
        <v>0</v>
      </c>
      <c r="X1064" s="120">
        <v>-2.4110802759884978E-2</v>
      </c>
      <c r="Y1064" s="79">
        <v>-7.6310983563788182E-2</v>
      </c>
      <c r="Z1064" s="79">
        <v>8.5129219036859105E-2</v>
      </c>
      <c r="AA1064" s="79">
        <v>-0.33232254873890521</v>
      </c>
    </row>
    <row r="1065" spans="1:27" ht="15" x14ac:dyDescent="0.25">
      <c r="A1065" s="4">
        <v>260206</v>
      </c>
      <c r="B1065" s="88">
        <v>4521</v>
      </c>
      <c r="C1065" s="81" t="s">
        <v>67</v>
      </c>
      <c r="D1065" s="81" t="s">
        <v>2907</v>
      </c>
      <c r="E1065" s="81" t="s">
        <v>817</v>
      </c>
      <c r="F1065" s="83">
        <v>-331</v>
      </c>
      <c r="G1065" s="131">
        <v>4853</v>
      </c>
      <c r="H1065" s="131">
        <v>3175</v>
      </c>
      <c r="I1065" s="131">
        <v>4057</v>
      </c>
      <c r="J1065" s="131">
        <v>4152</v>
      </c>
      <c r="K1065" s="131">
        <v>4186</v>
      </c>
      <c r="L1065" s="85">
        <v>-4395</v>
      </c>
      <c r="M1065" s="85">
        <v>3294</v>
      </c>
      <c r="N1065" s="85">
        <v>2220</v>
      </c>
      <c r="O1065" s="85">
        <v>3360</v>
      </c>
      <c r="P1065" s="126">
        <v>640</v>
      </c>
      <c r="Q1065" s="85">
        <v>2751</v>
      </c>
      <c r="R1065" s="126">
        <v>16829</v>
      </c>
      <c r="S1065" s="126">
        <v>5844</v>
      </c>
      <c r="T1065" s="85">
        <v>-4388</v>
      </c>
      <c r="U1065" s="85">
        <v>16</v>
      </c>
      <c r="V1065" s="85">
        <v>187</v>
      </c>
      <c r="W1065" s="85">
        <v>352</v>
      </c>
      <c r="X1065" s="130">
        <v>-0.19290976058931861</v>
      </c>
      <c r="Y1065" s="87">
        <v>-0.1300152120174938</v>
      </c>
      <c r="Z1065" s="87">
        <v>-0.90934921588984208</v>
      </c>
      <c r="AA1065" s="87">
        <v>-3.3104279686558171</v>
      </c>
    </row>
    <row r="1066" spans="1:27" ht="15" x14ac:dyDescent="0.25">
      <c r="A1066" s="4">
        <v>260206</v>
      </c>
      <c r="B1066" s="18" t="s">
        <v>2910</v>
      </c>
      <c r="C1066" s="8" t="s">
        <v>31</v>
      </c>
      <c r="D1066" s="8" t="s">
        <v>280</v>
      </c>
      <c r="E1066" s="8" t="s">
        <v>817</v>
      </c>
      <c r="F1066" s="78">
        <v>20.100000000000001</v>
      </c>
      <c r="G1066" s="52">
        <v>2404</v>
      </c>
      <c r="H1066" s="52">
        <v>1804</v>
      </c>
      <c r="I1066" s="52">
        <v>2052</v>
      </c>
      <c r="J1066" s="52">
        <v>2058</v>
      </c>
      <c r="K1066" s="52">
        <v>2649</v>
      </c>
      <c r="L1066" s="46">
        <v>2081</v>
      </c>
      <c r="M1066" s="46">
        <v>2589</v>
      </c>
      <c r="N1066" s="46">
        <v>2467</v>
      </c>
      <c r="O1066" s="46">
        <v>3001</v>
      </c>
      <c r="P1066" s="46">
        <v>2072</v>
      </c>
      <c r="Q1066" s="46">
        <v>3006</v>
      </c>
      <c r="R1066" s="46">
        <v>2423</v>
      </c>
      <c r="S1066" s="46">
        <v>3499</v>
      </c>
      <c r="T1066" s="46">
        <v>2955</v>
      </c>
      <c r="U1066" s="46">
        <v>4103</v>
      </c>
      <c r="V1066" s="110">
        <v>3938</v>
      </c>
      <c r="W1066" s="110">
        <v>6416</v>
      </c>
      <c r="X1066" s="120">
        <v>8.0272727272727273E-2</v>
      </c>
      <c r="Y1066" s="79">
        <v>9.2316755028191588E-2</v>
      </c>
      <c r="Z1066" s="92">
        <v>0.1167180277349769</v>
      </c>
      <c r="AA1066" s="92">
        <v>0.20124180751983431</v>
      </c>
    </row>
    <row r="1067" spans="1:27" ht="15" x14ac:dyDescent="0.25">
      <c r="A1067" s="4">
        <v>260206</v>
      </c>
      <c r="B1067" s="18" t="s">
        <v>2937</v>
      </c>
      <c r="C1067" s="8" t="s">
        <v>31</v>
      </c>
      <c r="D1067" s="8" t="s">
        <v>2924</v>
      </c>
      <c r="E1067" s="8" t="s">
        <v>817</v>
      </c>
      <c r="F1067" s="36">
        <v>9.6</v>
      </c>
      <c r="G1067" s="52">
        <v>1190</v>
      </c>
      <c r="H1067" s="52">
        <v>1577</v>
      </c>
      <c r="I1067" s="52">
        <v>1287</v>
      </c>
      <c r="J1067" s="52">
        <v>1410</v>
      </c>
      <c r="K1067" s="52">
        <v>1426</v>
      </c>
      <c r="L1067" s="46">
        <v>1376</v>
      </c>
      <c r="M1067" s="46">
        <v>1471</v>
      </c>
      <c r="N1067" s="46">
        <v>1640</v>
      </c>
      <c r="O1067" s="46">
        <v>1740</v>
      </c>
      <c r="P1067" s="46">
        <v>1654</v>
      </c>
      <c r="Q1067" s="46">
        <v>1429</v>
      </c>
      <c r="R1067" s="46">
        <v>1443</v>
      </c>
      <c r="S1067" s="46">
        <v>1313</v>
      </c>
      <c r="T1067" s="46">
        <v>1509</v>
      </c>
      <c r="U1067" s="46">
        <v>1336</v>
      </c>
      <c r="V1067" s="46">
        <v>1464</v>
      </c>
      <c r="W1067" s="46">
        <v>1851</v>
      </c>
      <c r="X1067" s="120">
        <v>-2.483301935262883E-2</v>
      </c>
      <c r="Y1067" s="79">
        <v>-1.633298208640677E-2</v>
      </c>
      <c r="Z1067" s="79">
        <v>3.7493304767006741E-3</v>
      </c>
      <c r="AA1067" s="79">
        <v>9.5695482034863E-2</v>
      </c>
    </row>
    <row r="1068" spans="1:27" ht="15" x14ac:dyDescent="0.25">
      <c r="A1068" s="4">
        <v>260206</v>
      </c>
      <c r="B1068" s="18" t="s">
        <v>2911</v>
      </c>
      <c r="C1068" s="8" t="s">
        <v>31</v>
      </c>
      <c r="D1068" s="8" t="s">
        <v>2912</v>
      </c>
      <c r="E1068" s="8" t="s">
        <v>817</v>
      </c>
      <c r="F1068" s="36">
        <v>7.1</v>
      </c>
      <c r="G1068" s="52">
        <v>2837</v>
      </c>
      <c r="H1068" s="52">
        <v>4538</v>
      </c>
      <c r="I1068" s="52">
        <v>6236</v>
      </c>
      <c r="J1068" s="52">
        <v>5393</v>
      </c>
      <c r="K1068" s="90">
        <v>5336</v>
      </c>
      <c r="L1068" s="46">
        <v>6181</v>
      </c>
      <c r="M1068" s="46">
        <v>5471</v>
      </c>
      <c r="N1068" s="46">
        <v>4053</v>
      </c>
      <c r="O1068" s="46">
        <v>4466</v>
      </c>
      <c r="P1068" s="46">
        <v>4857</v>
      </c>
      <c r="Q1068" s="46">
        <v>3049</v>
      </c>
      <c r="R1068" s="46">
        <v>2900</v>
      </c>
      <c r="S1068" s="46">
        <v>3087</v>
      </c>
      <c r="T1068" s="46">
        <v>5618</v>
      </c>
      <c r="U1068" s="46">
        <v>3458</v>
      </c>
      <c r="V1068" s="46">
        <v>3361</v>
      </c>
      <c r="W1068" s="46">
        <v>4191</v>
      </c>
      <c r="X1068" s="120">
        <v>5.4775786367235353E-2</v>
      </c>
      <c r="Y1068" s="79">
        <v>2.7910468131568281E-2</v>
      </c>
      <c r="Z1068" s="79">
        <v>3.0604793201885361E-2</v>
      </c>
      <c r="AA1068" s="79">
        <v>7.111569183200217E-2</v>
      </c>
    </row>
    <row r="1069" spans="1:27" ht="15" x14ac:dyDescent="0.25">
      <c r="A1069" s="4">
        <v>260206</v>
      </c>
      <c r="B1069" s="18" t="s">
        <v>2917</v>
      </c>
      <c r="C1069" s="8" t="s">
        <v>31</v>
      </c>
      <c r="D1069" s="8" t="s">
        <v>2918</v>
      </c>
      <c r="E1069" s="8" t="s">
        <v>817</v>
      </c>
      <c r="F1069" s="36">
        <v>6.8</v>
      </c>
      <c r="G1069" s="52">
        <v>4133</v>
      </c>
      <c r="H1069" s="52">
        <v>4040</v>
      </c>
      <c r="I1069" s="52">
        <v>4348</v>
      </c>
      <c r="J1069" s="52">
        <v>4047</v>
      </c>
      <c r="K1069" s="52">
        <v>4134</v>
      </c>
      <c r="L1069" s="46">
        <v>3063</v>
      </c>
      <c r="M1069" s="46">
        <v>5048</v>
      </c>
      <c r="N1069" s="46">
        <v>4661</v>
      </c>
      <c r="O1069" s="46">
        <v>5084</v>
      </c>
      <c r="P1069" s="110">
        <v>5025</v>
      </c>
      <c r="Q1069" s="46">
        <v>4862</v>
      </c>
      <c r="R1069" s="46">
        <v>5285</v>
      </c>
      <c r="S1069" s="46">
        <v>4949</v>
      </c>
      <c r="T1069" s="46">
        <v>5410</v>
      </c>
      <c r="U1069" s="46">
        <v>5524</v>
      </c>
      <c r="V1069" s="46">
        <v>6035</v>
      </c>
      <c r="W1069" s="46">
        <v>6431</v>
      </c>
      <c r="X1069" s="120">
        <v>1.9134237860941369E-2</v>
      </c>
      <c r="Y1069" s="79">
        <v>3.2283234175363378E-2</v>
      </c>
      <c r="Z1069" s="79">
        <v>3.5430839002267511E-2</v>
      </c>
      <c r="AA1069" s="79">
        <v>6.7615658362989217E-2</v>
      </c>
    </row>
    <row r="1070" spans="1:27" ht="15" x14ac:dyDescent="0.25">
      <c r="A1070" s="4">
        <v>260206</v>
      </c>
      <c r="B1070" s="18" t="s">
        <v>2938</v>
      </c>
      <c r="C1070" s="8" t="s">
        <v>31</v>
      </c>
      <c r="D1070" s="8" t="s">
        <v>2914</v>
      </c>
      <c r="E1070" s="8" t="s">
        <v>817</v>
      </c>
      <c r="F1070" s="36">
        <v>6.2</v>
      </c>
      <c r="G1070" s="52">
        <v>519.99</v>
      </c>
      <c r="H1070" s="52">
        <v>641.53</v>
      </c>
      <c r="I1070" s="52">
        <v>340.17</v>
      </c>
      <c r="J1070" s="52">
        <v>471.08</v>
      </c>
      <c r="K1070" s="52">
        <v>519.65</v>
      </c>
      <c r="L1070" s="46">
        <v>681.12</v>
      </c>
      <c r="M1070" s="110">
        <v>609.83000000000004</v>
      </c>
      <c r="N1070" s="110">
        <v>773.75</v>
      </c>
      <c r="O1070" s="110">
        <v>811.59</v>
      </c>
      <c r="P1070" s="110">
        <v>996.68</v>
      </c>
      <c r="Q1070" s="110">
        <v>1081</v>
      </c>
      <c r="R1070" s="110">
        <v>1172</v>
      </c>
      <c r="S1070" s="110">
        <v>1244</v>
      </c>
      <c r="T1070" s="46">
        <v>1395</v>
      </c>
      <c r="U1070" s="46">
        <v>1552</v>
      </c>
      <c r="V1070" s="46">
        <v>1581</v>
      </c>
      <c r="W1070" s="46">
        <v>1599</v>
      </c>
      <c r="X1070" s="120">
        <v>8.8640045575118842E-2</v>
      </c>
      <c r="Y1070" s="79">
        <v>9.6279640228945196E-2</v>
      </c>
      <c r="Z1070" s="79">
        <v>7.6263285474547748E-2</v>
      </c>
      <c r="AA1070" s="79">
        <v>6.1503811503811567E-2</v>
      </c>
    </row>
    <row r="1071" spans="1:27" ht="15" x14ac:dyDescent="0.25">
      <c r="A1071" s="4">
        <v>260206</v>
      </c>
      <c r="B1071" s="18" t="s">
        <v>2915</v>
      </c>
      <c r="C1071" s="8" t="s">
        <v>31</v>
      </c>
      <c r="D1071" s="8" t="s">
        <v>2916</v>
      </c>
      <c r="E1071" s="8" t="s">
        <v>811</v>
      </c>
      <c r="F1071" s="36">
        <v>4.7</v>
      </c>
      <c r="G1071" s="8"/>
      <c r="H1071" s="8"/>
      <c r="I1071" s="8"/>
      <c r="J1071" s="52">
        <v>530.11</v>
      </c>
      <c r="K1071" s="52">
        <v>530.11</v>
      </c>
      <c r="L1071" s="46">
        <v>485.7</v>
      </c>
      <c r="M1071" s="46">
        <v>383.77</v>
      </c>
      <c r="N1071" s="46">
        <v>678.91</v>
      </c>
      <c r="O1071" s="46">
        <v>547.37</v>
      </c>
      <c r="P1071" s="46">
        <v>614.6</v>
      </c>
      <c r="Q1071" s="46">
        <v>505.1</v>
      </c>
      <c r="R1071" s="46">
        <v>645.98</v>
      </c>
      <c r="S1071" s="46">
        <v>579.88</v>
      </c>
      <c r="T1071" s="46">
        <v>628.12</v>
      </c>
      <c r="U1071" s="110">
        <v>749.66</v>
      </c>
      <c r="V1071" s="46">
        <v>685.68</v>
      </c>
      <c r="W1071" s="46">
        <v>702.91</v>
      </c>
      <c r="X1071" s="120">
        <v>5.7640819249986652E-3</v>
      </c>
      <c r="Y1071" s="92">
        <v>0.10366753141055</v>
      </c>
      <c r="Z1071" s="79">
        <v>1.5247883732006031E-2</v>
      </c>
      <c r="AA1071" s="79">
        <v>4.6543388289058463E-2</v>
      </c>
    </row>
    <row r="1072" spans="1:27" ht="15" x14ac:dyDescent="0.25">
      <c r="A1072" s="4">
        <v>260206</v>
      </c>
      <c r="B1072" s="18" t="s">
        <v>2919</v>
      </c>
      <c r="C1072" s="8" t="s">
        <v>31</v>
      </c>
      <c r="D1072" s="8" t="s">
        <v>2920</v>
      </c>
      <c r="E1072" s="8" t="s">
        <v>817</v>
      </c>
      <c r="F1072" s="36">
        <v>4.0999999999999996</v>
      </c>
      <c r="G1072" s="52">
        <v>378.68</v>
      </c>
      <c r="H1072" s="52">
        <v>2.82</v>
      </c>
      <c r="I1072" s="52">
        <v>630.89</v>
      </c>
      <c r="J1072" s="52">
        <v>685.99</v>
      </c>
      <c r="K1072" s="90">
        <v>1035</v>
      </c>
      <c r="L1072" s="110">
        <v>1182</v>
      </c>
      <c r="M1072" s="46">
        <v>840.52</v>
      </c>
      <c r="N1072" s="46">
        <v>821.87</v>
      </c>
      <c r="O1072" s="46">
        <v>1086</v>
      </c>
      <c r="P1072" s="46">
        <v>1424</v>
      </c>
      <c r="Q1072" s="46">
        <v>808.5</v>
      </c>
      <c r="R1072" s="46">
        <v>964.4</v>
      </c>
      <c r="S1072" s="46">
        <v>1498</v>
      </c>
      <c r="T1072" s="46">
        <v>1729</v>
      </c>
      <c r="U1072" s="46">
        <v>1079</v>
      </c>
      <c r="V1072" s="46">
        <v>981.25</v>
      </c>
      <c r="W1072" s="46">
        <v>1716</v>
      </c>
      <c r="X1072" s="120">
        <v>6.4964109991693109E-2</v>
      </c>
      <c r="Y1072" s="79">
        <v>5.4101082021640552E-2</v>
      </c>
      <c r="Z1072" s="79">
        <v>3.1971007893138999E-3</v>
      </c>
      <c r="AA1072" s="79">
        <v>4.1231263889545573E-2</v>
      </c>
    </row>
    <row r="1073" spans="1:27" ht="15" x14ac:dyDescent="0.25">
      <c r="A1073" s="4">
        <v>260206</v>
      </c>
      <c r="B1073" s="18" t="s">
        <v>2927</v>
      </c>
      <c r="C1073" s="8" t="s">
        <v>31</v>
      </c>
      <c r="D1073" s="8" t="s">
        <v>2928</v>
      </c>
      <c r="E1073" s="8" t="s">
        <v>817</v>
      </c>
      <c r="F1073" s="36">
        <v>4</v>
      </c>
      <c r="G1073" s="52">
        <v>5599</v>
      </c>
      <c r="H1073" s="52">
        <v>6199</v>
      </c>
      <c r="I1073" s="52">
        <v>4512</v>
      </c>
      <c r="J1073" s="52">
        <v>1471</v>
      </c>
      <c r="K1073" s="52">
        <v>2841</v>
      </c>
      <c r="L1073" s="46">
        <v>4200</v>
      </c>
      <c r="M1073" s="110">
        <v>6055</v>
      </c>
      <c r="N1073" s="110">
        <v>4743</v>
      </c>
      <c r="O1073" s="110">
        <v>8201</v>
      </c>
      <c r="P1073" s="110">
        <v>7187</v>
      </c>
      <c r="Q1073" s="46">
        <v>2229</v>
      </c>
      <c r="R1073" s="46">
        <v>-1024</v>
      </c>
      <c r="S1073" s="46">
        <v>1657</v>
      </c>
      <c r="T1073" s="46">
        <v>6360</v>
      </c>
      <c r="U1073" s="110">
        <v>6788</v>
      </c>
      <c r="V1073" s="110">
        <v>3061</v>
      </c>
      <c r="W1073" s="46">
        <v>2375</v>
      </c>
      <c r="X1073" s="120">
        <v>-8.2296745944870131E-2</v>
      </c>
      <c r="Y1073" s="92">
        <v>0.49436130991108218</v>
      </c>
      <c r="Z1073" s="92">
        <v>0.29642261084101312</v>
      </c>
      <c r="AA1073" s="79">
        <v>4.01880667189074E-2</v>
      </c>
    </row>
    <row r="1074" spans="1:27" ht="15" x14ac:dyDescent="0.25">
      <c r="A1074" s="4">
        <v>260206</v>
      </c>
      <c r="B1074" s="18" t="s">
        <v>2921</v>
      </c>
      <c r="C1074" s="8" t="s">
        <v>31</v>
      </c>
      <c r="D1074" s="8" t="s">
        <v>2922</v>
      </c>
      <c r="E1074" s="8" t="s">
        <v>817</v>
      </c>
      <c r="F1074" s="36">
        <v>1.8</v>
      </c>
      <c r="G1074" s="52">
        <v>2840</v>
      </c>
      <c r="H1074" s="52">
        <v>4048</v>
      </c>
      <c r="I1074" s="52">
        <v>3335</v>
      </c>
      <c r="J1074" s="52">
        <v>5666</v>
      </c>
      <c r="K1074" s="90">
        <v>5231</v>
      </c>
      <c r="L1074" s="46">
        <v>5427</v>
      </c>
      <c r="M1074" s="46">
        <v>4790</v>
      </c>
      <c r="N1074" s="46">
        <v>6021</v>
      </c>
      <c r="O1074" s="46">
        <v>5176</v>
      </c>
      <c r="P1074" s="110">
        <v>7982</v>
      </c>
      <c r="Q1074" s="46">
        <v>6060</v>
      </c>
      <c r="R1074" s="110">
        <v>8612</v>
      </c>
      <c r="S1074" s="46">
        <v>3202</v>
      </c>
      <c r="T1074" s="46">
        <v>3989</v>
      </c>
      <c r="U1074" s="46">
        <v>4503</v>
      </c>
      <c r="V1074" s="46">
        <v>5455</v>
      </c>
      <c r="W1074" s="46">
        <v>3505</v>
      </c>
      <c r="X1074" s="120">
        <v>-0.15443224009900991</v>
      </c>
      <c r="Y1074" s="79">
        <v>-7.1216210035219274E-2</v>
      </c>
      <c r="Z1074" s="79">
        <v>-0.15547128927410611</v>
      </c>
      <c r="AA1074" s="79">
        <v>1.7668668727039542E-2</v>
      </c>
    </row>
    <row r="1075" spans="1:27" ht="15" x14ac:dyDescent="0.25">
      <c r="A1075" s="4">
        <v>260206</v>
      </c>
      <c r="B1075" s="18" t="s">
        <v>2925</v>
      </c>
      <c r="C1075" s="8" t="s">
        <v>31</v>
      </c>
      <c r="D1075" s="8" t="s">
        <v>2926</v>
      </c>
      <c r="E1075" s="8" t="s">
        <v>817</v>
      </c>
      <c r="F1075" s="36">
        <v>0.2</v>
      </c>
      <c r="G1075" s="52">
        <v>1914</v>
      </c>
      <c r="H1075" s="52">
        <v>2143</v>
      </c>
      <c r="I1075" s="52">
        <v>1924</v>
      </c>
      <c r="J1075" s="52">
        <v>1648</v>
      </c>
      <c r="K1075" s="52">
        <v>1227</v>
      </c>
      <c r="L1075" s="46">
        <v>1747</v>
      </c>
      <c r="M1075" s="46">
        <v>1566</v>
      </c>
      <c r="N1075" s="46">
        <v>1424</v>
      </c>
      <c r="O1075" s="46">
        <v>1173</v>
      </c>
      <c r="P1075" s="46">
        <v>1686</v>
      </c>
      <c r="Q1075" s="46">
        <v>1952</v>
      </c>
      <c r="R1075" s="46">
        <v>1653</v>
      </c>
      <c r="S1075" s="46">
        <v>1501</v>
      </c>
      <c r="T1075" s="46">
        <v>2248</v>
      </c>
      <c r="U1075" s="46">
        <v>1522</v>
      </c>
      <c r="V1075" s="46">
        <v>1143</v>
      </c>
      <c r="W1075" s="46">
        <v>1517</v>
      </c>
      <c r="X1075" s="120">
        <v>8.2744405182567649E-2</v>
      </c>
      <c r="Y1075" s="79">
        <v>-5.8471580092466668E-2</v>
      </c>
      <c r="Z1075" s="79">
        <v>-7.3656845753899525E-2</v>
      </c>
      <c r="AA1075" s="79">
        <v>2.4945431867788859E-3</v>
      </c>
    </row>
    <row r="1076" spans="1:27" ht="15" x14ac:dyDescent="0.25">
      <c r="A1076" s="4">
        <v>260206</v>
      </c>
      <c r="B1076" s="18" t="s">
        <v>2929</v>
      </c>
      <c r="C1076" s="8" t="s">
        <v>31</v>
      </c>
      <c r="D1076" s="8" t="s">
        <v>2930</v>
      </c>
      <c r="E1076" s="8" t="s">
        <v>817</v>
      </c>
      <c r="F1076" s="36">
        <v>-1.6</v>
      </c>
      <c r="G1076" s="52">
        <v>5768</v>
      </c>
      <c r="H1076" s="52">
        <v>4999</v>
      </c>
      <c r="I1076" s="52">
        <v>5608</v>
      </c>
      <c r="J1076" s="52">
        <v>4574</v>
      </c>
      <c r="K1076" s="52">
        <v>4707</v>
      </c>
      <c r="L1076" s="46">
        <v>4223</v>
      </c>
      <c r="M1076" s="46">
        <v>7079</v>
      </c>
      <c r="N1076" s="46">
        <v>5091</v>
      </c>
      <c r="O1076" s="46">
        <v>4740</v>
      </c>
      <c r="P1076" s="46">
        <v>4340</v>
      </c>
      <c r="Q1076" s="46">
        <v>6056</v>
      </c>
      <c r="R1076" s="46">
        <v>3451</v>
      </c>
      <c r="S1076" s="46">
        <v>3311</v>
      </c>
      <c r="T1076" s="46">
        <v>3525</v>
      </c>
      <c r="U1076" s="46">
        <v>5118</v>
      </c>
      <c r="V1076" s="46">
        <v>3805</v>
      </c>
      <c r="W1076" s="46">
        <v>3064</v>
      </c>
      <c r="X1076" s="120">
        <v>-4.7499708590744823E-2</v>
      </c>
      <c r="Y1076" s="79">
        <v>-5.7394603194027997E-2</v>
      </c>
      <c r="Z1076" s="79">
        <v>2.297955209347613E-2</v>
      </c>
      <c r="AA1076" s="79">
        <v>-1.5673583349197329E-2</v>
      </c>
    </row>
    <row r="1077" spans="1:27" ht="15" x14ac:dyDescent="0.25">
      <c r="A1077" s="4">
        <v>260206</v>
      </c>
      <c r="B1077" s="18" t="s">
        <v>1789</v>
      </c>
      <c r="C1077" s="8" t="s">
        <v>31</v>
      </c>
      <c r="D1077" s="8" t="s">
        <v>1790</v>
      </c>
      <c r="E1077" s="8" t="s">
        <v>817</v>
      </c>
      <c r="F1077" s="36">
        <v>-2</v>
      </c>
      <c r="G1077" s="52">
        <v>631.86</v>
      </c>
      <c r="H1077" s="52">
        <v>433.24</v>
      </c>
      <c r="I1077" s="52">
        <v>494.52</v>
      </c>
      <c r="J1077" s="52">
        <v>403.71</v>
      </c>
      <c r="K1077" s="52">
        <v>486.11</v>
      </c>
      <c r="L1077" s="46">
        <v>273.04000000000002</v>
      </c>
      <c r="M1077" s="46">
        <v>487.2</v>
      </c>
      <c r="N1077" s="46">
        <v>383.61</v>
      </c>
      <c r="O1077" s="46">
        <v>343.57</v>
      </c>
      <c r="P1077" s="46">
        <v>166.23</v>
      </c>
      <c r="Q1077" s="46">
        <v>338.21</v>
      </c>
      <c r="R1077" s="46">
        <v>239.32</v>
      </c>
      <c r="S1077" s="46">
        <v>338.31</v>
      </c>
      <c r="T1077" s="46">
        <v>212.58</v>
      </c>
      <c r="U1077" s="46">
        <v>209.01</v>
      </c>
      <c r="V1077" s="46">
        <v>48.43</v>
      </c>
      <c r="W1077" s="46">
        <v>322.45</v>
      </c>
      <c r="X1077" s="120">
        <v>4.2834567079763852E-2</v>
      </c>
      <c r="Y1077" s="79">
        <v>-0.1144963754630368</v>
      </c>
      <c r="Z1077" s="79">
        <v>-0.1910390104281339</v>
      </c>
      <c r="AA1077" s="79">
        <v>-1.9620699466801891E-2</v>
      </c>
    </row>
    <row r="1078" spans="1:27" ht="15" x14ac:dyDescent="0.25">
      <c r="A1078" s="4">
        <v>260206</v>
      </c>
      <c r="B1078" s="18" t="s">
        <v>2933</v>
      </c>
      <c r="C1078" s="8" t="s">
        <v>31</v>
      </c>
      <c r="D1078" s="8" t="s">
        <v>2934</v>
      </c>
      <c r="E1078" s="8" t="s">
        <v>811</v>
      </c>
      <c r="F1078" s="36">
        <v>-5.8</v>
      </c>
      <c r="G1078" s="8"/>
      <c r="H1078" s="8"/>
      <c r="I1078" s="8"/>
      <c r="J1078" s="8"/>
      <c r="K1078" s="8"/>
      <c r="L1078" s="46"/>
      <c r="M1078" s="46"/>
      <c r="N1078" s="46">
        <v>-2613</v>
      </c>
      <c r="O1078" s="46">
        <v>-5270</v>
      </c>
      <c r="P1078" s="46">
        <v>-4040</v>
      </c>
      <c r="Q1078" s="46">
        <v>-4110</v>
      </c>
      <c r="R1078" s="46">
        <v>-3310</v>
      </c>
      <c r="S1078" s="46">
        <v>-5110</v>
      </c>
      <c r="T1078" s="110">
        <v>-5980</v>
      </c>
      <c r="U1078" s="110">
        <v>-8370</v>
      </c>
      <c r="V1078" s="46">
        <v>-4020</v>
      </c>
      <c r="W1078" s="46">
        <v>-3750</v>
      </c>
      <c r="X1078" s="121">
        <v>0.11707905853952939</v>
      </c>
      <c r="Y1078" s="92">
        <v>0.23014586709886539</v>
      </c>
      <c r="Z1078" s="79">
        <v>3.1181379007465981E-2</v>
      </c>
      <c r="AA1078" s="79">
        <v>-5.7921635434412311E-2</v>
      </c>
    </row>
    <row r="1079" spans="1:27" ht="15" x14ac:dyDescent="0.25">
      <c r="A1079" s="80">
        <v>260206</v>
      </c>
      <c r="B1079" s="88" t="s">
        <v>2931</v>
      </c>
      <c r="C1079" s="81" t="s">
        <v>31</v>
      </c>
      <c r="D1079" s="81" t="s">
        <v>2932</v>
      </c>
      <c r="E1079" s="8" t="s">
        <v>817</v>
      </c>
      <c r="F1079" s="83">
        <v>-13.8</v>
      </c>
      <c r="G1079" s="8"/>
      <c r="H1079" s="8"/>
      <c r="I1079" s="52">
        <v>107.15</v>
      </c>
      <c r="J1079" s="52">
        <v>103.9</v>
      </c>
      <c r="K1079" s="52">
        <v>99.88</v>
      </c>
      <c r="L1079" s="85">
        <v>79.239999999999995</v>
      </c>
      <c r="M1079" s="85">
        <v>46.29</v>
      </c>
      <c r="N1079" s="85">
        <v>14.82</v>
      </c>
      <c r="O1079" s="85">
        <v>56.83</v>
      </c>
      <c r="P1079" s="85">
        <v>79.03</v>
      </c>
      <c r="Q1079" s="126">
        <v>136.76</v>
      </c>
      <c r="R1079" s="126">
        <v>127.29</v>
      </c>
      <c r="S1079" s="126">
        <v>352.61</v>
      </c>
      <c r="T1079" s="126">
        <v>378.21</v>
      </c>
      <c r="U1079" s="126">
        <v>341.58</v>
      </c>
      <c r="V1079" s="126">
        <v>279.05</v>
      </c>
      <c r="W1079" s="85">
        <v>165.84</v>
      </c>
      <c r="X1079" s="127">
        <v>0.43004786614727819</v>
      </c>
      <c r="Y1079" s="128">
        <v>0.2058761446219104</v>
      </c>
      <c r="Z1079" s="128">
        <v>0.12649934566429669</v>
      </c>
      <c r="AA1079" s="87">
        <v>-0.13819971142106621</v>
      </c>
    </row>
    <row r="1080" spans="1:27" ht="15" x14ac:dyDescent="0.25">
      <c r="A1080" s="4">
        <v>260205</v>
      </c>
      <c r="B1080" s="18" t="s">
        <v>2187</v>
      </c>
      <c r="C1080" s="8" t="s">
        <v>23</v>
      </c>
      <c r="D1080" s="8" t="s">
        <v>177</v>
      </c>
      <c r="E1080" s="8" t="s">
        <v>811</v>
      </c>
      <c r="F1080" s="78">
        <v>22815.599999999999</v>
      </c>
      <c r="G1080" s="52">
        <v>5.56</v>
      </c>
      <c r="H1080" s="52">
        <v>1.18</v>
      </c>
      <c r="I1080" s="52">
        <v>-8.6300000000000008</v>
      </c>
      <c r="J1080" s="52">
        <v>-14.34</v>
      </c>
      <c r="K1080" s="90">
        <v>-17.739999999999998</v>
      </c>
      <c r="L1080" s="110">
        <v>-10.119999999999999</v>
      </c>
      <c r="M1080" s="46">
        <v>-9.65</v>
      </c>
      <c r="N1080" s="46">
        <v>-10.45</v>
      </c>
      <c r="O1080" s="46">
        <v>-2.44</v>
      </c>
      <c r="P1080" s="46">
        <v>7.02</v>
      </c>
      <c r="Q1080" s="110">
        <v>-13.6</v>
      </c>
      <c r="R1080" s="110">
        <v>-39.28</v>
      </c>
      <c r="S1080" s="46">
        <v>18.010000000000002</v>
      </c>
      <c r="T1080" s="46">
        <v>27.9</v>
      </c>
      <c r="U1080" s="46">
        <v>13.78</v>
      </c>
      <c r="V1080" s="46">
        <v>-60.14</v>
      </c>
      <c r="W1080" s="110">
        <v>-84.66</v>
      </c>
      <c r="X1080" s="120">
        <v>-0.74973070017953325</v>
      </c>
      <c r="Y1080" s="79">
        <v>-3.9282639885222368</v>
      </c>
      <c r="Z1080" s="79">
        <v>-1.0220480156785889</v>
      </c>
      <c r="AA1080" s="92">
        <v>228.155555555555</v>
      </c>
    </row>
    <row r="1081" spans="1:27" ht="15" x14ac:dyDescent="0.25">
      <c r="A1081" s="4">
        <v>260205</v>
      </c>
      <c r="B1081" s="18" t="s">
        <v>2188</v>
      </c>
      <c r="C1081" s="8" t="s">
        <v>23</v>
      </c>
      <c r="D1081" s="8" t="s">
        <v>177</v>
      </c>
      <c r="E1081" s="8" t="s">
        <v>821</v>
      </c>
      <c r="F1081" s="78">
        <v>543.5</v>
      </c>
      <c r="G1081" s="52">
        <v>15.59</v>
      </c>
      <c r="H1081" s="52">
        <v>1.88</v>
      </c>
      <c r="I1081" s="52">
        <v>-15.32</v>
      </c>
      <c r="J1081" s="52">
        <v>-28.36</v>
      </c>
      <c r="K1081" s="90">
        <v>-28.88</v>
      </c>
      <c r="L1081" s="110">
        <v>-14.78</v>
      </c>
      <c r="M1081" s="46">
        <v>-15.59</v>
      </c>
      <c r="N1081" s="110">
        <v>-67.16</v>
      </c>
      <c r="O1081" s="46">
        <v>29.19</v>
      </c>
      <c r="P1081" s="46">
        <v>139.16999999999999</v>
      </c>
      <c r="Q1081" s="46">
        <v>-59.89</v>
      </c>
      <c r="R1081" s="46">
        <v>-167.71</v>
      </c>
      <c r="S1081" s="46">
        <v>209.58</v>
      </c>
      <c r="T1081" s="46">
        <v>-140.25</v>
      </c>
      <c r="U1081" s="46">
        <v>246.32</v>
      </c>
      <c r="V1081" s="46">
        <v>-411.66</v>
      </c>
      <c r="W1081" s="110">
        <v>-312.22000000000003</v>
      </c>
      <c r="X1081" s="120">
        <v>-2.306397028477094</v>
      </c>
      <c r="Y1081" s="79">
        <v>-1.9347317874518231</v>
      </c>
      <c r="Z1081" s="79">
        <v>-1.6489793159388939</v>
      </c>
      <c r="AA1081" s="92">
        <v>5.4348505364024584</v>
      </c>
    </row>
    <row r="1082" spans="1:27" ht="15" x14ac:dyDescent="0.25">
      <c r="A1082" s="4">
        <v>260205</v>
      </c>
      <c r="B1082" s="18" t="s">
        <v>2189</v>
      </c>
      <c r="C1082" s="8" t="s">
        <v>23</v>
      </c>
      <c r="D1082" s="8" t="s">
        <v>24</v>
      </c>
      <c r="E1082" s="8" t="s">
        <v>821</v>
      </c>
      <c r="F1082" s="78">
        <v>430.3</v>
      </c>
      <c r="G1082" s="52">
        <v>4.17</v>
      </c>
      <c r="H1082" s="52">
        <v>5.33</v>
      </c>
      <c r="I1082" s="52">
        <v>5.52</v>
      </c>
      <c r="J1082" s="52">
        <v>7.03</v>
      </c>
      <c r="K1082" s="90">
        <v>7.28</v>
      </c>
      <c r="L1082" s="46">
        <v>0</v>
      </c>
      <c r="M1082" s="46">
        <v>1.61</v>
      </c>
      <c r="N1082" s="46">
        <v>4.1100000000000003</v>
      </c>
      <c r="O1082" s="46">
        <v>1.25</v>
      </c>
      <c r="P1082" s="46">
        <v>0</v>
      </c>
      <c r="Q1082" s="46">
        <v>-1.31</v>
      </c>
      <c r="R1082" s="46">
        <v>3.56</v>
      </c>
      <c r="S1082" s="110">
        <v>4.08</v>
      </c>
      <c r="T1082" s="46">
        <v>0</v>
      </c>
      <c r="U1082" s="46">
        <v>-4.7699999999999996</v>
      </c>
      <c r="V1082" s="46">
        <v>0.03</v>
      </c>
      <c r="W1082" s="110">
        <v>1.24</v>
      </c>
      <c r="X1082" s="120">
        <v>0</v>
      </c>
      <c r="Y1082" s="79">
        <v>-0.54660347551342803</v>
      </c>
      <c r="Z1082" s="79">
        <v>-1.229965156794425</v>
      </c>
      <c r="AA1082" s="92">
        <v>4.3030303030303063</v>
      </c>
    </row>
    <row r="1083" spans="1:27" ht="15" x14ac:dyDescent="0.25">
      <c r="A1083" s="4">
        <v>260205</v>
      </c>
      <c r="B1083" s="18" t="s">
        <v>2190</v>
      </c>
      <c r="C1083" s="8" t="s">
        <v>23</v>
      </c>
      <c r="D1083" s="8" t="s">
        <v>835</v>
      </c>
      <c r="E1083" s="8" t="s">
        <v>821</v>
      </c>
      <c r="F1083" s="78">
        <v>205.6</v>
      </c>
      <c r="G1083" s="52">
        <v>-63.32</v>
      </c>
      <c r="H1083" s="52">
        <v>41.55</v>
      </c>
      <c r="I1083" s="52">
        <v>-72.91</v>
      </c>
      <c r="J1083" s="52">
        <v>-83.83</v>
      </c>
      <c r="K1083" s="52">
        <v>-42.13</v>
      </c>
      <c r="L1083" s="46">
        <v>48.17</v>
      </c>
      <c r="M1083" s="110">
        <v>-102.7</v>
      </c>
      <c r="N1083" s="110">
        <v>-108.33</v>
      </c>
      <c r="O1083" s="110">
        <v>-136.55000000000001</v>
      </c>
      <c r="P1083" s="110">
        <v>-126.19</v>
      </c>
      <c r="Q1083" s="110">
        <v>-176.14</v>
      </c>
      <c r="R1083" s="46">
        <v>-162.19999999999999</v>
      </c>
      <c r="S1083" s="46">
        <v>-161.41</v>
      </c>
      <c r="T1083" s="46">
        <v>381.2</v>
      </c>
      <c r="U1083" s="46">
        <v>-165.55</v>
      </c>
      <c r="V1083" s="46">
        <v>44.11</v>
      </c>
      <c r="W1083" s="110">
        <v>40.81</v>
      </c>
      <c r="X1083" s="120">
        <v>-0.81060485030514107</v>
      </c>
      <c r="Y1083" s="79">
        <v>-8.9329396878953804E-2</v>
      </c>
      <c r="Z1083" s="79">
        <v>-1.9109855502037789</v>
      </c>
      <c r="AA1083" s="92">
        <v>2.0561260803253689</v>
      </c>
    </row>
    <row r="1084" spans="1:27" ht="15" x14ac:dyDescent="0.25">
      <c r="A1084" s="4">
        <v>260205</v>
      </c>
      <c r="B1084" s="18" t="s">
        <v>2191</v>
      </c>
      <c r="C1084" s="8" t="s">
        <v>23</v>
      </c>
      <c r="D1084" s="8" t="s">
        <v>99</v>
      </c>
      <c r="E1084" s="8" t="s">
        <v>811</v>
      </c>
      <c r="F1084" s="78">
        <v>112.6</v>
      </c>
      <c r="G1084" s="52">
        <v>-196.1</v>
      </c>
      <c r="H1084" s="52">
        <v>-226.55</v>
      </c>
      <c r="I1084" s="52">
        <v>-276.83</v>
      </c>
      <c r="J1084" s="52">
        <v>-287.47000000000003</v>
      </c>
      <c r="K1084" s="90">
        <v>-359.53</v>
      </c>
      <c r="L1084" s="46">
        <v>-275.10000000000002</v>
      </c>
      <c r="M1084" s="46">
        <v>-241.55</v>
      </c>
      <c r="N1084" s="46">
        <v>-207.03</v>
      </c>
      <c r="O1084" s="46">
        <v>-171.1</v>
      </c>
      <c r="P1084" s="46">
        <v>-155.59</v>
      </c>
      <c r="Q1084" s="46">
        <v>-71.86</v>
      </c>
      <c r="R1084" s="46">
        <v>-132.88</v>
      </c>
      <c r="S1084" s="46">
        <v>-4.26</v>
      </c>
      <c r="T1084" s="46">
        <v>-8.3800000000000008</v>
      </c>
      <c r="U1084" s="46">
        <v>57.26</v>
      </c>
      <c r="V1084" s="46">
        <v>63.66</v>
      </c>
      <c r="W1084" s="110">
        <v>117.63</v>
      </c>
      <c r="X1084" s="120">
        <v>-0.40376861680243559</v>
      </c>
      <c r="Y1084" s="79">
        <v>-0.59398288711012981</v>
      </c>
      <c r="Z1084" s="79">
        <v>-2.2268298209834581</v>
      </c>
      <c r="AA1084" s="92">
        <v>1.125692648688585</v>
      </c>
    </row>
    <row r="1085" spans="1:27" ht="15" x14ac:dyDescent="0.25">
      <c r="A1085" s="4">
        <v>260205</v>
      </c>
      <c r="B1085" s="18" t="s">
        <v>2192</v>
      </c>
      <c r="C1085" s="8" t="s">
        <v>23</v>
      </c>
      <c r="D1085" s="8" t="s">
        <v>445</v>
      </c>
      <c r="E1085" s="8" t="s">
        <v>806</v>
      </c>
      <c r="F1085" s="78">
        <v>90.8</v>
      </c>
      <c r="G1085" s="52">
        <v>44.3</v>
      </c>
      <c r="H1085" s="52">
        <v>51.05</v>
      </c>
      <c r="I1085" s="52">
        <v>61.3</v>
      </c>
      <c r="J1085" s="52">
        <v>48.37</v>
      </c>
      <c r="K1085" s="52">
        <v>20.89</v>
      </c>
      <c r="L1085" s="46">
        <v>5.76</v>
      </c>
      <c r="M1085" s="46">
        <v>12.64</v>
      </c>
      <c r="N1085" s="46">
        <v>17.71</v>
      </c>
      <c r="O1085" s="46">
        <v>-1.05</v>
      </c>
      <c r="P1085" s="46">
        <v>0.47</v>
      </c>
      <c r="Q1085" s="46">
        <v>1.96</v>
      </c>
      <c r="R1085" s="46">
        <v>11.58</v>
      </c>
      <c r="S1085" s="110">
        <v>3.92</v>
      </c>
      <c r="T1085" s="110">
        <v>6.72</v>
      </c>
      <c r="U1085" s="46">
        <v>-1.35</v>
      </c>
      <c r="V1085" s="46">
        <v>-3.95</v>
      </c>
      <c r="W1085" s="110">
        <v>8.77</v>
      </c>
      <c r="X1085" s="121">
        <v>0.34857780256553261</v>
      </c>
      <c r="Y1085" s="79">
        <v>-0.13688999172870131</v>
      </c>
      <c r="Z1085" s="79">
        <v>-0.74413033061811218</v>
      </c>
      <c r="AA1085" s="92">
        <v>0.90823970037453172</v>
      </c>
    </row>
    <row r="1086" spans="1:27" ht="15" x14ac:dyDescent="0.25">
      <c r="A1086" s="4">
        <v>260205</v>
      </c>
      <c r="B1086" s="18" t="s">
        <v>2193</v>
      </c>
      <c r="C1086" s="8" t="s">
        <v>23</v>
      </c>
      <c r="D1086" s="8" t="s">
        <v>445</v>
      </c>
      <c r="E1086" s="8" t="s">
        <v>817</v>
      </c>
      <c r="F1086" s="78">
        <v>78.7</v>
      </c>
      <c r="G1086" s="52">
        <v>514.1</v>
      </c>
      <c r="H1086" s="52">
        <v>560.4</v>
      </c>
      <c r="I1086" s="52">
        <v>684.4</v>
      </c>
      <c r="J1086" s="52">
        <v>759.4</v>
      </c>
      <c r="K1086" s="90">
        <v>818.1</v>
      </c>
      <c r="L1086" s="110">
        <v>850.1</v>
      </c>
      <c r="M1086" s="46">
        <v>904.8</v>
      </c>
      <c r="N1086" s="46">
        <v>886.8</v>
      </c>
      <c r="O1086" s="46">
        <v>530.5</v>
      </c>
      <c r="P1086" s="46">
        <v>236.6</v>
      </c>
      <c r="Q1086" s="46">
        <v>221.7</v>
      </c>
      <c r="R1086" s="46">
        <v>148.1</v>
      </c>
      <c r="S1086" s="46">
        <v>34.4</v>
      </c>
      <c r="T1086" s="46">
        <v>-28.7</v>
      </c>
      <c r="U1086" s="46">
        <v>54.3</v>
      </c>
      <c r="V1086" s="46">
        <v>95.2</v>
      </c>
      <c r="W1086" s="110">
        <v>156.5</v>
      </c>
      <c r="X1086" s="120">
        <v>-0.41401373283395748</v>
      </c>
      <c r="Y1086" s="79">
        <v>-0.44580559254327567</v>
      </c>
      <c r="Z1086" s="79">
        <v>-0.25420470927438732</v>
      </c>
      <c r="AA1086" s="92">
        <v>0.78672680412371165</v>
      </c>
    </row>
    <row r="1087" spans="1:27" ht="15" x14ac:dyDescent="0.25">
      <c r="A1087" s="4">
        <v>260205</v>
      </c>
      <c r="B1087" s="18" t="s">
        <v>2194</v>
      </c>
      <c r="C1087" s="8" t="s">
        <v>23</v>
      </c>
      <c r="D1087" s="8" t="s">
        <v>95</v>
      </c>
      <c r="E1087" s="8" t="s">
        <v>806</v>
      </c>
      <c r="F1087" s="78">
        <v>71.5</v>
      </c>
      <c r="G1087" s="52">
        <v>780.55</v>
      </c>
      <c r="H1087" s="52">
        <v>174.34</v>
      </c>
      <c r="I1087" s="52">
        <v>-157.26</v>
      </c>
      <c r="J1087" s="52">
        <v>48.82</v>
      </c>
      <c r="K1087" s="52">
        <v>17.12</v>
      </c>
      <c r="L1087" s="46">
        <v>30.97</v>
      </c>
      <c r="M1087" s="46">
        <v>47.52</v>
      </c>
      <c r="N1087" s="46">
        <v>-87.98</v>
      </c>
      <c r="O1087" s="110">
        <v>75.19</v>
      </c>
      <c r="P1087" s="46">
        <v>8.8000000000000007</v>
      </c>
      <c r="Q1087" s="46">
        <v>-10.85</v>
      </c>
      <c r="R1087" s="46">
        <v>10.06</v>
      </c>
      <c r="S1087" s="46">
        <v>1.27</v>
      </c>
      <c r="T1087" s="110">
        <v>111.08</v>
      </c>
      <c r="U1087" s="110">
        <v>76.11</v>
      </c>
      <c r="V1087" s="110">
        <v>224.52</v>
      </c>
      <c r="W1087" s="110">
        <v>296.61</v>
      </c>
      <c r="X1087" s="121">
        <v>11.021551724137931</v>
      </c>
      <c r="Y1087" s="92">
        <v>0.7794908569379706</v>
      </c>
      <c r="Z1087" s="92">
        <v>1.0802941769091281</v>
      </c>
      <c r="AA1087" s="92">
        <v>0.71514359048864362</v>
      </c>
    </row>
    <row r="1088" spans="1:27" ht="15" x14ac:dyDescent="0.25">
      <c r="A1088" s="4">
        <v>260205</v>
      </c>
      <c r="B1088" s="18" t="s">
        <v>2195</v>
      </c>
      <c r="C1088" s="8" t="s">
        <v>23</v>
      </c>
      <c r="D1088" s="8" t="s">
        <v>151</v>
      </c>
      <c r="E1088" s="8" t="s">
        <v>806</v>
      </c>
      <c r="F1088" s="78">
        <v>68</v>
      </c>
      <c r="G1088" s="52">
        <v>7.19</v>
      </c>
      <c r="H1088" s="52">
        <v>-35.200000000000003</v>
      </c>
      <c r="I1088" s="52">
        <v>-53.07</v>
      </c>
      <c r="J1088" s="52">
        <v>-50.95</v>
      </c>
      <c r="K1088" s="90">
        <v>-29.68</v>
      </c>
      <c r="L1088" s="110">
        <v>-70.599999999999994</v>
      </c>
      <c r="M1088" s="46">
        <v>-52.99</v>
      </c>
      <c r="N1088" s="46">
        <v>-19.59</v>
      </c>
      <c r="O1088" s="46">
        <v>3.02</v>
      </c>
      <c r="P1088" s="110">
        <v>-589.26</v>
      </c>
      <c r="Q1088" s="46">
        <v>-31.04</v>
      </c>
      <c r="R1088" s="46">
        <v>6.85</v>
      </c>
      <c r="S1088" s="46">
        <v>52.87</v>
      </c>
      <c r="T1088" s="46">
        <v>3.9</v>
      </c>
      <c r="U1088" s="110">
        <v>67.709999999999994</v>
      </c>
      <c r="V1088" s="110">
        <v>138.54</v>
      </c>
      <c r="W1088" s="110">
        <v>231.83</v>
      </c>
      <c r="X1088" s="120">
        <v>-1.058118377394841</v>
      </c>
      <c r="Y1088" s="92">
        <v>3.0310006138735419</v>
      </c>
      <c r="Z1088" s="92">
        <v>1.0027411863245259</v>
      </c>
      <c r="AA1088" s="92">
        <v>0.68040453197475492</v>
      </c>
    </row>
    <row r="1089" spans="1:27" ht="15" x14ac:dyDescent="0.25">
      <c r="A1089" s="4">
        <v>260205</v>
      </c>
      <c r="B1089" s="18" t="s">
        <v>2196</v>
      </c>
      <c r="C1089" s="8" t="s">
        <v>23</v>
      </c>
      <c r="D1089" s="8" t="s">
        <v>24</v>
      </c>
      <c r="E1089" s="8" t="s">
        <v>817</v>
      </c>
      <c r="F1089" s="78">
        <v>62.3</v>
      </c>
      <c r="G1089" s="52">
        <v>-13.79</v>
      </c>
      <c r="H1089" s="52">
        <v>-27.99</v>
      </c>
      <c r="I1089" s="52">
        <v>-24.86</v>
      </c>
      <c r="J1089" s="52">
        <v>-14.69</v>
      </c>
      <c r="K1089" s="52">
        <v>-12.21</v>
      </c>
      <c r="L1089" s="46">
        <v>-28.43</v>
      </c>
      <c r="M1089" s="46">
        <v>2.39</v>
      </c>
      <c r="N1089" s="46">
        <v>14.78</v>
      </c>
      <c r="O1089" s="46">
        <v>17.7</v>
      </c>
      <c r="P1089" s="110">
        <v>-9.8699999999999992</v>
      </c>
      <c r="Q1089" s="46">
        <v>-5.04</v>
      </c>
      <c r="R1089" s="46">
        <v>7.88</v>
      </c>
      <c r="S1089" s="46">
        <v>14.82</v>
      </c>
      <c r="T1089" s="110">
        <v>-4.2699999999999996</v>
      </c>
      <c r="U1089" s="110">
        <v>7.64</v>
      </c>
      <c r="V1089" s="110">
        <v>21.43</v>
      </c>
      <c r="W1089" s="110">
        <v>39.520000000000003</v>
      </c>
      <c r="X1089" s="121">
        <v>0.7188703465982027</v>
      </c>
      <c r="Y1089" s="92">
        <v>0.94697535474234495</v>
      </c>
      <c r="Z1089" s="92">
        <v>0.51975450709627924</v>
      </c>
      <c r="AA1089" s="92">
        <v>0.62342251388187808</v>
      </c>
    </row>
    <row r="1090" spans="1:27" ht="15" x14ac:dyDescent="0.25">
      <c r="A1090" s="4">
        <v>260205</v>
      </c>
      <c r="B1090" s="18" t="s">
        <v>2760</v>
      </c>
      <c r="C1090" s="8" t="s">
        <v>23</v>
      </c>
      <c r="D1090" s="8" t="s">
        <v>2174</v>
      </c>
      <c r="E1090" s="8" t="s">
        <v>2796</v>
      </c>
      <c r="F1090" s="78">
        <v>54.7</v>
      </c>
      <c r="G1090" s="8"/>
      <c r="H1090" s="8"/>
      <c r="I1090" s="8"/>
      <c r="J1090" s="8"/>
      <c r="K1090" s="8"/>
      <c r="L1090" s="46"/>
      <c r="M1090" s="46">
        <v>-7.01</v>
      </c>
      <c r="N1090" s="46">
        <v>-7.01</v>
      </c>
      <c r="O1090" s="46">
        <v>-4.83</v>
      </c>
      <c r="P1090" s="46">
        <v>-5.95</v>
      </c>
      <c r="Q1090" s="46">
        <v>-4.7</v>
      </c>
      <c r="R1090" s="46">
        <v>-3.01</v>
      </c>
      <c r="S1090" s="46">
        <v>-1.96</v>
      </c>
      <c r="T1090" s="46">
        <v>-5.92</v>
      </c>
      <c r="U1090" s="110">
        <v>-8.7200000000000006</v>
      </c>
      <c r="V1090" s="110">
        <v>-8.8000000000000007</v>
      </c>
      <c r="W1090" s="110">
        <v>-15.86</v>
      </c>
      <c r="X1090" s="120">
        <v>-1.9206145966710331E-3</v>
      </c>
      <c r="Y1090" s="92">
        <v>0.25785760102629901</v>
      </c>
      <c r="Z1090" s="92">
        <v>0.2952575216726161</v>
      </c>
      <c r="AA1090" s="92">
        <v>0.54724409448818867</v>
      </c>
    </row>
    <row r="1091" spans="1:27" ht="15" x14ac:dyDescent="0.25">
      <c r="A1091" s="4">
        <v>260205</v>
      </c>
      <c r="B1091" s="18" t="s">
        <v>2197</v>
      </c>
      <c r="C1091" s="8" t="s">
        <v>23</v>
      </c>
      <c r="D1091" s="8" t="s">
        <v>139</v>
      </c>
      <c r="E1091" s="8" t="s">
        <v>806</v>
      </c>
      <c r="F1091" s="78">
        <v>44.8</v>
      </c>
      <c r="G1091" s="52">
        <v>-37</v>
      </c>
      <c r="H1091" s="52">
        <v>135</v>
      </c>
      <c r="I1091" s="52">
        <v>30</v>
      </c>
      <c r="J1091" s="52">
        <v>27</v>
      </c>
      <c r="K1091" s="52">
        <v>-81</v>
      </c>
      <c r="L1091" s="46">
        <v>-65</v>
      </c>
      <c r="M1091" s="110">
        <v>-26</v>
      </c>
      <c r="N1091" s="46">
        <v>124</v>
      </c>
      <c r="O1091" s="110">
        <v>-98</v>
      </c>
      <c r="P1091" s="46">
        <v>-59</v>
      </c>
      <c r="Q1091" s="46">
        <v>-18</v>
      </c>
      <c r="R1091" s="46">
        <v>210</v>
      </c>
      <c r="S1091" s="110">
        <v>-53</v>
      </c>
      <c r="T1091" s="110">
        <v>184</v>
      </c>
      <c r="U1091" s="110">
        <v>224</v>
      </c>
      <c r="V1091" s="46">
        <v>232</v>
      </c>
      <c r="W1091" s="110">
        <v>210</v>
      </c>
      <c r="X1091" s="121">
        <v>3.0375000000000001</v>
      </c>
      <c r="Y1091" s="92">
        <v>0.74922600619195046</v>
      </c>
      <c r="Z1091" s="79">
        <v>3.8938053097345098E-2</v>
      </c>
      <c r="AA1091" s="92">
        <v>0.44804088586030671</v>
      </c>
    </row>
    <row r="1092" spans="1:27" ht="15" x14ac:dyDescent="0.25">
      <c r="A1092" s="4">
        <v>260205</v>
      </c>
      <c r="B1092" s="18" t="s">
        <v>2462</v>
      </c>
      <c r="C1092" s="8" t="s">
        <v>23</v>
      </c>
      <c r="D1092" s="8" t="s">
        <v>34</v>
      </c>
      <c r="E1092" s="8" t="s">
        <v>2796</v>
      </c>
      <c r="F1092" s="78">
        <v>40.5</v>
      </c>
      <c r="G1092" s="52">
        <v>0.1</v>
      </c>
      <c r="H1092" s="52">
        <v>-0.04</v>
      </c>
      <c r="I1092" s="52">
        <v>7.19</v>
      </c>
      <c r="J1092" s="52">
        <v>6.71</v>
      </c>
      <c r="K1092" s="90">
        <v>9.68</v>
      </c>
      <c r="L1092" s="110">
        <v>11.23</v>
      </c>
      <c r="M1092" s="46">
        <v>8.36</v>
      </c>
      <c r="N1092" s="46">
        <v>9.14</v>
      </c>
      <c r="O1092" s="46">
        <v>4.5199999999999996</v>
      </c>
      <c r="P1092" s="46">
        <v>3.16</v>
      </c>
      <c r="Q1092" s="46">
        <v>3.8</v>
      </c>
      <c r="R1092" s="46">
        <v>7.48</v>
      </c>
      <c r="S1092" s="110">
        <v>6.56</v>
      </c>
      <c r="T1092" s="46">
        <v>-7.59</v>
      </c>
      <c r="U1092" s="110">
        <v>17.39</v>
      </c>
      <c r="V1092" s="110">
        <v>22.79</v>
      </c>
      <c r="W1092" s="110">
        <v>22.41</v>
      </c>
      <c r="X1092" s="120">
        <v>-0.51190476190476186</v>
      </c>
      <c r="Y1092" s="92">
        <v>1.325853658536585</v>
      </c>
      <c r="Z1092" s="92">
        <v>0.64219798657718119</v>
      </c>
      <c r="AA1092" s="92">
        <v>0.40485312899106018</v>
      </c>
    </row>
    <row r="1093" spans="1:27" ht="15" x14ac:dyDescent="0.25">
      <c r="A1093" s="4">
        <v>260205</v>
      </c>
      <c r="B1093" s="18" t="s">
        <v>2198</v>
      </c>
      <c r="C1093" s="8" t="s">
        <v>23</v>
      </c>
      <c r="D1093" s="8" t="s">
        <v>1233</v>
      </c>
      <c r="E1093" s="8" t="s">
        <v>811</v>
      </c>
      <c r="F1093" s="78">
        <v>39</v>
      </c>
      <c r="G1093" s="52">
        <v>-390.9</v>
      </c>
      <c r="H1093" s="52">
        <v>-326.7</v>
      </c>
      <c r="I1093" s="52">
        <v>-474.3</v>
      </c>
      <c r="J1093" s="52">
        <v>-197.4</v>
      </c>
      <c r="K1093" s="52">
        <v>-231.6</v>
      </c>
      <c r="L1093" s="46">
        <v>-129.9</v>
      </c>
      <c r="M1093" s="46">
        <v>-175.8</v>
      </c>
      <c r="N1093" s="46">
        <v>-87</v>
      </c>
      <c r="O1093" s="46">
        <v>-167</v>
      </c>
      <c r="P1093" s="46">
        <v>-87.4</v>
      </c>
      <c r="Q1093" s="46">
        <v>-55</v>
      </c>
      <c r="R1093" s="46">
        <v>43.9</v>
      </c>
      <c r="S1093" s="46">
        <v>-25.9</v>
      </c>
      <c r="T1093" s="46">
        <v>0.5</v>
      </c>
      <c r="U1093" s="46">
        <v>66.7</v>
      </c>
      <c r="V1093" s="110">
        <v>54</v>
      </c>
      <c r="W1093" s="110">
        <v>11.3</v>
      </c>
      <c r="X1093" s="120">
        <v>-0.70659163987138263</v>
      </c>
      <c r="Y1093" s="79">
        <v>-3.3342465753424659</v>
      </c>
      <c r="Z1093" s="92">
        <v>0.1185446009389672</v>
      </c>
      <c r="AA1093" s="92">
        <v>0.39034627492130092</v>
      </c>
    </row>
    <row r="1094" spans="1:27" ht="15" x14ac:dyDescent="0.25">
      <c r="A1094" s="4">
        <v>260205</v>
      </c>
      <c r="B1094" s="18" t="s">
        <v>2199</v>
      </c>
      <c r="C1094" s="8" t="s">
        <v>23</v>
      </c>
      <c r="D1094" s="8" t="s">
        <v>177</v>
      </c>
      <c r="E1094" s="8" t="s">
        <v>811</v>
      </c>
      <c r="F1094" s="78">
        <v>24.4</v>
      </c>
      <c r="G1094" s="52">
        <v>38.96</v>
      </c>
      <c r="H1094" s="52">
        <v>44.88</v>
      </c>
      <c r="I1094" s="52">
        <v>44.19</v>
      </c>
      <c r="J1094" s="52">
        <v>55.71</v>
      </c>
      <c r="K1094" s="52">
        <v>39.96</v>
      </c>
      <c r="L1094" s="46">
        <v>48.36</v>
      </c>
      <c r="M1094" s="46">
        <v>53.13</v>
      </c>
      <c r="N1094" s="46">
        <v>24.82</v>
      </c>
      <c r="O1094" s="46">
        <v>21.32</v>
      </c>
      <c r="P1094" s="46">
        <v>11.26</v>
      </c>
      <c r="Q1094" s="46">
        <v>17.78</v>
      </c>
      <c r="R1094" s="46">
        <v>12.02</v>
      </c>
      <c r="S1094" s="46">
        <v>15.06</v>
      </c>
      <c r="T1094" s="46">
        <v>7.27</v>
      </c>
      <c r="U1094" s="46">
        <v>19.170000000000002</v>
      </c>
      <c r="V1094" s="46">
        <v>3.09</v>
      </c>
      <c r="W1094" s="110">
        <v>25.95</v>
      </c>
      <c r="X1094" s="120">
        <v>-7.1097647897362837E-2</v>
      </c>
      <c r="Y1094" s="79">
        <v>2.666410895837323E-2</v>
      </c>
      <c r="Z1094" s="79">
        <v>-0.16685351270553059</v>
      </c>
      <c r="AA1094" s="92">
        <v>0.24422516259250959</v>
      </c>
    </row>
    <row r="1095" spans="1:27" ht="15" x14ac:dyDescent="0.25">
      <c r="A1095" s="4">
        <v>260205</v>
      </c>
      <c r="B1095" s="18" t="s">
        <v>2206</v>
      </c>
      <c r="C1095" s="8" t="s">
        <v>23</v>
      </c>
      <c r="D1095" s="8" t="s">
        <v>445</v>
      </c>
      <c r="E1095" s="8" t="s">
        <v>811</v>
      </c>
      <c r="F1095" s="78">
        <v>23.4</v>
      </c>
      <c r="G1095" s="52">
        <v>27.72</v>
      </c>
      <c r="H1095" s="52">
        <v>31.23</v>
      </c>
      <c r="I1095" s="52">
        <v>18.14</v>
      </c>
      <c r="J1095" s="52">
        <v>25.53</v>
      </c>
      <c r="K1095" s="52">
        <v>8.7899999999999991</v>
      </c>
      <c r="L1095" s="46">
        <v>-14.4</v>
      </c>
      <c r="M1095" s="46">
        <v>2.61</v>
      </c>
      <c r="N1095" s="46">
        <v>9.3800000000000008</v>
      </c>
      <c r="O1095" s="46">
        <v>-1.1299999999999999</v>
      </c>
      <c r="P1095" s="46">
        <v>-10.5</v>
      </c>
      <c r="Q1095" s="46">
        <v>-1.5</v>
      </c>
      <c r="R1095" s="110">
        <v>-0.25</v>
      </c>
      <c r="S1095" s="110">
        <v>-5.91</v>
      </c>
      <c r="T1095" s="46">
        <v>-10.66</v>
      </c>
      <c r="U1095" s="110">
        <v>-11.62</v>
      </c>
      <c r="V1095" s="110">
        <v>-4.58</v>
      </c>
      <c r="W1095" s="110">
        <v>-13.57</v>
      </c>
      <c r="X1095" s="120">
        <v>8.8105726872247381E-3</v>
      </c>
      <c r="Y1095" s="92">
        <v>0.55240174672489073</v>
      </c>
      <c r="Z1095" s="92">
        <v>0.1522503516174403</v>
      </c>
      <c r="AA1095" s="92">
        <v>0.233750381446445</v>
      </c>
    </row>
    <row r="1096" spans="1:27" ht="15" x14ac:dyDescent="0.25">
      <c r="A1096" s="4">
        <v>260205</v>
      </c>
      <c r="B1096" s="18" t="s">
        <v>2200</v>
      </c>
      <c r="C1096" s="8" t="s">
        <v>23</v>
      </c>
      <c r="D1096" s="8" t="s">
        <v>445</v>
      </c>
      <c r="E1096" s="8" t="s">
        <v>821</v>
      </c>
      <c r="F1096" s="78">
        <v>20.100000000000001</v>
      </c>
      <c r="G1096" s="52">
        <v>27.07</v>
      </c>
      <c r="H1096" s="52">
        <v>32.57</v>
      </c>
      <c r="I1096" s="52">
        <v>36</v>
      </c>
      <c r="J1096" s="52">
        <v>37.53</v>
      </c>
      <c r="K1096" s="52">
        <v>39.380000000000003</v>
      </c>
      <c r="L1096" s="46">
        <v>38.700000000000003</v>
      </c>
      <c r="M1096" s="46">
        <v>19.510000000000002</v>
      </c>
      <c r="N1096" s="46">
        <v>20.61</v>
      </c>
      <c r="O1096" s="46">
        <v>18.11</v>
      </c>
      <c r="P1096" s="46">
        <v>15.71</v>
      </c>
      <c r="Q1096" s="46">
        <v>19.72</v>
      </c>
      <c r="R1096" s="46">
        <v>27.83</v>
      </c>
      <c r="S1096" s="46">
        <v>17.53</v>
      </c>
      <c r="T1096" s="110">
        <v>34.869999999999997</v>
      </c>
      <c r="U1096" s="110">
        <v>37.659999999999997</v>
      </c>
      <c r="V1096" s="110">
        <v>39.700000000000003</v>
      </c>
      <c r="W1096" s="110">
        <v>43.58</v>
      </c>
      <c r="X1096" s="121">
        <v>0.23715806411684601</v>
      </c>
      <c r="Y1096" s="92">
        <v>0.17948974487243621</v>
      </c>
      <c r="Z1096" s="92">
        <v>0.1006870811773688</v>
      </c>
      <c r="AA1096" s="92">
        <v>0.20075524044389659</v>
      </c>
    </row>
    <row r="1097" spans="1:27" ht="15" x14ac:dyDescent="0.25">
      <c r="A1097" s="4">
        <v>260205</v>
      </c>
      <c r="B1097" s="18" t="s">
        <v>2201</v>
      </c>
      <c r="C1097" s="8" t="s">
        <v>23</v>
      </c>
      <c r="D1097" s="8" t="s">
        <v>24</v>
      </c>
      <c r="E1097" s="8" t="s">
        <v>821</v>
      </c>
      <c r="F1097" s="78">
        <v>19.399999999999999</v>
      </c>
      <c r="G1097" s="52">
        <v>-1.1399999999999999</v>
      </c>
      <c r="H1097" s="52">
        <v>-0.32</v>
      </c>
      <c r="I1097" s="52">
        <v>0.88</v>
      </c>
      <c r="J1097" s="52">
        <v>-2.08</v>
      </c>
      <c r="K1097" s="90">
        <v>-8.2200000000000006</v>
      </c>
      <c r="L1097" s="46">
        <v>1.87</v>
      </c>
      <c r="M1097" s="46">
        <v>6.74</v>
      </c>
      <c r="N1097" s="46">
        <v>3.81</v>
      </c>
      <c r="O1097" s="110">
        <v>2.83</v>
      </c>
      <c r="P1097" s="110">
        <v>3.68</v>
      </c>
      <c r="Q1097" s="46">
        <v>5.2</v>
      </c>
      <c r="R1097" s="46">
        <v>2.16</v>
      </c>
      <c r="S1097" s="110">
        <v>4.3</v>
      </c>
      <c r="T1097" s="110">
        <v>6.21</v>
      </c>
      <c r="U1097" s="46">
        <v>6.37</v>
      </c>
      <c r="V1097" s="110">
        <v>6.47</v>
      </c>
      <c r="W1097" s="110">
        <v>8.83</v>
      </c>
      <c r="X1097" s="121">
        <v>0.16492829204693621</v>
      </c>
      <c r="Y1097" s="79">
        <v>6.5472859541130246E-2</v>
      </c>
      <c r="Z1097" s="92">
        <v>0.22636554621848751</v>
      </c>
      <c r="AA1097" s="92">
        <v>0.19400428265524619</v>
      </c>
    </row>
    <row r="1098" spans="1:27" ht="15" x14ac:dyDescent="0.25">
      <c r="A1098" s="4">
        <v>260205</v>
      </c>
      <c r="B1098" s="18" t="s">
        <v>2202</v>
      </c>
      <c r="C1098" s="8" t="s">
        <v>23</v>
      </c>
      <c r="D1098" s="8" t="s">
        <v>476</v>
      </c>
      <c r="E1098" s="8" t="s">
        <v>821</v>
      </c>
      <c r="F1098" s="78">
        <v>19.3</v>
      </c>
      <c r="G1098" s="8"/>
      <c r="H1098" s="8"/>
      <c r="I1098" s="8"/>
      <c r="J1098" s="8"/>
      <c r="K1098" s="8"/>
      <c r="L1098" s="46"/>
      <c r="M1098" s="46"/>
      <c r="N1098" s="46">
        <v>17</v>
      </c>
      <c r="O1098" s="46">
        <v>-2</v>
      </c>
      <c r="P1098" s="46">
        <v>25</v>
      </c>
      <c r="Q1098" s="46">
        <v>17</v>
      </c>
      <c r="R1098" s="110">
        <v>35</v>
      </c>
      <c r="S1098" s="110">
        <v>10</v>
      </c>
      <c r="T1098" s="46">
        <v>27</v>
      </c>
      <c r="U1098" s="46">
        <v>13</v>
      </c>
      <c r="V1098" s="110">
        <v>85</v>
      </c>
      <c r="W1098" s="110">
        <v>36</v>
      </c>
      <c r="X1098" s="120">
        <v>2.2988505747126409E-2</v>
      </c>
      <c r="Y1098" s="79">
        <v>-4.49438202247191E-2</v>
      </c>
      <c r="Z1098" s="92">
        <v>0.58823529411764697</v>
      </c>
      <c r="AA1098" s="92">
        <v>0.19259259259259259</v>
      </c>
    </row>
    <row r="1099" spans="1:27" ht="15" x14ac:dyDescent="0.25">
      <c r="A1099" s="4">
        <v>260205</v>
      </c>
      <c r="B1099" s="18" t="s">
        <v>2203</v>
      </c>
      <c r="C1099" s="8" t="s">
        <v>23</v>
      </c>
      <c r="D1099" s="8" t="s">
        <v>2182</v>
      </c>
      <c r="E1099" s="8" t="s">
        <v>806</v>
      </c>
      <c r="F1099" s="78">
        <v>18.5</v>
      </c>
      <c r="G1099" s="52">
        <v>59</v>
      </c>
      <c r="H1099" s="52">
        <v>310</v>
      </c>
      <c r="I1099" s="52">
        <v>191</v>
      </c>
      <c r="J1099" s="52">
        <v>-28</v>
      </c>
      <c r="K1099" s="90">
        <v>436</v>
      </c>
      <c r="L1099" s="110">
        <v>404</v>
      </c>
      <c r="M1099" s="110">
        <v>328</v>
      </c>
      <c r="N1099" s="110">
        <v>452</v>
      </c>
      <c r="O1099" s="46">
        <v>233</v>
      </c>
      <c r="P1099" s="46">
        <v>340</v>
      </c>
      <c r="Q1099" s="46">
        <v>341</v>
      </c>
      <c r="R1099" s="46">
        <v>292</v>
      </c>
      <c r="S1099" s="46">
        <v>311</v>
      </c>
      <c r="T1099" s="46">
        <v>449</v>
      </c>
      <c r="U1099" s="46">
        <v>431</v>
      </c>
      <c r="V1099" s="46">
        <v>418</v>
      </c>
      <c r="W1099" s="110">
        <v>608</v>
      </c>
      <c r="X1099" s="120">
        <v>8.489096573208732E-2</v>
      </c>
      <c r="Y1099" s="79">
        <v>6.4608758076094785E-2</v>
      </c>
      <c r="Z1099" s="79">
        <v>8.4962913014160479E-2</v>
      </c>
      <c r="AA1099" s="92">
        <v>0.1845866998135488</v>
      </c>
    </row>
    <row r="1100" spans="1:27" ht="15" x14ac:dyDescent="0.25">
      <c r="A1100" s="4">
        <v>260205</v>
      </c>
      <c r="B1100" s="18" t="s">
        <v>2204</v>
      </c>
      <c r="C1100" s="8" t="s">
        <v>23</v>
      </c>
      <c r="D1100" s="8" t="s">
        <v>52</v>
      </c>
      <c r="E1100" s="8" t="s">
        <v>806</v>
      </c>
      <c r="F1100" s="78">
        <v>16</v>
      </c>
      <c r="G1100" s="52">
        <v>-47.49</v>
      </c>
      <c r="H1100" s="52">
        <v>-35.28</v>
      </c>
      <c r="I1100" s="52">
        <v>-42.14</v>
      </c>
      <c r="J1100" s="52">
        <v>-33.65</v>
      </c>
      <c r="K1100" s="52">
        <v>-45.88</v>
      </c>
      <c r="L1100" s="46">
        <v>-44.74</v>
      </c>
      <c r="M1100" s="46">
        <v>-38.520000000000003</v>
      </c>
      <c r="N1100" s="46">
        <v>-39.58</v>
      </c>
      <c r="O1100" s="46">
        <v>-25.5</v>
      </c>
      <c r="P1100" s="46">
        <v>-27.7</v>
      </c>
      <c r="Q1100" s="46">
        <v>-31.2</v>
      </c>
      <c r="R1100" s="46">
        <v>-21.7</v>
      </c>
      <c r="S1100" s="46">
        <v>-21.48</v>
      </c>
      <c r="T1100" s="46">
        <v>-15.3</v>
      </c>
      <c r="U1100" s="46">
        <v>-15.1</v>
      </c>
      <c r="V1100" s="46">
        <v>-15.6</v>
      </c>
      <c r="W1100" s="110">
        <v>-32.299999999999997</v>
      </c>
      <c r="X1100" s="120">
        <v>-0.12147335423197481</v>
      </c>
      <c r="Y1100" s="79">
        <v>-0.1795272078501339</v>
      </c>
      <c r="Z1100" s="79">
        <v>-8.2902962761619903E-2</v>
      </c>
      <c r="AA1100" s="92">
        <v>0.16034380557202119</v>
      </c>
    </row>
    <row r="1101" spans="1:27" ht="15" x14ac:dyDescent="0.25">
      <c r="A1101" s="4">
        <v>260205</v>
      </c>
      <c r="B1101" s="18" t="s">
        <v>2205</v>
      </c>
      <c r="C1101" s="8" t="s">
        <v>23</v>
      </c>
      <c r="D1101" s="8" t="s">
        <v>95</v>
      </c>
      <c r="E1101" s="8" t="s">
        <v>806</v>
      </c>
      <c r="F1101" s="78">
        <v>15.6</v>
      </c>
      <c r="G1101" s="52">
        <v>1027</v>
      </c>
      <c r="H1101" s="52">
        <v>1289</v>
      </c>
      <c r="I1101" s="52">
        <v>-1917</v>
      </c>
      <c r="J1101" s="52">
        <v>206.19</v>
      </c>
      <c r="K1101" s="52">
        <v>129.15</v>
      </c>
      <c r="L1101" s="110">
        <v>408.44</v>
      </c>
      <c r="M1101" s="46">
        <v>1451</v>
      </c>
      <c r="N1101" s="110">
        <v>2819</v>
      </c>
      <c r="O1101" s="110">
        <v>1876</v>
      </c>
      <c r="P1101" s="110">
        <v>1363</v>
      </c>
      <c r="Q1101" s="46">
        <v>1210</v>
      </c>
      <c r="R1101" s="46">
        <v>1645</v>
      </c>
      <c r="S1101" s="46">
        <v>1643</v>
      </c>
      <c r="T1101" s="46">
        <v>771.07</v>
      </c>
      <c r="U1101" s="46">
        <v>1529</v>
      </c>
      <c r="V1101" s="46">
        <v>2200</v>
      </c>
      <c r="W1101" s="110">
        <v>2600</v>
      </c>
      <c r="X1101" s="120">
        <v>-0.10099471080020481</v>
      </c>
      <c r="Y1101" s="79">
        <v>6.0541993179062059E-2</v>
      </c>
      <c r="Z1101" s="79">
        <v>9.9318727217089231E-2</v>
      </c>
      <c r="AA1101" s="92">
        <v>0.15578529953264411</v>
      </c>
    </row>
    <row r="1102" spans="1:27" ht="15" x14ac:dyDescent="0.25">
      <c r="A1102" s="4">
        <v>260205</v>
      </c>
      <c r="B1102" s="18" t="s">
        <v>2207</v>
      </c>
      <c r="C1102" s="8" t="s">
        <v>23</v>
      </c>
      <c r="D1102" s="8" t="s">
        <v>445</v>
      </c>
      <c r="E1102" s="8" t="s">
        <v>806</v>
      </c>
      <c r="F1102" s="78">
        <v>13.8</v>
      </c>
      <c r="G1102" s="52">
        <v>-7.23</v>
      </c>
      <c r="H1102" s="52">
        <v>-9.32</v>
      </c>
      <c r="I1102" s="52">
        <v>-8.48</v>
      </c>
      <c r="J1102" s="52">
        <v>-1.74</v>
      </c>
      <c r="K1102" s="52">
        <v>-0.05</v>
      </c>
      <c r="L1102" s="46">
        <v>-4.4400000000000004</v>
      </c>
      <c r="M1102" s="46">
        <v>-8.3699999999999992</v>
      </c>
      <c r="N1102" s="110">
        <v>-15.83</v>
      </c>
      <c r="O1102" s="110">
        <v>-11.57</v>
      </c>
      <c r="P1102" s="110">
        <v>-9.01</v>
      </c>
      <c r="Q1102" s="46">
        <v>9.0500000000000007</v>
      </c>
      <c r="R1102" s="46">
        <v>-0.77</v>
      </c>
      <c r="S1102" s="46">
        <v>-2.61</v>
      </c>
      <c r="T1102" s="110">
        <v>-9.57</v>
      </c>
      <c r="U1102" s="46">
        <v>10.87</v>
      </c>
      <c r="V1102" s="46">
        <v>0.66</v>
      </c>
      <c r="W1102" s="110">
        <v>-2.7</v>
      </c>
      <c r="X1102" s="121">
        <v>0.16766467065868279</v>
      </c>
      <c r="Y1102" s="79">
        <v>-0.46666666666666629</v>
      </c>
      <c r="Z1102" s="79">
        <v>-0.68749999999999978</v>
      </c>
      <c r="AA1102" s="92">
        <v>0.13846153846153861</v>
      </c>
    </row>
    <row r="1103" spans="1:27" ht="15" x14ac:dyDescent="0.25">
      <c r="A1103" s="4">
        <v>260205</v>
      </c>
      <c r="B1103" s="18" t="s">
        <v>187</v>
      </c>
      <c r="C1103" s="8" t="s">
        <v>23</v>
      </c>
      <c r="D1103" s="8" t="s">
        <v>113</v>
      </c>
      <c r="E1103" s="8" t="s">
        <v>2796</v>
      </c>
      <c r="F1103" s="78">
        <v>13.6</v>
      </c>
      <c r="G1103" s="52">
        <v>17.739999999999998</v>
      </c>
      <c r="H1103" s="52">
        <v>12.49</v>
      </c>
      <c r="I1103" s="52">
        <v>0.46</v>
      </c>
      <c r="J1103" s="52">
        <v>-3.77</v>
      </c>
      <c r="K1103" s="52">
        <v>-13.53</v>
      </c>
      <c r="L1103" s="46">
        <v>37.69</v>
      </c>
      <c r="M1103" s="110">
        <v>12.52</v>
      </c>
      <c r="N1103" s="46">
        <v>-31.17</v>
      </c>
      <c r="O1103" s="110">
        <v>-12.18</v>
      </c>
      <c r="P1103" s="46">
        <v>19.940000000000001</v>
      </c>
      <c r="Q1103" s="110">
        <v>-18.21</v>
      </c>
      <c r="R1103" s="110">
        <v>-36.15</v>
      </c>
      <c r="S1103" s="110">
        <v>-32.69</v>
      </c>
      <c r="T1103" s="110">
        <v>1.17</v>
      </c>
      <c r="U1103" s="46">
        <v>-19.82</v>
      </c>
      <c r="V1103" s="46">
        <v>-28.6</v>
      </c>
      <c r="W1103" s="110">
        <v>-43.59</v>
      </c>
      <c r="X1103" s="121">
        <v>0.27969006109372668</v>
      </c>
      <c r="Y1103" s="79">
        <v>1.874708896134147E-2</v>
      </c>
      <c r="Z1103" s="79">
        <v>-8.6295576637330007E-2</v>
      </c>
      <c r="AA1103" s="92">
        <v>0.13635226419814869</v>
      </c>
    </row>
    <row r="1104" spans="1:27" ht="15" x14ac:dyDescent="0.25">
      <c r="A1104" s="4">
        <v>260205</v>
      </c>
      <c r="B1104" s="18" t="s">
        <v>2208</v>
      </c>
      <c r="C1104" s="8" t="s">
        <v>23</v>
      </c>
      <c r="D1104" s="8" t="s">
        <v>48</v>
      </c>
      <c r="E1104" s="8" t="s">
        <v>821</v>
      </c>
      <c r="F1104" s="78">
        <v>12.2</v>
      </c>
      <c r="G1104" s="52">
        <v>81.53</v>
      </c>
      <c r="H1104" s="52">
        <v>75.290000000000006</v>
      </c>
      <c r="I1104" s="52">
        <v>54.56</v>
      </c>
      <c r="J1104" s="52">
        <v>103.81</v>
      </c>
      <c r="K1104" s="52">
        <v>74.78</v>
      </c>
      <c r="L1104" s="46">
        <v>62.51</v>
      </c>
      <c r="M1104" s="46">
        <v>58.39</v>
      </c>
      <c r="N1104" s="46">
        <v>128.41999999999999</v>
      </c>
      <c r="O1104" s="110">
        <v>107.51</v>
      </c>
      <c r="P1104" s="110">
        <v>127.49</v>
      </c>
      <c r="Q1104" s="110">
        <v>141.74</v>
      </c>
      <c r="R1104" s="46">
        <v>110.74</v>
      </c>
      <c r="S1104" s="46">
        <v>86.79</v>
      </c>
      <c r="T1104" s="46">
        <v>152.97</v>
      </c>
      <c r="U1104" s="46">
        <v>165.67</v>
      </c>
      <c r="V1104" s="46">
        <v>83.52</v>
      </c>
      <c r="W1104" s="110">
        <v>146.21</v>
      </c>
      <c r="X1104" s="120">
        <v>5.4589082183563287E-2</v>
      </c>
      <c r="Y1104" s="79">
        <v>4.861449699333642E-2</v>
      </c>
      <c r="Z1104" s="79">
        <v>-5.2734564193967048E-2</v>
      </c>
      <c r="AA1104" s="92">
        <v>0.12152571837611199</v>
      </c>
    </row>
    <row r="1105" spans="1:27" ht="15" x14ac:dyDescent="0.25">
      <c r="A1105" s="4">
        <v>260205</v>
      </c>
      <c r="B1105" s="18" t="s">
        <v>2209</v>
      </c>
      <c r="C1105" s="8" t="s">
        <v>23</v>
      </c>
      <c r="D1105" s="8" t="s">
        <v>1235</v>
      </c>
      <c r="E1105" s="8" t="s">
        <v>806</v>
      </c>
      <c r="F1105" s="78">
        <v>12</v>
      </c>
      <c r="G1105" s="52">
        <v>-139.65</v>
      </c>
      <c r="H1105" s="52">
        <v>-151.61000000000001</v>
      </c>
      <c r="I1105" s="52">
        <v>-170.27</v>
      </c>
      <c r="J1105" s="52">
        <v>-300.01</v>
      </c>
      <c r="K1105" s="90">
        <v>-301.89999999999998</v>
      </c>
      <c r="L1105" s="110">
        <v>-289.83999999999997</v>
      </c>
      <c r="M1105" s="110">
        <v>-313.99</v>
      </c>
      <c r="N1105" s="46">
        <v>-300.04000000000002</v>
      </c>
      <c r="O1105" s="46">
        <v>-355.18</v>
      </c>
      <c r="P1105" s="46">
        <v>-302.33</v>
      </c>
      <c r="Q1105" s="46">
        <v>-237.95</v>
      </c>
      <c r="R1105" s="46">
        <v>-261.02999999999997</v>
      </c>
      <c r="S1105" s="46">
        <v>-226.21</v>
      </c>
      <c r="T1105" s="46">
        <v>-254.71</v>
      </c>
      <c r="U1105" s="46">
        <v>-322.45999999999998</v>
      </c>
      <c r="V1105" s="46">
        <v>-296.54000000000002</v>
      </c>
      <c r="W1105" s="110">
        <v>-358.64</v>
      </c>
      <c r="X1105" s="120">
        <v>-4.6344596698847718E-2</v>
      </c>
      <c r="Y1105" s="79">
        <v>8.6243494234105489E-2</v>
      </c>
      <c r="Z1105" s="79">
        <v>3.3361204798902921E-2</v>
      </c>
      <c r="AA1105" s="92">
        <v>0.1203996654302129</v>
      </c>
    </row>
    <row r="1106" spans="1:27" ht="15" x14ac:dyDescent="0.25">
      <c r="A1106" s="4">
        <v>260205</v>
      </c>
      <c r="B1106" s="18" t="s">
        <v>2211</v>
      </c>
      <c r="C1106" s="8" t="s">
        <v>23</v>
      </c>
      <c r="D1106" s="8" t="s">
        <v>476</v>
      </c>
      <c r="E1106" s="8" t="s">
        <v>811</v>
      </c>
      <c r="F1106" s="78">
        <v>11.7</v>
      </c>
      <c r="G1106" s="52">
        <v>1434</v>
      </c>
      <c r="H1106" s="52">
        <v>978</v>
      </c>
      <c r="I1106" s="52">
        <v>117</v>
      </c>
      <c r="J1106" s="52">
        <v>661</v>
      </c>
      <c r="K1106" s="52">
        <v>773</v>
      </c>
      <c r="L1106" s="46">
        <v>316</v>
      </c>
      <c r="M1106" s="46">
        <v>31</v>
      </c>
      <c r="N1106" s="46">
        <v>101</v>
      </c>
      <c r="O1106" s="46">
        <v>584</v>
      </c>
      <c r="P1106" s="110">
        <v>553</v>
      </c>
      <c r="Q1106" s="110">
        <v>340</v>
      </c>
      <c r="R1106" s="46">
        <v>133</v>
      </c>
      <c r="S1106" s="46">
        <v>461</v>
      </c>
      <c r="T1106" s="46">
        <v>399</v>
      </c>
      <c r="U1106" s="46">
        <v>109</v>
      </c>
      <c r="V1106" s="110">
        <v>253</v>
      </c>
      <c r="W1106" s="110">
        <v>604</v>
      </c>
      <c r="X1106" s="120">
        <v>-0.1035642232683255</v>
      </c>
      <c r="Y1106" s="79">
        <v>-0.17329332333083269</v>
      </c>
      <c r="Z1106" s="92">
        <v>0.1088929219600725</v>
      </c>
      <c r="AA1106" s="92">
        <v>0.1170212765957446</v>
      </c>
    </row>
    <row r="1107" spans="1:27" ht="15" x14ac:dyDescent="0.25">
      <c r="A1107" s="4">
        <v>260205</v>
      </c>
      <c r="B1107" s="18" t="s">
        <v>2212</v>
      </c>
      <c r="C1107" s="8" t="s">
        <v>23</v>
      </c>
      <c r="D1107" s="8" t="s">
        <v>1320</v>
      </c>
      <c r="E1107" s="8" t="s">
        <v>811</v>
      </c>
      <c r="F1107" s="78">
        <v>11.6</v>
      </c>
      <c r="G1107" s="52">
        <v>476.1</v>
      </c>
      <c r="H1107" s="52">
        <v>175.8</v>
      </c>
      <c r="I1107" s="52">
        <v>259.60000000000002</v>
      </c>
      <c r="J1107" s="52">
        <v>254.3</v>
      </c>
      <c r="K1107" s="52">
        <v>418.2</v>
      </c>
      <c r="L1107" s="46">
        <v>226.3</v>
      </c>
      <c r="M1107" s="46">
        <v>280.8</v>
      </c>
      <c r="N1107" s="46">
        <v>272.8</v>
      </c>
      <c r="O1107" s="46">
        <v>475.9</v>
      </c>
      <c r="P1107" s="46">
        <v>239.3</v>
      </c>
      <c r="Q1107" s="46">
        <v>268.3</v>
      </c>
      <c r="R1107" s="46">
        <v>285.39999999999998</v>
      </c>
      <c r="S1107" s="46">
        <v>548.20000000000005</v>
      </c>
      <c r="T1107" s="46">
        <v>272.3</v>
      </c>
      <c r="U1107" s="46">
        <v>302.39999999999998</v>
      </c>
      <c r="V1107" s="46">
        <v>361.6</v>
      </c>
      <c r="W1107" s="110">
        <v>719.8</v>
      </c>
      <c r="X1107" s="120">
        <v>2.4604831494184239E-2</v>
      </c>
      <c r="Y1107" s="79">
        <v>2.481443749090384E-2</v>
      </c>
      <c r="Z1107" s="79">
        <v>5.4107789533480062E-2</v>
      </c>
      <c r="AA1107" s="92">
        <v>0.115594476254631</v>
      </c>
    </row>
    <row r="1108" spans="1:27" ht="15" x14ac:dyDescent="0.25">
      <c r="A1108" s="4">
        <v>260205</v>
      </c>
      <c r="B1108" s="18" t="s">
        <v>2482</v>
      </c>
      <c r="C1108" s="8" t="s">
        <v>23</v>
      </c>
      <c r="D1108" s="8" t="s">
        <v>648</v>
      </c>
      <c r="E1108" s="8" t="s">
        <v>2796</v>
      </c>
      <c r="F1108" s="78">
        <v>10.9</v>
      </c>
      <c r="G1108" s="8"/>
      <c r="H1108" s="8"/>
      <c r="I1108" s="8"/>
      <c r="J1108" s="8"/>
      <c r="K1108" s="8"/>
      <c r="L1108" s="46"/>
      <c r="M1108" s="46"/>
      <c r="N1108" s="46"/>
      <c r="O1108" s="46">
        <v>2.1</v>
      </c>
      <c r="P1108" s="46">
        <v>7.2</v>
      </c>
      <c r="Q1108" s="46">
        <v>5.7</v>
      </c>
      <c r="R1108" s="46">
        <v>-10.8</v>
      </c>
      <c r="S1108" s="46">
        <v>-5.3</v>
      </c>
      <c r="T1108" s="46">
        <v>18.3</v>
      </c>
      <c r="U1108" s="110">
        <v>8.3000000000000007</v>
      </c>
      <c r="V1108" s="110">
        <v>29</v>
      </c>
      <c r="W1108" s="110">
        <v>0.2</v>
      </c>
      <c r="X1108" s="120">
        <v>-3.46875</v>
      </c>
      <c r="Y1108" s="92">
        <v>0.32911392405063289</v>
      </c>
      <c r="Z1108" s="92">
        <v>3.7904761904761912</v>
      </c>
      <c r="AA1108" s="92">
        <v>0.10934393638170969</v>
      </c>
    </row>
    <row r="1109" spans="1:27" ht="15" x14ac:dyDescent="0.25">
      <c r="A1109" s="4">
        <v>260205</v>
      </c>
      <c r="B1109" s="18" t="s">
        <v>2210</v>
      </c>
      <c r="C1109" s="8" t="s">
        <v>23</v>
      </c>
      <c r="D1109" s="8" t="s">
        <v>115</v>
      </c>
      <c r="E1109" s="8" t="s">
        <v>817</v>
      </c>
      <c r="F1109" s="78">
        <v>10.5</v>
      </c>
      <c r="G1109" s="52">
        <v>-58.32</v>
      </c>
      <c r="H1109" s="52">
        <v>-91.39</v>
      </c>
      <c r="I1109" s="52">
        <v>-83.05</v>
      </c>
      <c r="J1109" s="52">
        <v>-72.39</v>
      </c>
      <c r="K1109" s="52">
        <v>-68.680000000000007</v>
      </c>
      <c r="L1109" s="46">
        <v>-48.73</v>
      </c>
      <c r="M1109" s="46">
        <v>-53.94</v>
      </c>
      <c r="N1109" s="46">
        <v>-50.19</v>
      </c>
      <c r="O1109" s="46">
        <v>-47.21</v>
      </c>
      <c r="P1109" s="46">
        <v>-30.81</v>
      </c>
      <c r="Q1109" s="46">
        <v>-27.71</v>
      </c>
      <c r="R1109" s="46">
        <v>-31.41</v>
      </c>
      <c r="S1109" s="46">
        <v>-22.2</v>
      </c>
      <c r="T1109" s="46">
        <v>-22.56</v>
      </c>
      <c r="U1109" s="46">
        <v>-35.6</v>
      </c>
      <c r="V1109" s="46">
        <v>-33.76</v>
      </c>
      <c r="W1109" s="110">
        <v>-34.200000000000003</v>
      </c>
      <c r="X1109" s="120">
        <v>-7.3575314367252287E-2</v>
      </c>
      <c r="Y1109" s="79">
        <v>7.5953022718521446E-2</v>
      </c>
      <c r="Z1109" s="79">
        <v>2.102531985327016E-2</v>
      </c>
      <c r="AA1109" s="92">
        <v>0.10515247108307051</v>
      </c>
    </row>
    <row r="1110" spans="1:27" ht="15" x14ac:dyDescent="0.25">
      <c r="A1110" s="4">
        <v>260205</v>
      </c>
      <c r="B1110" s="18" t="s">
        <v>2214</v>
      </c>
      <c r="C1110" s="8" t="s">
        <v>23</v>
      </c>
      <c r="D1110" s="8" t="s">
        <v>474</v>
      </c>
      <c r="E1110" s="8" t="s">
        <v>806</v>
      </c>
      <c r="F1110" s="78">
        <v>10.3</v>
      </c>
      <c r="G1110" s="52">
        <v>270.3</v>
      </c>
      <c r="H1110" s="52">
        <v>241</v>
      </c>
      <c r="I1110" s="52">
        <v>262</v>
      </c>
      <c r="J1110" s="52">
        <v>331.4</v>
      </c>
      <c r="K1110" s="90">
        <v>465.8</v>
      </c>
      <c r="L1110" s="110">
        <v>386</v>
      </c>
      <c r="M1110" s="110">
        <v>499.7</v>
      </c>
      <c r="N1110" s="46">
        <v>421.5</v>
      </c>
      <c r="O1110" s="46">
        <v>413.5</v>
      </c>
      <c r="P1110" s="46">
        <v>272.3</v>
      </c>
      <c r="Q1110" s="46">
        <v>286</v>
      </c>
      <c r="R1110" s="46">
        <v>126.3</v>
      </c>
      <c r="S1110" s="46">
        <v>212.5</v>
      </c>
      <c r="T1110" s="46">
        <v>60.2</v>
      </c>
      <c r="U1110" s="46">
        <v>195.5</v>
      </c>
      <c r="V1110" s="46">
        <v>156.19999999999999</v>
      </c>
      <c r="W1110" s="110">
        <v>276.8</v>
      </c>
      <c r="X1110" s="120">
        <v>-0.23642849180693351</v>
      </c>
      <c r="Y1110" s="79">
        <v>-0.13211678832116791</v>
      </c>
      <c r="Z1110" s="79">
        <v>5.0294365012615527E-2</v>
      </c>
      <c r="AA1110" s="92">
        <v>0.1029788597053172</v>
      </c>
    </row>
    <row r="1111" spans="1:27" ht="15" x14ac:dyDescent="0.25">
      <c r="A1111" s="4">
        <v>260205</v>
      </c>
      <c r="B1111" s="18" t="s">
        <v>2215</v>
      </c>
      <c r="C1111" s="8" t="s">
        <v>23</v>
      </c>
      <c r="D1111" s="8" t="s">
        <v>172</v>
      </c>
      <c r="E1111" s="8" t="s">
        <v>821</v>
      </c>
      <c r="F1111" s="78">
        <v>10.199999999999999</v>
      </c>
      <c r="G1111" s="52">
        <v>8.02</v>
      </c>
      <c r="H1111" s="52">
        <v>-11.53</v>
      </c>
      <c r="I1111" s="52">
        <v>18.12</v>
      </c>
      <c r="J1111" s="52">
        <v>18.850000000000001</v>
      </c>
      <c r="K1111" s="52">
        <v>0.77</v>
      </c>
      <c r="L1111" s="110">
        <v>-3.26</v>
      </c>
      <c r="M1111" s="110">
        <v>32.299999999999997</v>
      </c>
      <c r="N1111" s="110">
        <v>49.78</v>
      </c>
      <c r="O1111" s="110">
        <v>16.43</v>
      </c>
      <c r="P1111" s="46">
        <v>5.47</v>
      </c>
      <c r="Q1111" s="110">
        <v>45.51</v>
      </c>
      <c r="R1111" s="46">
        <v>58.03</v>
      </c>
      <c r="S1111" s="110">
        <v>32.31</v>
      </c>
      <c r="T1111" s="110">
        <v>26.55</v>
      </c>
      <c r="U1111" s="110">
        <v>80.78</v>
      </c>
      <c r="V1111" s="110">
        <v>132.35</v>
      </c>
      <c r="W1111" s="110">
        <v>60</v>
      </c>
      <c r="X1111" s="121">
        <v>0.14916501556750639</v>
      </c>
      <c r="Y1111" s="92">
        <v>0.21717980295566511</v>
      </c>
      <c r="Z1111" s="92">
        <v>0.37598016896848269</v>
      </c>
      <c r="AA1111" s="92">
        <v>0.10180521342696421</v>
      </c>
    </row>
    <row r="1112" spans="1:27" ht="15" x14ac:dyDescent="0.25">
      <c r="A1112" s="4">
        <v>260205</v>
      </c>
      <c r="B1112" s="18" t="s">
        <v>2610</v>
      </c>
      <c r="C1112" s="8" t="s">
        <v>23</v>
      </c>
      <c r="D1112" s="8" t="s">
        <v>65</v>
      </c>
      <c r="E1112" s="8" t="s">
        <v>2796</v>
      </c>
      <c r="F1112" s="36">
        <v>9.5</v>
      </c>
      <c r="G1112" s="52">
        <v>38.4</v>
      </c>
      <c r="H1112" s="52">
        <v>42.5</v>
      </c>
      <c r="I1112" s="52">
        <v>27.7</v>
      </c>
      <c r="J1112" s="52">
        <v>25.6</v>
      </c>
      <c r="K1112" s="52">
        <v>16</v>
      </c>
      <c r="L1112" s="46">
        <v>30.1</v>
      </c>
      <c r="M1112" s="46">
        <v>-0.1</v>
      </c>
      <c r="N1112" s="46">
        <v>0</v>
      </c>
      <c r="O1112" s="46">
        <v>13</v>
      </c>
      <c r="P1112" s="46">
        <v>0</v>
      </c>
      <c r="Q1112" s="110">
        <v>10.7</v>
      </c>
      <c r="R1112" s="110">
        <v>14</v>
      </c>
      <c r="S1112" s="110">
        <v>20.2</v>
      </c>
      <c r="T1112" s="110">
        <v>18.399999999999999</v>
      </c>
      <c r="U1112" s="46">
        <v>7.7</v>
      </c>
      <c r="V1112" s="46">
        <v>18</v>
      </c>
      <c r="W1112" s="46">
        <v>26.3</v>
      </c>
      <c r="X1112" s="121">
        <v>0.40979955456570161</v>
      </c>
      <c r="Y1112" s="79">
        <v>-4.7393364928909998E-2</v>
      </c>
      <c r="Z1112" s="79">
        <v>6.6334991708125957E-2</v>
      </c>
      <c r="AA1112" s="79">
        <v>9.4867807153965922E-2</v>
      </c>
    </row>
    <row r="1113" spans="1:27" ht="15" x14ac:dyDescent="0.25">
      <c r="A1113" s="4">
        <v>260205</v>
      </c>
      <c r="B1113" s="18" t="s">
        <v>2216</v>
      </c>
      <c r="C1113" s="8" t="s">
        <v>23</v>
      </c>
      <c r="D1113" s="8" t="s">
        <v>153</v>
      </c>
      <c r="E1113" s="8" t="s">
        <v>806</v>
      </c>
      <c r="F1113" s="36">
        <v>9.1999999999999993</v>
      </c>
      <c r="G1113" s="52">
        <v>79.53</v>
      </c>
      <c r="H1113" s="52">
        <v>5.81</v>
      </c>
      <c r="I1113" s="52">
        <v>58.45</v>
      </c>
      <c r="J1113" s="52">
        <v>28.94</v>
      </c>
      <c r="K1113" s="90">
        <v>129.02000000000001</v>
      </c>
      <c r="L1113" s="110">
        <v>76.44</v>
      </c>
      <c r="M1113" s="110">
        <v>111.83</v>
      </c>
      <c r="N1113" s="110">
        <v>102.02</v>
      </c>
      <c r="O1113" s="46">
        <v>110.85</v>
      </c>
      <c r="P1113" s="46">
        <v>116.12</v>
      </c>
      <c r="Q1113" s="46">
        <v>138.41999999999999</v>
      </c>
      <c r="R1113" s="46">
        <v>123.3</v>
      </c>
      <c r="S1113" s="46">
        <v>125.95</v>
      </c>
      <c r="T1113" s="46">
        <v>134.77000000000001</v>
      </c>
      <c r="U1113" s="46">
        <v>137.29</v>
      </c>
      <c r="V1113" s="46">
        <v>159.69</v>
      </c>
      <c r="W1113" s="46">
        <v>177.37</v>
      </c>
      <c r="X1113" s="120">
        <v>3.7019393001052281E-2</v>
      </c>
      <c r="Y1113" s="79">
        <v>-2.16292780032179E-3</v>
      </c>
      <c r="Z1113" s="79">
        <v>6.9804914542211272E-2</v>
      </c>
      <c r="AA1113" s="79">
        <v>9.2200107584722968E-2</v>
      </c>
    </row>
    <row r="1114" spans="1:27" ht="15" x14ac:dyDescent="0.25">
      <c r="A1114" s="4">
        <v>260205</v>
      </c>
      <c r="B1114" s="18" t="s">
        <v>2218</v>
      </c>
      <c r="C1114" s="8" t="s">
        <v>23</v>
      </c>
      <c r="D1114" s="8" t="s">
        <v>2177</v>
      </c>
      <c r="E1114" s="8" t="s">
        <v>811</v>
      </c>
      <c r="F1114" s="36">
        <v>9</v>
      </c>
      <c r="G1114" s="52">
        <v>386</v>
      </c>
      <c r="H1114" s="52">
        <v>466</v>
      </c>
      <c r="I1114" s="52">
        <v>363</v>
      </c>
      <c r="J1114" s="52">
        <v>346</v>
      </c>
      <c r="K1114" s="52">
        <v>401</v>
      </c>
      <c r="L1114" s="46">
        <v>532</v>
      </c>
      <c r="M1114" s="46">
        <v>510</v>
      </c>
      <c r="N1114" s="46">
        <v>493</v>
      </c>
      <c r="O1114" s="46">
        <v>523</v>
      </c>
      <c r="P1114" s="46">
        <v>586</v>
      </c>
      <c r="Q1114" s="46">
        <v>548</v>
      </c>
      <c r="R1114" s="46">
        <v>551</v>
      </c>
      <c r="S1114" s="46">
        <v>566</v>
      </c>
      <c r="T1114" s="46">
        <v>731</v>
      </c>
      <c r="U1114" s="46">
        <v>629</v>
      </c>
      <c r="V1114" s="46">
        <v>771</v>
      </c>
      <c r="W1114" s="46">
        <v>809</v>
      </c>
      <c r="X1114" s="120">
        <v>6.4415815193247461E-2</v>
      </c>
      <c r="Y1114" s="79">
        <v>3.3806343906510827E-2</v>
      </c>
      <c r="Z1114" s="79">
        <v>8.881711748082366E-2</v>
      </c>
      <c r="AA1114" s="79">
        <v>9.0100111234705293E-2</v>
      </c>
    </row>
    <row r="1115" spans="1:27" ht="15" x14ac:dyDescent="0.25">
      <c r="A1115" s="4">
        <v>260205</v>
      </c>
      <c r="B1115" s="18" t="s">
        <v>2217</v>
      </c>
      <c r="C1115" s="8" t="s">
        <v>23</v>
      </c>
      <c r="D1115" s="8" t="s">
        <v>434</v>
      </c>
      <c r="E1115" s="8" t="s">
        <v>806</v>
      </c>
      <c r="F1115" s="36">
        <v>9</v>
      </c>
      <c r="G1115" s="52">
        <v>434</v>
      </c>
      <c r="H1115" s="52">
        <v>518</v>
      </c>
      <c r="I1115" s="52">
        <v>478</v>
      </c>
      <c r="J1115" s="52">
        <v>931</v>
      </c>
      <c r="K1115" s="52">
        <v>533</v>
      </c>
      <c r="L1115" s="46">
        <v>578</v>
      </c>
      <c r="M1115" s="46">
        <v>423</v>
      </c>
      <c r="N1115" s="46">
        <v>954</v>
      </c>
      <c r="O1115" s="46">
        <v>655</v>
      </c>
      <c r="P1115" s="46">
        <v>684</v>
      </c>
      <c r="Q1115" s="46">
        <v>455</v>
      </c>
      <c r="R1115" s="46">
        <v>917</v>
      </c>
      <c r="S1115" s="46">
        <v>351</v>
      </c>
      <c r="T1115" s="46">
        <v>681</v>
      </c>
      <c r="U1115" s="46">
        <v>581</v>
      </c>
      <c r="V1115" s="46">
        <v>1042</v>
      </c>
      <c r="W1115" s="46">
        <v>589</v>
      </c>
      <c r="X1115" s="120">
        <v>-1.2463647694225251E-3</v>
      </c>
      <c r="Y1115" s="79">
        <v>5.241264559068215E-2</v>
      </c>
      <c r="Z1115" s="79">
        <v>4.9407114624505873E-2</v>
      </c>
      <c r="AA1115" s="79">
        <v>8.9642184557438886E-2</v>
      </c>
    </row>
    <row r="1116" spans="1:27" ht="15" x14ac:dyDescent="0.25">
      <c r="A1116" s="4">
        <v>260205</v>
      </c>
      <c r="B1116" s="18" t="s">
        <v>2219</v>
      </c>
      <c r="C1116" s="8" t="s">
        <v>23</v>
      </c>
      <c r="D1116" s="8" t="s">
        <v>131</v>
      </c>
      <c r="E1116" s="8" t="s">
        <v>806</v>
      </c>
      <c r="F1116" s="36">
        <v>8.8000000000000007</v>
      </c>
      <c r="G1116" s="52">
        <v>155</v>
      </c>
      <c r="H1116" s="52">
        <v>202</v>
      </c>
      <c r="I1116" s="52">
        <v>231</v>
      </c>
      <c r="J1116" s="52">
        <v>189</v>
      </c>
      <c r="K1116" s="52">
        <v>171</v>
      </c>
      <c r="L1116" s="46">
        <v>166</v>
      </c>
      <c r="M1116" s="46">
        <v>189</v>
      </c>
      <c r="N1116" s="46">
        <v>200</v>
      </c>
      <c r="O1116" s="46">
        <v>217</v>
      </c>
      <c r="P1116" s="46">
        <v>186</v>
      </c>
      <c r="Q1116" s="46">
        <v>224</v>
      </c>
      <c r="R1116" s="46">
        <v>114</v>
      </c>
      <c r="S1116" s="46">
        <v>141</v>
      </c>
      <c r="T1116" s="46">
        <v>196</v>
      </c>
      <c r="U1116" s="46">
        <v>202</v>
      </c>
      <c r="V1116" s="110">
        <v>197</v>
      </c>
      <c r="W1116" s="46">
        <v>206</v>
      </c>
      <c r="X1116" s="120">
        <v>1.503759398496252E-2</v>
      </c>
      <c r="Y1116" s="79">
        <v>-3.2592592592592617E-2</v>
      </c>
      <c r="Z1116" s="92">
        <v>0.1271056661562022</v>
      </c>
      <c r="AA1116" s="79">
        <v>8.8315217391304435E-2</v>
      </c>
    </row>
    <row r="1117" spans="1:27" ht="15" x14ac:dyDescent="0.25">
      <c r="A1117" s="4">
        <v>260205</v>
      </c>
      <c r="B1117" s="18" t="s">
        <v>2220</v>
      </c>
      <c r="C1117" s="8" t="s">
        <v>23</v>
      </c>
      <c r="D1117" s="8" t="s">
        <v>1148</v>
      </c>
      <c r="E1117" s="8" t="s">
        <v>821</v>
      </c>
      <c r="F1117" s="36">
        <v>8.6999999999999993</v>
      </c>
      <c r="G1117" s="52">
        <v>239</v>
      </c>
      <c r="H1117" s="52">
        <v>169</v>
      </c>
      <c r="I1117" s="52">
        <v>146</v>
      </c>
      <c r="J1117" s="52">
        <v>166</v>
      </c>
      <c r="K1117" s="52">
        <v>224</v>
      </c>
      <c r="L1117" s="46">
        <v>179</v>
      </c>
      <c r="M1117" s="46">
        <v>203</v>
      </c>
      <c r="N1117" s="110">
        <v>254</v>
      </c>
      <c r="O1117" s="110">
        <v>337</v>
      </c>
      <c r="P1117" s="46">
        <v>219</v>
      </c>
      <c r="Q1117" s="46">
        <v>225</v>
      </c>
      <c r="R1117" s="46">
        <v>244</v>
      </c>
      <c r="S1117" s="46">
        <v>241</v>
      </c>
      <c r="T1117" s="46">
        <v>199</v>
      </c>
      <c r="U1117" s="46">
        <v>261</v>
      </c>
      <c r="V1117" s="46">
        <v>288</v>
      </c>
      <c r="W1117" s="46">
        <v>327</v>
      </c>
      <c r="X1117" s="120">
        <v>-2.1528525296017231E-2</v>
      </c>
      <c r="Y1117" s="79">
        <v>3.9603960396039639E-2</v>
      </c>
      <c r="Z1117" s="79">
        <v>4.6560846560846469E-2</v>
      </c>
      <c r="AA1117" s="79">
        <v>8.6956521739130377E-2</v>
      </c>
    </row>
    <row r="1118" spans="1:27" ht="15" x14ac:dyDescent="0.25">
      <c r="A1118" s="4">
        <v>260205</v>
      </c>
      <c r="B1118" s="18" t="s">
        <v>2221</v>
      </c>
      <c r="C1118" s="8" t="s">
        <v>23</v>
      </c>
      <c r="D1118" s="8" t="s">
        <v>153</v>
      </c>
      <c r="E1118" s="8" t="s">
        <v>821</v>
      </c>
      <c r="F1118" s="36">
        <v>8.4</v>
      </c>
      <c r="G1118" s="52">
        <v>306.10000000000002</v>
      </c>
      <c r="H1118" s="52">
        <v>214.3</v>
      </c>
      <c r="I1118" s="52">
        <v>372.6</v>
      </c>
      <c r="J1118" s="52">
        <v>438.5</v>
      </c>
      <c r="K1118" s="52">
        <v>356.8</v>
      </c>
      <c r="L1118" s="46">
        <v>325.5</v>
      </c>
      <c r="M1118" s="46">
        <v>419.5</v>
      </c>
      <c r="N1118" s="46">
        <v>508.8</v>
      </c>
      <c r="O1118" s="46">
        <v>286</v>
      </c>
      <c r="P1118" s="46">
        <v>337</v>
      </c>
      <c r="Q1118" s="46">
        <v>368</v>
      </c>
      <c r="R1118" s="46">
        <v>318</v>
      </c>
      <c r="S1118" s="46">
        <v>246</v>
      </c>
      <c r="T1118" s="46">
        <v>341</v>
      </c>
      <c r="U1118" s="46">
        <v>378</v>
      </c>
      <c r="V1118" s="110">
        <v>457</v>
      </c>
      <c r="W1118" s="46">
        <v>366</v>
      </c>
      <c r="X1118" s="120">
        <v>3.1520882584712422E-3</v>
      </c>
      <c r="Y1118" s="79">
        <v>7.8554595443833808E-3</v>
      </c>
      <c r="Z1118" s="92">
        <v>0.1083398285268902</v>
      </c>
      <c r="AA1118" s="79">
        <v>8.4388185654008518E-2</v>
      </c>
    </row>
    <row r="1119" spans="1:27" ht="15" x14ac:dyDescent="0.25">
      <c r="A1119" s="4">
        <v>260205</v>
      </c>
      <c r="B1119" s="18" t="s">
        <v>2222</v>
      </c>
      <c r="C1119" s="8" t="s">
        <v>23</v>
      </c>
      <c r="D1119" s="8" t="s">
        <v>95</v>
      </c>
      <c r="E1119" s="8" t="s">
        <v>806</v>
      </c>
      <c r="F1119" s="36">
        <v>8.3000000000000007</v>
      </c>
      <c r="G1119" s="52">
        <v>106.31</v>
      </c>
      <c r="H1119" s="52">
        <v>74.849999999999994</v>
      </c>
      <c r="I1119" s="52">
        <v>91.09</v>
      </c>
      <c r="J1119" s="52">
        <v>100.62</v>
      </c>
      <c r="K1119" s="52">
        <v>127.47</v>
      </c>
      <c r="L1119" s="46">
        <v>110.2</v>
      </c>
      <c r="M1119" s="46">
        <v>90.08</v>
      </c>
      <c r="N1119" s="110">
        <v>146.82</v>
      </c>
      <c r="O1119" s="46">
        <v>163.74</v>
      </c>
      <c r="P1119" s="110">
        <v>183.39</v>
      </c>
      <c r="Q1119" s="110">
        <v>203.98</v>
      </c>
      <c r="R1119" s="46">
        <v>201.66</v>
      </c>
      <c r="S1119" s="46">
        <v>189.35</v>
      </c>
      <c r="T1119" s="46">
        <v>196.96</v>
      </c>
      <c r="U1119" s="46">
        <v>203.49</v>
      </c>
      <c r="V1119" s="46">
        <v>145.6</v>
      </c>
      <c r="W1119" s="46">
        <v>250.55</v>
      </c>
      <c r="X1119" s="120">
        <v>1.7433644235463449E-2</v>
      </c>
      <c r="Y1119" s="79">
        <v>-6.1872592966727424E-4</v>
      </c>
      <c r="Z1119" s="79">
        <v>-7.0831122229803256E-2</v>
      </c>
      <c r="AA1119" s="79">
        <v>8.3220016317650414E-2</v>
      </c>
    </row>
    <row r="1120" spans="1:27" ht="15" x14ac:dyDescent="0.25">
      <c r="A1120" s="4">
        <v>260205</v>
      </c>
      <c r="B1120" s="18" t="s">
        <v>2223</v>
      </c>
      <c r="C1120" s="8" t="s">
        <v>23</v>
      </c>
      <c r="D1120" s="8" t="s">
        <v>162</v>
      </c>
      <c r="E1120" s="8" t="s">
        <v>817</v>
      </c>
      <c r="F1120" s="36">
        <v>7.6</v>
      </c>
      <c r="G1120" s="52">
        <v>287.8</v>
      </c>
      <c r="H1120" s="52">
        <v>37.6</v>
      </c>
      <c r="I1120" s="52">
        <v>189.9</v>
      </c>
      <c r="J1120" s="52">
        <v>211.4</v>
      </c>
      <c r="K1120" s="52">
        <v>286.89999999999998</v>
      </c>
      <c r="L1120" s="46">
        <v>57.6</v>
      </c>
      <c r="M1120" s="46">
        <v>195</v>
      </c>
      <c r="N1120" s="46">
        <v>171.7</v>
      </c>
      <c r="O1120" s="46">
        <v>312.8</v>
      </c>
      <c r="P1120" s="46">
        <v>120.9</v>
      </c>
      <c r="Q1120" s="46">
        <v>210.8</v>
      </c>
      <c r="R1120" s="46">
        <v>197.3</v>
      </c>
      <c r="S1120" s="46">
        <v>387.2</v>
      </c>
      <c r="T1120" s="46">
        <v>150.19999999999999</v>
      </c>
      <c r="U1120" s="46">
        <v>279.39999999999998</v>
      </c>
      <c r="V1120" s="46">
        <v>283</v>
      </c>
      <c r="W1120" s="46">
        <v>471.3</v>
      </c>
      <c r="X1120" s="120">
        <v>3.1979917048679203E-2</v>
      </c>
      <c r="Y1120" s="79">
        <v>7.2554204124801513E-2</v>
      </c>
      <c r="Z1120" s="79">
        <v>8.4508431121191219E-2</v>
      </c>
      <c r="AA1120" s="79">
        <v>7.646844880887449E-2</v>
      </c>
    </row>
    <row r="1121" spans="1:27" ht="15" x14ac:dyDescent="0.25">
      <c r="A1121" s="4">
        <v>260205</v>
      </c>
      <c r="B1121" s="18" t="s">
        <v>2224</v>
      </c>
      <c r="C1121" s="8" t="s">
        <v>23</v>
      </c>
      <c r="D1121" s="8" t="s">
        <v>115</v>
      </c>
      <c r="E1121" s="8" t="s">
        <v>811</v>
      </c>
      <c r="F1121" s="36">
        <v>7.4</v>
      </c>
      <c r="G1121" s="52">
        <v>8.17</v>
      </c>
      <c r="H1121" s="52">
        <v>47.42</v>
      </c>
      <c r="I1121" s="52">
        <v>18.850000000000001</v>
      </c>
      <c r="J1121" s="52">
        <v>7.11</v>
      </c>
      <c r="K1121" s="90">
        <v>18.21</v>
      </c>
      <c r="L1121" s="110">
        <v>80.38</v>
      </c>
      <c r="M1121" s="110">
        <v>49.35</v>
      </c>
      <c r="N1121" s="110">
        <v>41.19</v>
      </c>
      <c r="O1121" s="110">
        <v>49.71</v>
      </c>
      <c r="P1121" s="110">
        <v>106.29</v>
      </c>
      <c r="Q1121" s="46">
        <v>59.08</v>
      </c>
      <c r="R1121" s="46">
        <v>64.069999999999993</v>
      </c>
      <c r="S1121" s="46">
        <v>46.84</v>
      </c>
      <c r="T1121" s="46">
        <v>127.67</v>
      </c>
      <c r="U1121" s="46">
        <v>66.81</v>
      </c>
      <c r="V1121" s="46">
        <v>74.69</v>
      </c>
      <c r="W1121" s="46">
        <v>70.38</v>
      </c>
      <c r="X1121" s="120">
        <v>7.7385261329086408E-2</v>
      </c>
      <c r="Y1121" s="79">
        <v>2.596922663441514E-2</v>
      </c>
      <c r="Z1121" s="79">
        <v>3.4775205474966382E-2</v>
      </c>
      <c r="AA1121" s="79">
        <v>7.4491313566026562E-2</v>
      </c>
    </row>
    <row r="1122" spans="1:27" ht="15" x14ac:dyDescent="0.25">
      <c r="A1122" s="4">
        <v>260205</v>
      </c>
      <c r="B1122" s="18" t="s">
        <v>2226</v>
      </c>
      <c r="C1122" s="8" t="s">
        <v>23</v>
      </c>
      <c r="D1122" s="8" t="s">
        <v>61</v>
      </c>
      <c r="E1122" s="8" t="s">
        <v>806</v>
      </c>
      <c r="F1122" s="36">
        <v>7.3</v>
      </c>
      <c r="G1122" s="52">
        <v>494.36</v>
      </c>
      <c r="H1122" s="52">
        <v>514.39</v>
      </c>
      <c r="I1122" s="52">
        <v>534.49</v>
      </c>
      <c r="J1122" s="52">
        <v>504</v>
      </c>
      <c r="K1122" s="52">
        <v>521.20000000000005</v>
      </c>
      <c r="L1122" s="46">
        <v>422.44</v>
      </c>
      <c r="M1122" s="46">
        <v>398.65</v>
      </c>
      <c r="N1122" s="46">
        <v>278.56</v>
      </c>
      <c r="O1122" s="46">
        <v>362.9</v>
      </c>
      <c r="P1122" s="46">
        <v>187.94</v>
      </c>
      <c r="Q1122" s="46">
        <v>247.81</v>
      </c>
      <c r="R1122" s="46">
        <v>207.21</v>
      </c>
      <c r="S1122" s="46">
        <v>271.73</v>
      </c>
      <c r="T1122" s="46">
        <v>169.17</v>
      </c>
      <c r="U1122" s="46">
        <v>208.71</v>
      </c>
      <c r="V1122" s="46">
        <v>211.97</v>
      </c>
      <c r="W1122" s="46">
        <v>334.99</v>
      </c>
      <c r="X1122" s="120">
        <v>-2.0520613541199721E-2</v>
      </c>
      <c r="Y1122" s="79">
        <v>-4.3642289490133053E-2</v>
      </c>
      <c r="Z1122" s="79">
        <v>5.5554258770804674E-3</v>
      </c>
      <c r="AA1122" s="79">
        <v>7.3423245664941073E-2</v>
      </c>
    </row>
    <row r="1123" spans="1:27" ht="15" x14ac:dyDescent="0.25">
      <c r="A1123" s="4">
        <v>260205</v>
      </c>
      <c r="B1123" s="18" t="s">
        <v>2225</v>
      </c>
      <c r="C1123" s="8" t="s">
        <v>23</v>
      </c>
      <c r="D1123" s="8" t="s">
        <v>166</v>
      </c>
      <c r="E1123" s="8" t="s">
        <v>806</v>
      </c>
      <c r="F1123" s="36">
        <v>7.3</v>
      </c>
      <c r="G1123" s="52">
        <v>12051</v>
      </c>
      <c r="H1123" s="52">
        <v>13433</v>
      </c>
      <c r="I1123" s="52">
        <v>17876</v>
      </c>
      <c r="J1123" s="52">
        <v>9616</v>
      </c>
      <c r="K1123" s="90">
        <v>23479</v>
      </c>
      <c r="L1123" s="46">
        <v>14045</v>
      </c>
      <c r="M1123" s="46">
        <v>7282</v>
      </c>
      <c r="N1123" s="46">
        <v>10957</v>
      </c>
      <c r="O1123" s="46">
        <v>2344</v>
      </c>
      <c r="P1123" s="46">
        <v>10211</v>
      </c>
      <c r="Q1123" s="46">
        <v>9959</v>
      </c>
      <c r="R1123" s="46">
        <v>7410</v>
      </c>
      <c r="S1123" s="110">
        <v>5873</v>
      </c>
      <c r="T1123" s="46">
        <v>9471</v>
      </c>
      <c r="U1123" s="46">
        <v>7219</v>
      </c>
      <c r="V1123" s="46">
        <v>7733</v>
      </c>
      <c r="W1123" s="46">
        <v>8091</v>
      </c>
      <c r="X1123" s="120">
        <v>-2.2120587092338551E-2</v>
      </c>
      <c r="Y1123" s="79">
        <v>-8.3758750343900013E-2</v>
      </c>
      <c r="Z1123" s="79">
        <v>1.0776365395522619E-2</v>
      </c>
      <c r="AA1123" s="79">
        <v>7.3210984948508084E-2</v>
      </c>
    </row>
    <row r="1124" spans="1:27" ht="15" x14ac:dyDescent="0.25">
      <c r="A1124" s="4">
        <v>260205</v>
      </c>
      <c r="B1124" s="18" t="s">
        <v>2227</v>
      </c>
      <c r="C1124" s="8" t="s">
        <v>23</v>
      </c>
      <c r="D1124" s="8" t="s">
        <v>99</v>
      </c>
      <c r="E1124" s="8" t="s">
        <v>806</v>
      </c>
      <c r="F1124" s="36">
        <v>7</v>
      </c>
      <c r="G1124" s="52">
        <v>42.66</v>
      </c>
      <c r="H1124" s="52">
        <v>55.49</v>
      </c>
      <c r="I1124" s="52">
        <v>57.37</v>
      </c>
      <c r="J1124" s="52">
        <v>74.819999999999993</v>
      </c>
      <c r="K1124" s="90">
        <v>96.23</v>
      </c>
      <c r="L1124" s="46">
        <v>82.87</v>
      </c>
      <c r="M1124" s="46">
        <v>80.7</v>
      </c>
      <c r="N1124" s="46">
        <v>104.7</v>
      </c>
      <c r="O1124" s="110">
        <v>135.31</v>
      </c>
      <c r="P1124" s="46">
        <v>104.66</v>
      </c>
      <c r="Q1124" s="46">
        <v>93.88</v>
      </c>
      <c r="R1124" s="46">
        <v>111.51</v>
      </c>
      <c r="S1124" s="46">
        <v>135.59</v>
      </c>
      <c r="T1124" s="46">
        <v>135.59</v>
      </c>
      <c r="U1124" s="46">
        <v>105.2</v>
      </c>
      <c r="V1124" s="46">
        <v>149.30000000000001</v>
      </c>
      <c r="W1124" s="46">
        <v>172.14</v>
      </c>
      <c r="X1124" s="120">
        <v>6.9405798402297769E-2</v>
      </c>
      <c r="Y1124" s="79">
        <v>2.3753068804163169E-2</v>
      </c>
      <c r="Z1124" s="79">
        <v>7.7455983930804218E-2</v>
      </c>
      <c r="AA1124" s="79">
        <v>6.9528991021153397E-2</v>
      </c>
    </row>
    <row r="1125" spans="1:27" ht="15" x14ac:dyDescent="0.25">
      <c r="A1125" s="4">
        <v>260205</v>
      </c>
      <c r="B1125" s="18" t="s">
        <v>2229</v>
      </c>
      <c r="C1125" s="8" t="s">
        <v>23</v>
      </c>
      <c r="D1125" s="8" t="s">
        <v>99</v>
      </c>
      <c r="E1125" s="8" t="s">
        <v>806</v>
      </c>
      <c r="F1125" s="36">
        <v>6.7</v>
      </c>
      <c r="G1125" s="52">
        <v>384</v>
      </c>
      <c r="H1125" s="52">
        <v>399</v>
      </c>
      <c r="I1125" s="52">
        <v>306</v>
      </c>
      <c r="J1125" s="52">
        <v>244</v>
      </c>
      <c r="K1125" s="52">
        <v>233</v>
      </c>
      <c r="L1125" s="46">
        <v>235</v>
      </c>
      <c r="M1125" s="46">
        <v>138</v>
      </c>
      <c r="N1125" s="46">
        <v>246</v>
      </c>
      <c r="O1125" s="46">
        <v>222</v>
      </c>
      <c r="P1125" s="46">
        <v>206</v>
      </c>
      <c r="Q1125" s="46">
        <v>104</v>
      </c>
      <c r="R1125" s="46">
        <v>208</v>
      </c>
      <c r="S1125" s="46">
        <v>183</v>
      </c>
      <c r="T1125" s="110">
        <v>280</v>
      </c>
      <c r="U1125" s="110">
        <v>235</v>
      </c>
      <c r="V1125" s="110">
        <v>302</v>
      </c>
      <c r="W1125" s="46">
        <v>250</v>
      </c>
      <c r="X1125" s="121">
        <v>0.10556348074179731</v>
      </c>
      <c r="Y1125" s="92">
        <v>0.16903225806451599</v>
      </c>
      <c r="Z1125" s="92">
        <v>0.1037527593818985</v>
      </c>
      <c r="AA1125" s="79">
        <v>6.6999999999999948E-2</v>
      </c>
    </row>
    <row r="1126" spans="1:27" ht="15" x14ac:dyDescent="0.25">
      <c r="A1126" s="4">
        <v>260205</v>
      </c>
      <c r="B1126" s="18" t="s">
        <v>2228</v>
      </c>
      <c r="C1126" s="8" t="s">
        <v>23</v>
      </c>
      <c r="D1126" s="8" t="s">
        <v>738</v>
      </c>
      <c r="E1126" s="8" t="s">
        <v>806</v>
      </c>
      <c r="F1126" s="36">
        <v>6.7</v>
      </c>
      <c r="G1126" s="52">
        <v>90.5</v>
      </c>
      <c r="H1126" s="52">
        <v>214.16</v>
      </c>
      <c r="I1126" s="52">
        <v>149.87</v>
      </c>
      <c r="J1126" s="52">
        <v>170.99</v>
      </c>
      <c r="K1126" s="52">
        <v>113.22</v>
      </c>
      <c r="L1126" s="46">
        <v>204.5</v>
      </c>
      <c r="M1126" s="46">
        <v>177.68</v>
      </c>
      <c r="N1126" s="46">
        <v>165.9</v>
      </c>
      <c r="O1126" s="46">
        <v>149.68</v>
      </c>
      <c r="P1126" s="46">
        <v>165.2</v>
      </c>
      <c r="Q1126" s="46">
        <v>162.82</v>
      </c>
      <c r="R1126" s="46">
        <v>165.99</v>
      </c>
      <c r="S1126" s="46">
        <v>142.80000000000001</v>
      </c>
      <c r="T1126" s="46">
        <v>228.01</v>
      </c>
      <c r="U1126" s="46">
        <v>222.18</v>
      </c>
      <c r="V1126" s="46">
        <v>208.04</v>
      </c>
      <c r="W1126" s="46">
        <v>196.11</v>
      </c>
      <c r="X1126" s="120">
        <v>9.8632245096653692E-2</v>
      </c>
      <c r="Y1126" s="79">
        <v>8.4846059289328535E-2</v>
      </c>
      <c r="Z1126" s="79">
        <v>5.5403304434899381E-2</v>
      </c>
      <c r="AA1126" s="79">
        <v>6.655181453878134E-2</v>
      </c>
    </row>
    <row r="1127" spans="1:27" ht="15" x14ac:dyDescent="0.25">
      <c r="A1127" s="4">
        <v>260205</v>
      </c>
      <c r="B1127" s="18" t="s">
        <v>2230</v>
      </c>
      <c r="C1127" s="8" t="s">
        <v>23</v>
      </c>
      <c r="D1127" s="8" t="s">
        <v>144</v>
      </c>
      <c r="E1127" s="8" t="s">
        <v>811</v>
      </c>
      <c r="F1127" s="36">
        <v>6.3</v>
      </c>
      <c r="G1127" s="52">
        <v>7.93</v>
      </c>
      <c r="H1127" s="52">
        <v>9.27</v>
      </c>
      <c r="I1127" s="52">
        <v>0.51</v>
      </c>
      <c r="J1127" s="52">
        <v>7.67</v>
      </c>
      <c r="K1127" s="90">
        <v>11.45</v>
      </c>
      <c r="L1127" s="110">
        <v>13.05</v>
      </c>
      <c r="M1127" s="110">
        <v>8.31</v>
      </c>
      <c r="N1127" s="46">
        <v>8.33</v>
      </c>
      <c r="O1127" s="46">
        <v>6.95</v>
      </c>
      <c r="P1127" s="46">
        <v>12.54</v>
      </c>
      <c r="Q1127" s="110">
        <v>14.81</v>
      </c>
      <c r="R1127" s="46">
        <v>9.09</v>
      </c>
      <c r="S1127" s="110">
        <v>11.93</v>
      </c>
      <c r="T1127" s="46">
        <v>13.33</v>
      </c>
      <c r="U1127" s="46">
        <v>14.26</v>
      </c>
      <c r="V1127" s="46">
        <v>13.7</v>
      </c>
      <c r="W1127" s="46">
        <v>15.29</v>
      </c>
      <c r="X1127" s="120">
        <v>1.633243746123636E-2</v>
      </c>
      <c r="Y1127" s="79">
        <v>-1.118795768917813E-2</v>
      </c>
      <c r="Z1127" s="79">
        <v>9.4836453404649301E-2</v>
      </c>
      <c r="AA1127" s="79">
        <v>6.3134160090191571E-2</v>
      </c>
    </row>
    <row r="1128" spans="1:27" ht="15" x14ac:dyDescent="0.25">
      <c r="A1128" s="4">
        <v>260205</v>
      </c>
      <c r="B1128" s="18" t="s">
        <v>2231</v>
      </c>
      <c r="C1128" s="8" t="s">
        <v>23</v>
      </c>
      <c r="D1128" s="8" t="s">
        <v>676</v>
      </c>
      <c r="E1128" s="8" t="s">
        <v>806</v>
      </c>
      <c r="F1128" s="36">
        <v>6.1</v>
      </c>
      <c r="G1128" s="52">
        <v>0</v>
      </c>
      <c r="H1128" s="52">
        <v>95.2</v>
      </c>
      <c r="I1128" s="52">
        <v>80</v>
      </c>
      <c r="J1128" s="52">
        <v>84.1</v>
      </c>
      <c r="K1128" s="90">
        <v>129.30000000000001</v>
      </c>
      <c r="L1128" s="46">
        <v>76.400000000000006</v>
      </c>
      <c r="M1128" s="46">
        <v>92.5</v>
      </c>
      <c r="N1128" s="46">
        <v>90.1</v>
      </c>
      <c r="O1128" s="46">
        <v>68.400000000000006</v>
      </c>
      <c r="P1128" s="46">
        <v>55</v>
      </c>
      <c r="Q1128" s="46">
        <v>6.3</v>
      </c>
      <c r="R1128" s="46">
        <v>22.5</v>
      </c>
      <c r="S1128" s="46">
        <v>59.6</v>
      </c>
      <c r="T1128" s="46">
        <v>49.3</v>
      </c>
      <c r="U1128" s="110">
        <v>50.8</v>
      </c>
      <c r="V1128" s="110">
        <v>64.8</v>
      </c>
      <c r="W1128" s="46">
        <v>73.3</v>
      </c>
      <c r="X1128" s="120">
        <v>-3.9748953974895529E-2</v>
      </c>
      <c r="Y1128" s="92">
        <v>0.32316630355846038</v>
      </c>
      <c r="Z1128" s="92">
        <v>0.23216245883644351</v>
      </c>
      <c r="AA1128" s="79">
        <v>6.1024498886414147E-2</v>
      </c>
    </row>
    <row r="1129" spans="1:27" ht="15" x14ac:dyDescent="0.25">
      <c r="A1129" s="4">
        <v>260205</v>
      </c>
      <c r="B1129" s="18" t="s">
        <v>2232</v>
      </c>
      <c r="C1129" s="8" t="s">
        <v>23</v>
      </c>
      <c r="D1129" s="8" t="s">
        <v>2233</v>
      </c>
      <c r="E1129" s="8" t="s">
        <v>821</v>
      </c>
      <c r="F1129" s="36">
        <v>6</v>
      </c>
      <c r="G1129" s="52">
        <v>4.79</v>
      </c>
      <c r="H1129" s="52">
        <v>4.62</v>
      </c>
      <c r="I1129" s="52">
        <v>7.33</v>
      </c>
      <c r="J1129" s="52">
        <v>7.32</v>
      </c>
      <c r="K1129" s="52">
        <v>4.91</v>
      </c>
      <c r="L1129" s="46">
        <v>5.25</v>
      </c>
      <c r="M1129" s="46">
        <v>8.27</v>
      </c>
      <c r="N1129" s="46">
        <v>7.06</v>
      </c>
      <c r="O1129" s="46">
        <v>2.1</v>
      </c>
      <c r="P1129" s="46">
        <v>6.72</v>
      </c>
      <c r="Q1129" s="46">
        <v>8.8800000000000008</v>
      </c>
      <c r="R1129" s="46">
        <v>7.77</v>
      </c>
      <c r="S1129" s="110">
        <v>7.16</v>
      </c>
      <c r="T1129" s="46">
        <v>7.07</v>
      </c>
      <c r="U1129" s="46">
        <v>10.79</v>
      </c>
      <c r="V1129" s="46">
        <v>10.85</v>
      </c>
      <c r="W1129" s="46">
        <v>9.32</v>
      </c>
      <c r="X1129" s="120">
        <v>1.146413363904353E-2</v>
      </c>
      <c r="Y1129" s="79">
        <v>6.1852331606217392E-2</v>
      </c>
      <c r="Z1129" s="79">
        <v>9.3931076547727921E-2</v>
      </c>
      <c r="AA1129" s="79">
        <v>6.0217451909673869E-2</v>
      </c>
    </row>
    <row r="1130" spans="1:27" ht="15" x14ac:dyDescent="0.25">
      <c r="A1130" s="4">
        <v>260205</v>
      </c>
      <c r="B1130" s="18" t="s">
        <v>2543</v>
      </c>
      <c r="C1130" s="8" t="s">
        <v>23</v>
      </c>
      <c r="D1130" s="8" t="s">
        <v>50</v>
      </c>
      <c r="E1130" s="8" t="s">
        <v>806</v>
      </c>
      <c r="F1130" s="36">
        <v>5.6</v>
      </c>
      <c r="G1130" s="52">
        <v>44.82</v>
      </c>
      <c r="H1130" s="52">
        <v>43.85</v>
      </c>
      <c r="I1130" s="52">
        <v>46.75</v>
      </c>
      <c r="J1130" s="52">
        <v>43.16</v>
      </c>
      <c r="K1130" s="52">
        <v>47.36</v>
      </c>
      <c r="L1130" s="46">
        <v>47.77</v>
      </c>
      <c r="M1130" s="46">
        <v>49.53</v>
      </c>
      <c r="N1130" s="46">
        <v>46.62</v>
      </c>
      <c r="O1130" s="46">
        <v>46.99</v>
      </c>
      <c r="P1130" s="46">
        <v>42.93</v>
      </c>
      <c r="Q1130" s="46">
        <v>38.31</v>
      </c>
      <c r="R1130" s="46">
        <v>42.46</v>
      </c>
      <c r="S1130" s="46">
        <v>50.16</v>
      </c>
      <c r="T1130" s="46">
        <v>58.29</v>
      </c>
      <c r="U1130" s="46">
        <v>53.62</v>
      </c>
      <c r="V1130" s="46">
        <v>50.72</v>
      </c>
      <c r="W1130" s="46">
        <v>62.15</v>
      </c>
      <c r="X1130" s="120">
        <v>8.8346945818474465E-2</v>
      </c>
      <c r="Y1130" s="79">
        <v>8.0911108762287354E-2</v>
      </c>
      <c r="Z1130" s="79">
        <v>4.0385273554001788E-2</v>
      </c>
      <c r="AA1130" s="79">
        <v>5.634663283049024E-2</v>
      </c>
    </row>
    <row r="1131" spans="1:27" ht="15" x14ac:dyDescent="0.25">
      <c r="A1131" s="4">
        <v>260205</v>
      </c>
      <c r="B1131" s="18" t="s">
        <v>2234</v>
      </c>
      <c r="C1131" s="8" t="s">
        <v>23</v>
      </c>
      <c r="D1131" s="8" t="s">
        <v>445</v>
      </c>
      <c r="E1131" s="8" t="s">
        <v>806</v>
      </c>
      <c r="F1131" s="36">
        <v>5.4</v>
      </c>
      <c r="G1131" s="52">
        <v>78.150000000000006</v>
      </c>
      <c r="H1131" s="52">
        <v>96.13</v>
      </c>
      <c r="I1131" s="52">
        <v>141.88999999999999</v>
      </c>
      <c r="J1131" s="52">
        <v>151.87</v>
      </c>
      <c r="K1131" s="90">
        <v>136.88999999999999</v>
      </c>
      <c r="L1131" s="46">
        <v>124.28</v>
      </c>
      <c r="M1131" s="46">
        <v>112.33</v>
      </c>
      <c r="N1131" s="46">
        <v>135.57</v>
      </c>
      <c r="O1131" s="46">
        <v>109.57</v>
      </c>
      <c r="P1131" s="46">
        <v>95.49</v>
      </c>
      <c r="Q1131" s="46">
        <v>116.54</v>
      </c>
      <c r="R1131" s="46">
        <v>164.03</v>
      </c>
      <c r="S1131" s="110">
        <v>162.91</v>
      </c>
      <c r="T1131" s="110">
        <v>168.76</v>
      </c>
      <c r="U1131" s="46">
        <v>164.76</v>
      </c>
      <c r="V1131" s="46">
        <v>195.18</v>
      </c>
      <c r="W1131" s="46">
        <v>199.94</v>
      </c>
      <c r="X1131" s="121">
        <v>0.13594448670612461</v>
      </c>
      <c r="Y1131" s="79">
        <v>7.8759963413040701E-2</v>
      </c>
      <c r="Z1131" s="79">
        <v>4.7164097750052918E-2</v>
      </c>
      <c r="AA1131" s="79">
        <v>5.3541735949451219E-2</v>
      </c>
    </row>
    <row r="1132" spans="1:27" ht="15" x14ac:dyDescent="0.25">
      <c r="A1132" s="4">
        <v>260205</v>
      </c>
      <c r="B1132" s="18" t="s">
        <v>2235</v>
      </c>
      <c r="C1132" s="8" t="s">
        <v>23</v>
      </c>
      <c r="D1132" s="8" t="s">
        <v>676</v>
      </c>
      <c r="E1132" s="8" t="s">
        <v>821</v>
      </c>
      <c r="F1132" s="36">
        <v>5.3</v>
      </c>
      <c r="G1132" s="52">
        <v>125</v>
      </c>
      <c r="H1132" s="52">
        <v>106.3</v>
      </c>
      <c r="I1132" s="52">
        <v>104.8</v>
      </c>
      <c r="J1132" s="52">
        <v>32.4</v>
      </c>
      <c r="K1132" s="52">
        <v>98.7</v>
      </c>
      <c r="L1132" s="46">
        <v>81.2</v>
      </c>
      <c r="M1132" s="46">
        <v>78.3</v>
      </c>
      <c r="N1132" s="110">
        <v>62.5</v>
      </c>
      <c r="O1132" s="46">
        <v>73.8</v>
      </c>
      <c r="P1132" s="46">
        <v>72.8</v>
      </c>
      <c r="Q1132" s="46">
        <v>78.900000000000006</v>
      </c>
      <c r="R1132" s="46">
        <v>60.5</v>
      </c>
      <c r="S1132" s="46">
        <v>66.5</v>
      </c>
      <c r="T1132" s="46">
        <v>78.599999999999994</v>
      </c>
      <c r="U1132" s="46">
        <v>104.7</v>
      </c>
      <c r="V1132" s="46">
        <v>65.599999999999994</v>
      </c>
      <c r="W1132" s="46">
        <v>83.3</v>
      </c>
      <c r="X1132" s="120">
        <v>2.081090778615002E-2</v>
      </c>
      <c r="Y1132" s="79">
        <v>9.0685413005272553E-2</v>
      </c>
      <c r="Z1132" s="79">
        <v>1.6435707379954811E-2</v>
      </c>
      <c r="AA1132" s="79">
        <v>5.3265694356372961E-2</v>
      </c>
    </row>
    <row r="1133" spans="1:27" ht="15" x14ac:dyDescent="0.25">
      <c r="A1133" s="4">
        <v>260205</v>
      </c>
      <c r="B1133" s="18" t="s">
        <v>2589</v>
      </c>
      <c r="C1133" s="8" t="s">
        <v>23</v>
      </c>
      <c r="D1133" s="8" t="s">
        <v>109</v>
      </c>
      <c r="E1133" s="8" t="s">
        <v>2796</v>
      </c>
      <c r="F1133" s="36">
        <v>5.2</v>
      </c>
      <c r="G1133" s="52">
        <v>59.87</v>
      </c>
      <c r="H1133" s="52">
        <v>118.69</v>
      </c>
      <c r="I1133" s="52">
        <v>110.32</v>
      </c>
      <c r="J1133" s="52">
        <v>129.87</v>
      </c>
      <c r="K1133" s="90">
        <v>109.15</v>
      </c>
      <c r="L1133" s="46">
        <v>107.08</v>
      </c>
      <c r="M1133" s="46">
        <v>74.23</v>
      </c>
      <c r="N1133" s="46">
        <v>61.21</v>
      </c>
      <c r="O1133" s="46">
        <v>41.79</v>
      </c>
      <c r="P1133" s="46">
        <v>30.18</v>
      </c>
      <c r="Q1133" s="46">
        <v>36.64</v>
      </c>
      <c r="R1133" s="46">
        <v>39.119999999999997</v>
      </c>
      <c r="S1133" s="46">
        <v>31.67</v>
      </c>
      <c r="T1133" s="46">
        <v>34.39</v>
      </c>
      <c r="U1133" s="46">
        <v>37.270000000000003</v>
      </c>
      <c r="V1133" s="46">
        <v>34.479999999999997</v>
      </c>
      <c r="W1133" s="46">
        <v>38.9</v>
      </c>
      <c r="X1133" s="120">
        <v>3.0593706852699579E-2</v>
      </c>
      <c r="Y1133" s="79">
        <v>4.4422507403751874E-3</v>
      </c>
      <c r="Z1133" s="79">
        <v>-3.25728325728325E-2</v>
      </c>
      <c r="AA1133" s="79">
        <v>5.2463536753501128E-2</v>
      </c>
    </row>
    <row r="1134" spans="1:27" ht="15" x14ac:dyDescent="0.25">
      <c r="A1134" s="4">
        <v>260205</v>
      </c>
      <c r="B1134" s="18" t="s">
        <v>2236</v>
      </c>
      <c r="C1134" s="8" t="s">
        <v>23</v>
      </c>
      <c r="D1134" s="8" t="s">
        <v>459</v>
      </c>
      <c r="E1134" s="8" t="s">
        <v>806</v>
      </c>
      <c r="F1134" s="36">
        <v>5.0999999999999996</v>
      </c>
      <c r="G1134" s="52">
        <v>151.1</v>
      </c>
      <c r="H1134" s="52">
        <v>152.6</v>
      </c>
      <c r="I1134" s="52">
        <v>149.5</v>
      </c>
      <c r="J1134" s="52">
        <v>148.4</v>
      </c>
      <c r="K1134" s="52">
        <v>179.7</v>
      </c>
      <c r="L1134" s="46">
        <v>178.6</v>
      </c>
      <c r="M1134" s="46">
        <v>183.9</v>
      </c>
      <c r="N1134" s="46">
        <v>179.4</v>
      </c>
      <c r="O1134" s="46">
        <v>189.9</v>
      </c>
      <c r="P1134" s="46">
        <v>217.9</v>
      </c>
      <c r="Q1134" s="46">
        <v>215.6</v>
      </c>
      <c r="R1134" s="46">
        <v>209.1</v>
      </c>
      <c r="S1134" s="46">
        <v>232.3</v>
      </c>
      <c r="T1134" s="46">
        <v>267</v>
      </c>
      <c r="U1134" s="46">
        <v>259.10000000000002</v>
      </c>
      <c r="V1134" s="46">
        <v>243.6</v>
      </c>
      <c r="W1134" s="46">
        <v>283.39999999999998</v>
      </c>
      <c r="X1134" s="120">
        <v>5.6120699508515282E-2</v>
      </c>
      <c r="Y1134" s="79">
        <v>4.7077922077922052E-2</v>
      </c>
      <c r="Z1134" s="79">
        <v>3.5658914728682101E-2</v>
      </c>
      <c r="AA1134" s="79">
        <v>5.0998003992015928E-2</v>
      </c>
    </row>
    <row r="1135" spans="1:27" ht="15" x14ac:dyDescent="0.25">
      <c r="A1135" s="4">
        <v>260205</v>
      </c>
      <c r="B1135" s="18" t="s">
        <v>2237</v>
      </c>
      <c r="C1135" s="8" t="s">
        <v>23</v>
      </c>
      <c r="D1135" s="8" t="s">
        <v>1262</v>
      </c>
      <c r="E1135" s="8" t="s">
        <v>806</v>
      </c>
      <c r="F1135" s="36">
        <v>5.0999999999999996</v>
      </c>
      <c r="G1135" s="52">
        <v>2352</v>
      </c>
      <c r="H1135" s="52">
        <v>2850</v>
      </c>
      <c r="I1135" s="52">
        <v>2822</v>
      </c>
      <c r="J1135" s="52">
        <v>2427</v>
      </c>
      <c r="K1135" s="52">
        <v>1773</v>
      </c>
      <c r="L1135" s="46">
        <v>2601</v>
      </c>
      <c r="M1135" s="46">
        <v>1994</v>
      </c>
      <c r="N1135" s="46">
        <v>2104</v>
      </c>
      <c r="O1135" s="46">
        <v>1952</v>
      </c>
      <c r="P1135" s="46">
        <v>2284</v>
      </c>
      <c r="Q1135" s="46">
        <v>2598</v>
      </c>
      <c r="R1135" s="46">
        <v>2197</v>
      </c>
      <c r="S1135" s="46">
        <v>2797</v>
      </c>
      <c r="T1135" s="110">
        <v>3536</v>
      </c>
      <c r="U1135" s="110">
        <v>4132</v>
      </c>
      <c r="V1135" s="110">
        <v>3858</v>
      </c>
      <c r="W1135" s="46">
        <v>3524</v>
      </c>
      <c r="X1135" s="121">
        <v>0.12677197245848529</v>
      </c>
      <c r="Y1135" s="92">
        <v>0.13785046728971961</v>
      </c>
      <c r="Z1135" s="92">
        <v>0.13117990838730059</v>
      </c>
      <c r="AA1135" s="79">
        <v>5.0757522865321418E-2</v>
      </c>
    </row>
    <row r="1136" spans="1:27" ht="15" x14ac:dyDescent="0.25">
      <c r="A1136" s="4">
        <v>260205</v>
      </c>
      <c r="B1136" s="18" t="s">
        <v>2238</v>
      </c>
      <c r="C1136" s="8" t="s">
        <v>23</v>
      </c>
      <c r="D1136" s="8" t="s">
        <v>2239</v>
      </c>
      <c r="E1136" s="8" t="s">
        <v>817</v>
      </c>
      <c r="F1136" s="36">
        <v>5.0999999999999996</v>
      </c>
      <c r="G1136" s="52">
        <v>665.59</v>
      </c>
      <c r="H1136" s="52">
        <v>799.27</v>
      </c>
      <c r="I1136" s="52">
        <v>746.16</v>
      </c>
      <c r="J1136" s="52">
        <v>913.43</v>
      </c>
      <c r="K1136" s="52">
        <v>735.55</v>
      </c>
      <c r="L1136" s="46">
        <v>935.27</v>
      </c>
      <c r="M1136" s="46">
        <v>740.86</v>
      </c>
      <c r="N1136" s="46">
        <v>692.31</v>
      </c>
      <c r="O1136" s="46">
        <v>433.47</v>
      </c>
      <c r="P1136" s="46">
        <v>586.35</v>
      </c>
      <c r="Q1136" s="46">
        <v>546.1</v>
      </c>
      <c r="R1136" s="46">
        <v>549.96</v>
      </c>
      <c r="S1136" s="46">
        <v>323.8</v>
      </c>
      <c r="T1136" s="46">
        <v>520.91</v>
      </c>
      <c r="U1136" s="46">
        <v>576.11</v>
      </c>
      <c r="V1136" s="46">
        <v>595.42999999999995</v>
      </c>
      <c r="W1136" s="46">
        <v>425.85</v>
      </c>
      <c r="X1136" s="120">
        <v>-3.2618718877884152E-2</v>
      </c>
      <c r="Y1136" s="79">
        <v>1.5462934814532311E-2</v>
      </c>
      <c r="Z1136" s="79">
        <v>2.3072083134596522E-2</v>
      </c>
      <c r="AA1136" s="79">
        <v>5.0613763174209632E-2</v>
      </c>
    </row>
    <row r="1137" spans="1:27" ht="15" x14ac:dyDescent="0.25">
      <c r="A1137" s="4">
        <v>260205</v>
      </c>
      <c r="B1137" s="18" t="s">
        <v>2240</v>
      </c>
      <c r="C1137" s="8" t="s">
        <v>23</v>
      </c>
      <c r="D1137" s="8" t="s">
        <v>111</v>
      </c>
      <c r="E1137" s="8" t="s">
        <v>821</v>
      </c>
      <c r="F1137" s="36">
        <v>4.8</v>
      </c>
      <c r="G1137" s="52">
        <v>15.6</v>
      </c>
      <c r="H1137" s="52">
        <v>22.08</v>
      </c>
      <c r="I1137" s="52">
        <v>30.73</v>
      </c>
      <c r="J1137" s="52">
        <v>42.57</v>
      </c>
      <c r="K1137" s="52">
        <v>20.96</v>
      </c>
      <c r="L1137" s="46">
        <v>25.93</v>
      </c>
      <c r="M1137" s="46">
        <v>38.97</v>
      </c>
      <c r="N1137" s="46">
        <v>43.74</v>
      </c>
      <c r="O1137" s="46">
        <v>22.33</v>
      </c>
      <c r="P1137" s="46">
        <v>0</v>
      </c>
      <c r="Q1137" s="46">
        <v>39.04</v>
      </c>
      <c r="R1137" s="110">
        <v>57.56</v>
      </c>
      <c r="S1137" s="46">
        <v>31.61</v>
      </c>
      <c r="T1137" s="46">
        <v>0</v>
      </c>
      <c r="U1137" s="46">
        <v>43.2</v>
      </c>
      <c r="V1137" s="46">
        <v>65.52</v>
      </c>
      <c r="W1137" s="46">
        <v>38.39</v>
      </c>
      <c r="X1137" s="120">
        <v>0</v>
      </c>
      <c r="Y1137" s="79">
        <v>3.2446767022853207E-2</v>
      </c>
      <c r="Z1137" s="79">
        <v>6.0134471556999143E-2</v>
      </c>
      <c r="AA1137" s="79">
        <v>4.831468680966311E-2</v>
      </c>
    </row>
    <row r="1138" spans="1:27" ht="15" x14ac:dyDescent="0.25">
      <c r="A1138" s="4">
        <v>260205</v>
      </c>
      <c r="B1138" s="18" t="s">
        <v>2241</v>
      </c>
      <c r="C1138" s="8" t="s">
        <v>23</v>
      </c>
      <c r="D1138" s="8" t="s">
        <v>2233</v>
      </c>
      <c r="E1138" s="8" t="s">
        <v>806</v>
      </c>
      <c r="F1138" s="36">
        <v>4.8</v>
      </c>
      <c r="G1138" s="52">
        <v>3460</v>
      </c>
      <c r="H1138" s="52">
        <v>3859</v>
      </c>
      <c r="I1138" s="52">
        <v>3317</v>
      </c>
      <c r="J1138" s="52">
        <v>2525</v>
      </c>
      <c r="K1138" s="52">
        <v>3487</v>
      </c>
      <c r="L1138" s="46">
        <v>4774</v>
      </c>
      <c r="M1138" s="110">
        <v>7681</v>
      </c>
      <c r="N1138" s="110">
        <v>11188</v>
      </c>
      <c r="O1138" s="110">
        <v>13209</v>
      </c>
      <c r="P1138" s="110">
        <v>15307</v>
      </c>
      <c r="Q1138" s="110">
        <v>14672</v>
      </c>
      <c r="R1138" s="110">
        <v>17411</v>
      </c>
      <c r="S1138" s="110">
        <v>21203</v>
      </c>
      <c r="T1138" s="46">
        <v>18405</v>
      </c>
      <c r="U1138" s="46">
        <v>19171</v>
      </c>
      <c r="V1138" s="46">
        <v>19922</v>
      </c>
      <c r="W1138" s="46">
        <v>24977</v>
      </c>
      <c r="X1138" s="120">
        <v>4.5164958523464582E-2</v>
      </c>
      <c r="Y1138" s="79">
        <v>6.2755436526202635E-2</v>
      </c>
      <c r="Z1138" s="79">
        <v>3.2957080981756093E-2</v>
      </c>
      <c r="AA1138" s="79">
        <v>4.7953647348826678E-2</v>
      </c>
    </row>
    <row r="1139" spans="1:27" ht="15" x14ac:dyDescent="0.25">
      <c r="A1139" s="4">
        <v>260205</v>
      </c>
      <c r="B1139" s="18" t="s">
        <v>2242</v>
      </c>
      <c r="C1139" s="8" t="s">
        <v>23</v>
      </c>
      <c r="D1139" s="8" t="s">
        <v>1134</v>
      </c>
      <c r="E1139" s="8" t="s">
        <v>806</v>
      </c>
      <c r="F1139" s="36">
        <v>4.5999999999999996</v>
      </c>
      <c r="G1139" s="52">
        <v>125.81</v>
      </c>
      <c r="H1139" s="52">
        <v>108.88</v>
      </c>
      <c r="I1139" s="52">
        <v>63.92</v>
      </c>
      <c r="J1139" s="52">
        <v>62.41</v>
      </c>
      <c r="K1139" s="52">
        <v>142.78</v>
      </c>
      <c r="L1139" s="46">
        <v>119.88</v>
      </c>
      <c r="M1139" s="46">
        <v>82.72</v>
      </c>
      <c r="N1139" s="46">
        <v>86.04</v>
      </c>
      <c r="O1139" s="46">
        <v>-58.88</v>
      </c>
      <c r="P1139" s="46">
        <v>97.93</v>
      </c>
      <c r="Q1139" s="46">
        <v>39.950000000000003</v>
      </c>
      <c r="R1139" s="46">
        <v>35.909999999999997</v>
      </c>
      <c r="S1139" s="110">
        <v>94.5</v>
      </c>
      <c r="T1139" s="46">
        <v>114.06</v>
      </c>
      <c r="U1139" s="46">
        <v>29.98</v>
      </c>
      <c r="V1139" s="46">
        <v>40.19</v>
      </c>
      <c r="W1139" s="46">
        <v>107.4</v>
      </c>
      <c r="X1139" s="120">
        <v>6.0121510306012198E-2</v>
      </c>
      <c r="Y1139" s="79">
        <v>-3.5053793685394963E-2</v>
      </c>
      <c r="Z1139" s="79">
        <v>1.5594826015667749E-2</v>
      </c>
      <c r="AA1139" s="79">
        <v>4.6281347540630742E-2</v>
      </c>
    </row>
    <row r="1140" spans="1:27" ht="15" x14ac:dyDescent="0.25">
      <c r="A1140" s="4">
        <v>260205</v>
      </c>
      <c r="B1140" s="18" t="s">
        <v>2243</v>
      </c>
      <c r="C1140" s="8" t="s">
        <v>23</v>
      </c>
      <c r="D1140" s="8" t="s">
        <v>434</v>
      </c>
      <c r="E1140" s="8" t="s">
        <v>806</v>
      </c>
      <c r="F1140" s="36">
        <v>4.5999999999999996</v>
      </c>
      <c r="G1140" s="52">
        <v>331.4</v>
      </c>
      <c r="H1140" s="52">
        <v>765.1</v>
      </c>
      <c r="I1140" s="52">
        <v>440.3</v>
      </c>
      <c r="J1140" s="52">
        <v>435.7</v>
      </c>
      <c r="K1140" s="52">
        <v>387.5</v>
      </c>
      <c r="L1140" s="46">
        <v>693.2</v>
      </c>
      <c r="M1140" s="46">
        <v>446.5</v>
      </c>
      <c r="N1140" s="46">
        <v>494.8</v>
      </c>
      <c r="O1140" s="46">
        <v>354.7</v>
      </c>
      <c r="P1140" s="46">
        <v>828.1</v>
      </c>
      <c r="Q1140" s="46">
        <v>378.7</v>
      </c>
      <c r="R1140" s="46">
        <v>397.3</v>
      </c>
      <c r="S1140" s="46">
        <v>477.1</v>
      </c>
      <c r="T1140" s="46">
        <v>949.4</v>
      </c>
      <c r="U1140" s="46">
        <v>430.1</v>
      </c>
      <c r="V1140" s="46">
        <v>466.3</v>
      </c>
      <c r="W1140" s="46">
        <v>582.9</v>
      </c>
      <c r="X1140" s="120">
        <v>5.8283682490870792E-2</v>
      </c>
      <c r="Y1140" s="79">
        <v>2.3337116912599321E-2</v>
      </c>
      <c r="Z1140" s="79">
        <v>3.061360308798089E-2</v>
      </c>
      <c r="AA1140" s="79">
        <v>4.5546515131946963E-2</v>
      </c>
    </row>
    <row r="1141" spans="1:27" ht="15" x14ac:dyDescent="0.25">
      <c r="A1141" s="4">
        <v>260205</v>
      </c>
      <c r="B1141" s="18" t="s">
        <v>2244</v>
      </c>
      <c r="C1141" s="8" t="s">
        <v>23</v>
      </c>
      <c r="D1141" s="8" t="s">
        <v>2178</v>
      </c>
      <c r="E1141" s="8" t="s">
        <v>817</v>
      </c>
      <c r="F1141" s="36">
        <v>4.5</v>
      </c>
      <c r="G1141" s="52">
        <v>19.170000000000002</v>
      </c>
      <c r="H1141" s="52">
        <v>71.05</v>
      </c>
      <c r="I1141" s="52">
        <v>68.3</v>
      </c>
      <c r="J1141" s="52">
        <v>76</v>
      </c>
      <c r="K1141" s="90">
        <v>71.599999999999994</v>
      </c>
      <c r="L1141" s="46">
        <v>86.3</v>
      </c>
      <c r="M1141" s="46">
        <v>85</v>
      </c>
      <c r="N1141" s="46">
        <v>88.1</v>
      </c>
      <c r="O1141" s="46">
        <v>75.3</v>
      </c>
      <c r="P1141" s="46">
        <v>96.8</v>
      </c>
      <c r="Q1141" s="46">
        <v>97.5</v>
      </c>
      <c r="R1141" s="46">
        <v>86.6</v>
      </c>
      <c r="S1141" s="46">
        <v>85.6</v>
      </c>
      <c r="T1141" s="46">
        <v>101.6</v>
      </c>
      <c r="U1141" s="46">
        <v>104</v>
      </c>
      <c r="V1141" s="46">
        <v>101.7</v>
      </c>
      <c r="W1141" s="46">
        <v>103.2</v>
      </c>
      <c r="X1141" s="120">
        <v>1.309686221009532E-2</v>
      </c>
      <c r="Y1141" s="79">
        <v>1.750605978992725E-2</v>
      </c>
      <c r="Z1141" s="79">
        <v>3.9968237162519848E-2</v>
      </c>
      <c r="AA1141" s="79">
        <v>4.4795113260371673E-2</v>
      </c>
    </row>
    <row r="1142" spans="1:27" ht="15" x14ac:dyDescent="0.25">
      <c r="A1142" s="4">
        <v>260205</v>
      </c>
      <c r="B1142" s="18" t="s">
        <v>2245</v>
      </c>
      <c r="C1142" s="8" t="s">
        <v>23</v>
      </c>
      <c r="D1142" s="8" t="s">
        <v>24</v>
      </c>
      <c r="E1142" s="8" t="s">
        <v>806</v>
      </c>
      <c r="F1142" s="36">
        <v>4.4000000000000004</v>
      </c>
      <c r="G1142" s="52">
        <v>29.05</v>
      </c>
      <c r="H1142" s="52">
        <v>33.54</v>
      </c>
      <c r="I1142" s="52">
        <v>32.99</v>
      </c>
      <c r="J1142" s="52">
        <v>33.35</v>
      </c>
      <c r="K1142" s="52">
        <v>30.67</v>
      </c>
      <c r="L1142" s="46">
        <v>35.18</v>
      </c>
      <c r="M1142" s="46">
        <v>42.83</v>
      </c>
      <c r="N1142" s="46">
        <v>43.6</v>
      </c>
      <c r="O1142" s="46">
        <v>41.47</v>
      </c>
      <c r="P1142" s="46">
        <v>44.76</v>
      </c>
      <c r="Q1142" s="46">
        <v>48.07</v>
      </c>
      <c r="R1142" s="46">
        <v>44.95</v>
      </c>
      <c r="S1142" s="46">
        <v>49.41</v>
      </c>
      <c r="T1142" s="46">
        <v>51.76</v>
      </c>
      <c r="U1142" s="46">
        <v>51.41</v>
      </c>
      <c r="V1142" s="46">
        <v>59.96</v>
      </c>
      <c r="W1142" s="46">
        <v>58.84</v>
      </c>
      <c r="X1142" s="120">
        <v>3.7395159997863033E-2</v>
      </c>
      <c r="Y1142" s="79">
        <v>1.719964982748845E-2</v>
      </c>
      <c r="Z1142" s="79">
        <v>7.5988457449501334E-2</v>
      </c>
      <c r="AA1142" s="79">
        <v>4.4368118942316848E-2</v>
      </c>
    </row>
    <row r="1143" spans="1:27" ht="15" x14ac:dyDescent="0.25">
      <c r="A1143" s="4">
        <v>260205</v>
      </c>
      <c r="B1143" s="18" t="s">
        <v>2246</v>
      </c>
      <c r="C1143" s="8" t="s">
        <v>23</v>
      </c>
      <c r="D1143" s="8" t="s">
        <v>1134</v>
      </c>
      <c r="E1143" s="8" t="s">
        <v>821</v>
      </c>
      <c r="F1143" s="36">
        <v>4.3</v>
      </c>
      <c r="G1143" s="52">
        <v>36.74</v>
      </c>
      <c r="H1143" s="52">
        <v>191.44</v>
      </c>
      <c r="I1143" s="52">
        <v>13.62</v>
      </c>
      <c r="J1143" s="52">
        <v>-35.47</v>
      </c>
      <c r="K1143" s="90">
        <v>61.62</v>
      </c>
      <c r="L1143" s="46">
        <v>128.38999999999999</v>
      </c>
      <c r="M1143" s="46">
        <v>14.53</v>
      </c>
      <c r="N1143" s="110">
        <v>6.07</v>
      </c>
      <c r="O1143" s="46">
        <v>48.05</v>
      </c>
      <c r="P1143" s="46">
        <v>136.16999999999999</v>
      </c>
      <c r="Q1143" s="46">
        <v>6.95</v>
      </c>
      <c r="R1143" s="46">
        <v>-22.39</v>
      </c>
      <c r="S1143" s="46">
        <v>58.84</v>
      </c>
      <c r="T1143" s="110">
        <v>158.19</v>
      </c>
      <c r="U1143" s="46">
        <v>4.92</v>
      </c>
      <c r="V1143" s="46">
        <v>-16.55</v>
      </c>
      <c r="W1143" s="46">
        <v>67.650000000000006</v>
      </c>
      <c r="X1143" s="121">
        <v>0.1226262738764827</v>
      </c>
      <c r="Y1143" s="79">
        <v>-1.0069943945632209E-2</v>
      </c>
      <c r="Z1143" s="79">
        <v>2.926438163960721E-2</v>
      </c>
      <c r="AA1143" s="79">
        <v>4.2891918208374007E-2</v>
      </c>
    </row>
    <row r="1144" spans="1:27" ht="15" x14ac:dyDescent="0.25">
      <c r="A1144" s="4">
        <v>260205</v>
      </c>
      <c r="B1144" s="18" t="s">
        <v>712</v>
      </c>
      <c r="C1144" s="8" t="s">
        <v>23</v>
      </c>
      <c r="D1144" s="8" t="s">
        <v>115</v>
      </c>
      <c r="E1144" s="8" t="s">
        <v>806</v>
      </c>
      <c r="F1144" s="36">
        <v>4.0999999999999996</v>
      </c>
      <c r="G1144" s="52">
        <v>1558</v>
      </c>
      <c r="H1144" s="52">
        <v>1557</v>
      </c>
      <c r="I1144" s="52">
        <v>1285</v>
      </c>
      <c r="J1144" s="52">
        <v>1651</v>
      </c>
      <c r="K1144" s="52">
        <v>1889</v>
      </c>
      <c r="L1144" s="46">
        <v>1154</v>
      </c>
      <c r="M1144" s="46">
        <v>1453</v>
      </c>
      <c r="N1144" s="46">
        <v>1763</v>
      </c>
      <c r="O1144" s="46">
        <v>2136</v>
      </c>
      <c r="P1144" s="46">
        <v>1534</v>
      </c>
      <c r="Q1144" s="46">
        <v>1940</v>
      </c>
      <c r="R1144" s="46">
        <v>2252</v>
      </c>
      <c r="S1144" s="46">
        <v>2419</v>
      </c>
      <c r="T1144" s="110">
        <v>2455</v>
      </c>
      <c r="U1144" s="46">
        <v>2569</v>
      </c>
      <c r="V1144" s="46">
        <v>2566</v>
      </c>
      <c r="W1144" s="46">
        <v>2829</v>
      </c>
      <c r="X1144" s="121">
        <v>0.1130755064456721</v>
      </c>
      <c r="Y1144" s="79">
        <v>6.938010147804996E-2</v>
      </c>
      <c r="Z1144" s="79">
        <v>3.2387828777720402E-2</v>
      </c>
      <c r="AA1144" s="79">
        <v>4.096313318013789E-2</v>
      </c>
    </row>
    <row r="1145" spans="1:27" ht="15" x14ac:dyDescent="0.25">
      <c r="A1145" s="4">
        <v>260205</v>
      </c>
      <c r="B1145" s="18" t="s">
        <v>2248</v>
      </c>
      <c r="C1145" s="8" t="s">
        <v>23</v>
      </c>
      <c r="D1145" s="8" t="s">
        <v>177</v>
      </c>
      <c r="E1145" s="8" t="s">
        <v>806</v>
      </c>
      <c r="F1145" s="36">
        <v>4.0999999999999996</v>
      </c>
      <c r="G1145" s="52">
        <v>93.66</v>
      </c>
      <c r="H1145" s="52">
        <v>112.86</v>
      </c>
      <c r="I1145" s="52">
        <v>112.32</v>
      </c>
      <c r="J1145" s="52">
        <v>104.85</v>
      </c>
      <c r="K1145" s="52">
        <v>98.18</v>
      </c>
      <c r="L1145" s="46">
        <v>122.12</v>
      </c>
      <c r="M1145" s="46">
        <v>115.87</v>
      </c>
      <c r="N1145" s="46">
        <v>125.67</v>
      </c>
      <c r="O1145" s="110">
        <v>145.06</v>
      </c>
      <c r="P1145" s="46">
        <v>165.96</v>
      </c>
      <c r="Q1145" s="46">
        <v>162.25</v>
      </c>
      <c r="R1145" s="46">
        <v>161.66999999999999</v>
      </c>
      <c r="S1145" s="46">
        <v>187.97</v>
      </c>
      <c r="T1145" s="46">
        <v>203.51</v>
      </c>
      <c r="U1145" s="46">
        <v>199.42</v>
      </c>
      <c r="V1145" s="46">
        <v>209.85</v>
      </c>
      <c r="W1145" s="46">
        <v>220.61</v>
      </c>
      <c r="X1145" s="120">
        <v>5.5395736519878953E-2</v>
      </c>
      <c r="Y1145" s="79">
        <v>5.1956947162426603E-2</v>
      </c>
      <c r="Z1145" s="79">
        <v>6.402062266633024E-2</v>
      </c>
      <c r="AA1145" s="79">
        <v>4.0761785825788273E-2</v>
      </c>
    </row>
    <row r="1146" spans="1:27" ht="15" x14ac:dyDescent="0.25">
      <c r="A1146" s="4">
        <v>260205</v>
      </c>
      <c r="B1146" s="18" t="s">
        <v>2247</v>
      </c>
      <c r="C1146" s="8" t="s">
        <v>23</v>
      </c>
      <c r="D1146" s="8" t="s">
        <v>37</v>
      </c>
      <c r="E1146" s="8" t="s">
        <v>817</v>
      </c>
      <c r="F1146" s="36">
        <v>4.0999999999999996</v>
      </c>
      <c r="G1146" s="52">
        <v>-28.73</v>
      </c>
      <c r="H1146" s="52">
        <v>-48.64</v>
      </c>
      <c r="I1146" s="52">
        <v>-56.64</v>
      </c>
      <c r="J1146" s="52">
        <v>14.19</v>
      </c>
      <c r="K1146" s="52">
        <v>-21.61</v>
      </c>
      <c r="L1146" s="46">
        <v>0</v>
      </c>
      <c r="M1146" s="46">
        <v>-14.12</v>
      </c>
      <c r="N1146" s="46">
        <v>79.73</v>
      </c>
      <c r="O1146" s="46">
        <v>-43.92</v>
      </c>
      <c r="P1146" s="46">
        <v>0</v>
      </c>
      <c r="Q1146" s="110">
        <v>59.74</v>
      </c>
      <c r="R1146" s="46">
        <v>9.8699999999999992</v>
      </c>
      <c r="S1146" s="110">
        <v>21.25</v>
      </c>
      <c r="T1146" s="110">
        <v>15.62</v>
      </c>
      <c r="U1146" s="46">
        <v>46.67</v>
      </c>
      <c r="V1146" s="110">
        <v>40.86</v>
      </c>
      <c r="W1146" s="46">
        <v>26.3</v>
      </c>
      <c r="X1146" s="121">
        <v>0.1719128329297821</v>
      </c>
      <c r="Y1146" s="79">
        <v>-0.1227460555972953</v>
      </c>
      <c r="Z1146" s="92">
        <v>0.33176319451878822</v>
      </c>
      <c r="AA1146" s="79">
        <v>4.0594855305466027E-2</v>
      </c>
    </row>
    <row r="1147" spans="1:27" ht="15" x14ac:dyDescent="0.25">
      <c r="A1147" s="4">
        <v>260205</v>
      </c>
      <c r="B1147" s="18" t="s">
        <v>2249</v>
      </c>
      <c r="C1147" s="8" t="s">
        <v>23</v>
      </c>
      <c r="D1147" s="8" t="s">
        <v>153</v>
      </c>
      <c r="E1147" s="8" t="s">
        <v>806</v>
      </c>
      <c r="F1147" s="36">
        <v>3.7</v>
      </c>
      <c r="G1147" s="52">
        <v>105.4</v>
      </c>
      <c r="H1147" s="52">
        <v>97.6</v>
      </c>
      <c r="I1147" s="52">
        <v>100.2</v>
      </c>
      <c r="J1147" s="52">
        <v>121.8</v>
      </c>
      <c r="K1147" s="52">
        <v>131</v>
      </c>
      <c r="L1147" s="46">
        <v>124.4</v>
      </c>
      <c r="M1147" s="46">
        <v>141.9</v>
      </c>
      <c r="N1147" s="46">
        <v>145</v>
      </c>
      <c r="O1147" s="46">
        <v>0</v>
      </c>
      <c r="P1147" s="46">
        <v>151.80000000000001</v>
      </c>
      <c r="Q1147" s="46">
        <v>163.6</v>
      </c>
      <c r="R1147" s="46">
        <v>161.6</v>
      </c>
      <c r="S1147" s="110">
        <v>153.6</v>
      </c>
      <c r="T1147" s="46">
        <v>157.4</v>
      </c>
      <c r="U1147" s="46">
        <v>178.3</v>
      </c>
      <c r="V1147" s="46">
        <v>183.6</v>
      </c>
      <c r="W1147" s="46">
        <v>178.7</v>
      </c>
      <c r="X1147" s="120">
        <v>8.8804313352364161E-3</v>
      </c>
      <c r="Y1147" s="79">
        <v>2.310594152782142E-2</v>
      </c>
      <c r="Z1147" s="79">
        <v>3.3799354739591392E-2</v>
      </c>
      <c r="AA1147" s="79">
        <v>3.7301233467082813E-2</v>
      </c>
    </row>
    <row r="1148" spans="1:27" ht="15" x14ac:dyDescent="0.25">
      <c r="A1148" s="4">
        <v>260205</v>
      </c>
      <c r="B1148" s="18" t="s">
        <v>2250</v>
      </c>
      <c r="C1148" s="8" t="s">
        <v>23</v>
      </c>
      <c r="D1148" s="8" t="s">
        <v>1148</v>
      </c>
      <c r="E1148" s="8" t="s">
        <v>811</v>
      </c>
      <c r="F1148" s="36">
        <v>3.5</v>
      </c>
      <c r="G1148" s="52">
        <v>422</v>
      </c>
      <c r="H1148" s="52">
        <v>189</v>
      </c>
      <c r="I1148" s="52">
        <v>135</v>
      </c>
      <c r="J1148" s="52">
        <v>177</v>
      </c>
      <c r="K1148" s="52">
        <v>235</v>
      </c>
      <c r="L1148" s="46">
        <v>141</v>
      </c>
      <c r="M1148" s="46">
        <v>154</v>
      </c>
      <c r="N1148" s="46">
        <v>176</v>
      </c>
      <c r="O1148" s="46">
        <v>292</v>
      </c>
      <c r="P1148" s="46">
        <v>147</v>
      </c>
      <c r="Q1148" s="46">
        <v>167</v>
      </c>
      <c r="R1148" s="46">
        <v>215</v>
      </c>
      <c r="S1148" s="46">
        <v>369</v>
      </c>
      <c r="T1148" s="46">
        <v>180</v>
      </c>
      <c r="U1148" s="46">
        <v>192</v>
      </c>
      <c r="V1148" s="46">
        <v>224</v>
      </c>
      <c r="W1148" s="46">
        <v>403</v>
      </c>
      <c r="X1148" s="120">
        <v>3.674832962138086E-2</v>
      </c>
      <c r="Y1148" s="79">
        <v>2.6852846401718589E-2</v>
      </c>
      <c r="Z1148" s="79">
        <v>9.4142259414224938E-3</v>
      </c>
      <c r="AA1148" s="79">
        <v>3.5233160621761739E-2</v>
      </c>
    </row>
    <row r="1149" spans="1:27" ht="15" x14ac:dyDescent="0.25">
      <c r="A1149" s="4">
        <v>260205</v>
      </c>
      <c r="B1149" s="18" t="s">
        <v>2683</v>
      </c>
      <c r="C1149" s="8" t="s">
        <v>23</v>
      </c>
      <c r="D1149" s="8" t="s">
        <v>1139</v>
      </c>
      <c r="E1149" s="8" t="s">
        <v>806</v>
      </c>
      <c r="F1149" s="36">
        <v>3.5</v>
      </c>
      <c r="G1149" s="52">
        <v>22.79</v>
      </c>
      <c r="H1149" s="52">
        <v>32.590000000000003</v>
      </c>
      <c r="I1149" s="52">
        <v>31.05</v>
      </c>
      <c r="J1149" s="52">
        <v>33.67</v>
      </c>
      <c r="K1149" s="52">
        <v>33.380000000000003</v>
      </c>
      <c r="L1149" s="46">
        <v>37.92</v>
      </c>
      <c r="M1149" s="46">
        <v>37.71</v>
      </c>
      <c r="N1149" s="46">
        <v>40.08</v>
      </c>
      <c r="O1149" s="46">
        <v>38.49</v>
      </c>
      <c r="P1149" s="46">
        <v>43.9</v>
      </c>
      <c r="Q1149" s="46">
        <v>42.34</v>
      </c>
      <c r="R1149" s="46">
        <v>38.99</v>
      </c>
      <c r="S1149" s="46">
        <v>47.23</v>
      </c>
      <c r="T1149" s="46">
        <v>49.94</v>
      </c>
      <c r="U1149" s="46">
        <v>43.03</v>
      </c>
      <c r="V1149" s="46">
        <v>51.89</v>
      </c>
      <c r="W1149" s="46">
        <v>53.99</v>
      </c>
      <c r="X1149" s="120">
        <v>3.5022613939464257E-2</v>
      </c>
      <c r="Y1149" s="79">
        <v>3.8655462184873368E-3</v>
      </c>
      <c r="Z1149" s="79">
        <v>7.1990624476812259E-2</v>
      </c>
      <c r="AA1149" s="79">
        <v>3.5191837159664667E-2</v>
      </c>
    </row>
    <row r="1150" spans="1:27" ht="15" x14ac:dyDescent="0.25">
      <c r="A1150" s="4">
        <v>260205</v>
      </c>
      <c r="B1150" s="18" t="s">
        <v>2251</v>
      </c>
      <c r="C1150" s="8" t="s">
        <v>23</v>
      </c>
      <c r="D1150" s="8" t="s">
        <v>119</v>
      </c>
      <c r="E1150" s="8" t="s">
        <v>806</v>
      </c>
      <c r="F1150" s="36">
        <v>3.1</v>
      </c>
      <c r="G1150" s="52">
        <v>937</v>
      </c>
      <c r="H1150" s="52">
        <v>1001</v>
      </c>
      <c r="I1150" s="52">
        <v>922</v>
      </c>
      <c r="J1150" s="52">
        <v>932</v>
      </c>
      <c r="K1150" s="52">
        <v>874</v>
      </c>
      <c r="L1150" s="46">
        <v>990</v>
      </c>
      <c r="M1150" s="46">
        <v>980</v>
      </c>
      <c r="N1150" s="46">
        <v>1000</v>
      </c>
      <c r="O1150" s="46">
        <v>1002</v>
      </c>
      <c r="P1150" s="46">
        <v>1099</v>
      </c>
      <c r="Q1150" s="46">
        <v>1091</v>
      </c>
      <c r="R1150" s="46">
        <v>1123</v>
      </c>
      <c r="S1150" s="46">
        <v>1092</v>
      </c>
      <c r="T1150" s="46">
        <v>1253</v>
      </c>
      <c r="U1150" s="46">
        <v>1307</v>
      </c>
      <c r="V1150" s="46">
        <v>1183</v>
      </c>
      <c r="W1150" s="46">
        <v>1241</v>
      </c>
      <c r="X1150" s="120">
        <v>3.4960272417707161E-2</v>
      </c>
      <c r="Y1150" s="79">
        <v>4.7378811142794408E-2</v>
      </c>
      <c r="Z1150" s="79">
        <v>1.256544502617807E-2</v>
      </c>
      <c r="AA1150" s="79">
        <v>3.081695966907971E-2</v>
      </c>
    </row>
    <row r="1151" spans="1:27" ht="15" x14ac:dyDescent="0.25">
      <c r="A1151" s="4">
        <v>260205</v>
      </c>
      <c r="B1151" s="18" t="s">
        <v>2252</v>
      </c>
      <c r="C1151" s="8" t="s">
        <v>23</v>
      </c>
      <c r="D1151" s="8" t="s">
        <v>698</v>
      </c>
      <c r="E1151" s="8" t="s">
        <v>806</v>
      </c>
      <c r="F1151" s="36">
        <v>2.6</v>
      </c>
      <c r="G1151" s="52">
        <v>84.95</v>
      </c>
      <c r="H1151" s="52">
        <v>64.349999999999994</v>
      </c>
      <c r="I1151" s="52">
        <v>55.52</v>
      </c>
      <c r="J1151" s="52">
        <v>56.16</v>
      </c>
      <c r="K1151" s="52">
        <v>70.58</v>
      </c>
      <c r="L1151" s="46">
        <v>36.549999999999997</v>
      </c>
      <c r="M1151" s="46">
        <v>36.85</v>
      </c>
      <c r="N1151" s="46">
        <v>30.36</v>
      </c>
      <c r="O1151" s="46">
        <v>32.049999999999997</v>
      </c>
      <c r="P1151" s="46">
        <v>12.52</v>
      </c>
      <c r="Q1151" s="46">
        <v>18.02</v>
      </c>
      <c r="R1151" s="46">
        <v>15.1</v>
      </c>
      <c r="S1151" s="46">
        <v>6.98</v>
      </c>
      <c r="T1151" s="46">
        <v>-7.18</v>
      </c>
      <c r="U1151" s="110">
        <v>53.8</v>
      </c>
      <c r="V1151" s="46">
        <v>0.48</v>
      </c>
      <c r="W1151" s="46">
        <v>8.41</v>
      </c>
      <c r="X1151" s="120">
        <v>-0.37438236412010639</v>
      </c>
      <c r="Y1151" s="92">
        <v>1.086877278250304</v>
      </c>
      <c r="Z1151" s="79">
        <v>-0.21280931586608451</v>
      </c>
      <c r="AA1151" s="79">
        <v>2.6442307692307709E-2</v>
      </c>
    </row>
    <row r="1152" spans="1:27" ht="15" x14ac:dyDescent="0.25">
      <c r="A1152" s="4">
        <v>260205</v>
      </c>
      <c r="B1152" s="18" t="s">
        <v>2253</v>
      </c>
      <c r="C1152" s="8" t="s">
        <v>23</v>
      </c>
      <c r="D1152" s="8" t="s">
        <v>24</v>
      </c>
      <c r="E1152" s="8" t="s">
        <v>806</v>
      </c>
      <c r="F1152" s="36">
        <v>2.5</v>
      </c>
      <c r="G1152" s="52">
        <v>213.7</v>
      </c>
      <c r="H1152" s="52">
        <v>149.9</v>
      </c>
      <c r="I1152" s="52">
        <v>194.1</v>
      </c>
      <c r="J1152" s="52">
        <v>264.39999999999998</v>
      </c>
      <c r="K1152" s="90">
        <v>356.6</v>
      </c>
      <c r="L1152" s="110">
        <v>272.3</v>
      </c>
      <c r="M1152" s="46">
        <v>277.89999999999998</v>
      </c>
      <c r="N1152" s="46">
        <v>302.10000000000002</v>
      </c>
      <c r="O1152" s="46">
        <v>384.2</v>
      </c>
      <c r="P1152" s="46">
        <v>320.10000000000002</v>
      </c>
      <c r="Q1152" s="110">
        <v>436</v>
      </c>
      <c r="R1152" s="110">
        <v>469.8</v>
      </c>
      <c r="S1152" s="110">
        <v>572.9</v>
      </c>
      <c r="T1152" s="46">
        <v>447.5</v>
      </c>
      <c r="U1152" s="46">
        <v>456.7</v>
      </c>
      <c r="V1152" s="46">
        <v>545.9</v>
      </c>
      <c r="W1152" s="46">
        <v>624.20000000000005</v>
      </c>
      <c r="X1152" s="120">
        <v>7.082499444073842E-2</v>
      </c>
      <c r="Y1152" s="79">
        <v>1.0746547606686811E-2</v>
      </c>
      <c r="Z1152" s="79">
        <v>3.9087780574246223E-2</v>
      </c>
      <c r="AA1152" s="79">
        <v>2.5358378645576E-2</v>
      </c>
    </row>
    <row r="1153" spans="1:27" ht="15" x14ac:dyDescent="0.25">
      <c r="A1153" s="4">
        <v>260205</v>
      </c>
      <c r="B1153" s="18" t="s">
        <v>2254</v>
      </c>
      <c r="C1153" s="8" t="s">
        <v>23</v>
      </c>
      <c r="D1153" s="8" t="s">
        <v>153</v>
      </c>
      <c r="E1153" s="8" t="s">
        <v>817</v>
      </c>
      <c r="F1153" s="36">
        <v>2.4</v>
      </c>
      <c r="G1153" s="52">
        <v>15.97</v>
      </c>
      <c r="H1153" s="52">
        <v>13.03</v>
      </c>
      <c r="I1153" s="52">
        <v>11.34</v>
      </c>
      <c r="J1153" s="52">
        <v>16.04</v>
      </c>
      <c r="K1153" s="52">
        <v>16.73</v>
      </c>
      <c r="L1153" s="110">
        <v>23.83</v>
      </c>
      <c r="M1153" s="46">
        <v>16</v>
      </c>
      <c r="N1153" s="46">
        <v>21.99</v>
      </c>
      <c r="O1153" s="46">
        <v>22.79</v>
      </c>
      <c r="P1153" s="46">
        <v>19.91</v>
      </c>
      <c r="Q1153" s="46">
        <v>15.84</v>
      </c>
      <c r="R1153" s="46">
        <v>15.82</v>
      </c>
      <c r="S1153" s="46">
        <v>24.66</v>
      </c>
      <c r="T1153" s="46">
        <v>25.5</v>
      </c>
      <c r="U1153" s="46">
        <v>11.73</v>
      </c>
      <c r="V1153" s="46">
        <v>21.58</v>
      </c>
      <c r="W1153" s="46">
        <v>26.65</v>
      </c>
      <c r="X1153" s="120">
        <v>7.3330709694345853E-2</v>
      </c>
      <c r="Y1153" s="79">
        <v>-5.0232217061842888E-2</v>
      </c>
      <c r="Z1153" s="79">
        <v>7.4121734654484461E-2</v>
      </c>
      <c r="AA1153" s="79">
        <v>2.384090092248714E-2</v>
      </c>
    </row>
    <row r="1154" spans="1:27" ht="15" x14ac:dyDescent="0.25">
      <c r="A1154" s="4">
        <v>260205</v>
      </c>
      <c r="B1154" s="18" t="s">
        <v>2255</v>
      </c>
      <c r="C1154" s="8" t="s">
        <v>23</v>
      </c>
      <c r="D1154" s="8" t="s">
        <v>705</v>
      </c>
      <c r="E1154" s="8" t="s">
        <v>821</v>
      </c>
      <c r="F1154" s="36">
        <v>2.4</v>
      </c>
      <c r="G1154" s="52">
        <v>81</v>
      </c>
      <c r="H1154" s="52">
        <v>129.30000000000001</v>
      </c>
      <c r="I1154" s="52">
        <v>109</v>
      </c>
      <c r="J1154" s="52">
        <v>131</v>
      </c>
      <c r="K1154" s="90">
        <v>152.9</v>
      </c>
      <c r="L1154" s="46">
        <v>140.6</v>
      </c>
      <c r="M1154" s="110">
        <v>164.7</v>
      </c>
      <c r="N1154" s="110">
        <v>199.3</v>
      </c>
      <c r="O1154" s="46">
        <v>213.2</v>
      </c>
      <c r="P1154" s="46">
        <v>192.8</v>
      </c>
      <c r="Q1154" s="46">
        <v>204.8</v>
      </c>
      <c r="R1154" s="46">
        <v>206.1</v>
      </c>
      <c r="S1154" s="46">
        <v>218.3</v>
      </c>
      <c r="T1154" s="46">
        <v>192.1</v>
      </c>
      <c r="U1154" s="46">
        <v>237.9</v>
      </c>
      <c r="V1154" s="46">
        <v>204.3</v>
      </c>
      <c r="W1154" s="46">
        <v>238.4</v>
      </c>
      <c r="X1154" s="120">
        <v>-8.515815085158307E-4</v>
      </c>
      <c r="Y1154" s="79">
        <v>4.0301960306830642E-2</v>
      </c>
      <c r="Z1154" s="79">
        <v>-2.1067415730336991E-3</v>
      </c>
      <c r="AA1154" s="79">
        <v>2.3574947220267539E-2</v>
      </c>
    </row>
    <row r="1155" spans="1:27" ht="15" x14ac:dyDescent="0.25">
      <c r="A1155" s="4">
        <v>260205</v>
      </c>
      <c r="B1155" s="18" t="s">
        <v>2256</v>
      </c>
      <c r="C1155" s="8" t="s">
        <v>23</v>
      </c>
      <c r="D1155" s="8" t="s">
        <v>2257</v>
      </c>
      <c r="E1155" s="8" t="s">
        <v>821</v>
      </c>
      <c r="F1155" s="36">
        <v>2.1</v>
      </c>
      <c r="G1155" s="52">
        <v>12.02</v>
      </c>
      <c r="H1155" s="52">
        <v>8.86</v>
      </c>
      <c r="I1155" s="52">
        <v>5.65</v>
      </c>
      <c r="J1155" s="52">
        <v>6.42</v>
      </c>
      <c r="K1155" s="52">
        <v>6.42</v>
      </c>
      <c r="L1155" s="46">
        <v>9.3000000000000007</v>
      </c>
      <c r="M1155" s="110">
        <v>9.14</v>
      </c>
      <c r="N1155" s="46">
        <v>8.11</v>
      </c>
      <c r="O1155" s="110">
        <v>10.8</v>
      </c>
      <c r="P1155" s="46">
        <v>11.6</v>
      </c>
      <c r="Q1155" s="110">
        <v>13.25</v>
      </c>
      <c r="R1155" s="110">
        <v>13.44</v>
      </c>
      <c r="S1155" s="46">
        <v>13.35</v>
      </c>
      <c r="T1155" s="110">
        <v>17.579999999999998</v>
      </c>
      <c r="U1155" s="46">
        <v>15.59</v>
      </c>
      <c r="V1155" s="46">
        <v>15.48</v>
      </c>
      <c r="W1155" s="46">
        <v>14.65</v>
      </c>
      <c r="X1155" s="121">
        <v>0.1158017041053447</v>
      </c>
      <c r="Y1155" s="79">
        <v>4.0610898993405087E-2</v>
      </c>
      <c r="Z1155" s="79">
        <v>3.4022681787858611E-2</v>
      </c>
      <c r="AA1155" s="79">
        <v>2.09677419354839E-2</v>
      </c>
    </row>
    <row r="1156" spans="1:27" ht="15" x14ac:dyDescent="0.25">
      <c r="A1156" s="4">
        <v>260205</v>
      </c>
      <c r="B1156" s="18" t="s">
        <v>2258</v>
      </c>
      <c r="C1156" s="8" t="s">
        <v>23</v>
      </c>
      <c r="D1156" s="8" t="s">
        <v>101</v>
      </c>
      <c r="E1156" s="8" t="s">
        <v>817</v>
      </c>
      <c r="F1156" s="36">
        <v>2</v>
      </c>
      <c r="G1156" s="52">
        <v>35.57</v>
      </c>
      <c r="H1156" s="52">
        <v>33.770000000000003</v>
      </c>
      <c r="I1156" s="52">
        <v>30.72</v>
      </c>
      <c r="J1156" s="52">
        <v>47.1</v>
      </c>
      <c r="K1156" s="52">
        <v>43.32</v>
      </c>
      <c r="L1156" s="46">
        <v>46.26</v>
      </c>
      <c r="M1156" s="110">
        <v>53.65</v>
      </c>
      <c r="N1156" s="46">
        <v>42.62</v>
      </c>
      <c r="O1156" s="46">
        <v>58.99</v>
      </c>
      <c r="P1156" s="46">
        <v>49.4</v>
      </c>
      <c r="Q1156" s="46">
        <v>50.98</v>
      </c>
      <c r="R1156" s="46">
        <v>59.76</v>
      </c>
      <c r="S1156" s="46">
        <v>66.11</v>
      </c>
      <c r="T1156" s="46">
        <v>56.86</v>
      </c>
      <c r="U1156" s="46">
        <v>64.94</v>
      </c>
      <c r="V1156" s="46">
        <v>68.8</v>
      </c>
      <c r="W1156" s="46">
        <v>71.22</v>
      </c>
      <c r="X1156" s="120">
        <v>3.2972375690607743E-2</v>
      </c>
      <c r="Y1156" s="79">
        <v>5.9732146677506259E-2</v>
      </c>
      <c r="Z1156" s="79">
        <v>3.6500181693382323E-2</v>
      </c>
      <c r="AA1156" s="79">
        <v>1.9905730201394519E-2</v>
      </c>
    </row>
    <row r="1157" spans="1:27" ht="15" x14ac:dyDescent="0.25">
      <c r="A1157" s="4">
        <v>260205</v>
      </c>
      <c r="B1157" s="18" t="s">
        <v>2259</v>
      </c>
      <c r="C1157" s="8" t="s">
        <v>23</v>
      </c>
      <c r="D1157" s="8" t="s">
        <v>24</v>
      </c>
      <c r="E1157" s="8" t="s">
        <v>806</v>
      </c>
      <c r="F1157" s="36">
        <v>1.9</v>
      </c>
      <c r="G1157" s="52">
        <v>222.1</v>
      </c>
      <c r="H1157" s="52">
        <v>224.8</v>
      </c>
      <c r="I1157" s="52">
        <v>236</v>
      </c>
      <c r="J1157" s="52">
        <v>236.8</v>
      </c>
      <c r="K1157" s="52">
        <v>245.5</v>
      </c>
      <c r="L1157" s="46">
        <v>241.3</v>
      </c>
      <c r="M1157" s="46">
        <v>248.7</v>
      </c>
      <c r="N1157" s="46">
        <v>254.3</v>
      </c>
      <c r="O1157" s="46">
        <v>256.3</v>
      </c>
      <c r="P1157" s="46">
        <v>258.89999999999998</v>
      </c>
      <c r="Q1157" s="46">
        <v>266.2</v>
      </c>
      <c r="R1157" s="46">
        <v>269.3</v>
      </c>
      <c r="S1157" s="46">
        <v>263.8</v>
      </c>
      <c r="T1157" s="46">
        <v>271.2</v>
      </c>
      <c r="U1157" s="46">
        <v>280.7</v>
      </c>
      <c r="V1157" s="46">
        <v>284.3</v>
      </c>
      <c r="W1157" s="46">
        <v>284.8</v>
      </c>
      <c r="X1157" s="120">
        <v>1.1623511623511501E-2</v>
      </c>
      <c r="Y1157" s="79">
        <v>1.3545072396076611E-2</v>
      </c>
      <c r="Z1157" s="79">
        <v>1.3824884792626779E-2</v>
      </c>
      <c r="AA1157" s="79">
        <v>1.9090909090909051E-2</v>
      </c>
    </row>
    <row r="1158" spans="1:27" ht="15" x14ac:dyDescent="0.25">
      <c r="A1158" s="4">
        <v>260205</v>
      </c>
      <c r="B1158" s="18" t="s">
        <v>2718</v>
      </c>
      <c r="C1158" s="8" t="s">
        <v>23</v>
      </c>
      <c r="D1158" s="8" t="s">
        <v>1292</v>
      </c>
      <c r="E1158" s="8" t="s">
        <v>2796</v>
      </c>
      <c r="F1158" s="36">
        <v>1.9</v>
      </c>
      <c r="G1158" s="52">
        <v>296.54000000000002</v>
      </c>
      <c r="H1158" s="52">
        <v>288.69</v>
      </c>
      <c r="I1158" s="52">
        <v>335.21</v>
      </c>
      <c r="J1158" s="52">
        <v>220.92</v>
      </c>
      <c r="K1158" s="52">
        <v>189.05</v>
      </c>
      <c r="L1158" s="46">
        <v>239.7</v>
      </c>
      <c r="M1158" s="46">
        <v>244.93</v>
      </c>
      <c r="N1158" s="46">
        <v>226.55</v>
      </c>
      <c r="O1158" s="46">
        <v>220.47</v>
      </c>
      <c r="P1158" s="46">
        <v>241.04</v>
      </c>
      <c r="Q1158" s="46">
        <v>232.89</v>
      </c>
      <c r="R1158" s="46">
        <v>218.92</v>
      </c>
      <c r="S1158" s="46">
        <v>208.91</v>
      </c>
      <c r="T1158" s="46">
        <v>271.64999999999998</v>
      </c>
      <c r="U1158" s="46">
        <v>246.72</v>
      </c>
      <c r="V1158" s="46">
        <v>221.97</v>
      </c>
      <c r="W1158" s="46">
        <v>227.21</v>
      </c>
      <c r="X1158" s="120">
        <v>3.394473030518097E-2</v>
      </c>
      <c r="Y1158" s="79">
        <v>1.4833167090318339E-2</v>
      </c>
      <c r="Z1158" s="79">
        <v>3.2234199957725811E-3</v>
      </c>
      <c r="AA1158" s="79">
        <v>1.9278377666578809E-2</v>
      </c>
    </row>
    <row r="1159" spans="1:27" ht="15" x14ac:dyDescent="0.25">
      <c r="A1159" s="4">
        <v>260205</v>
      </c>
      <c r="B1159" s="18" t="s">
        <v>2260</v>
      </c>
      <c r="C1159" s="8" t="s">
        <v>23</v>
      </c>
      <c r="D1159" s="8" t="s">
        <v>50</v>
      </c>
      <c r="E1159" s="8" t="s">
        <v>806</v>
      </c>
      <c r="F1159" s="36">
        <v>1.7</v>
      </c>
      <c r="G1159" s="52">
        <v>44.44</v>
      </c>
      <c r="H1159" s="52">
        <v>44.31</v>
      </c>
      <c r="I1159" s="52">
        <v>46.83</v>
      </c>
      <c r="J1159" s="52">
        <v>46.89</v>
      </c>
      <c r="K1159" s="52">
        <v>45.49</v>
      </c>
      <c r="L1159" s="46">
        <v>45.33</v>
      </c>
      <c r="M1159" s="46">
        <v>46.19</v>
      </c>
      <c r="N1159" s="46">
        <v>47.01</v>
      </c>
      <c r="O1159" s="46">
        <v>49.67</v>
      </c>
      <c r="P1159" s="46">
        <v>50.48</v>
      </c>
      <c r="Q1159" s="46">
        <v>54.15</v>
      </c>
      <c r="R1159" s="46">
        <v>54.58</v>
      </c>
      <c r="S1159" s="46">
        <v>54.5</v>
      </c>
      <c r="T1159" s="46">
        <v>54.97</v>
      </c>
      <c r="U1159" s="46">
        <v>60</v>
      </c>
      <c r="V1159" s="46">
        <v>59.64</v>
      </c>
      <c r="W1159" s="46">
        <v>58.3</v>
      </c>
      <c r="X1159" s="120">
        <v>2.100977960787986E-2</v>
      </c>
      <c r="Y1159" s="79">
        <v>2.6810265811182399E-2</v>
      </c>
      <c r="Z1159" s="79">
        <v>2.2584244588261582E-2</v>
      </c>
      <c r="AA1159" s="79">
        <v>1.658591942734922E-2</v>
      </c>
    </row>
    <row r="1160" spans="1:27" ht="15" x14ac:dyDescent="0.25">
      <c r="A1160" s="4">
        <v>260205</v>
      </c>
      <c r="B1160" s="18" t="s">
        <v>2261</v>
      </c>
      <c r="C1160" s="8" t="s">
        <v>23</v>
      </c>
      <c r="D1160" s="8" t="s">
        <v>172</v>
      </c>
      <c r="E1160" s="8" t="s">
        <v>806</v>
      </c>
      <c r="F1160" s="36">
        <v>1.6</v>
      </c>
      <c r="G1160" s="52">
        <v>23.38</v>
      </c>
      <c r="H1160" s="52">
        <v>36.72</v>
      </c>
      <c r="I1160" s="52">
        <v>45.28</v>
      </c>
      <c r="J1160" s="52">
        <v>36.81</v>
      </c>
      <c r="K1160" s="52">
        <v>22.04</v>
      </c>
      <c r="L1160" s="46">
        <v>29.12</v>
      </c>
      <c r="M1160" s="46">
        <v>29.88</v>
      </c>
      <c r="N1160" s="46">
        <v>33.93</v>
      </c>
      <c r="O1160" s="46">
        <v>18.39</v>
      </c>
      <c r="P1160" s="46">
        <v>30.71</v>
      </c>
      <c r="Q1160" s="46">
        <v>35.74</v>
      </c>
      <c r="R1160" s="46">
        <v>25.85</v>
      </c>
      <c r="S1160" s="46">
        <v>27.25</v>
      </c>
      <c r="T1160" s="110">
        <v>44.43</v>
      </c>
      <c r="U1160" s="46">
        <v>17.18</v>
      </c>
      <c r="V1160" s="46">
        <v>29.04</v>
      </c>
      <c r="W1160" s="46">
        <v>29.14</v>
      </c>
      <c r="X1160" s="121">
        <v>0.1147636971978252</v>
      </c>
      <c r="Y1160" s="79">
        <v>-0.13926615142192539</v>
      </c>
      <c r="Z1160" s="79">
        <v>2.7809258129195321E-2</v>
      </c>
      <c r="AA1160" s="79">
        <v>1.603053435114488E-2</v>
      </c>
    </row>
    <row r="1161" spans="1:27" ht="15" x14ac:dyDescent="0.25">
      <c r="A1161" s="4">
        <v>260205</v>
      </c>
      <c r="B1161" s="18" t="s">
        <v>2262</v>
      </c>
      <c r="C1161" s="8" t="s">
        <v>23</v>
      </c>
      <c r="D1161" s="8" t="s">
        <v>24</v>
      </c>
      <c r="E1161" s="8" t="s">
        <v>817</v>
      </c>
      <c r="F1161" s="36">
        <v>1.5</v>
      </c>
      <c r="G1161" s="52">
        <v>55.46</v>
      </c>
      <c r="H1161" s="52">
        <v>-7.22</v>
      </c>
      <c r="I1161" s="52">
        <v>-7.35</v>
      </c>
      <c r="J1161" s="52">
        <v>21.34</v>
      </c>
      <c r="K1161" s="90">
        <v>63.84</v>
      </c>
      <c r="L1161" s="110">
        <v>2.09</v>
      </c>
      <c r="M1161" s="46">
        <v>-4.7</v>
      </c>
      <c r="N1161" s="46">
        <v>22.49</v>
      </c>
      <c r="O1161" s="46">
        <v>32.659999999999997</v>
      </c>
      <c r="P1161" s="110">
        <v>8.8000000000000007</v>
      </c>
      <c r="Q1161" s="46">
        <v>-19.79</v>
      </c>
      <c r="R1161" s="46">
        <v>16.53</v>
      </c>
      <c r="S1161" s="110">
        <v>62.64</v>
      </c>
      <c r="T1161" s="110">
        <v>20.49</v>
      </c>
      <c r="U1161" s="110">
        <v>-5.08</v>
      </c>
      <c r="V1161" s="110">
        <v>32.79</v>
      </c>
      <c r="W1161" s="46">
        <v>64.34</v>
      </c>
      <c r="X1161" s="121">
        <v>0.17145790554414789</v>
      </c>
      <c r="Y1161" s="92">
        <v>0.18417428321021639</v>
      </c>
      <c r="Z1161" s="92">
        <v>0.1719179530556143</v>
      </c>
      <c r="AA1161" s="79">
        <v>1.5337423312883571E-2</v>
      </c>
    </row>
    <row r="1162" spans="1:27" ht="15" x14ac:dyDescent="0.25">
      <c r="A1162" s="4">
        <v>260205</v>
      </c>
      <c r="B1162" s="18" t="s">
        <v>2263</v>
      </c>
      <c r="C1162" s="8" t="s">
        <v>23</v>
      </c>
      <c r="D1162" s="8" t="s">
        <v>24</v>
      </c>
      <c r="E1162" s="8" t="s">
        <v>817</v>
      </c>
      <c r="F1162" s="36">
        <v>1.5</v>
      </c>
      <c r="G1162" s="52">
        <v>321</v>
      </c>
      <c r="H1162" s="52">
        <v>328</v>
      </c>
      <c r="I1162" s="52">
        <v>263</v>
      </c>
      <c r="J1162" s="52">
        <v>250</v>
      </c>
      <c r="K1162" s="52">
        <v>379</v>
      </c>
      <c r="L1162" s="46">
        <v>371</v>
      </c>
      <c r="M1162" s="46">
        <v>376</v>
      </c>
      <c r="N1162" s="46">
        <v>386</v>
      </c>
      <c r="O1162" s="46">
        <v>334</v>
      </c>
      <c r="P1162" s="110">
        <v>787</v>
      </c>
      <c r="Q1162" s="46">
        <v>431</v>
      </c>
      <c r="R1162" s="46">
        <v>430</v>
      </c>
      <c r="S1162" s="46">
        <v>418</v>
      </c>
      <c r="T1162" s="46">
        <v>447</v>
      </c>
      <c r="U1162" s="46">
        <v>461</v>
      </c>
      <c r="V1162" s="46">
        <v>445</v>
      </c>
      <c r="W1162" s="46">
        <v>444</v>
      </c>
      <c r="X1162" s="120">
        <v>-0.16456921587608911</v>
      </c>
      <c r="Y1162" s="79">
        <v>1.738122827346467E-2</v>
      </c>
      <c r="Z1162" s="79">
        <v>8.5421412300683564E-3</v>
      </c>
      <c r="AA1162" s="79">
        <v>1.468097120271028E-2</v>
      </c>
    </row>
    <row r="1163" spans="1:27" ht="15" x14ac:dyDescent="0.25">
      <c r="A1163" s="4">
        <v>260205</v>
      </c>
      <c r="B1163" s="18" t="s">
        <v>2264</v>
      </c>
      <c r="C1163" s="8" t="s">
        <v>23</v>
      </c>
      <c r="D1163" s="8" t="s">
        <v>127</v>
      </c>
      <c r="E1163" s="8" t="s">
        <v>806</v>
      </c>
      <c r="F1163" s="36">
        <v>1.3</v>
      </c>
      <c r="G1163" s="52">
        <v>1791</v>
      </c>
      <c r="H1163" s="52">
        <v>2224</v>
      </c>
      <c r="I1163" s="52">
        <v>2384</v>
      </c>
      <c r="J1163" s="52">
        <v>2149</v>
      </c>
      <c r="K1163" s="52">
        <v>1757</v>
      </c>
      <c r="L1163" s="46">
        <v>2003</v>
      </c>
      <c r="M1163" s="46">
        <v>2216</v>
      </c>
      <c r="N1163" s="46">
        <v>2443</v>
      </c>
      <c r="O1163" s="46">
        <v>2372</v>
      </c>
      <c r="P1163" s="46">
        <v>2293</v>
      </c>
      <c r="Q1163" s="46">
        <v>2475</v>
      </c>
      <c r="R1163" s="46">
        <v>2653</v>
      </c>
      <c r="S1163" s="46">
        <v>2295</v>
      </c>
      <c r="T1163" s="46">
        <v>2385</v>
      </c>
      <c r="U1163" s="46">
        <v>2468</v>
      </c>
      <c r="V1163" s="46">
        <v>2790</v>
      </c>
      <c r="W1163" s="46">
        <v>2425</v>
      </c>
      <c r="X1163" s="120">
        <v>9.4689172498971796E-3</v>
      </c>
      <c r="Y1163" s="79">
        <v>-7.1370309951057642E-4</v>
      </c>
      <c r="Z1163" s="79">
        <v>1.39781654933171E-2</v>
      </c>
      <c r="AA1163" s="79">
        <v>1.308110283759301E-2</v>
      </c>
    </row>
    <row r="1164" spans="1:27" ht="15" x14ac:dyDescent="0.25">
      <c r="A1164" s="4">
        <v>260205</v>
      </c>
      <c r="B1164" s="18" t="s">
        <v>2265</v>
      </c>
      <c r="C1164" s="8" t="s">
        <v>23</v>
      </c>
      <c r="D1164" s="8" t="s">
        <v>179</v>
      </c>
      <c r="E1164" s="8" t="s">
        <v>806</v>
      </c>
      <c r="F1164" s="36">
        <v>1.2</v>
      </c>
      <c r="G1164" s="52">
        <v>174.09</v>
      </c>
      <c r="H1164" s="52">
        <v>149.84</v>
      </c>
      <c r="I1164" s="52">
        <v>202.04</v>
      </c>
      <c r="J1164" s="52">
        <v>217.46</v>
      </c>
      <c r="K1164" s="52">
        <v>242.38</v>
      </c>
      <c r="L1164" s="46">
        <v>197.38</v>
      </c>
      <c r="M1164" s="46">
        <v>218.55</v>
      </c>
      <c r="N1164" s="46">
        <v>225.12</v>
      </c>
      <c r="O1164" s="46">
        <v>237</v>
      </c>
      <c r="P1164" s="46">
        <v>210.39</v>
      </c>
      <c r="Q1164" s="46">
        <v>225.55</v>
      </c>
      <c r="R1164" s="46">
        <v>223.26</v>
      </c>
      <c r="S1164" s="46">
        <v>212.5</v>
      </c>
      <c r="T1164" s="46">
        <v>194.27</v>
      </c>
      <c r="U1164" s="46">
        <v>226.02</v>
      </c>
      <c r="V1164" s="46">
        <v>226.55</v>
      </c>
      <c r="W1164" s="46">
        <v>222.92</v>
      </c>
      <c r="X1164" s="120">
        <v>-1.849260066536651E-2</v>
      </c>
      <c r="Y1164" s="79">
        <v>5.4933495406617183E-4</v>
      </c>
      <c r="Z1164" s="79">
        <v>3.8432334559899139E-3</v>
      </c>
      <c r="AA1164" s="79">
        <v>1.212558475108794E-2</v>
      </c>
    </row>
    <row r="1165" spans="1:27" ht="15" x14ac:dyDescent="0.25">
      <c r="A1165" s="4">
        <v>260205</v>
      </c>
      <c r="B1165" s="18" t="s">
        <v>2267</v>
      </c>
      <c r="C1165" s="8" t="s">
        <v>23</v>
      </c>
      <c r="D1165" s="8" t="s">
        <v>2268</v>
      </c>
      <c r="E1165" s="8" t="s">
        <v>806</v>
      </c>
      <c r="F1165" s="36">
        <v>1.1000000000000001</v>
      </c>
      <c r="G1165" s="52">
        <v>1065</v>
      </c>
      <c r="H1165" s="52">
        <v>2225</v>
      </c>
      <c r="I1165" s="52">
        <v>2499</v>
      </c>
      <c r="J1165" s="52">
        <v>2985</v>
      </c>
      <c r="K1165" s="90">
        <v>2559</v>
      </c>
      <c r="L1165" s="46">
        <v>2944</v>
      </c>
      <c r="M1165" s="46">
        <v>3178</v>
      </c>
      <c r="N1165" s="46">
        <v>3365</v>
      </c>
      <c r="O1165" s="46">
        <v>2932</v>
      </c>
      <c r="P1165" s="46">
        <v>3458</v>
      </c>
      <c r="Q1165" s="46">
        <v>4322</v>
      </c>
      <c r="R1165" s="46">
        <v>3867</v>
      </c>
      <c r="S1165" s="46">
        <v>3758</v>
      </c>
      <c r="T1165" s="46">
        <v>4348</v>
      </c>
      <c r="U1165" s="46">
        <v>4076</v>
      </c>
      <c r="V1165" s="46">
        <v>3869</v>
      </c>
      <c r="W1165" s="46">
        <v>3934</v>
      </c>
      <c r="X1165" s="120">
        <v>5.777345017851343E-2</v>
      </c>
      <c r="Y1165" s="79">
        <v>-1.509665541577165E-2</v>
      </c>
      <c r="Z1165" s="79">
        <v>1.2461835628396761E-4</v>
      </c>
      <c r="AA1165" s="79">
        <v>1.096504890661021E-2</v>
      </c>
    </row>
    <row r="1166" spans="1:27" ht="15" x14ac:dyDescent="0.25">
      <c r="A1166" s="4">
        <v>260205</v>
      </c>
      <c r="B1166" s="18" t="s">
        <v>2266</v>
      </c>
      <c r="C1166" s="8" t="s">
        <v>23</v>
      </c>
      <c r="D1166" s="8" t="s">
        <v>144</v>
      </c>
      <c r="E1166" s="8" t="s">
        <v>806</v>
      </c>
      <c r="F1166" s="36">
        <v>1.1000000000000001</v>
      </c>
      <c r="G1166" s="52">
        <v>111.03</v>
      </c>
      <c r="H1166" s="52">
        <v>133.88</v>
      </c>
      <c r="I1166" s="52">
        <v>131.37</v>
      </c>
      <c r="J1166" s="52">
        <v>151.82</v>
      </c>
      <c r="K1166" s="90">
        <v>183</v>
      </c>
      <c r="L1166" s="46">
        <v>145.80000000000001</v>
      </c>
      <c r="M1166" s="46">
        <v>152.44999999999999</v>
      </c>
      <c r="N1166" s="46">
        <v>165.69</v>
      </c>
      <c r="O1166" s="46">
        <v>160.01</v>
      </c>
      <c r="P1166" s="46">
        <v>158.49</v>
      </c>
      <c r="Q1166" s="46">
        <v>171.25</v>
      </c>
      <c r="R1166" s="46">
        <v>184.9</v>
      </c>
      <c r="S1166" s="46">
        <v>187.11</v>
      </c>
      <c r="T1166" s="46">
        <v>183.7</v>
      </c>
      <c r="U1166" s="46">
        <v>186.32</v>
      </c>
      <c r="V1166" s="46">
        <v>204.78</v>
      </c>
      <c r="W1166" s="46">
        <v>195.46</v>
      </c>
      <c r="X1166" s="120">
        <v>3.5924474527965877E-2</v>
      </c>
      <c r="Y1166" s="79">
        <v>2.0730163970507309E-2</v>
      </c>
      <c r="Z1166" s="79">
        <v>2.679136962117434E-2</v>
      </c>
      <c r="AA1166" s="79">
        <v>1.0959299654814901E-2</v>
      </c>
    </row>
    <row r="1167" spans="1:27" ht="15" x14ac:dyDescent="0.25">
      <c r="A1167" s="4">
        <v>260205</v>
      </c>
      <c r="B1167" s="18" t="s">
        <v>2213</v>
      </c>
      <c r="C1167" s="8" t="s">
        <v>23</v>
      </c>
      <c r="D1167" s="8" t="s">
        <v>48</v>
      </c>
      <c r="E1167" s="8" t="s">
        <v>806</v>
      </c>
      <c r="F1167" s="36">
        <v>1</v>
      </c>
      <c r="G1167" s="52">
        <v>0</v>
      </c>
      <c r="H1167" s="52">
        <v>446</v>
      </c>
      <c r="I1167" s="52">
        <v>421</v>
      </c>
      <c r="J1167" s="52">
        <v>412</v>
      </c>
      <c r="K1167" s="90">
        <v>500</v>
      </c>
      <c r="L1167" s="46">
        <v>479</v>
      </c>
      <c r="M1167" s="46">
        <v>472</v>
      </c>
      <c r="N1167" s="46">
        <v>434</v>
      </c>
      <c r="O1167" s="46">
        <v>538</v>
      </c>
      <c r="P1167" s="46">
        <v>551</v>
      </c>
      <c r="Q1167" s="46">
        <v>409</v>
      </c>
      <c r="R1167" s="46">
        <v>409</v>
      </c>
      <c r="S1167" s="46">
        <v>520</v>
      </c>
      <c r="T1167" s="46">
        <v>556</v>
      </c>
      <c r="U1167" s="46">
        <v>430</v>
      </c>
      <c r="V1167" s="46">
        <v>425</v>
      </c>
      <c r="W1167" s="46">
        <v>540</v>
      </c>
      <c r="X1167" s="120">
        <v>2.6469031233455902E-3</v>
      </c>
      <c r="Y1167" s="79">
        <v>1.108764519535366E-2</v>
      </c>
      <c r="Z1167" s="79">
        <v>8.3550913838119634E-3</v>
      </c>
      <c r="AA1167" s="79">
        <v>1.035732780942511E-2</v>
      </c>
    </row>
    <row r="1168" spans="1:27" ht="15" x14ac:dyDescent="0.25">
      <c r="A1168" s="4">
        <v>260205</v>
      </c>
      <c r="B1168" s="18" t="s">
        <v>2269</v>
      </c>
      <c r="C1168" s="8" t="s">
        <v>23</v>
      </c>
      <c r="D1168" s="8" t="s">
        <v>179</v>
      </c>
      <c r="E1168" s="8" t="s">
        <v>806</v>
      </c>
      <c r="F1168" s="36">
        <v>0.9</v>
      </c>
      <c r="G1168" s="52">
        <v>68.66</v>
      </c>
      <c r="H1168" s="52">
        <v>72.36</v>
      </c>
      <c r="I1168" s="52">
        <v>54.65</v>
      </c>
      <c r="J1168" s="52">
        <v>62.48</v>
      </c>
      <c r="K1168" s="52">
        <v>78.89</v>
      </c>
      <c r="L1168" s="46">
        <v>77.61</v>
      </c>
      <c r="M1168" s="46">
        <v>80.959999999999994</v>
      </c>
      <c r="N1168" s="46">
        <v>83.58</v>
      </c>
      <c r="O1168" s="46">
        <v>82.54</v>
      </c>
      <c r="P1168" s="46">
        <v>76.319999999999993</v>
      </c>
      <c r="Q1168" s="46">
        <v>78.099999999999994</v>
      </c>
      <c r="R1168" s="46">
        <v>71.53</v>
      </c>
      <c r="S1168" s="46">
        <v>75.75</v>
      </c>
      <c r="T1168" s="46">
        <v>75.12</v>
      </c>
      <c r="U1168" s="46">
        <v>71.91</v>
      </c>
      <c r="V1168" s="46">
        <v>63.71</v>
      </c>
      <c r="W1168" s="46">
        <v>78.430000000000007</v>
      </c>
      <c r="X1168" s="120">
        <v>-3.9774610540271871E-3</v>
      </c>
      <c r="Y1168" s="79">
        <v>-2.0599001663893501E-2</v>
      </c>
      <c r="Z1168" s="79">
        <v>-2.6570622812680519E-2</v>
      </c>
      <c r="AA1168" s="79">
        <v>9.3546022548780527E-3</v>
      </c>
    </row>
    <row r="1169" spans="1:27" ht="15" x14ac:dyDescent="0.25">
      <c r="A1169" s="4">
        <v>260205</v>
      </c>
      <c r="B1169" s="18" t="s">
        <v>2271</v>
      </c>
      <c r="C1169" s="8" t="s">
        <v>23</v>
      </c>
      <c r="D1169" s="8" t="s">
        <v>139</v>
      </c>
      <c r="E1169" s="8" t="s">
        <v>806</v>
      </c>
      <c r="F1169" s="36">
        <v>0.8</v>
      </c>
      <c r="G1169" s="52">
        <v>501</v>
      </c>
      <c r="H1169" s="52">
        <v>502</v>
      </c>
      <c r="I1169" s="52">
        <v>457</v>
      </c>
      <c r="J1169" s="52">
        <v>476</v>
      </c>
      <c r="K1169" s="52">
        <v>425</v>
      </c>
      <c r="L1169" s="46">
        <v>488</v>
      </c>
      <c r="M1169" s="46">
        <v>544</v>
      </c>
      <c r="N1169" s="46">
        <v>511</v>
      </c>
      <c r="O1169" s="46">
        <v>528</v>
      </c>
      <c r="P1169" s="46">
        <v>521</v>
      </c>
      <c r="Q1169" s="46">
        <v>548</v>
      </c>
      <c r="R1169" s="46">
        <v>578</v>
      </c>
      <c r="S1169" s="46">
        <v>632</v>
      </c>
      <c r="T1169" s="46">
        <v>525</v>
      </c>
      <c r="U1169" s="46">
        <v>538</v>
      </c>
      <c r="V1169" s="46">
        <v>573</v>
      </c>
      <c r="W1169" s="46">
        <v>651</v>
      </c>
      <c r="X1169" s="120">
        <v>1.7551557700745679E-3</v>
      </c>
      <c r="Y1169" s="79">
        <v>-4.3802014892685426E-3</v>
      </c>
      <c r="Z1169" s="79">
        <v>-2.1997360316762249E-3</v>
      </c>
      <c r="AA1169" s="79">
        <v>8.3774250440917797E-3</v>
      </c>
    </row>
    <row r="1170" spans="1:27" ht="15" x14ac:dyDescent="0.25">
      <c r="A1170" s="4">
        <v>260205</v>
      </c>
      <c r="B1170" s="18" t="s">
        <v>2270</v>
      </c>
      <c r="C1170" s="8" t="s">
        <v>23</v>
      </c>
      <c r="D1170" s="8" t="s">
        <v>115</v>
      </c>
      <c r="E1170" s="8" t="s">
        <v>806</v>
      </c>
      <c r="F1170" s="36">
        <v>0.8</v>
      </c>
      <c r="G1170" s="52">
        <v>319.3</v>
      </c>
      <c r="H1170" s="52">
        <v>313.8</v>
      </c>
      <c r="I1170" s="52">
        <v>245.6</v>
      </c>
      <c r="J1170" s="52">
        <v>304.2</v>
      </c>
      <c r="K1170" s="52">
        <v>301.7</v>
      </c>
      <c r="L1170" s="46">
        <v>280.10000000000002</v>
      </c>
      <c r="M1170" s="46">
        <v>288.2</v>
      </c>
      <c r="N1170" s="46">
        <v>306.39999999999998</v>
      </c>
      <c r="O1170" s="46">
        <v>334.2</v>
      </c>
      <c r="P1170" s="46">
        <v>332.9</v>
      </c>
      <c r="Q1170" s="46">
        <v>327.60000000000002</v>
      </c>
      <c r="R1170" s="46">
        <v>325.10000000000002</v>
      </c>
      <c r="S1170" s="46">
        <v>357.9</v>
      </c>
      <c r="T1170" s="46">
        <v>357.9</v>
      </c>
      <c r="U1170" s="46">
        <v>344.5</v>
      </c>
      <c r="V1170" s="46">
        <v>365.7</v>
      </c>
      <c r="W1170" s="46">
        <v>368.6</v>
      </c>
      <c r="X1170" s="120">
        <v>1.8608113137327909E-2</v>
      </c>
      <c r="Y1170" s="79">
        <v>1.2349287541103539E-2</v>
      </c>
      <c r="Z1170" s="79">
        <v>2.930561570665513E-2</v>
      </c>
      <c r="AA1170" s="79">
        <v>7.5035063113604314E-3</v>
      </c>
    </row>
    <row r="1171" spans="1:27" ht="15" x14ac:dyDescent="0.25">
      <c r="A1171" s="4">
        <v>260205</v>
      </c>
      <c r="B1171" s="18" t="s">
        <v>2272</v>
      </c>
      <c r="C1171" s="8" t="s">
        <v>23</v>
      </c>
      <c r="D1171" s="8" t="s">
        <v>139</v>
      </c>
      <c r="E1171" s="8" t="s">
        <v>806</v>
      </c>
      <c r="F1171" s="36">
        <v>0.7</v>
      </c>
      <c r="G1171" s="52">
        <v>305.99</v>
      </c>
      <c r="H1171" s="52">
        <v>228.94</v>
      </c>
      <c r="I1171" s="52">
        <v>273.25</v>
      </c>
      <c r="J1171" s="52">
        <v>294.64</v>
      </c>
      <c r="K1171" s="52">
        <v>346.25</v>
      </c>
      <c r="L1171" s="46">
        <v>250.47</v>
      </c>
      <c r="M1171" s="46">
        <v>291.48</v>
      </c>
      <c r="N1171" s="46">
        <v>279.51</v>
      </c>
      <c r="O1171" s="46">
        <v>265.83</v>
      </c>
      <c r="P1171" s="46">
        <v>251.1</v>
      </c>
      <c r="Q1171" s="46">
        <v>267.75</v>
      </c>
      <c r="R1171" s="46">
        <v>280.26</v>
      </c>
      <c r="S1171" s="46">
        <v>335.72</v>
      </c>
      <c r="T1171" s="46">
        <v>222.64</v>
      </c>
      <c r="U1171" s="46">
        <v>269.11</v>
      </c>
      <c r="V1171" s="46">
        <v>293.43</v>
      </c>
      <c r="W1171" s="46">
        <v>343.34</v>
      </c>
      <c r="X1171" s="120">
        <v>-2.5078646140831658E-2</v>
      </c>
      <c r="Y1171" s="79">
        <v>1.2292451892226271E-3</v>
      </c>
      <c r="Z1171" s="79">
        <v>1.188917877100026E-2</v>
      </c>
      <c r="AA1171" s="79">
        <v>6.7981086626816012E-3</v>
      </c>
    </row>
    <row r="1172" spans="1:27" ht="15" x14ac:dyDescent="0.25">
      <c r="A1172" s="4">
        <v>260205</v>
      </c>
      <c r="B1172" s="18" t="s">
        <v>2487</v>
      </c>
      <c r="C1172" s="8" t="s">
        <v>23</v>
      </c>
      <c r="D1172" s="8" t="s">
        <v>676</v>
      </c>
      <c r="E1172" s="8" t="s">
        <v>2796</v>
      </c>
      <c r="F1172" s="36">
        <v>0.6</v>
      </c>
      <c r="G1172" s="52">
        <v>91.07</v>
      </c>
      <c r="H1172" s="52">
        <v>87.07</v>
      </c>
      <c r="I1172" s="52">
        <v>96.64</v>
      </c>
      <c r="J1172" s="52">
        <v>101.3</v>
      </c>
      <c r="K1172" s="52">
        <v>97.39</v>
      </c>
      <c r="L1172" s="46">
        <v>82.16</v>
      </c>
      <c r="M1172" s="46">
        <v>96.06</v>
      </c>
      <c r="N1172" s="46">
        <v>118.84</v>
      </c>
      <c r="O1172" s="46">
        <v>125.82</v>
      </c>
      <c r="P1172" s="46">
        <v>110.14</v>
      </c>
      <c r="Q1172" s="46">
        <v>115.83</v>
      </c>
      <c r="R1172" s="46">
        <v>128.75</v>
      </c>
      <c r="S1172" s="46">
        <v>142.38999999999999</v>
      </c>
      <c r="T1172" s="46">
        <v>121.1</v>
      </c>
      <c r="U1172" s="46">
        <v>115.76</v>
      </c>
      <c r="V1172" s="46">
        <v>146.54</v>
      </c>
      <c r="W1172" s="46">
        <v>145.59</v>
      </c>
      <c r="X1172" s="120">
        <v>2.204743416949961E-2</v>
      </c>
      <c r="Y1172" s="79">
        <v>-1.3777629066857869E-4</v>
      </c>
      <c r="Z1172" s="79">
        <v>3.501968503937003E-2</v>
      </c>
      <c r="AA1172" s="79">
        <v>6.0860799939139731E-3</v>
      </c>
    </row>
    <row r="1173" spans="1:27" ht="15" x14ac:dyDescent="0.25">
      <c r="A1173" s="4">
        <v>260205</v>
      </c>
      <c r="B1173" s="18" t="s">
        <v>2273</v>
      </c>
      <c r="C1173" s="8" t="s">
        <v>23</v>
      </c>
      <c r="D1173" s="8" t="s">
        <v>434</v>
      </c>
      <c r="E1173" s="8" t="s">
        <v>806</v>
      </c>
      <c r="F1173" s="36">
        <v>0.5</v>
      </c>
      <c r="G1173" s="52">
        <v>248</v>
      </c>
      <c r="H1173" s="52">
        <v>504</v>
      </c>
      <c r="I1173" s="52">
        <v>291</v>
      </c>
      <c r="J1173" s="52">
        <v>312</v>
      </c>
      <c r="K1173" s="52">
        <v>0</v>
      </c>
      <c r="L1173" s="46">
        <v>359</v>
      </c>
      <c r="M1173" s="46">
        <v>289</v>
      </c>
      <c r="N1173" s="46">
        <v>316</v>
      </c>
      <c r="O1173" s="110">
        <v>451</v>
      </c>
      <c r="P1173" s="46">
        <v>456</v>
      </c>
      <c r="Q1173" s="46">
        <v>324</v>
      </c>
      <c r="R1173" s="46">
        <v>409</v>
      </c>
      <c r="S1173" s="46">
        <v>425</v>
      </c>
      <c r="T1173" s="46">
        <v>536</v>
      </c>
      <c r="U1173" s="46">
        <v>364</v>
      </c>
      <c r="V1173" s="46">
        <v>529</v>
      </c>
      <c r="W1173" s="46">
        <v>435</v>
      </c>
      <c r="X1173" s="120">
        <v>4.9566294919454863E-2</v>
      </c>
      <c r="Y1173" s="79">
        <v>2.361275088547821E-2</v>
      </c>
      <c r="Z1173" s="79">
        <v>6.9204152249134898E-2</v>
      </c>
      <c r="AA1173" s="79">
        <v>5.3937432578208266E-3</v>
      </c>
    </row>
    <row r="1174" spans="1:27" ht="15" x14ac:dyDescent="0.25">
      <c r="A1174" s="4">
        <v>260205</v>
      </c>
      <c r="B1174" s="18" t="s">
        <v>2274</v>
      </c>
      <c r="C1174" s="8" t="s">
        <v>23</v>
      </c>
      <c r="D1174" s="8" t="s">
        <v>115</v>
      </c>
      <c r="E1174" s="8" t="s">
        <v>811</v>
      </c>
      <c r="F1174" s="36">
        <v>0.4</v>
      </c>
      <c r="G1174" s="52">
        <v>201.65</v>
      </c>
      <c r="H1174" s="52">
        <v>141.91</v>
      </c>
      <c r="I1174" s="52">
        <v>162.58000000000001</v>
      </c>
      <c r="J1174" s="52">
        <v>160</v>
      </c>
      <c r="K1174" s="52">
        <v>193.88</v>
      </c>
      <c r="L1174" s="46">
        <v>138.34</v>
      </c>
      <c r="M1174" s="46">
        <v>184.17</v>
      </c>
      <c r="N1174" s="46">
        <v>226.24</v>
      </c>
      <c r="O1174" s="110">
        <v>304.75</v>
      </c>
      <c r="P1174" s="110">
        <v>243.36</v>
      </c>
      <c r="Q1174" s="46">
        <v>237.87</v>
      </c>
      <c r="R1174" s="46">
        <v>252.74</v>
      </c>
      <c r="S1174" s="46">
        <v>307.56</v>
      </c>
      <c r="T1174" s="46">
        <v>209.39</v>
      </c>
      <c r="U1174" s="46">
        <v>257.61</v>
      </c>
      <c r="V1174" s="46">
        <v>289.86</v>
      </c>
      <c r="W1174" s="46">
        <v>311.87</v>
      </c>
      <c r="X1174" s="120">
        <v>-3.2615479150864601E-2</v>
      </c>
      <c r="Y1174" s="79">
        <v>1.959188534677847E-2</v>
      </c>
      <c r="Z1174" s="79">
        <v>3.6133553976443127E-2</v>
      </c>
      <c r="AA1174" s="79">
        <v>4.0491535296216519E-3</v>
      </c>
    </row>
    <row r="1175" spans="1:27" ht="15" x14ac:dyDescent="0.25">
      <c r="A1175" s="4">
        <v>260205</v>
      </c>
      <c r="B1175" s="18" t="s">
        <v>2275</v>
      </c>
      <c r="C1175" s="8" t="s">
        <v>23</v>
      </c>
      <c r="D1175" s="8" t="s">
        <v>191</v>
      </c>
      <c r="E1175" s="8" t="s">
        <v>817</v>
      </c>
      <c r="F1175" s="36">
        <v>0.3</v>
      </c>
      <c r="G1175" s="52">
        <v>113.78</v>
      </c>
      <c r="H1175" s="52">
        <v>114.66</v>
      </c>
      <c r="I1175" s="52">
        <v>251.91</v>
      </c>
      <c r="J1175" s="52">
        <v>217.48</v>
      </c>
      <c r="K1175" s="52">
        <v>124.14</v>
      </c>
      <c r="L1175" s="46">
        <v>131.68</v>
      </c>
      <c r="M1175" s="46">
        <v>232.15</v>
      </c>
      <c r="N1175" s="46">
        <v>198.16</v>
      </c>
      <c r="O1175" s="46">
        <v>155.78</v>
      </c>
      <c r="P1175" s="46">
        <v>137.68</v>
      </c>
      <c r="Q1175" s="46">
        <v>226.51</v>
      </c>
      <c r="R1175" s="46">
        <v>187.99</v>
      </c>
      <c r="S1175" s="46">
        <v>134.57</v>
      </c>
      <c r="T1175" s="46">
        <v>119.29</v>
      </c>
      <c r="U1175" s="46">
        <v>212.77</v>
      </c>
      <c r="V1175" s="46">
        <v>212.82</v>
      </c>
      <c r="W1175" s="46">
        <v>136.91</v>
      </c>
      <c r="X1175" s="120">
        <v>-2.6778303603931519E-2</v>
      </c>
      <c r="Y1175" s="79">
        <v>-2.0557783230594321E-2</v>
      </c>
      <c r="Z1175" s="79">
        <v>3.793040237084111E-2</v>
      </c>
      <c r="AA1175" s="79">
        <v>3.4439620281108141E-3</v>
      </c>
    </row>
    <row r="1176" spans="1:27" ht="15" x14ac:dyDescent="0.25">
      <c r="A1176" s="4">
        <v>260205</v>
      </c>
      <c r="B1176" s="18" t="s">
        <v>2276</v>
      </c>
      <c r="C1176" s="8" t="s">
        <v>23</v>
      </c>
      <c r="D1176" s="8" t="s">
        <v>191</v>
      </c>
      <c r="E1176" s="8" t="s">
        <v>821</v>
      </c>
      <c r="F1176" s="36">
        <v>0.2</v>
      </c>
      <c r="G1176" s="52">
        <v>41.15</v>
      </c>
      <c r="H1176" s="52">
        <v>111.35</v>
      </c>
      <c r="I1176" s="52">
        <v>112.94</v>
      </c>
      <c r="J1176" s="52">
        <v>98.26</v>
      </c>
      <c r="K1176" s="90">
        <v>80.89</v>
      </c>
      <c r="L1176" s="46">
        <v>112.92</v>
      </c>
      <c r="M1176" s="46">
        <v>106.4</v>
      </c>
      <c r="N1176" s="46">
        <v>116.2</v>
      </c>
      <c r="O1176" s="46">
        <v>96.2</v>
      </c>
      <c r="P1176" s="46">
        <v>115.81</v>
      </c>
      <c r="Q1176" s="46">
        <v>107.99</v>
      </c>
      <c r="R1176" s="46">
        <v>130.97999999999999</v>
      </c>
      <c r="S1176" s="46">
        <v>112.4</v>
      </c>
      <c r="T1176" s="46">
        <v>101.46</v>
      </c>
      <c r="U1176" s="46">
        <v>117.91</v>
      </c>
      <c r="V1176" s="46">
        <v>123.53</v>
      </c>
      <c r="W1176" s="46">
        <v>113.36</v>
      </c>
      <c r="X1176" s="120">
        <v>-3.07162121666168E-2</v>
      </c>
      <c r="Y1176" s="79">
        <v>2.1906675794448379E-2</v>
      </c>
      <c r="Z1176" s="79">
        <v>-1.609940572663426E-2</v>
      </c>
      <c r="AA1176" s="79">
        <v>2.1084998901823582E-3</v>
      </c>
    </row>
    <row r="1177" spans="1:27" ht="15" x14ac:dyDescent="0.25">
      <c r="A1177" s="4">
        <v>260205</v>
      </c>
      <c r="B1177" s="18" t="s">
        <v>2277</v>
      </c>
      <c r="C1177" s="8" t="s">
        <v>23</v>
      </c>
      <c r="D1177" s="8" t="s">
        <v>2178</v>
      </c>
      <c r="E1177" s="8" t="s">
        <v>806</v>
      </c>
      <c r="F1177" s="36">
        <v>0.1</v>
      </c>
      <c r="G1177" s="52">
        <v>303.2</v>
      </c>
      <c r="H1177" s="52">
        <v>302.3</v>
      </c>
      <c r="I1177" s="52">
        <v>321.2</v>
      </c>
      <c r="J1177" s="52">
        <v>299</v>
      </c>
      <c r="K1177" s="52">
        <v>320.89999999999998</v>
      </c>
      <c r="L1177" s="46">
        <v>335.7</v>
      </c>
      <c r="M1177" s="46">
        <v>353.1</v>
      </c>
      <c r="N1177" s="46">
        <v>324.10000000000002</v>
      </c>
      <c r="O1177" s="46">
        <v>335.2</v>
      </c>
      <c r="P1177" s="46">
        <v>334.9</v>
      </c>
      <c r="Q1177" s="46">
        <v>368.1</v>
      </c>
      <c r="R1177" s="46">
        <v>330.9</v>
      </c>
      <c r="S1177" s="46">
        <v>338.6</v>
      </c>
      <c r="T1177" s="46">
        <v>314.3</v>
      </c>
      <c r="U1177" s="46">
        <v>327.9</v>
      </c>
      <c r="V1177" s="46">
        <v>326.3</v>
      </c>
      <c r="W1177" s="46">
        <v>339.6</v>
      </c>
      <c r="X1177" s="120">
        <v>-1.500910746812378E-2</v>
      </c>
      <c r="Y1177" s="79">
        <v>-2.9735927213551339E-2</v>
      </c>
      <c r="Z1177" s="79">
        <v>-3.5068994434703789E-3</v>
      </c>
      <c r="AA1177" s="79">
        <v>7.6505240608981673E-4</v>
      </c>
    </row>
    <row r="1178" spans="1:27" ht="15" x14ac:dyDescent="0.25">
      <c r="A1178" s="4">
        <v>260205</v>
      </c>
      <c r="B1178" s="18" t="s">
        <v>2278</v>
      </c>
      <c r="C1178" s="8" t="s">
        <v>23</v>
      </c>
      <c r="D1178" s="8" t="s">
        <v>698</v>
      </c>
      <c r="E1178" s="8" t="s">
        <v>806</v>
      </c>
      <c r="F1178" s="36">
        <v>-0.3</v>
      </c>
      <c r="G1178" s="52">
        <v>-85</v>
      </c>
      <c r="H1178" s="52">
        <v>75</v>
      </c>
      <c r="I1178" s="52">
        <v>179</v>
      </c>
      <c r="J1178" s="52">
        <v>147</v>
      </c>
      <c r="K1178" s="90">
        <v>148</v>
      </c>
      <c r="L1178" s="46">
        <v>101</v>
      </c>
      <c r="M1178" s="46">
        <v>132</v>
      </c>
      <c r="N1178" s="46">
        <v>164</v>
      </c>
      <c r="O1178" s="46">
        <v>164</v>
      </c>
      <c r="P1178" s="110">
        <v>159</v>
      </c>
      <c r="Q1178" s="110">
        <v>211</v>
      </c>
      <c r="R1178" s="46">
        <v>192</v>
      </c>
      <c r="S1178" s="46">
        <v>164</v>
      </c>
      <c r="T1178" s="46">
        <v>153</v>
      </c>
      <c r="U1178" s="46">
        <v>207</v>
      </c>
      <c r="V1178" s="46">
        <v>207</v>
      </c>
      <c r="W1178" s="46">
        <v>162</v>
      </c>
      <c r="X1178" s="120">
        <v>-8.2644628099173278E-3</v>
      </c>
      <c r="Y1178" s="79">
        <v>-5.5555555555555358E-3</v>
      </c>
      <c r="Z1178" s="79">
        <v>2.0949720670391029E-2</v>
      </c>
      <c r="AA1178" s="79">
        <v>-2.7359781121750748E-3</v>
      </c>
    </row>
    <row r="1179" spans="1:27" ht="15" x14ac:dyDescent="0.25">
      <c r="A1179" s="4">
        <v>260205</v>
      </c>
      <c r="B1179" s="18" t="s">
        <v>2456</v>
      </c>
      <c r="C1179" s="8" t="s">
        <v>23</v>
      </c>
      <c r="D1179" s="8" t="s">
        <v>95</v>
      </c>
      <c r="E1179" s="8" t="s">
        <v>2796</v>
      </c>
      <c r="F1179" s="36">
        <v>-0.4</v>
      </c>
      <c r="G1179" s="52">
        <v>29.4</v>
      </c>
      <c r="H1179" s="52">
        <v>48.7</v>
      </c>
      <c r="I1179" s="52">
        <v>43.6</v>
      </c>
      <c r="J1179" s="52">
        <v>47</v>
      </c>
      <c r="K1179" s="52">
        <v>30.5</v>
      </c>
      <c r="L1179" s="46">
        <v>48.1</v>
      </c>
      <c r="M1179" s="46">
        <v>20.2</v>
      </c>
      <c r="N1179" s="46">
        <v>20.7</v>
      </c>
      <c r="O1179" s="46">
        <v>30.4</v>
      </c>
      <c r="P1179" s="46">
        <v>44.2</v>
      </c>
      <c r="Q1179" s="46">
        <v>23.1</v>
      </c>
      <c r="R1179" s="46">
        <v>21.6</v>
      </c>
      <c r="S1179" s="46">
        <v>27</v>
      </c>
      <c r="T1179" s="110">
        <v>65.2</v>
      </c>
      <c r="U1179" s="46">
        <v>31.9</v>
      </c>
      <c r="V1179" s="46">
        <v>15.8</v>
      </c>
      <c r="W1179" s="46">
        <v>26.4</v>
      </c>
      <c r="X1179" s="121">
        <v>0.1811906816220881</v>
      </c>
      <c r="Y1179" s="79">
        <v>6.4280496712929125E-2</v>
      </c>
      <c r="Z1179" s="79">
        <v>-3.9807824296499539E-2</v>
      </c>
      <c r="AA1179" s="79">
        <v>-4.2887776983558954E-3</v>
      </c>
    </row>
    <row r="1180" spans="1:27" ht="15" x14ac:dyDescent="0.25">
      <c r="A1180" s="4">
        <v>260205</v>
      </c>
      <c r="B1180" s="18" t="s">
        <v>2703</v>
      </c>
      <c r="C1180" s="8" t="s">
        <v>23</v>
      </c>
      <c r="D1180" s="8" t="s">
        <v>1139</v>
      </c>
      <c r="E1180" s="8" t="s">
        <v>806</v>
      </c>
      <c r="F1180" s="36">
        <v>-0.6</v>
      </c>
      <c r="G1180" s="52">
        <v>126.14</v>
      </c>
      <c r="H1180" s="52">
        <v>134.1</v>
      </c>
      <c r="I1180" s="52">
        <v>143.86000000000001</v>
      </c>
      <c r="J1180" s="52">
        <v>126.2</v>
      </c>
      <c r="K1180" s="52">
        <v>115.18</v>
      </c>
      <c r="L1180" s="46">
        <v>132.9</v>
      </c>
      <c r="M1180" s="46">
        <v>123.31</v>
      </c>
      <c r="N1180" s="46">
        <v>131.82</v>
      </c>
      <c r="O1180" s="46">
        <v>128.4</v>
      </c>
      <c r="P1180" s="46">
        <v>141.87</v>
      </c>
      <c r="Q1180" s="46">
        <v>136.32</v>
      </c>
      <c r="R1180" s="46">
        <v>140.24</v>
      </c>
      <c r="S1180" s="46">
        <v>151.68</v>
      </c>
      <c r="T1180" s="46">
        <v>160.53</v>
      </c>
      <c r="U1180" s="46">
        <v>159.38999999999999</v>
      </c>
      <c r="V1180" s="46">
        <v>158.51</v>
      </c>
      <c r="W1180" s="46">
        <v>148.01</v>
      </c>
      <c r="X1180" s="120">
        <v>3.2730525688025043E-2</v>
      </c>
      <c r="Y1180" s="79">
        <v>3.9183382305484349E-2</v>
      </c>
      <c r="Z1180" s="79">
        <v>2.9860747907949792E-2</v>
      </c>
      <c r="AA1180" s="79">
        <v>-5.8243798701814731E-3</v>
      </c>
    </row>
    <row r="1181" spans="1:27" ht="15" x14ac:dyDescent="0.25">
      <c r="A1181" s="4">
        <v>260205</v>
      </c>
      <c r="B1181" s="18" t="s">
        <v>2279</v>
      </c>
      <c r="C1181" s="8" t="s">
        <v>23</v>
      </c>
      <c r="D1181" s="8" t="s">
        <v>484</v>
      </c>
      <c r="E1181" s="8" t="s">
        <v>806</v>
      </c>
      <c r="F1181" s="36">
        <v>-0.9</v>
      </c>
      <c r="G1181" s="52">
        <v>4275</v>
      </c>
      <c r="H1181" s="52">
        <v>4433</v>
      </c>
      <c r="I1181" s="52">
        <v>4494</v>
      </c>
      <c r="J1181" s="52">
        <v>1651</v>
      </c>
      <c r="K1181" s="52">
        <v>1076</v>
      </c>
      <c r="L1181" s="46">
        <v>1192</v>
      </c>
      <c r="M1181" s="46">
        <v>1925</v>
      </c>
      <c r="N1181" s="46">
        <v>1203</v>
      </c>
      <c r="O1181" s="46">
        <v>-1181</v>
      </c>
      <c r="P1181" s="46">
        <v>1072</v>
      </c>
      <c r="Q1181" s="46">
        <v>1046</v>
      </c>
      <c r="R1181" s="46">
        <v>773</v>
      </c>
      <c r="S1181" s="110">
        <v>549</v>
      </c>
      <c r="T1181" s="46">
        <v>825</v>
      </c>
      <c r="U1181" s="46">
        <v>74</v>
      </c>
      <c r="V1181" s="46">
        <v>641</v>
      </c>
      <c r="W1181" s="46">
        <v>531</v>
      </c>
      <c r="X1181" s="120">
        <v>-7.1802325581395321E-2</v>
      </c>
      <c r="Y1181" s="79">
        <v>-0.3044159098026934</v>
      </c>
      <c r="Z1181" s="79">
        <v>-5.9432687978388077E-2</v>
      </c>
      <c r="AA1181" s="79">
        <v>-8.6165629487793272E-3</v>
      </c>
    </row>
    <row r="1182" spans="1:27" ht="15" x14ac:dyDescent="0.25">
      <c r="A1182" s="4">
        <v>260205</v>
      </c>
      <c r="B1182" s="18" t="s">
        <v>2280</v>
      </c>
      <c r="C1182" s="8" t="s">
        <v>23</v>
      </c>
      <c r="D1182" s="8" t="s">
        <v>95</v>
      </c>
      <c r="E1182" s="8" t="s">
        <v>806</v>
      </c>
      <c r="F1182" s="36">
        <v>-0.9</v>
      </c>
      <c r="G1182" s="52">
        <v>297.26</v>
      </c>
      <c r="H1182" s="52">
        <v>151.32</v>
      </c>
      <c r="I1182" s="52">
        <v>108.55</v>
      </c>
      <c r="J1182" s="52">
        <v>-0.12</v>
      </c>
      <c r="K1182" s="90">
        <v>434.96</v>
      </c>
      <c r="L1182" s="46">
        <v>185.37</v>
      </c>
      <c r="M1182" s="110">
        <v>261.25</v>
      </c>
      <c r="N1182" s="110">
        <v>176.58</v>
      </c>
      <c r="O1182" s="46">
        <v>289.06</v>
      </c>
      <c r="P1182" s="46">
        <v>174.37</v>
      </c>
      <c r="Q1182" s="46">
        <v>229.57</v>
      </c>
      <c r="R1182" s="110">
        <v>280.29000000000002</v>
      </c>
      <c r="S1182" s="46">
        <v>300.01</v>
      </c>
      <c r="T1182" s="46">
        <v>131.68</v>
      </c>
      <c r="U1182" s="46">
        <v>263.95999999999998</v>
      </c>
      <c r="V1182" s="110">
        <v>399.46</v>
      </c>
      <c r="W1182" s="46">
        <v>290.38</v>
      </c>
      <c r="X1182" s="120">
        <v>-4.3373567422579917E-2</v>
      </c>
      <c r="Y1182" s="79">
        <v>3.6524879188572168E-2</v>
      </c>
      <c r="Z1182" s="92">
        <v>0.1221079164702747</v>
      </c>
      <c r="AA1182" s="79">
        <v>-8.7936371688688286E-3</v>
      </c>
    </row>
    <row r="1183" spans="1:27" ht="15" x14ac:dyDescent="0.25">
      <c r="A1183" s="4">
        <v>260205</v>
      </c>
      <c r="B1183" s="18" t="s">
        <v>2281</v>
      </c>
      <c r="C1183" s="8" t="s">
        <v>23</v>
      </c>
      <c r="D1183" s="8" t="s">
        <v>61</v>
      </c>
      <c r="E1183" s="8" t="s">
        <v>811</v>
      </c>
      <c r="F1183" s="36">
        <v>-1</v>
      </c>
      <c r="G1183" s="52">
        <v>31.45</v>
      </c>
      <c r="H1183" s="52">
        <v>32.92</v>
      </c>
      <c r="I1183" s="52">
        <v>27.4</v>
      </c>
      <c r="J1183" s="52">
        <v>34.89</v>
      </c>
      <c r="K1183" s="52">
        <v>39.43</v>
      </c>
      <c r="L1183" s="46">
        <v>34.28</v>
      </c>
      <c r="M1183" s="46">
        <v>0</v>
      </c>
      <c r="N1183" s="46">
        <v>24.29</v>
      </c>
      <c r="O1183" s="46">
        <v>27.53</v>
      </c>
      <c r="P1183" s="46">
        <v>21.98</v>
      </c>
      <c r="Q1183" s="110">
        <v>23.68</v>
      </c>
      <c r="R1183" s="46">
        <v>23.15</v>
      </c>
      <c r="S1183" s="46">
        <v>20.05</v>
      </c>
      <c r="T1183" s="46">
        <v>23.45</v>
      </c>
      <c r="U1183" s="46">
        <v>28.59</v>
      </c>
      <c r="V1183" s="46">
        <v>26.51</v>
      </c>
      <c r="W1183" s="46">
        <v>19.079999999999998</v>
      </c>
      <c r="X1183" s="120">
        <v>1.6542876434841199E-2</v>
      </c>
      <c r="Y1183" s="79">
        <v>5.4356249308092457E-2</v>
      </c>
      <c r="Z1183" s="79">
        <v>3.5279294414111817E-2</v>
      </c>
      <c r="AA1183" s="79">
        <v>-9.8377281947261697E-3</v>
      </c>
    </row>
    <row r="1184" spans="1:27" ht="15" x14ac:dyDescent="0.25">
      <c r="A1184" s="4">
        <v>260205</v>
      </c>
      <c r="B1184" s="18" t="s">
        <v>2524</v>
      </c>
      <c r="C1184" s="8" t="s">
        <v>23</v>
      </c>
      <c r="D1184" s="8" t="s">
        <v>700</v>
      </c>
      <c r="E1184" s="8" t="s">
        <v>2796</v>
      </c>
      <c r="F1184" s="36">
        <v>-2.2999999999999998</v>
      </c>
      <c r="G1184" s="52">
        <v>15.28</v>
      </c>
      <c r="H1184" s="52">
        <v>27.84</v>
      </c>
      <c r="I1184" s="52">
        <v>33.17</v>
      </c>
      <c r="J1184" s="52">
        <v>33.06</v>
      </c>
      <c r="K1184" s="90">
        <v>31.42</v>
      </c>
      <c r="L1184" s="46">
        <v>37.770000000000003</v>
      </c>
      <c r="M1184" s="46">
        <v>35.869999999999997</v>
      </c>
      <c r="N1184" s="46">
        <v>37.92</v>
      </c>
      <c r="O1184" s="46">
        <v>0</v>
      </c>
      <c r="P1184" s="46">
        <v>29.82</v>
      </c>
      <c r="Q1184" s="46">
        <v>35.47</v>
      </c>
      <c r="R1184" s="46">
        <v>42.11</v>
      </c>
      <c r="S1184" s="110">
        <v>52.38</v>
      </c>
      <c r="T1184" s="110">
        <v>56.38</v>
      </c>
      <c r="U1184" s="110">
        <v>61.91</v>
      </c>
      <c r="V1184" s="46">
        <v>56.55</v>
      </c>
      <c r="W1184" s="46">
        <v>47.13</v>
      </c>
      <c r="X1184" s="121">
        <v>0.1662285642758794</v>
      </c>
      <c r="Y1184" s="92">
        <v>0.14189116668455501</v>
      </c>
      <c r="Z1184" s="79">
        <v>6.7863521007613503E-2</v>
      </c>
      <c r="AA1184" s="79">
        <v>-2.310536044362288E-2</v>
      </c>
    </row>
    <row r="1185" spans="1:27" ht="15" x14ac:dyDescent="0.25">
      <c r="A1185" s="4">
        <v>260205</v>
      </c>
      <c r="B1185" s="18" t="s">
        <v>2283</v>
      </c>
      <c r="C1185" s="8" t="s">
        <v>23</v>
      </c>
      <c r="D1185" s="8" t="s">
        <v>722</v>
      </c>
      <c r="E1185" s="8" t="s">
        <v>806</v>
      </c>
      <c r="F1185" s="36">
        <v>-2.5</v>
      </c>
      <c r="G1185" s="52">
        <v>235.7</v>
      </c>
      <c r="H1185" s="52">
        <v>320.8</v>
      </c>
      <c r="I1185" s="52">
        <v>335.6</v>
      </c>
      <c r="J1185" s="52">
        <v>313.7</v>
      </c>
      <c r="K1185" s="52">
        <v>302.39999999999998</v>
      </c>
      <c r="L1185" s="46">
        <v>276.5</v>
      </c>
      <c r="M1185" s="46">
        <v>287.7</v>
      </c>
      <c r="N1185" s="46">
        <v>264.89999999999998</v>
      </c>
      <c r="O1185" s="46">
        <v>250.1</v>
      </c>
      <c r="P1185" s="46">
        <v>262.8</v>
      </c>
      <c r="Q1185" s="46">
        <v>236</v>
      </c>
      <c r="R1185" s="46">
        <v>232.7</v>
      </c>
      <c r="S1185" s="46">
        <v>267.39999999999998</v>
      </c>
      <c r="T1185" s="46">
        <v>248.6</v>
      </c>
      <c r="U1185" s="46">
        <v>257.39999999999998</v>
      </c>
      <c r="V1185" s="46">
        <v>263.89999999999998</v>
      </c>
      <c r="W1185" s="46">
        <v>241.2</v>
      </c>
      <c r="X1185" s="120">
        <v>-1.421563720092101E-2</v>
      </c>
      <c r="Y1185" s="79">
        <v>2.173250736264842E-2</v>
      </c>
      <c r="Z1185" s="79">
        <v>3.1010833913129861E-2</v>
      </c>
      <c r="AA1185" s="79">
        <v>-2.525788103730842E-2</v>
      </c>
    </row>
    <row r="1186" spans="1:27" ht="15" x14ac:dyDescent="0.25">
      <c r="A1186" s="4">
        <v>260205</v>
      </c>
      <c r="B1186" s="18" t="s">
        <v>2282</v>
      </c>
      <c r="C1186" s="8" t="s">
        <v>23</v>
      </c>
      <c r="D1186" s="8" t="s">
        <v>41</v>
      </c>
      <c r="E1186" s="8" t="s">
        <v>806</v>
      </c>
      <c r="F1186" s="36">
        <v>-2.5</v>
      </c>
      <c r="G1186" s="52">
        <v>1498</v>
      </c>
      <c r="H1186" s="52">
        <v>1540</v>
      </c>
      <c r="I1186" s="52">
        <v>1640</v>
      </c>
      <c r="J1186" s="52">
        <v>1662</v>
      </c>
      <c r="K1186" s="52">
        <v>1803</v>
      </c>
      <c r="L1186" s="46">
        <v>1996</v>
      </c>
      <c r="M1186" s="46">
        <v>2057</v>
      </c>
      <c r="N1186" s="46">
        <v>2090</v>
      </c>
      <c r="O1186" s="46">
        <v>2143</v>
      </c>
      <c r="P1186" s="46">
        <v>2102</v>
      </c>
      <c r="Q1186" s="46">
        <v>2231</v>
      </c>
      <c r="R1186" s="46">
        <v>2236</v>
      </c>
      <c r="S1186" s="46">
        <v>2313</v>
      </c>
      <c r="T1186" s="46">
        <v>2295</v>
      </c>
      <c r="U1186" s="46">
        <v>2401</v>
      </c>
      <c r="V1186" s="46">
        <v>2407</v>
      </c>
      <c r="W1186" s="46">
        <v>2075</v>
      </c>
      <c r="X1186" s="120">
        <v>2.1729340238684891E-2</v>
      </c>
      <c r="Y1186" s="79">
        <v>1.8732782369146109E-2</v>
      </c>
      <c r="Z1186" s="79">
        <v>1.849648458626274E-2</v>
      </c>
      <c r="AA1186" s="79">
        <v>-2.5276125743415419E-2</v>
      </c>
    </row>
    <row r="1187" spans="1:27" ht="15" x14ac:dyDescent="0.25">
      <c r="A1187" s="4">
        <v>260205</v>
      </c>
      <c r="B1187" s="18" t="s">
        <v>2284</v>
      </c>
      <c r="C1187" s="8" t="s">
        <v>23</v>
      </c>
      <c r="D1187" s="8" t="s">
        <v>113</v>
      </c>
      <c r="E1187" s="8" t="s">
        <v>817</v>
      </c>
      <c r="F1187" s="36">
        <v>-2.8</v>
      </c>
      <c r="G1187" s="52">
        <v>82.59</v>
      </c>
      <c r="H1187" s="52">
        <v>83.58</v>
      </c>
      <c r="I1187" s="52">
        <v>87.01</v>
      </c>
      <c r="J1187" s="52">
        <v>84.38</v>
      </c>
      <c r="K1187" s="52">
        <v>87.18</v>
      </c>
      <c r="L1187" s="46">
        <v>89.22</v>
      </c>
      <c r="M1187" s="46">
        <v>85.19</v>
      </c>
      <c r="N1187" s="46">
        <v>88.25</v>
      </c>
      <c r="O1187" s="46">
        <v>86.83</v>
      </c>
      <c r="P1187" s="46">
        <v>82.15</v>
      </c>
      <c r="Q1187" s="46">
        <v>72.05</v>
      </c>
      <c r="R1187" s="46">
        <v>84.34</v>
      </c>
      <c r="S1187" s="46">
        <v>91.96</v>
      </c>
      <c r="T1187" s="46">
        <v>100.89</v>
      </c>
      <c r="U1187" s="46">
        <v>71.760000000000005</v>
      </c>
      <c r="V1187" s="46">
        <v>79.67</v>
      </c>
      <c r="W1187" s="46">
        <v>82.49</v>
      </c>
      <c r="X1187" s="120">
        <v>5.6701966717095383E-2</v>
      </c>
      <c r="Y1187" s="79">
        <v>-8.3037452754564089E-4</v>
      </c>
      <c r="Z1187" s="79">
        <v>-1.338300616134125E-2</v>
      </c>
      <c r="AA1187" s="79">
        <v>-2.7506680608806681E-2</v>
      </c>
    </row>
    <row r="1188" spans="1:27" ht="15" x14ac:dyDescent="0.25">
      <c r="A1188" s="4">
        <v>260205</v>
      </c>
      <c r="B1188" s="18" t="s">
        <v>2679</v>
      </c>
      <c r="C1188" s="8" t="s">
        <v>23</v>
      </c>
      <c r="D1188" s="8" t="s">
        <v>448</v>
      </c>
      <c r="E1188" s="8" t="s">
        <v>2796</v>
      </c>
      <c r="F1188" s="36">
        <v>-3.1</v>
      </c>
      <c r="G1188" s="52">
        <v>93.27</v>
      </c>
      <c r="H1188" s="52">
        <v>94.69</v>
      </c>
      <c r="I1188" s="52">
        <v>161.76</v>
      </c>
      <c r="J1188" s="52">
        <v>174.03</v>
      </c>
      <c r="K1188" s="52">
        <v>92.76</v>
      </c>
      <c r="L1188" s="46">
        <v>67.63</v>
      </c>
      <c r="M1188" s="46">
        <v>56.23</v>
      </c>
      <c r="N1188" s="46">
        <v>75.58</v>
      </c>
      <c r="O1188" s="46">
        <v>71.08</v>
      </c>
      <c r="P1188" s="46">
        <v>57.32</v>
      </c>
      <c r="Q1188" s="46">
        <v>59.34</v>
      </c>
      <c r="R1188" s="46">
        <v>84.69</v>
      </c>
      <c r="S1188" s="46">
        <v>74.42</v>
      </c>
      <c r="T1188" s="46">
        <v>39.590000000000003</v>
      </c>
      <c r="U1188" s="46">
        <v>65.569999999999993</v>
      </c>
      <c r="V1188" s="46">
        <v>86.72</v>
      </c>
      <c r="W1188" s="46">
        <v>66.290000000000006</v>
      </c>
      <c r="X1188" s="120">
        <v>-6.4292707691191775E-2</v>
      </c>
      <c r="Y1188" s="79">
        <v>2.4143543636645282E-2</v>
      </c>
      <c r="Z1188" s="79">
        <v>7.681537821167872E-3</v>
      </c>
      <c r="AA1188" s="79">
        <v>-3.0529478032294329E-2</v>
      </c>
    </row>
    <row r="1189" spans="1:27" ht="15" x14ac:dyDescent="0.25">
      <c r="A1189" s="4">
        <v>260205</v>
      </c>
      <c r="B1189" s="18" t="s">
        <v>2285</v>
      </c>
      <c r="C1189" s="8" t="s">
        <v>23</v>
      </c>
      <c r="D1189" s="8" t="s">
        <v>2286</v>
      </c>
      <c r="E1189" s="8" t="s">
        <v>817</v>
      </c>
      <c r="F1189" s="36">
        <v>-3.3</v>
      </c>
      <c r="G1189" s="52">
        <v>35.79</v>
      </c>
      <c r="H1189" s="52">
        <v>28.18</v>
      </c>
      <c r="I1189" s="52">
        <v>21.66</v>
      </c>
      <c r="J1189" s="52">
        <v>32.06</v>
      </c>
      <c r="K1189" s="52">
        <v>38.9</v>
      </c>
      <c r="L1189" s="46">
        <v>33.25</v>
      </c>
      <c r="M1189" s="46">
        <v>29.95</v>
      </c>
      <c r="N1189" s="46">
        <v>41.78</v>
      </c>
      <c r="O1189" s="110">
        <v>59</v>
      </c>
      <c r="P1189" s="46">
        <v>42.04</v>
      </c>
      <c r="Q1189" s="46">
        <v>46.26</v>
      </c>
      <c r="R1189" s="46">
        <v>55.67</v>
      </c>
      <c r="S1189" s="110">
        <v>80.02</v>
      </c>
      <c r="T1189" s="46">
        <v>48.85</v>
      </c>
      <c r="U1189" s="46">
        <v>54.69</v>
      </c>
      <c r="V1189" s="46">
        <v>64.959999999999994</v>
      </c>
      <c r="W1189" s="46">
        <v>71.900000000000006</v>
      </c>
      <c r="X1189" s="120">
        <v>3.0403142997455172E-2</v>
      </c>
      <c r="Y1189" s="79">
        <v>3.6525129982668991E-2</v>
      </c>
      <c r="Z1189" s="79">
        <v>3.8832922292354688E-2</v>
      </c>
      <c r="AA1189" s="79">
        <v>-3.2673426685980937E-2</v>
      </c>
    </row>
    <row r="1190" spans="1:27" ht="15" x14ac:dyDescent="0.25">
      <c r="A1190" s="4">
        <v>260205</v>
      </c>
      <c r="B1190" s="18" t="s">
        <v>2287</v>
      </c>
      <c r="C1190" s="8" t="s">
        <v>23</v>
      </c>
      <c r="D1190" s="8" t="s">
        <v>141</v>
      </c>
      <c r="E1190" s="8" t="s">
        <v>806</v>
      </c>
      <c r="F1190" s="36">
        <v>-3.6</v>
      </c>
      <c r="G1190" s="52">
        <v>1249</v>
      </c>
      <c r="H1190" s="52">
        <v>1451</v>
      </c>
      <c r="I1190" s="52">
        <v>1398</v>
      </c>
      <c r="J1190" s="52">
        <v>1420</v>
      </c>
      <c r="K1190" s="52">
        <v>1258</v>
      </c>
      <c r="L1190" s="46">
        <v>1364</v>
      </c>
      <c r="M1190" s="46">
        <v>1440</v>
      </c>
      <c r="N1190" s="46">
        <v>1462</v>
      </c>
      <c r="O1190" s="46">
        <v>1341</v>
      </c>
      <c r="P1190" s="46">
        <v>1319</v>
      </c>
      <c r="Q1190" s="46">
        <v>1444</v>
      </c>
      <c r="R1190" s="46">
        <v>1479</v>
      </c>
      <c r="S1190" s="46">
        <v>1372</v>
      </c>
      <c r="T1190" s="46">
        <v>1311</v>
      </c>
      <c r="U1190" s="46">
        <v>1413</v>
      </c>
      <c r="V1190" s="46">
        <v>1479</v>
      </c>
      <c r="W1190" s="46">
        <v>1172</v>
      </c>
      <c r="X1190" s="120">
        <v>-1.425008906305703E-3</v>
      </c>
      <c r="Y1190" s="79">
        <v>-5.529789511237948E-3</v>
      </c>
      <c r="Z1190" s="79">
        <v>0</v>
      </c>
      <c r="AA1190" s="79">
        <v>-3.5874439461883401E-2</v>
      </c>
    </row>
    <row r="1191" spans="1:27" ht="15" x14ac:dyDescent="0.25">
      <c r="A1191" s="4">
        <v>260205</v>
      </c>
      <c r="B1191" s="18" t="s">
        <v>2288</v>
      </c>
      <c r="C1191" s="8" t="s">
        <v>23</v>
      </c>
      <c r="D1191" s="8" t="s">
        <v>1153</v>
      </c>
      <c r="E1191" s="8" t="s">
        <v>806</v>
      </c>
      <c r="F1191" s="36">
        <v>-4</v>
      </c>
      <c r="G1191" s="52">
        <v>123</v>
      </c>
      <c r="H1191" s="52">
        <v>136.71</v>
      </c>
      <c r="I1191" s="52">
        <v>141.63</v>
      </c>
      <c r="J1191" s="52">
        <v>130.34</v>
      </c>
      <c r="K1191" s="90">
        <v>182.63</v>
      </c>
      <c r="L1191" s="46">
        <v>141.38999999999999</v>
      </c>
      <c r="M1191" s="46">
        <v>162.5</v>
      </c>
      <c r="N1191" s="46">
        <v>80.400000000000006</v>
      </c>
      <c r="O1191" s="46">
        <v>237.23</v>
      </c>
      <c r="P1191" s="46">
        <v>146.58000000000001</v>
      </c>
      <c r="Q1191" s="46">
        <v>180.07</v>
      </c>
      <c r="R1191" s="110">
        <v>178.48</v>
      </c>
      <c r="S1191" s="46">
        <v>271.76</v>
      </c>
      <c r="T1191" s="46">
        <v>191.3</v>
      </c>
      <c r="U1191" s="46">
        <v>231.31</v>
      </c>
      <c r="V1191" s="46">
        <v>233.98</v>
      </c>
      <c r="W1191" s="46">
        <v>234.89</v>
      </c>
      <c r="X1191" s="120">
        <v>5.756284673505907E-2</v>
      </c>
      <c r="Y1191" s="79">
        <v>6.2365355825756863E-2</v>
      </c>
      <c r="Z1191" s="79">
        <v>6.3584808386320635E-2</v>
      </c>
      <c r="AA1191" s="79">
        <v>-3.9715624495071933E-2</v>
      </c>
    </row>
    <row r="1192" spans="1:27" ht="15" x14ac:dyDescent="0.25">
      <c r="A1192" s="4">
        <v>260205</v>
      </c>
      <c r="B1192" s="18" t="s">
        <v>2289</v>
      </c>
      <c r="C1192" s="8" t="s">
        <v>23</v>
      </c>
      <c r="D1192" s="8" t="s">
        <v>61</v>
      </c>
      <c r="E1192" s="8" t="s">
        <v>806</v>
      </c>
      <c r="F1192" s="36">
        <v>-4.3</v>
      </c>
      <c r="G1192" s="52">
        <v>95</v>
      </c>
      <c r="H1192" s="52">
        <v>81.22</v>
      </c>
      <c r="I1192" s="52">
        <v>131.88999999999999</v>
      </c>
      <c r="J1192" s="52">
        <v>91.01</v>
      </c>
      <c r="K1192" s="52">
        <v>115.79</v>
      </c>
      <c r="L1192" s="46">
        <v>81.31</v>
      </c>
      <c r="M1192" s="46">
        <v>114.95</v>
      </c>
      <c r="N1192" s="46">
        <v>102.78</v>
      </c>
      <c r="O1192" s="46">
        <v>123.94</v>
      </c>
      <c r="P1192" s="46">
        <v>105.79</v>
      </c>
      <c r="Q1192" s="46">
        <v>116.63</v>
      </c>
      <c r="R1192" s="46">
        <v>100.72</v>
      </c>
      <c r="S1192" s="46">
        <v>90.95</v>
      </c>
      <c r="T1192" s="46">
        <v>83.8</v>
      </c>
      <c r="U1192" s="46">
        <v>106.3</v>
      </c>
      <c r="V1192" s="46">
        <v>108.02</v>
      </c>
      <c r="W1192" s="46">
        <v>74.040000000000006</v>
      </c>
      <c r="X1192" s="120">
        <v>-5.310439759472585E-2</v>
      </c>
      <c r="Y1192" s="79">
        <v>-2.6345320071410439E-2</v>
      </c>
      <c r="Z1192" s="79">
        <v>1.9121460565261868E-2</v>
      </c>
      <c r="AA1192" s="79">
        <v>-4.3462615981699981E-2</v>
      </c>
    </row>
    <row r="1193" spans="1:27" ht="15" x14ac:dyDescent="0.25">
      <c r="A1193" s="4">
        <v>260205</v>
      </c>
      <c r="B1193" s="18" t="s">
        <v>2474</v>
      </c>
      <c r="C1193" s="8" t="s">
        <v>23</v>
      </c>
      <c r="D1193" s="8" t="s">
        <v>95</v>
      </c>
      <c r="E1193" s="8" t="s">
        <v>2796</v>
      </c>
      <c r="F1193" s="36">
        <v>-4.5999999999999996</v>
      </c>
      <c r="G1193" s="52">
        <v>208.4</v>
      </c>
      <c r="H1193" s="52">
        <v>252.7</v>
      </c>
      <c r="I1193" s="52">
        <v>241.3</v>
      </c>
      <c r="J1193" s="52">
        <v>230.8</v>
      </c>
      <c r="K1193" s="52">
        <v>181.5</v>
      </c>
      <c r="L1193" s="46">
        <v>116.9</v>
      </c>
      <c r="M1193" s="46">
        <v>167.4</v>
      </c>
      <c r="N1193" s="46">
        <v>168.8</v>
      </c>
      <c r="O1193" s="46">
        <v>198.9</v>
      </c>
      <c r="P1193" s="46">
        <v>149.9</v>
      </c>
      <c r="Q1193" s="46">
        <v>148.5</v>
      </c>
      <c r="R1193" s="46">
        <v>174.4</v>
      </c>
      <c r="S1193" s="46">
        <v>176.4</v>
      </c>
      <c r="T1193" s="46">
        <v>167.1</v>
      </c>
      <c r="U1193" s="46">
        <v>73.8</v>
      </c>
      <c r="V1193" s="46">
        <v>115</v>
      </c>
      <c r="W1193" s="46">
        <v>152</v>
      </c>
      <c r="X1193" s="120">
        <v>2.649414664202077E-2</v>
      </c>
      <c r="Y1193" s="79">
        <v>-0.1120948379351739</v>
      </c>
      <c r="Z1193" s="79">
        <v>-0.1003887104951835</v>
      </c>
      <c r="AA1193" s="79">
        <v>-4.5838812699605443E-2</v>
      </c>
    </row>
    <row r="1194" spans="1:27" ht="15" x14ac:dyDescent="0.25">
      <c r="A1194" s="4">
        <v>260205</v>
      </c>
      <c r="B1194" s="18" t="s">
        <v>2290</v>
      </c>
      <c r="C1194" s="8" t="s">
        <v>23</v>
      </c>
      <c r="D1194" s="8" t="s">
        <v>115</v>
      </c>
      <c r="E1194" s="8" t="s">
        <v>811</v>
      </c>
      <c r="F1194" s="36">
        <v>-4.8</v>
      </c>
      <c r="G1194" s="52">
        <v>-76.08</v>
      </c>
      <c r="H1194" s="52">
        <v>-83.18</v>
      </c>
      <c r="I1194" s="52">
        <v>-79.66</v>
      </c>
      <c r="J1194" s="52">
        <v>-87.69</v>
      </c>
      <c r="K1194" s="90">
        <v>-112.46</v>
      </c>
      <c r="L1194" s="46">
        <v>-54.22</v>
      </c>
      <c r="M1194" s="46">
        <v>10.8</v>
      </c>
      <c r="N1194" s="46">
        <v>-56.65</v>
      </c>
      <c r="O1194" s="46">
        <v>-42.58</v>
      </c>
      <c r="P1194" s="46">
        <v>-25.52</v>
      </c>
      <c r="Q1194" s="110">
        <v>-21.83</v>
      </c>
      <c r="R1194" s="46">
        <v>-7.7</v>
      </c>
      <c r="S1194" s="46">
        <v>-21.71</v>
      </c>
      <c r="T1194" s="46">
        <v>-28.95</v>
      </c>
      <c r="U1194" s="46">
        <v>-22.25</v>
      </c>
      <c r="V1194" s="46">
        <v>-11.85</v>
      </c>
      <c r="W1194" s="46">
        <v>-17.66</v>
      </c>
      <c r="X1194" s="120">
        <v>4.4684731631057677E-2</v>
      </c>
      <c r="Y1194" s="79">
        <v>5.2375607931163248E-3</v>
      </c>
      <c r="Z1194" s="79">
        <v>5.1482446346607258E-2</v>
      </c>
      <c r="AA1194" s="79">
        <v>-4.7781972628598512E-2</v>
      </c>
    </row>
    <row r="1195" spans="1:27" ht="15" x14ac:dyDescent="0.25">
      <c r="A1195" s="4">
        <v>260205</v>
      </c>
      <c r="B1195" s="18" t="s">
        <v>2291</v>
      </c>
      <c r="C1195" s="8" t="s">
        <v>23</v>
      </c>
      <c r="D1195" s="8" t="s">
        <v>162</v>
      </c>
      <c r="E1195" s="8" t="s">
        <v>817</v>
      </c>
      <c r="F1195" s="36">
        <v>-5.0999999999999996</v>
      </c>
      <c r="G1195" s="52">
        <v>205</v>
      </c>
      <c r="H1195" s="52">
        <v>9.3000000000000007</v>
      </c>
      <c r="I1195" s="52">
        <v>-82.2</v>
      </c>
      <c r="J1195" s="52">
        <v>21.7</v>
      </c>
      <c r="K1195" s="52">
        <v>191.5</v>
      </c>
      <c r="L1195" s="46">
        <v>19.5</v>
      </c>
      <c r="M1195" s="46">
        <v>-99.7</v>
      </c>
      <c r="N1195" s="46">
        <v>15.5</v>
      </c>
      <c r="O1195" s="110">
        <v>204.4</v>
      </c>
      <c r="P1195" s="110">
        <v>36.9</v>
      </c>
      <c r="Q1195" s="46">
        <v>-96.9</v>
      </c>
      <c r="R1195" s="46">
        <v>1.6</v>
      </c>
      <c r="S1195" s="46">
        <v>204.3</v>
      </c>
      <c r="T1195" s="110">
        <v>52.2</v>
      </c>
      <c r="U1195" s="46">
        <v>-158.69999999999999</v>
      </c>
      <c r="V1195" s="46">
        <v>-17.600000000000001</v>
      </c>
      <c r="W1195" s="46">
        <v>200.2</v>
      </c>
      <c r="X1195" s="121">
        <v>0.10486634681288561</v>
      </c>
      <c r="Y1195" s="79">
        <v>-0.38337468982630257</v>
      </c>
      <c r="Z1195" s="79">
        <v>-0.19315895372233399</v>
      </c>
      <c r="AA1195" s="79">
        <v>-5.1122194513716017E-2</v>
      </c>
    </row>
    <row r="1196" spans="1:27" ht="15" x14ac:dyDescent="0.25">
      <c r="A1196" s="4">
        <v>260205</v>
      </c>
      <c r="B1196" s="18" t="s">
        <v>2292</v>
      </c>
      <c r="C1196" s="8" t="s">
        <v>23</v>
      </c>
      <c r="D1196" s="8" t="s">
        <v>63</v>
      </c>
      <c r="E1196" s="8" t="s">
        <v>806</v>
      </c>
      <c r="F1196" s="36">
        <v>-6.4</v>
      </c>
      <c r="G1196" s="52">
        <v>202.01</v>
      </c>
      <c r="H1196" s="52">
        <v>235.87</v>
      </c>
      <c r="I1196" s="52">
        <v>328.26</v>
      </c>
      <c r="J1196" s="52">
        <v>311.75</v>
      </c>
      <c r="K1196" s="52">
        <v>197.91</v>
      </c>
      <c r="L1196" s="46">
        <v>126.93</v>
      </c>
      <c r="M1196" s="46">
        <v>121.33</v>
      </c>
      <c r="N1196" s="46">
        <v>148.13</v>
      </c>
      <c r="O1196" s="46">
        <v>138.09</v>
      </c>
      <c r="P1196" s="46">
        <v>124.56</v>
      </c>
      <c r="Q1196" s="46">
        <v>134.35</v>
      </c>
      <c r="R1196" s="46">
        <v>129.01</v>
      </c>
      <c r="S1196" s="46">
        <v>124.07</v>
      </c>
      <c r="T1196" s="46">
        <v>135.82</v>
      </c>
      <c r="U1196" s="46">
        <v>107.81</v>
      </c>
      <c r="V1196" s="46">
        <v>101.46</v>
      </c>
      <c r="W1196" s="46">
        <v>94.08</v>
      </c>
      <c r="X1196" s="120">
        <v>2.199261704330158E-2</v>
      </c>
      <c r="Y1196" s="79">
        <v>-5.0721452460582912E-2</v>
      </c>
      <c r="Z1196" s="79">
        <v>-5.5464959433069623E-2</v>
      </c>
      <c r="AA1196" s="79">
        <v>-6.3922755563134093E-2</v>
      </c>
    </row>
    <row r="1197" spans="1:27" ht="15" x14ac:dyDescent="0.25">
      <c r="A1197" s="4">
        <v>260205</v>
      </c>
      <c r="B1197" s="18" t="s">
        <v>2293</v>
      </c>
      <c r="C1197" s="8" t="s">
        <v>23</v>
      </c>
      <c r="D1197" s="8" t="s">
        <v>117</v>
      </c>
      <c r="E1197" s="8" t="s">
        <v>806</v>
      </c>
      <c r="F1197" s="36">
        <v>-6.7</v>
      </c>
      <c r="G1197" s="52">
        <v>227.88</v>
      </c>
      <c r="H1197" s="52">
        <v>240.13</v>
      </c>
      <c r="I1197" s="52">
        <v>245.57</v>
      </c>
      <c r="J1197" s="52">
        <v>240.08</v>
      </c>
      <c r="K1197" s="52">
        <v>263.01</v>
      </c>
      <c r="L1197" s="46">
        <v>269.32</v>
      </c>
      <c r="M1197" s="46">
        <v>244.03</v>
      </c>
      <c r="N1197" s="46">
        <v>217.68</v>
      </c>
      <c r="O1197" s="46">
        <v>257.82</v>
      </c>
      <c r="P1197" s="46">
        <v>229.89</v>
      </c>
      <c r="Q1197" s="46">
        <v>234.11</v>
      </c>
      <c r="R1197" s="46">
        <v>223.98</v>
      </c>
      <c r="S1197" s="46">
        <v>260.14999999999998</v>
      </c>
      <c r="T1197" s="46">
        <v>232.16</v>
      </c>
      <c r="U1197" s="46">
        <v>244.17</v>
      </c>
      <c r="V1197" s="46">
        <v>206.78</v>
      </c>
      <c r="W1197" s="46">
        <v>197.39</v>
      </c>
      <c r="X1197" s="120">
        <v>2.3941864512251332E-3</v>
      </c>
      <c r="Y1197" s="79">
        <v>1.0585016835016781E-2</v>
      </c>
      <c r="Z1197" s="79">
        <v>-1.7908085708931099E-2</v>
      </c>
      <c r="AA1197" s="79">
        <v>-6.6535207683989572E-2</v>
      </c>
    </row>
    <row r="1198" spans="1:27" ht="15" x14ac:dyDescent="0.25">
      <c r="A1198" s="4">
        <v>260205</v>
      </c>
      <c r="B1198" s="18" t="s">
        <v>2294</v>
      </c>
      <c r="C1198" s="8" t="s">
        <v>23</v>
      </c>
      <c r="D1198" s="8" t="s">
        <v>2295</v>
      </c>
      <c r="E1198" s="8" t="s">
        <v>811</v>
      </c>
      <c r="F1198" s="36">
        <v>-6.9</v>
      </c>
      <c r="G1198" s="52">
        <v>-4.8600000000000003</v>
      </c>
      <c r="H1198" s="52">
        <v>1.06</v>
      </c>
      <c r="I1198" s="52">
        <v>-5.79</v>
      </c>
      <c r="J1198" s="52">
        <v>-4.9000000000000004</v>
      </c>
      <c r="K1198" s="90">
        <v>-9.17</v>
      </c>
      <c r="L1198" s="110">
        <v>-1.41</v>
      </c>
      <c r="M1198" s="46">
        <v>-5.34</v>
      </c>
      <c r="N1198" s="110">
        <v>-9.9</v>
      </c>
      <c r="O1198" s="46">
        <v>-11.4</v>
      </c>
      <c r="P1198" s="110">
        <v>-5.33</v>
      </c>
      <c r="Q1198" s="46">
        <v>-1.44</v>
      </c>
      <c r="R1198" s="46">
        <v>-1.21</v>
      </c>
      <c r="S1198" s="46">
        <v>3.61</v>
      </c>
      <c r="T1198" s="46">
        <v>4.91</v>
      </c>
      <c r="U1198" s="110">
        <v>20.97</v>
      </c>
      <c r="V1198" s="110">
        <v>4.79</v>
      </c>
      <c r="W1198" s="46">
        <v>1.25</v>
      </c>
      <c r="X1198" s="120">
        <v>-2.3432494279176201</v>
      </c>
      <c r="Y1198" s="92">
        <v>3.8177172061328788</v>
      </c>
      <c r="Z1198" s="92">
        <v>0.21216407355021241</v>
      </c>
      <c r="AA1198" s="79">
        <v>-6.884480746791144E-2</v>
      </c>
    </row>
    <row r="1199" spans="1:27" ht="15" x14ac:dyDescent="0.25">
      <c r="A1199" s="4">
        <v>260205</v>
      </c>
      <c r="B1199" s="18" t="s">
        <v>2297</v>
      </c>
      <c r="C1199" s="8" t="s">
        <v>23</v>
      </c>
      <c r="D1199" s="8" t="s">
        <v>115</v>
      </c>
      <c r="E1199" s="8" t="s">
        <v>811</v>
      </c>
      <c r="F1199" s="36">
        <v>-7</v>
      </c>
      <c r="G1199" s="52">
        <v>23.04</v>
      </c>
      <c r="H1199" s="52">
        <v>32.9</v>
      </c>
      <c r="I1199" s="52">
        <v>-42.33</v>
      </c>
      <c r="J1199" s="52">
        <v>-34.03</v>
      </c>
      <c r="K1199" s="90">
        <v>-99.24</v>
      </c>
      <c r="L1199" s="110">
        <v>-63.72</v>
      </c>
      <c r="M1199" s="46">
        <v>-51.34</v>
      </c>
      <c r="N1199" s="46">
        <v>-18.87</v>
      </c>
      <c r="O1199" s="46">
        <v>-49.06</v>
      </c>
      <c r="P1199" s="46">
        <v>17.8</v>
      </c>
      <c r="Q1199" s="110">
        <v>-66.95</v>
      </c>
      <c r="R1199" s="110">
        <v>-31.98</v>
      </c>
      <c r="S1199" s="46">
        <v>-57.48</v>
      </c>
      <c r="T1199" s="110">
        <v>-12.46</v>
      </c>
      <c r="U1199" s="46">
        <v>-28.48</v>
      </c>
      <c r="V1199" s="46">
        <v>-40.659999999999997</v>
      </c>
      <c r="W1199" s="46">
        <v>-47.75</v>
      </c>
      <c r="X1199" s="121">
        <v>0.21831036721737229</v>
      </c>
      <c r="Y1199" s="79">
        <v>-0.22780837330490911</v>
      </c>
      <c r="Z1199" s="79">
        <v>6.6564417177913837E-2</v>
      </c>
      <c r="AA1199" s="79">
        <v>-6.9959735404083956E-2</v>
      </c>
    </row>
    <row r="1200" spans="1:27" ht="15" x14ac:dyDescent="0.25">
      <c r="A1200" s="4">
        <v>260205</v>
      </c>
      <c r="B1200" s="18" t="s">
        <v>2296</v>
      </c>
      <c r="C1200" s="8" t="s">
        <v>23</v>
      </c>
      <c r="D1200" s="8" t="s">
        <v>153</v>
      </c>
      <c r="E1200" s="8" t="s">
        <v>806</v>
      </c>
      <c r="F1200" s="36">
        <v>-7</v>
      </c>
      <c r="G1200" s="52">
        <v>418</v>
      </c>
      <c r="H1200" s="52">
        <v>709</v>
      </c>
      <c r="I1200" s="52">
        <v>790</v>
      </c>
      <c r="J1200" s="52">
        <v>594</v>
      </c>
      <c r="K1200" s="90">
        <v>780</v>
      </c>
      <c r="L1200" s="46">
        <v>938</v>
      </c>
      <c r="M1200" s="46">
        <v>895</v>
      </c>
      <c r="N1200" s="46">
        <v>865</v>
      </c>
      <c r="O1200" s="46">
        <v>748</v>
      </c>
      <c r="P1200" s="46">
        <v>830</v>
      </c>
      <c r="Q1200" s="46">
        <v>964</v>
      </c>
      <c r="R1200" s="46">
        <v>993</v>
      </c>
      <c r="S1200" s="46">
        <v>989</v>
      </c>
      <c r="T1200" s="46">
        <v>1020</v>
      </c>
      <c r="U1200" s="46">
        <v>1125</v>
      </c>
      <c r="V1200" s="46">
        <v>1009</v>
      </c>
      <c r="W1200" s="46">
        <v>697</v>
      </c>
      <c r="X1200" s="120">
        <v>5.0317796610169552E-2</v>
      </c>
      <c r="Y1200" s="79">
        <v>4.0595057992939942E-2</v>
      </c>
      <c r="Z1200" s="79">
        <v>3.876908165737714E-3</v>
      </c>
      <c r="AA1200" s="79">
        <v>-7.0480328264542647E-2</v>
      </c>
    </row>
    <row r="1201" spans="1:27" ht="15" x14ac:dyDescent="0.25">
      <c r="A1201" s="4">
        <v>260205</v>
      </c>
      <c r="B1201" s="18" t="s">
        <v>2298</v>
      </c>
      <c r="C1201" s="8" t="s">
        <v>23</v>
      </c>
      <c r="D1201" s="8" t="s">
        <v>1148</v>
      </c>
      <c r="E1201" s="8" t="s">
        <v>806</v>
      </c>
      <c r="F1201" s="36">
        <v>-8.4</v>
      </c>
      <c r="G1201" s="52">
        <v>482</v>
      </c>
      <c r="H1201" s="52">
        <v>510</v>
      </c>
      <c r="I1201" s="52">
        <v>497</v>
      </c>
      <c r="J1201" s="52">
        <v>536</v>
      </c>
      <c r="K1201" s="52">
        <v>556</v>
      </c>
      <c r="L1201" s="46">
        <v>444</v>
      </c>
      <c r="M1201" s="46">
        <v>455</v>
      </c>
      <c r="N1201" s="46">
        <v>534</v>
      </c>
      <c r="O1201" s="46">
        <v>438</v>
      </c>
      <c r="P1201" s="46">
        <v>441</v>
      </c>
      <c r="Q1201" s="46">
        <v>492</v>
      </c>
      <c r="R1201" s="46">
        <v>487</v>
      </c>
      <c r="S1201" s="46">
        <v>446</v>
      </c>
      <c r="T1201" s="46">
        <v>435</v>
      </c>
      <c r="U1201" s="46">
        <v>472</v>
      </c>
      <c r="V1201" s="46">
        <v>502</v>
      </c>
      <c r="W1201" s="46">
        <v>290</v>
      </c>
      <c r="X1201" s="120">
        <v>-3.215434083601254E-3</v>
      </c>
      <c r="Y1201" s="79">
        <v>-1.0752688172042999E-2</v>
      </c>
      <c r="Z1201" s="79">
        <v>8.152173913043459E-3</v>
      </c>
      <c r="AA1201" s="79">
        <v>-8.4097035040431312E-2</v>
      </c>
    </row>
    <row r="1202" spans="1:27" ht="15" x14ac:dyDescent="0.25">
      <c r="A1202" s="4">
        <v>260205</v>
      </c>
      <c r="B1202" s="18" t="s">
        <v>2299</v>
      </c>
      <c r="C1202" s="8" t="s">
        <v>23</v>
      </c>
      <c r="D1202" s="8" t="s">
        <v>1254</v>
      </c>
      <c r="E1202" s="8" t="s">
        <v>821</v>
      </c>
      <c r="F1202" s="36">
        <v>-8.9</v>
      </c>
      <c r="G1202" s="52">
        <v>132.4</v>
      </c>
      <c r="H1202" s="52">
        <v>73.400000000000006</v>
      </c>
      <c r="I1202" s="52">
        <v>113.6</v>
      </c>
      <c r="J1202" s="52">
        <v>116.8</v>
      </c>
      <c r="K1202" s="52">
        <v>106.8</v>
      </c>
      <c r="L1202" s="46">
        <v>101</v>
      </c>
      <c r="M1202" s="46">
        <v>96.7</v>
      </c>
      <c r="N1202" s="46">
        <v>152.69999999999999</v>
      </c>
      <c r="O1202" s="46">
        <v>94.6</v>
      </c>
      <c r="P1202" s="46">
        <v>110.1</v>
      </c>
      <c r="Q1202" s="46">
        <v>111.5</v>
      </c>
      <c r="R1202" s="46">
        <v>155.19999999999999</v>
      </c>
      <c r="S1202" s="46">
        <v>83.7</v>
      </c>
      <c r="T1202" s="46">
        <v>99.6</v>
      </c>
      <c r="U1202" s="110">
        <v>213.6</v>
      </c>
      <c r="V1202" s="46">
        <v>134.5</v>
      </c>
      <c r="W1202" s="46">
        <v>36.299999999999997</v>
      </c>
      <c r="X1202" s="120">
        <v>-2.2801302931596101E-2</v>
      </c>
      <c r="Y1202" s="92">
        <v>0.22688888888888889</v>
      </c>
      <c r="Z1202" s="79">
        <v>-3.7493207752218871E-2</v>
      </c>
      <c r="AA1202" s="79">
        <v>-8.9198343996989005E-2</v>
      </c>
    </row>
    <row r="1203" spans="1:27" ht="15" x14ac:dyDescent="0.25">
      <c r="A1203" s="4">
        <v>260205</v>
      </c>
      <c r="B1203" s="18" t="s">
        <v>2527</v>
      </c>
      <c r="C1203" s="8" t="s">
        <v>23</v>
      </c>
      <c r="D1203" s="8" t="s">
        <v>726</v>
      </c>
      <c r="E1203" s="8" t="s">
        <v>2796</v>
      </c>
      <c r="F1203" s="36">
        <v>-9.1999999999999993</v>
      </c>
      <c r="G1203" s="52">
        <v>560</v>
      </c>
      <c r="H1203" s="52">
        <v>513</v>
      </c>
      <c r="I1203" s="52">
        <v>560</v>
      </c>
      <c r="J1203" s="52">
        <v>496</v>
      </c>
      <c r="K1203" s="52">
        <v>352</v>
      </c>
      <c r="L1203" s="46">
        <v>108</v>
      </c>
      <c r="M1203" s="46">
        <v>264</v>
      </c>
      <c r="N1203" s="46">
        <v>328</v>
      </c>
      <c r="O1203" s="46">
        <v>355</v>
      </c>
      <c r="P1203" s="46">
        <v>202</v>
      </c>
      <c r="Q1203" s="46">
        <v>216</v>
      </c>
      <c r="R1203" s="46">
        <v>0</v>
      </c>
      <c r="S1203" s="46">
        <v>302</v>
      </c>
      <c r="T1203" s="46">
        <v>180</v>
      </c>
      <c r="U1203" s="46">
        <v>177</v>
      </c>
      <c r="V1203" s="110">
        <v>245</v>
      </c>
      <c r="W1203" s="46">
        <v>219</v>
      </c>
      <c r="X1203" s="120">
        <v>-3.0555555555555561E-2</v>
      </c>
      <c r="Y1203" s="79">
        <v>-5.5873925501432657E-2</v>
      </c>
      <c r="Z1203" s="92">
        <v>0.37177541729893782</v>
      </c>
      <c r="AA1203" s="79">
        <v>-9.1814159292035402E-2</v>
      </c>
    </row>
    <row r="1204" spans="1:27" ht="15" x14ac:dyDescent="0.25">
      <c r="A1204" s="4">
        <v>260205</v>
      </c>
      <c r="B1204" s="18" t="s">
        <v>2300</v>
      </c>
      <c r="C1204" s="8" t="s">
        <v>23</v>
      </c>
      <c r="D1204" s="8" t="s">
        <v>95</v>
      </c>
      <c r="E1204" s="8" t="s">
        <v>817</v>
      </c>
      <c r="F1204" s="36">
        <v>-11.9</v>
      </c>
      <c r="G1204" s="52">
        <v>119.36</v>
      </c>
      <c r="H1204" s="52">
        <v>99.26</v>
      </c>
      <c r="I1204" s="52">
        <v>-5.54</v>
      </c>
      <c r="J1204" s="52">
        <v>-53.94</v>
      </c>
      <c r="K1204" s="52">
        <v>-6.39</v>
      </c>
      <c r="L1204" s="46">
        <v>70.540000000000006</v>
      </c>
      <c r="M1204" s="110">
        <v>55.55</v>
      </c>
      <c r="N1204" s="110">
        <v>58.68</v>
      </c>
      <c r="O1204" s="46">
        <v>-23.64</v>
      </c>
      <c r="P1204" s="110">
        <v>98.49</v>
      </c>
      <c r="Q1204" s="46">
        <v>50.02</v>
      </c>
      <c r="R1204" s="46">
        <v>61.88</v>
      </c>
      <c r="S1204" s="46">
        <v>-357.09</v>
      </c>
      <c r="T1204" s="110">
        <v>-6.23</v>
      </c>
      <c r="U1204" s="110">
        <v>-58.93</v>
      </c>
      <c r="V1204" s="110">
        <v>-722.65</v>
      </c>
      <c r="W1204" s="46">
        <v>-221.25</v>
      </c>
      <c r="X1204" s="121">
        <v>0.71383776414451239</v>
      </c>
      <c r="Y1204" s="92">
        <v>0.43333863654442761</v>
      </c>
      <c r="Z1204" s="92">
        <v>2.177012514915226</v>
      </c>
      <c r="AA1204" s="79">
        <v>-0.118647916848633</v>
      </c>
    </row>
    <row r="1205" spans="1:27" ht="15" x14ac:dyDescent="0.25">
      <c r="A1205" s="4">
        <v>260205</v>
      </c>
      <c r="B1205" s="18" t="s">
        <v>2301</v>
      </c>
      <c r="C1205" s="8" t="s">
        <v>23</v>
      </c>
      <c r="D1205" s="8" t="s">
        <v>476</v>
      </c>
      <c r="E1205" s="8" t="s">
        <v>821</v>
      </c>
      <c r="F1205" s="36">
        <v>-13.3</v>
      </c>
      <c r="G1205" s="52">
        <v>-6.4</v>
      </c>
      <c r="H1205" s="52">
        <v>30.5</v>
      </c>
      <c r="I1205" s="52">
        <v>38.799999999999997</v>
      </c>
      <c r="J1205" s="52">
        <v>25.2</v>
      </c>
      <c r="K1205" s="52">
        <v>-0.1</v>
      </c>
      <c r="L1205" s="46">
        <v>11.6</v>
      </c>
      <c r="M1205" s="110">
        <v>51.1</v>
      </c>
      <c r="N1205" s="46">
        <v>21.5</v>
      </c>
      <c r="O1205" s="110">
        <v>29.9</v>
      </c>
      <c r="P1205" s="110">
        <v>57.8</v>
      </c>
      <c r="Q1205" s="46">
        <v>63.6</v>
      </c>
      <c r="R1205" s="46">
        <v>32.4</v>
      </c>
      <c r="S1205" s="110">
        <v>49.5</v>
      </c>
      <c r="T1205" s="46">
        <v>40.9</v>
      </c>
      <c r="U1205" s="46">
        <v>45.3</v>
      </c>
      <c r="V1205" s="46">
        <v>33</v>
      </c>
      <c r="W1205" s="46">
        <v>27.1</v>
      </c>
      <c r="X1205" s="120">
        <v>-8.3128381701918386E-2</v>
      </c>
      <c r="Y1205" s="79">
        <v>-9.817596566523612E-2</v>
      </c>
      <c r="Z1205" s="79">
        <v>3.5693039857227489E-3</v>
      </c>
      <c r="AA1205" s="79">
        <v>-0.1327800829875517</v>
      </c>
    </row>
    <row r="1206" spans="1:27" ht="15" x14ac:dyDescent="0.25">
      <c r="A1206" s="4">
        <v>260205</v>
      </c>
      <c r="B1206" s="18" t="s">
        <v>2302</v>
      </c>
      <c r="C1206" s="8" t="s">
        <v>23</v>
      </c>
      <c r="D1206" s="8" t="s">
        <v>63</v>
      </c>
      <c r="E1206" s="8" t="s">
        <v>806</v>
      </c>
      <c r="F1206" s="36">
        <v>-13.5</v>
      </c>
      <c r="G1206" s="52">
        <v>5048</v>
      </c>
      <c r="H1206" s="52">
        <v>6914</v>
      </c>
      <c r="I1206" s="52">
        <v>7579</v>
      </c>
      <c r="J1206" s="52">
        <v>7504</v>
      </c>
      <c r="K1206" s="52">
        <v>5326</v>
      </c>
      <c r="L1206" s="46">
        <v>4501</v>
      </c>
      <c r="M1206" s="46">
        <v>3372</v>
      </c>
      <c r="N1206" s="46">
        <v>4129</v>
      </c>
      <c r="O1206" s="46">
        <v>4428</v>
      </c>
      <c r="P1206" s="46">
        <v>3785</v>
      </c>
      <c r="Q1206" s="46">
        <v>3787</v>
      </c>
      <c r="R1206" s="46">
        <v>3273</v>
      </c>
      <c r="S1206" s="46">
        <v>3858</v>
      </c>
      <c r="T1206" s="46">
        <v>4511</v>
      </c>
      <c r="U1206" s="46">
        <v>2825</v>
      </c>
      <c r="V1206" s="46">
        <v>3005</v>
      </c>
      <c r="W1206" s="46">
        <v>1948</v>
      </c>
      <c r="X1206" s="120">
        <v>4.9377678024892901E-2</v>
      </c>
      <c r="Y1206" s="79">
        <v>-6.2350119904076677E-2</v>
      </c>
      <c r="Z1206" s="79">
        <v>-1.8524918780673309E-2</v>
      </c>
      <c r="AA1206" s="79">
        <v>-0.13451651524755259</v>
      </c>
    </row>
    <row r="1207" spans="1:27" ht="15" x14ac:dyDescent="0.25">
      <c r="A1207" s="4">
        <v>260205</v>
      </c>
      <c r="B1207" s="18" t="s">
        <v>2303</v>
      </c>
      <c r="C1207" s="8" t="s">
        <v>23</v>
      </c>
      <c r="D1207" s="8" t="s">
        <v>34</v>
      </c>
      <c r="E1207" s="8" t="s">
        <v>806</v>
      </c>
      <c r="F1207" s="36">
        <v>-14.1</v>
      </c>
      <c r="G1207" s="52">
        <v>171.7</v>
      </c>
      <c r="H1207" s="52">
        <v>264.10000000000002</v>
      </c>
      <c r="I1207" s="52">
        <v>327.60000000000002</v>
      </c>
      <c r="J1207" s="52">
        <v>265.5</v>
      </c>
      <c r="K1207" s="52">
        <v>96.3</v>
      </c>
      <c r="L1207" s="46">
        <v>53.7</v>
      </c>
      <c r="M1207" s="46">
        <v>153.69999999999999</v>
      </c>
      <c r="N1207" s="46">
        <v>278.2</v>
      </c>
      <c r="O1207" s="46">
        <v>109.8</v>
      </c>
      <c r="P1207" s="110">
        <v>206.4</v>
      </c>
      <c r="Q1207" s="46">
        <v>214.8</v>
      </c>
      <c r="R1207" s="46">
        <v>79</v>
      </c>
      <c r="S1207" s="110">
        <v>272.5</v>
      </c>
      <c r="T1207" s="46">
        <v>88.3</v>
      </c>
      <c r="U1207" s="46">
        <v>177.1</v>
      </c>
      <c r="V1207" s="110">
        <v>189.5</v>
      </c>
      <c r="W1207" s="46">
        <v>169.8</v>
      </c>
      <c r="X1207" s="120">
        <v>-0.15284068849488811</v>
      </c>
      <c r="Y1207" s="79">
        <v>-5.7592422853651182E-2</v>
      </c>
      <c r="Z1207" s="92">
        <v>0.17912141351920899</v>
      </c>
      <c r="AA1207" s="79">
        <v>-0.141187792136376</v>
      </c>
    </row>
    <row r="1208" spans="1:27" ht="15" x14ac:dyDescent="0.25">
      <c r="A1208" s="4">
        <v>260205</v>
      </c>
      <c r="B1208" s="18" t="s">
        <v>2304</v>
      </c>
      <c r="C1208" s="8" t="s">
        <v>23</v>
      </c>
      <c r="D1208" s="8" t="s">
        <v>95</v>
      </c>
      <c r="E1208" s="8" t="s">
        <v>806</v>
      </c>
      <c r="F1208" s="36">
        <v>-14.8</v>
      </c>
      <c r="G1208" s="52">
        <v>-1.52</v>
      </c>
      <c r="H1208" s="52">
        <v>-0.69</v>
      </c>
      <c r="I1208" s="52">
        <v>-0.69</v>
      </c>
      <c r="J1208" s="52">
        <v>0.47</v>
      </c>
      <c r="K1208" s="52">
        <v>0.47</v>
      </c>
      <c r="L1208" s="46">
        <v>1.07</v>
      </c>
      <c r="M1208" s="110">
        <v>1.07</v>
      </c>
      <c r="N1208" s="46">
        <v>0.74</v>
      </c>
      <c r="O1208" s="46">
        <v>0.74</v>
      </c>
      <c r="P1208" s="46">
        <v>0.94</v>
      </c>
      <c r="Q1208" s="46">
        <v>0.94</v>
      </c>
      <c r="R1208" s="46">
        <v>1.01</v>
      </c>
      <c r="S1208" s="46">
        <v>1.01</v>
      </c>
      <c r="T1208" s="46">
        <v>0.81</v>
      </c>
      <c r="U1208" s="46">
        <v>0.81</v>
      </c>
      <c r="V1208" s="46">
        <v>0.54</v>
      </c>
      <c r="W1208" s="46">
        <v>0.54</v>
      </c>
      <c r="X1208" s="120">
        <v>-3.3333333333333333E-2</v>
      </c>
      <c r="Y1208" s="79">
        <v>-3.4482758620689613E-2</v>
      </c>
      <c r="Z1208" s="79">
        <v>-0.12912087912087919</v>
      </c>
      <c r="AA1208" s="79">
        <v>-0.1482649842271293</v>
      </c>
    </row>
    <row r="1209" spans="1:27" ht="15" x14ac:dyDescent="0.25">
      <c r="A1209" s="4">
        <v>260205</v>
      </c>
      <c r="B1209" s="18" t="s">
        <v>2305</v>
      </c>
      <c r="C1209" s="8" t="s">
        <v>23</v>
      </c>
      <c r="D1209" s="8" t="s">
        <v>32</v>
      </c>
      <c r="E1209" s="8" t="s">
        <v>817</v>
      </c>
      <c r="F1209" s="36">
        <v>-15.8</v>
      </c>
      <c r="G1209" s="52">
        <v>9.6</v>
      </c>
      <c r="H1209" s="52">
        <v>7.4</v>
      </c>
      <c r="I1209" s="52">
        <v>-60.7</v>
      </c>
      <c r="J1209" s="52">
        <v>-51.3</v>
      </c>
      <c r="K1209" s="52">
        <v>81.900000000000006</v>
      </c>
      <c r="L1209" s="46">
        <v>40.799999999999997</v>
      </c>
      <c r="M1209" s="110">
        <v>15.6</v>
      </c>
      <c r="N1209" s="110">
        <v>100.1</v>
      </c>
      <c r="O1209" s="46">
        <v>75.099999999999994</v>
      </c>
      <c r="P1209" s="110">
        <v>84.5</v>
      </c>
      <c r="Q1209" s="46">
        <v>8.6999999999999993</v>
      </c>
      <c r="R1209" s="46">
        <v>-72.5</v>
      </c>
      <c r="S1209" s="46">
        <v>79.7</v>
      </c>
      <c r="T1209" s="110">
        <v>151.69999999999999</v>
      </c>
      <c r="U1209" s="46">
        <v>-0.4</v>
      </c>
      <c r="V1209" s="110">
        <v>-13.7</v>
      </c>
      <c r="W1209" s="46">
        <v>45.3</v>
      </c>
      <c r="X1209" s="121">
        <v>0.66932270916334646</v>
      </c>
      <c r="Y1209" s="79">
        <v>-5.4295942720763657E-2</v>
      </c>
      <c r="Z1209" s="92">
        <v>0.37097791798107238</v>
      </c>
      <c r="AA1209" s="79">
        <v>-0.15830648872526459</v>
      </c>
    </row>
    <row r="1210" spans="1:27" ht="15" x14ac:dyDescent="0.25">
      <c r="A1210" s="4">
        <v>260205</v>
      </c>
      <c r="B1210" s="18" t="s">
        <v>2306</v>
      </c>
      <c r="C1210" s="8" t="s">
        <v>23</v>
      </c>
      <c r="D1210" s="8" t="s">
        <v>34</v>
      </c>
      <c r="E1210" s="8" t="s">
        <v>806</v>
      </c>
      <c r="F1210" s="36">
        <v>-16.600000000000001</v>
      </c>
      <c r="G1210" s="52">
        <v>242.3</v>
      </c>
      <c r="H1210" s="52">
        <v>342.6</v>
      </c>
      <c r="I1210" s="52">
        <v>486.6</v>
      </c>
      <c r="J1210" s="52">
        <v>692.8</v>
      </c>
      <c r="K1210" s="90">
        <v>420.7</v>
      </c>
      <c r="L1210" s="46">
        <v>499.4</v>
      </c>
      <c r="M1210" s="46">
        <v>547.29999999999995</v>
      </c>
      <c r="N1210" s="46">
        <v>310.3</v>
      </c>
      <c r="O1210" s="46">
        <v>477.9</v>
      </c>
      <c r="P1210" s="46">
        <v>545.20000000000005</v>
      </c>
      <c r="Q1210" s="46">
        <v>545.4</v>
      </c>
      <c r="R1210" s="110">
        <v>879.1</v>
      </c>
      <c r="S1210" s="46">
        <v>498</v>
      </c>
      <c r="T1210" s="46">
        <v>295.60000000000002</v>
      </c>
      <c r="U1210" s="46">
        <v>469</v>
      </c>
      <c r="V1210" s="46">
        <v>106.7</v>
      </c>
      <c r="W1210" s="46">
        <v>271</v>
      </c>
      <c r="X1210" s="120">
        <v>-0.1011468168740122</v>
      </c>
      <c r="Y1210" s="79">
        <v>-3.4443893422298373E-2</v>
      </c>
      <c r="Z1210" s="79">
        <v>-0.36064808329831438</v>
      </c>
      <c r="AA1210" s="79">
        <v>-0.16577813481340831</v>
      </c>
    </row>
    <row r="1211" spans="1:27" ht="15" x14ac:dyDescent="0.25">
      <c r="A1211" s="4">
        <v>260205</v>
      </c>
      <c r="B1211" s="18" t="s">
        <v>2307</v>
      </c>
      <c r="C1211" s="8" t="s">
        <v>23</v>
      </c>
      <c r="D1211" s="8" t="s">
        <v>1254</v>
      </c>
      <c r="E1211" s="8" t="s">
        <v>806</v>
      </c>
      <c r="F1211" s="36">
        <v>-19.100000000000001</v>
      </c>
      <c r="G1211" s="52">
        <v>-13.51</v>
      </c>
      <c r="H1211" s="52">
        <v>-65.66</v>
      </c>
      <c r="I1211" s="52">
        <v>-102.17</v>
      </c>
      <c r="J1211" s="52">
        <v>-52.59</v>
      </c>
      <c r="K1211" s="90">
        <v>-85.37</v>
      </c>
      <c r="L1211" s="46">
        <v>-63.68</v>
      </c>
      <c r="M1211" s="46">
        <v>-54.46</v>
      </c>
      <c r="N1211" s="110">
        <v>-103.71</v>
      </c>
      <c r="O1211" s="46">
        <v>6.53</v>
      </c>
      <c r="P1211" s="46">
        <v>-49.02</v>
      </c>
      <c r="Q1211" s="46">
        <v>-23.13</v>
      </c>
      <c r="R1211" s="46">
        <v>-9.65</v>
      </c>
      <c r="S1211" s="46">
        <v>104.71</v>
      </c>
      <c r="T1211" s="110">
        <v>-19.07</v>
      </c>
      <c r="U1211" s="110">
        <v>-3.5</v>
      </c>
      <c r="V1211" s="110">
        <v>7.85</v>
      </c>
      <c r="W1211" s="46">
        <v>87.53</v>
      </c>
      <c r="X1211" s="121">
        <v>1.3072893932780449</v>
      </c>
      <c r="Y1211" s="92">
        <v>0.37135830495648903</v>
      </c>
      <c r="Z1211" s="92">
        <v>0.24141260863567379</v>
      </c>
      <c r="AA1211" s="79">
        <v>-0.19091010112234691</v>
      </c>
    </row>
    <row r="1212" spans="1:27" ht="15" x14ac:dyDescent="0.25">
      <c r="A1212" s="4">
        <v>260205</v>
      </c>
      <c r="B1212" s="18" t="s">
        <v>2308</v>
      </c>
      <c r="C1212" s="8" t="s">
        <v>23</v>
      </c>
      <c r="D1212" s="8" t="s">
        <v>115</v>
      </c>
      <c r="E1212" s="8" t="s">
        <v>806</v>
      </c>
      <c r="F1212" s="36">
        <v>-19.3</v>
      </c>
      <c r="G1212" s="52">
        <v>33.18</v>
      </c>
      <c r="H1212" s="52">
        <v>30.73</v>
      </c>
      <c r="I1212" s="52">
        <v>52.64</v>
      </c>
      <c r="J1212" s="52">
        <v>31.84</v>
      </c>
      <c r="K1212" s="52">
        <v>38.590000000000003</v>
      </c>
      <c r="L1212" s="110">
        <v>119.26</v>
      </c>
      <c r="M1212" s="46">
        <v>25.18</v>
      </c>
      <c r="N1212" s="110">
        <v>53.65</v>
      </c>
      <c r="O1212" s="46">
        <v>25.33</v>
      </c>
      <c r="P1212" s="46">
        <v>103.74</v>
      </c>
      <c r="Q1212" s="110">
        <v>137.11000000000001</v>
      </c>
      <c r="R1212" s="46">
        <v>40.54</v>
      </c>
      <c r="S1212" s="110">
        <v>158.13</v>
      </c>
      <c r="T1212" s="46">
        <v>131.83000000000001</v>
      </c>
      <c r="U1212" s="110">
        <v>205.43</v>
      </c>
      <c r="V1212" s="46">
        <v>75.81</v>
      </c>
      <c r="W1212" s="46">
        <v>47.79</v>
      </c>
      <c r="X1212" s="120">
        <v>6.3910629777939709E-2</v>
      </c>
      <c r="Y1212" s="92">
        <v>0.14610465986612781</v>
      </c>
      <c r="Z1212" s="79">
        <v>6.5810833504375443E-2</v>
      </c>
      <c r="AA1212" s="79">
        <v>-0.19317226890756309</v>
      </c>
    </row>
    <row r="1213" spans="1:27" ht="15" x14ac:dyDescent="0.25">
      <c r="A1213" s="4">
        <v>260205</v>
      </c>
      <c r="B1213" s="18" t="s">
        <v>2309</v>
      </c>
      <c r="C1213" s="8" t="s">
        <v>23</v>
      </c>
      <c r="D1213" s="8" t="s">
        <v>191</v>
      </c>
      <c r="E1213" s="8" t="s">
        <v>806</v>
      </c>
      <c r="F1213" s="36">
        <v>-20.6</v>
      </c>
      <c r="G1213" s="52">
        <v>437</v>
      </c>
      <c r="H1213" s="52">
        <v>594</v>
      </c>
      <c r="I1213" s="52">
        <v>752</v>
      </c>
      <c r="J1213" s="52">
        <v>730</v>
      </c>
      <c r="K1213" s="52">
        <v>425</v>
      </c>
      <c r="L1213" s="46">
        <v>540</v>
      </c>
      <c r="M1213" s="46">
        <v>0</v>
      </c>
      <c r="N1213" s="46">
        <v>740</v>
      </c>
      <c r="O1213" s="46">
        <v>307</v>
      </c>
      <c r="P1213" s="46">
        <v>607</v>
      </c>
      <c r="Q1213" s="110">
        <v>796</v>
      </c>
      <c r="R1213" s="46">
        <v>771</v>
      </c>
      <c r="S1213" s="46">
        <v>423</v>
      </c>
      <c r="T1213" s="46">
        <v>600</v>
      </c>
      <c r="U1213" s="46">
        <v>874</v>
      </c>
      <c r="V1213" s="46">
        <v>533</v>
      </c>
      <c r="W1213" s="46">
        <v>-78</v>
      </c>
      <c r="X1213" s="120">
        <v>-2.6954177897574589E-3</v>
      </c>
      <c r="Y1213" s="79">
        <v>3.0115830115830189E-2</v>
      </c>
      <c r="Z1213" s="79">
        <v>-8.9205397301349354E-2</v>
      </c>
      <c r="AA1213" s="79">
        <v>-0.20617283950617279</v>
      </c>
    </row>
    <row r="1214" spans="1:27" ht="15" x14ac:dyDescent="0.25">
      <c r="A1214" s="4">
        <v>260205</v>
      </c>
      <c r="B1214" s="18" t="s">
        <v>2310</v>
      </c>
      <c r="C1214" s="8" t="s">
        <v>23</v>
      </c>
      <c r="D1214" s="8" t="s">
        <v>182</v>
      </c>
      <c r="E1214" s="8" t="s">
        <v>806</v>
      </c>
      <c r="F1214" s="36">
        <v>-20.7</v>
      </c>
      <c r="G1214" s="52">
        <v>29.31</v>
      </c>
      <c r="H1214" s="52">
        <v>17.850000000000001</v>
      </c>
      <c r="I1214" s="52">
        <v>45.12</v>
      </c>
      <c r="J1214" s="52">
        <v>31.3</v>
      </c>
      <c r="K1214" s="90">
        <v>75.27</v>
      </c>
      <c r="L1214" s="46">
        <v>14.69</v>
      </c>
      <c r="M1214" s="46">
        <v>27.68</v>
      </c>
      <c r="N1214" s="46">
        <v>33.42</v>
      </c>
      <c r="O1214" s="46">
        <v>18.239999999999998</v>
      </c>
      <c r="P1214" s="46">
        <v>18.18</v>
      </c>
      <c r="Q1214" s="46">
        <v>31.04</v>
      </c>
      <c r="R1214" s="46">
        <v>28.44</v>
      </c>
      <c r="S1214" s="110">
        <v>33.049999999999997</v>
      </c>
      <c r="T1214" s="46">
        <v>10.46</v>
      </c>
      <c r="U1214" s="46">
        <v>20.82</v>
      </c>
      <c r="V1214" s="46">
        <v>20.239999999999998</v>
      </c>
      <c r="W1214" s="46">
        <v>15.52</v>
      </c>
      <c r="X1214" s="120">
        <v>-6.9731731550898735E-2</v>
      </c>
      <c r="Y1214" s="79">
        <v>-9.923293523643073E-2</v>
      </c>
      <c r="Z1214" s="79">
        <v>-8.8390643527002322E-2</v>
      </c>
      <c r="AA1214" s="79">
        <v>-0.20728390682275041</v>
      </c>
    </row>
    <row r="1215" spans="1:27" ht="15" x14ac:dyDescent="0.25">
      <c r="A1215" s="4">
        <v>260205</v>
      </c>
      <c r="B1215" s="18" t="s">
        <v>2311</v>
      </c>
      <c r="C1215" s="8" t="s">
        <v>23</v>
      </c>
      <c r="D1215" s="8" t="s">
        <v>1258</v>
      </c>
      <c r="E1215" s="8" t="s">
        <v>806</v>
      </c>
      <c r="F1215" s="36">
        <v>-20.8</v>
      </c>
      <c r="G1215" s="52">
        <v>460.16</v>
      </c>
      <c r="H1215" s="52">
        <v>725.07</v>
      </c>
      <c r="I1215" s="52">
        <v>458.42</v>
      </c>
      <c r="J1215" s="52">
        <v>552.83000000000004</v>
      </c>
      <c r="K1215" s="52">
        <v>514.97</v>
      </c>
      <c r="L1215" s="46">
        <v>796.66</v>
      </c>
      <c r="M1215" s="46">
        <v>551.38</v>
      </c>
      <c r="N1215" s="46">
        <v>734.18</v>
      </c>
      <c r="O1215" s="46">
        <v>450</v>
      </c>
      <c r="P1215" s="110">
        <v>1072</v>
      </c>
      <c r="Q1215" s="46">
        <v>324.83</v>
      </c>
      <c r="R1215" s="46">
        <v>658.08</v>
      </c>
      <c r="S1215" s="110">
        <v>938.53</v>
      </c>
      <c r="T1215" s="46">
        <v>390.34</v>
      </c>
      <c r="U1215" s="46">
        <v>199.57</v>
      </c>
      <c r="V1215" s="46">
        <v>430.82</v>
      </c>
      <c r="W1215" s="46">
        <v>530.35</v>
      </c>
      <c r="X1215" s="120">
        <v>-0.22771794323587591</v>
      </c>
      <c r="Y1215" s="79">
        <v>-5.4183356547768291E-2</v>
      </c>
      <c r="Z1215" s="79">
        <v>-0.1039368494228271</v>
      </c>
      <c r="AA1215" s="79">
        <v>-0.2083337586639854</v>
      </c>
    </row>
    <row r="1216" spans="1:27" ht="15" x14ac:dyDescent="0.25">
      <c r="A1216" s="4">
        <v>260205</v>
      </c>
      <c r="B1216" s="18" t="s">
        <v>2312</v>
      </c>
      <c r="C1216" s="8" t="s">
        <v>23</v>
      </c>
      <c r="D1216" s="8" t="s">
        <v>476</v>
      </c>
      <c r="E1216" s="8" t="s">
        <v>811</v>
      </c>
      <c r="F1216" s="36">
        <v>-24.4</v>
      </c>
      <c r="G1216" s="52">
        <v>252.1</v>
      </c>
      <c r="H1216" s="52">
        <v>55.7</v>
      </c>
      <c r="I1216" s="52">
        <v>-2.6</v>
      </c>
      <c r="J1216" s="52">
        <v>169.4</v>
      </c>
      <c r="K1216" s="52">
        <v>195.4</v>
      </c>
      <c r="L1216" s="46">
        <v>41.1</v>
      </c>
      <c r="M1216" s="110">
        <v>132.1</v>
      </c>
      <c r="N1216" s="110">
        <v>224.1</v>
      </c>
      <c r="O1216" s="46">
        <v>240.1</v>
      </c>
      <c r="P1216" s="46">
        <v>75.400000000000006</v>
      </c>
      <c r="Q1216" s="46">
        <v>43</v>
      </c>
      <c r="R1216" s="46">
        <v>238.1</v>
      </c>
      <c r="S1216" s="46">
        <v>270.60000000000002</v>
      </c>
      <c r="T1216" s="46">
        <v>20.3</v>
      </c>
      <c r="U1216" s="46">
        <v>1.1000000000000001</v>
      </c>
      <c r="V1216" s="46">
        <v>186.7</v>
      </c>
      <c r="W1216" s="46">
        <v>154</v>
      </c>
      <c r="X1216" s="120">
        <v>-8.786477435815665E-2</v>
      </c>
      <c r="Y1216" s="79">
        <v>-7.3251748251748183E-2</v>
      </c>
      <c r="Z1216" s="79">
        <v>-9.6962837200528229E-2</v>
      </c>
      <c r="AA1216" s="79">
        <v>-0.24357635262168381</v>
      </c>
    </row>
    <row r="1217" spans="1:27" ht="15" x14ac:dyDescent="0.25">
      <c r="A1217" s="4">
        <v>260205</v>
      </c>
      <c r="B1217" s="18" t="s">
        <v>2313</v>
      </c>
      <c r="C1217" s="8" t="s">
        <v>23</v>
      </c>
      <c r="D1217" s="8" t="s">
        <v>835</v>
      </c>
      <c r="E1217" s="8" t="s">
        <v>806</v>
      </c>
      <c r="F1217" s="36">
        <v>-26.9</v>
      </c>
      <c r="G1217" s="52">
        <v>-61.6</v>
      </c>
      <c r="H1217" s="52">
        <v>-63.07</v>
      </c>
      <c r="I1217" s="52">
        <v>-52.5</v>
      </c>
      <c r="J1217" s="52">
        <v>-45.43</v>
      </c>
      <c r="K1217" s="52">
        <v>-39.19</v>
      </c>
      <c r="L1217" s="46">
        <v>-57.19</v>
      </c>
      <c r="M1217" s="46">
        <v>-47.82</v>
      </c>
      <c r="N1217" s="46">
        <v>-50.96</v>
      </c>
      <c r="O1217" s="46">
        <v>-45.64</v>
      </c>
      <c r="P1217" s="46">
        <v>-48.76</v>
      </c>
      <c r="Q1217" s="46">
        <v>-40.11</v>
      </c>
      <c r="R1217" s="46">
        <v>-32.630000000000003</v>
      </c>
      <c r="S1217" s="46">
        <v>-33.840000000000003</v>
      </c>
      <c r="T1217" s="46">
        <v>-29.6</v>
      </c>
      <c r="U1217" s="46">
        <v>-25.04</v>
      </c>
      <c r="V1217" s="46">
        <v>10.29</v>
      </c>
      <c r="W1217" s="46">
        <v>-12.77</v>
      </c>
      <c r="X1217" s="120">
        <v>-0.1233423458220677</v>
      </c>
      <c r="Y1217" s="79">
        <v>-0.1106623586429725</v>
      </c>
      <c r="Z1217" s="79">
        <v>-0.35438857237222371</v>
      </c>
      <c r="AA1217" s="79">
        <v>-0.26947179946284677</v>
      </c>
    </row>
    <row r="1218" spans="1:27" ht="15" x14ac:dyDescent="0.25">
      <c r="A1218" s="4">
        <v>260205</v>
      </c>
      <c r="B1218" s="18" t="s">
        <v>2314</v>
      </c>
      <c r="C1218" s="8" t="s">
        <v>23</v>
      </c>
      <c r="D1218" s="8" t="s">
        <v>448</v>
      </c>
      <c r="E1218" s="8" t="s">
        <v>811</v>
      </c>
      <c r="F1218" s="36">
        <v>-30.8</v>
      </c>
      <c r="G1218" s="52">
        <v>41.86</v>
      </c>
      <c r="H1218" s="52">
        <v>73.180000000000007</v>
      </c>
      <c r="I1218" s="52">
        <v>63.06</v>
      </c>
      <c r="J1218" s="52">
        <v>48.48</v>
      </c>
      <c r="K1218" s="52">
        <v>48.68</v>
      </c>
      <c r="L1218" s="46">
        <v>71.900000000000006</v>
      </c>
      <c r="M1218" s="46">
        <v>77.14</v>
      </c>
      <c r="N1218" s="46">
        <v>29.48</v>
      </c>
      <c r="O1218" s="46">
        <v>15</v>
      </c>
      <c r="P1218" s="46">
        <v>15.99</v>
      </c>
      <c r="Q1218" s="46">
        <v>-19.55</v>
      </c>
      <c r="R1218" s="46">
        <v>-1.1100000000000001</v>
      </c>
      <c r="S1218" s="46">
        <v>5.21</v>
      </c>
      <c r="T1218" s="110">
        <v>19.82</v>
      </c>
      <c r="U1218" s="110">
        <v>2.95</v>
      </c>
      <c r="V1218" s="46">
        <v>0.34</v>
      </c>
      <c r="W1218" s="46">
        <v>-3.5</v>
      </c>
      <c r="X1218" s="121">
        <v>7.0925925925926014</v>
      </c>
      <c r="Y1218" s="92">
        <v>5.1487414187643026</v>
      </c>
      <c r="Z1218" s="79">
        <v>5.396352809825089E-2</v>
      </c>
      <c r="AA1218" s="79">
        <v>-0.30755649717514122</v>
      </c>
    </row>
    <row r="1219" spans="1:27" ht="15" x14ac:dyDescent="0.25">
      <c r="A1219" s="4">
        <v>260205</v>
      </c>
      <c r="B1219" s="18" t="s">
        <v>2613</v>
      </c>
      <c r="C1219" s="8" t="s">
        <v>23</v>
      </c>
      <c r="D1219" s="8" t="s">
        <v>835</v>
      </c>
      <c r="E1219" s="8" t="s">
        <v>2796</v>
      </c>
      <c r="F1219" s="36">
        <v>-40.1</v>
      </c>
      <c r="G1219" s="8"/>
      <c r="H1219" s="8"/>
      <c r="I1219" s="8"/>
      <c r="J1219" s="8"/>
      <c r="K1219" s="8"/>
      <c r="L1219" s="46"/>
      <c r="M1219" s="46"/>
      <c r="N1219" s="46"/>
      <c r="O1219" s="46"/>
      <c r="P1219" s="46"/>
      <c r="Q1219" s="46">
        <v>-0.98</v>
      </c>
      <c r="R1219" s="46">
        <v>-16.63</v>
      </c>
      <c r="S1219" s="46">
        <v>-26.58</v>
      </c>
      <c r="T1219" s="46">
        <v>-16.079999999999998</v>
      </c>
      <c r="U1219" s="46">
        <v>-5.29</v>
      </c>
      <c r="V1219" s="46">
        <v>-5.29</v>
      </c>
      <c r="W1219" s="46">
        <v>-5.25</v>
      </c>
      <c r="X1219" s="155"/>
      <c r="Y1219" s="79">
        <v>7.1511531441845078E-2</v>
      </c>
      <c r="Z1219" s="79">
        <v>-0.1755961598017963</v>
      </c>
      <c r="AA1219" s="79">
        <v>-0.40063861758076641</v>
      </c>
    </row>
    <row r="1220" spans="1:27" ht="15" x14ac:dyDescent="0.25">
      <c r="A1220" s="4">
        <v>260205</v>
      </c>
      <c r="B1220" s="18" t="s">
        <v>2315</v>
      </c>
      <c r="C1220" s="8" t="s">
        <v>23</v>
      </c>
      <c r="D1220" s="8" t="s">
        <v>127</v>
      </c>
      <c r="E1220" s="8" t="s">
        <v>806</v>
      </c>
      <c r="F1220" s="36">
        <v>-40.799999999999997</v>
      </c>
      <c r="G1220" s="52">
        <v>212</v>
      </c>
      <c r="H1220" s="52">
        <v>372</v>
      </c>
      <c r="I1220" s="52">
        <v>361</v>
      </c>
      <c r="J1220" s="52">
        <v>335</v>
      </c>
      <c r="K1220" s="52">
        <v>317</v>
      </c>
      <c r="L1220" s="46">
        <v>455</v>
      </c>
      <c r="M1220" s="46">
        <v>443</v>
      </c>
      <c r="N1220" s="46">
        <v>359</v>
      </c>
      <c r="O1220" s="46">
        <v>357</v>
      </c>
      <c r="P1220" s="46">
        <v>426</v>
      </c>
      <c r="Q1220" s="46">
        <v>434</v>
      </c>
      <c r="R1220" s="46">
        <v>467</v>
      </c>
      <c r="S1220" s="46">
        <v>378</v>
      </c>
      <c r="T1220" s="46">
        <v>435</v>
      </c>
      <c r="U1220" s="46">
        <v>373</v>
      </c>
      <c r="V1220" s="46">
        <v>137</v>
      </c>
      <c r="W1220" s="46">
        <v>-162</v>
      </c>
      <c r="X1220" s="120">
        <v>5.278592375366653E-3</v>
      </c>
      <c r="Y1220" s="79">
        <v>-3.5589264877479598E-2</v>
      </c>
      <c r="Z1220" s="79">
        <v>-0.19963702359346649</v>
      </c>
      <c r="AA1220" s="79">
        <v>-0.40816326530612251</v>
      </c>
    </row>
    <row r="1221" spans="1:27" ht="15" x14ac:dyDescent="0.25">
      <c r="A1221" s="4">
        <v>260205</v>
      </c>
      <c r="B1221" s="18" t="s">
        <v>2316</v>
      </c>
      <c r="C1221" s="8" t="s">
        <v>23</v>
      </c>
      <c r="D1221" s="8" t="s">
        <v>445</v>
      </c>
      <c r="E1221" s="8" t="s">
        <v>811</v>
      </c>
      <c r="F1221" s="36">
        <v>-42.3</v>
      </c>
      <c r="G1221" s="52">
        <v>82.7</v>
      </c>
      <c r="H1221" s="52">
        <v>99.4</v>
      </c>
      <c r="I1221" s="52">
        <v>124.6</v>
      </c>
      <c r="J1221" s="52">
        <v>112</v>
      </c>
      <c r="K1221" s="52">
        <v>46.1</v>
      </c>
      <c r="L1221" s="46">
        <v>34.200000000000003</v>
      </c>
      <c r="M1221" s="46">
        <v>-38</v>
      </c>
      <c r="N1221" s="46">
        <v>-27.2</v>
      </c>
      <c r="O1221" s="46">
        <v>-16.600000000000001</v>
      </c>
      <c r="P1221" s="110">
        <v>-17.600000000000001</v>
      </c>
      <c r="Q1221" s="46">
        <v>-13.7</v>
      </c>
      <c r="R1221" s="46">
        <v>-14.2</v>
      </c>
      <c r="S1221" s="46">
        <v>-14.4</v>
      </c>
      <c r="T1221" s="46">
        <v>-12</v>
      </c>
      <c r="U1221" s="110">
        <v>-22.8</v>
      </c>
      <c r="V1221" s="110">
        <v>-20.7</v>
      </c>
      <c r="W1221" s="46">
        <v>15.2</v>
      </c>
      <c r="X1221" s="120">
        <v>-9.3489148580968351E-2</v>
      </c>
      <c r="Y1221" s="92">
        <v>0.1675874769797423</v>
      </c>
      <c r="Z1221" s="92">
        <v>0.10252365930599371</v>
      </c>
      <c r="AA1221" s="79">
        <v>-0.42346208869814028</v>
      </c>
    </row>
    <row r="1222" spans="1:27" ht="15" x14ac:dyDescent="0.25">
      <c r="A1222" s="4">
        <v>260205</v>
      </c>
      <c r="B1222" s="18" t="s">
        <v>2317</v>
      </c>
      <c r="C1222" s="8" t="s">
        <v>23</v>
      </c>
      <c r="D1222" s="8" t="s">
        <v>115</v>
      </c>
      <c r="E1222" s="8" t="s">
        <v>806</v>
      </c>
      <c r="F1222" s="36">
        <v>-43.4</v>
      </c>
      <c r="G1222" s="52">
        <v>0.4</v>
      </c>
      <c r="H1222" s="52">
        <v>-32.39</v>
      </c>
      <c r="I1222" s="52">
        <v>-2.81</v>
      </c>
      <c r="J1222" s="52">
        <v>-1.04</v>
      </c>
      <c r="K1222" s="52">
        <v>5.04</v>
      </c>
      <c r="L1222" s="46">
        <v>-26.61</v>
      </c>
      <c r="M1222" s="46">
        <v>-1.82</v>
      </c>
      <c r="N1222" s="46">
        <v>4.38</v>
      </c>
      <c r="O1222" s="46">
        <v>20.45</v>
      </c>
      <c r="P1222" s="46">
        <v>-10.42</v>
      </c>
      <c r="Q1222" s="110">
        <v>-0.02</v>
      </c>
      <c r="R1222" s="46">
        <v>2.87</v>
      </c>
      <c r="S1222" s="110">
        <v>34.6</v>
      </c>
      <c r="T1222" s="46">
        <v>-14.27</v>
      </c>
      <c r="U1222" s="110">
        <v>9.4700000000000006</v>
      </c>
      <c r="V1222" s="110">
        <v>6.71</v>
      </c>
      <c r="W1222" s="46">
        <v>18.760000000000002</v>
      </c>
      <c r="X1222" s="120">
        <v>-0.14243433222345539</v>
      </c>
      <c r="Y1222" s="92">
        <v>0.40940465918895602</v>
      </c>
      <c r="Z1222" s="92">
        <v>0.1175390266299359</v>
      </c>
      <c r="AA1222" s="79">
        <v>-0.43385373870172561</v>
      </c>
    </row>
    <row r="1223" spans="1:27" ht="15" x14ac:dyDescent="0.25">
      <c r="A1223" s="4">
        <v>260205</v>
      </c>
      <c r="B1223" s="18" t="s">
        <v>2318</v>
      </c>
      <c r="C1223" s="8" t="s">
        <v>23</v>
      </c>
      <c r="D1223" s="8" t="s">
        <v>1159</v>
      </c>
      <c r="E1223" s="8" t="s">
        <v>806</v>
      </c>
      <c r="F1223" s="36">
        <v>-48.4</v>
      </c>
      <c r="G1223" s="52">
        <v>461.7</v>
      </c>
      <c r="H1223" s="52">
        <v>-106.4</v>
      </c>
      <c r="I1223" s="52">
        <v>400.3</v>
      </c>
      <c r="J1223" s="52">
        <v>402.9</v>
      </c>
      <c r="K1223" s="90">
        <v>587.5</v>
      </c>
      <c r="L1223" s="110">
        <v>412.6</v>
      </c>
      <c r="M1223" s="46">
        <v>265</v>
      </c>
      <c r="N1223" s="46">
        <v>162.69999999999999</v>
      </c>
      <c r="O1223" s="46">
        <v>259.39999999999998</v>
      </c>
      <c r="P1223" s="46">
        <v>63</v>
      </c>
      <c r="Q1223" s="46">
        <v>128.5</v>
      </c>
      <c r="R1223" s="46">
        <v>134.1</v>
      </c>
      <c r="S1223" s="46">
        <v>44.2</v>
      </c>
      <c r="T1223" s="46">
        <v>44.9</v>
      </c>
      <c r="U1223" s="46">
        <v>-22.6</v>
      </c>
      <c r="V1223" s="46">
        <v>-18.600000000000001</v>
      </c>
      <c r="W1223" s="46">
        <v>21</v>
      </c>
      <c r="X1223" s="120">
        <v>-4.8945375878853503E-2</v>
      </c>
      <c r="Y1223" s="79">
        <v>-0.42962752345749222</v>
      </c>
      <c r="Z1223" s="79">
        <v>-0.76121635094715856</v>
      </c>
      <c r="AA1223" s="79">
        <v>-0.48434237995824653</v>
      </c>
    </row>
    <row r="1224" spans="1:27" ht="15" x14ac:dyDescent="0.25">
      <c r="A1224" s="4">
        <v>260205</v>
      </c>
      <c r="B1224" s="18" t="s">
        <v>2319</v>
      </c>
      <c r="C1224" s="8" t="s">
        <v>23</v>
      </c>
      <c r="D1224" s="8" t="s">
        <v>52</v>
      </c>
      <c r="E1224" s="8" t="s">
        <v>806</v>
      </c>
      <c r="F1224" s="36">
        <v>-51.7</v>
      </c>
      <c r="G1224" s="52">
        <v>-40.950000000000003</v>
      </c>
      <c r="H1224" s="52">
        <v>-25.32</v>
      </c>
      <c r="I1224" s="52">
        <v>-28.53</v>
      </c>
      <c r="J1224" s="52">
        <v>-43.25</v>
      </c>
      <c r="K1224" s="52">
        <v>-54.1</v>
      </c>
      <c r="L1224" s="46">
        <v>-37.15</v>
      </c>
      <c r="M1224" s="46">
        <v>-27.33</v>
      </c>
      <c r="N1224" s="46">
        <v>-21.5</v>
      </c>
      <c r="O1224" s="46">
        <v>-25.66</v>
      </c>
      <c r="P1224" s="46">
        <v>-22.73</v>
      </c>
      <c r="Q1224" s="46">
        <v>-25.55</v>
      </c>
      <c r="R1224" s="46">
        <v>-18.18</v>
      </c>
      <c r="S1224" s="46">
        <v>-6.18</v>
      </c>
      <c r="T1224" s="46">
        <v>-3.02</v>
      </c>
      <c r="U1224" s="46">
        <v>4.04</v>
      </c>
      <c r="V1224" s="46">
        <v>-0.16</v>
      </c>
      <c r="W1224" s="46">
        <v>-3.43</v>
      </c>
      <c r="X1224" s="120">
        <v>-0.27133810572687223</v>
      </c>
      <c r="Y1224" s="79">
        <v>-0.5590402418288305</v>
      </c>
      <c r="Z1224" s="79">
        <v>-0.77206512425021423</v>
      </c>
      <c r="AA1224" s="79">
        <v>-0.51691729323308255</v>
      </c>
    </row>
    <row r="1225" spans="1:27" ht="15" x14ac:dyDescent="0.25">
      <c r="A1225" s="4">
        <v>260205</v>
      </c>
      <c r="B1225" s="18" t="s">
        <v>2320</v>
      </c>
      <c r="C1225" s="8" t="s">
        <v>23</v>
      </c>
      <c r="D1225" s="8" t="s">
        <v>2286</v>
      </c>
      <c r="E1225" s="8" t="s">
        <v>806</v>
      </c>
      <c r="F1225" s="36">
        <v>-72.099999999999994</v>
      </c>
      <c r="G1225" s="52">
        <v>18.59</v>
      </c>
      <c r="H1225" s="52">
        <v>10.36</v>
      </c>
      <c r="I1225" s="52">
        <v>17.190000000000001</v>
      </c>
      <c r="J1225" s="52">
        <v>21.56</v>
      </c>
      <c r="K1225" s="52">
        <v>-32.880000000000003</v>
      </c>
      <c r="L1225" s="46">
        <v>-9.83</v>
      </c>
      <c r="M1225" s="110">
        <v>8.4700000000000006</v>
      </c>
      <c r="N1225" s="110">
        <v>4.43</v>
      </c>
      <c r="O1225" s="46">
        <v>-11.1</v>
      </c>
      <c r="P1225" s="110">
        <v>-18.68</v>
      </c>
      <c r="Q1225" s="110">
        <v>3.22</v>
      </c>
      <c r="R1225" s="46">
        <v>7.18</v>
      </c>
      <c r="S1225" s="46">
        <v>13.77</v>
      </c>
      <c r="T1225" s="110">
        <v>-11.62</v>
      </c>
      <c r="U1225" s="110">
        <v>8.1199999999999992</v>
      </c>
      <c r="V1225" s="46">
        <v>8.24</v>
      </c>
      <c r="W1225" s="46">
        <v>0.42</v>
      </c>
      <c r="X1225" s="121">
        <v>1.285974499089253</v>
      </c>
      <c r="Y1225" s="92">
        <v>0.39043824701195212</v>
      </c>
      <c r="Z1225" s="79">
        <v>6.0744985673352403E-2</v>
      </c>
      <c r="AA1225" s="79">
        <v>-0.72123176661264177</v>
      </c>
    </row>
    <row r="1226" spans="1:27" ht="15" x14ac:dyDescent="0.25">
      <c r="A1226" s="4">
        <v>260205</v>
      </c>
      <c r="B1226" s="18" t="s">
        <v>2321</v>
      </c>
      <c r="C1226" s="8" t="s">
        <v>23</v>
      </c>
      <c r="D1226" s="8" t="s">
        <v>95</v>
      </c>
      <c r="E1226" s="8" t="s">
        <v>806</v>
      </c>
      <c r="F1226" s="36">
        <v>-164.8</v>
      </c>
      <c r="G1226" s="52">
        <v>0</v>
      </c>
      <c r="H1226" s="52">
        <v>0</v>
      </c>
      <c r="I1226" s="52">
        <v>0</v>
      </c>
      <c r="J1226" s="52">
        <v>0</v>
      </c>
      <c r="K1226" s="52">
        <v>0</v>
      </c>
      <c r="L1226" s="46">
        <v>0</v>
      </c>
      <c r="M1226" s="46">
        <v>0</v>
      </c>
      <c r="N1226" s="46">
        <v>65.760000000000005</v>
      </c>
      <c r="O1226" s="46">
        <v>-211.26</v>
      </c>
      <c r="P1226" s="46">
        <v>0</v>
      </c>
      <c r="Q1226" s="46">
        <v>0</v>
      </c>
      <c r="R1226" s="46">
        <v>136.37</v>
      </c>
      <c r="S1226" s="110">
        <v>-345.36</v>
      </c>
      <c r="T1226" s="46">
        <v>0</v>
      </c>
      <c r="U1226" s="46">
        <v>0</v>
      </c>
      <c r="V1226" s="110">
        <v>81.41</v>
      </c>
      <c r="W1226" s="46">
        <v>89.76</v>
      </c>
      <c r="X1226" s="120">
        <v>0</v>
      </c>
      <c r="Y1226" s="79">
        <v>0</v>
      </c>
      <c r="Z1226" s="92">
        <v>0.26297908990860819</v>
      </c>
      <c r="AA1226" s="79">
        <v>-1.648494032960788</v>
      </c>
    </row>
    <row r="1227" spans="1:27" ht="15" x14ac:dyDescent="0.25">
      <c r="A1227" s="4">
        <v>260205</v>
      </c>
      <c r="B1227" s="18" t="s">
        <v>2322</v>
      </c>
      <c r="C1227" s="8" t="s">
        <v>23</v>
      </c>
      <c r="D1227" s="8" t="s">
        <v>1148</v>
      </c>
      <c r="E1227" s="8" t="s">
        <v>811</v>
      </c>
      <c r="F1227" s="36">
        <v>-194.6</v>
      </c>
      <c r="G1227" s="52">
        <v>35.86</v>
      </c>
      <c r="H1227" s="52">
        <v>61.33</v>
      </c>
      <c r="I1227" s="52">
        <v>23.64</v>
      </c>
      <c r="J1227" s="52">
        <v>-35.96</v>
      </c>
      <c r="K1227" s="90">
        <v>51.45</v>
      </c>
      <c r="L1227" s="110">
        <v>81.69</v>
      </c>
      <c r="M1227" s="46">
        <v>-12.29</v>
      </c>
      <c r="N1227" s="110">
        <v>-14.9</v>
      </c>
      <c r="O1227" s="46">
        <v>28.74</v>
      </c>
      <c r="P1227" s="46">
        <v>79.66</v>
      </c>
      <c r="Q1227" s="110">
        <v>52.23</v>
      </c>
      <c r="R1227" s="46">
        <v>-8.27</v>
      </c>
      <c r="S1227" s="46">
        <v>13.23</v>
      </c>
      <c r="T1227" s="46">
        <v>32.26</v>
      </c>
      <c r="U1227" s="46">
        <v>-22.66</v>
      </c>
      <c r="V1227" s="46">
        <v>-27.43</v>
      </c>
      <c r="W1227" s="46">
        <v>22.18</v>
      </c>
      <c r="X1227" s="120">
        <v>-0.34636463280964569</v>
      </c>
      <c r="Y1227" s="79">
        <v>-0.83722750139742874</v>
      </c>
      <c r="Z1227" s="79">
        <v>-1.3159340659340659</v>
      </c>
      <c r="AA1227" s="79">
        <v>-1.945652173913043</v>
      </c>
    </row>
    <row r="1228" spans="1:27" ht="15" x14ac:dyDescent="0.25">
      <c r="A1228" s="4">
        <v>260205</v>
      </c>
      <c r="B1228" s="18" t="s">
        <v>2640</v>
      </c>
      <c r="C1228" s="8" t="s">
        <v>23</v>
      </c>
      <c r="D1228" s="8" t="s">
        <v>29</v>
      </c>
      <c r="E1228" s="8" t="s">
        <v>2796</v>
      </c>
      <c r="F1228" s="36">
        <v>-197.2</v>
      </c>
      <c r="G1228" s="52">
        <v>20.82</v>
      </c>
      <c r="H1228" s="52">
        <v>18.98</v>
      </c>
      <c r="I1228" s="52">
        <v>17.34</v>
      </c>
      <c r="J1228" s="52">
        <v>16.71</v>
      </c>
      <c r="K1228" s="52">
        <v>23.06</v>
      </c>
      <c r="L1228" s="46">
        <v>19.489999999999998</v>
      </c>
      <c r="M1228" s="46">
        <v>1.78</v>
      </c>
      <c r="N1228" s="46">
        <v>9.19</v>
      </c>
      <c r="O1228" s="46">
        <v>11.34</v>
      </c>
      <c r="P1228" s="46">
        <v>2.52</v>
      </c>
      <c r="Q1228" s="46">
        <v>4.2300000000000004</v>
      </c>
      <c r="R1228" s="110">
        <v>20.87</v>
      </c>
      <c r="S1228" s="46">
        <v>-130.19999999999999</v>
      </c>
      <c r="T1228" s="46">
        <v>21.11</v>
      </c>
      <c r="U1228" s="46">
        <v>19.600000000000001</v>
      </c>
      <c r="V1228" s="110">
        <v>12.58</v>
      </c>
      <c r="W1228" s="46">
        <v>21.49</v>
      </c>
      <c r="X1228" s="120">
        <v>-0.18122441021641661</v>
      </c>
      <c r="Y1228" s="79">
        <v>-0.18299797594951769</v>
      </c>
      <c r="Z1228" s="92">
        <v>0.1208102593995919</v>
      </c>
      <c r="AA1228" s="79">
        <v>-1.9723052918996229</v>
      </c>
    </row>
    <row r="1229" spans="1:27" ht="15" x14ac:dyDescent="0.25">
      <c r="A1229" s="4">
        <v>260205</v>
      </c>
      <c r="B1229" s="18" t="s">
        <v>2783</v>
      </c>
      <c r="C1229" s="8" t="s">
        <v>23</v>
      </c>
      <c r="D1229" s="8" t="s">
        <v>32</v>
      </c>
      <c r="E1229" s="8" t="s">
        <v>2797</v>
      </c>
      <c r="F1229" s="36">
        <v>-207</v>
      </c>
      <c r="G1229" s="52">
        <v>300</v>
      </c>
      <c r="H1229" s="52">
        <v>999</v>
      </c>
      <c r="I1229" s="52">
        <v>2285</v>
      </c>
      <c r="J1229" s="52">
        <v>1081</v>
      </c>
      <c r="K1229" s="90">
        <v>1082</v>
      </c>
      <c r="L1229" s="46">
        <v>1159</v>
      </c>
      <c r="M1229" s="46">
        <v>543</v>
      </c>
      <c r="N1229" s="46">
        <v>127</v>
      </c>
      <c r="O1229" s="46">
        <v>202</v>
      </c>
      <c r="P1229" s="46">
        <v>526</v>
      </c>
      <c r="Q1229" s="46">
        <v>226</v>
      </c>
      <c r="R1229" s="46">
        <v>-270</v>
      </c>
      <c r="S1229" s="46">
        <v>140</v>
      </c>
      <c r="T1229" s="46">
        <v>136</v>
      </c>
      <c r="U1229" s="46">
        <v>31</v>
      </c>
      <c r="V1229" s="110">
        <v>-179</v>
      </c>
      <c r="W1229" s="46">
        <v>-125</v>
      </c>
      <c r="X1229" s="120">
        <v>-0.62700964630225076</v>
      </c>
      <c r="Y1229" s="79">
        <v>-0.84051724137931028</v>
      </c>
      <c r="Z1229" s="92">
        <v>2.4594594594594601</v>
      </c>
      <c r="AA1229" s="79">
        <v>-2.0703125</v>
      </c>
    </row>
    <row r="1230" spans="1:27" ht="15" x14ac:dyDescent="0.25">
      <c r="A1230" s="4">
        <v>260205</v>
      </c>
      <c r="B1230" s="18" t="s">
        <v>2323</v>
      </c>
      <c r="C1230" s="8" t="s">
        <v>23</v>
      </c>
      <c r="D1230" s="8" t="s">
        <v>115</v>
      </c>
      <c r="E1230" s="8" t="s">
        <v>806</v>
      </c>
      <c r="F1230" s="36">
        <v>-231.6</v>
      </c>
      <c r="G1230" s="52">
        <v>-137.47</v>
      </c>
      <c r="H1230" s="52">
        <v>-169.96</v>
      </c>
      <c r="I1230" s="52">
        <v>-918.12</v>
      </c>
      <c r="J1230" s="52">
        <v>6.06</v>
      </c>
      <c r="K1230" s="52">
        <v>-193.72</v>
      </c>
      <c r="L1230" s="46">
        <v>-20.309999999999999</v>
      </c>
      <c r="M1230" s="46">
        <v>-25.51</v>
      </c>
      <c r="N1230" s="110">
        <v>-25.25</v>
      </c>
      <c r="O1230" s="46">
        <v>-42.79</v>
      </c>
      <c r="P1230" s="110">
        <v>-203.7</v>
      </c>
      <c r="Q1230" s="110">
        <v>-200.27</v>
      </c>
      <c r="R1230" s="110">
        <v>-432.58</v>
      </c>
      <c r="S1230" s="110">
        <v>-1018</v>
      </c>
      <c r="T1230" s="110">
        <v>-5921</v>
      </c>
      <c r="U1230" s="46">
        <v>14032</v>
      </c>
      <c r="V1230" s="46">
        <v>-0.01</v>
      </c>
      <c r="W1230" s="46">
        <v>-17446</v>
      </c>
      <c r="X1230" s="121">
        <v>3.0828502871316501</v>
      </c>
      <c r="Y1230" s="79">
        <v>-1.879629152716972</v>
      </c>
      <c r="Z1230" s="79">
        <v>6.4946354734386036E-2</v>
      </c>
      <c r="AA1230" s="79">
        <v>-2.3160895475673868</v>
      </c>
    </row>
    <row r="1231" spans="1:27" ht="15" x14ac:dyDescent="0.25">
      <c r="A1231" s="4">
        <v>260205</v>
      </c>
      <c r="B1231" s="88" t="s">
        <v>2324</v>
      </c>
      <c r="C1231" s="81" t="s">
        <v>23</v>
      </c>
      <c r="D1231" s="81" t="s">
        <v>24</v>
      </c>
      <c r="E1231" s="81" t="s">
        <v>806</v>
      </c>
      <c r="F1231" s="83">
        <v>-10675.3</v>
      </c>
      <c r="G1231" s="81"/>
      <c r="H1231" s="81"/>
      <c r="I1231" s="81"/>
      <c r="J1231" s="81"/>
      <c r="K1231" s="81"/>
      <c r="L1231" s="85">
        <v>-50.26</v>
      </c>
      <c r="M1231" s="85">
        <v>-50.26</v>
      </c>
      <c r="N1231" s="85">
        <v>-587.54</v>
      </c>
      <c r="O1231" s="85">
        <v>-587.54</v>
      </c>
      <c r="P1231" s="85">
        <v>153.87</v>
      </c>
      <c r="Q1231" s="85">
        <v>-106.81</v>
      </c>
      <c r="R1231" s="85">
        <v>-25.8</v>
      </c>
      <c r="S1231" s="85">
        <v>175.58</v>
      </c>
      <c r="T1231" s="85">
        <v>-262.19</v>
      </c>
      <c r="U1231" s="85">
        <v>55.69</v>
      </c>
      <c r="V1231" s="85">
        <v>36.950000000000003</v>
      </c>
      <c r="W1231" s="85">
        <v>-468.14</v>
      </c>
      <c r="X1231" s="130">
        <v>-2.113696403170088</v>
      </c>
      <c r="Y1231" s="87">
        <v>-0.7412644831675943</v>
      </c>
      <c r="Z1231" s="87">
        <v>-1.1063117066290551</v>
      </c>
      <c r="AA1231" s="87">
        <v>-106.752902155887</v>
      </c>
    </row>
    <row r="1232" spans="1:27" ht="15" x14ac:dyDescent="0.25">
      <c r="A1232" s="4">
        <v>260205</v>
      </c>
      <c r="B1232" s="18" t="s">
        <v>2325</v>
      </c>
      <c r="C1232" s="8" t="s">
        <v>164</v>
      </c>
      <c r="D1232" s="8" t="str">
        <f>VLOOKUP(B1232,[4]기업리스트!$B:$G,2,FALSE)</f>
        <v>Eastnine AB (publ)</v>
      </c>
      <c r="E1232" s="8" t="s">
        <v>806</v>
      </c>
      <c r="F1232" s="36">
        <v>5.0999999999999996</v>
      </c>
      <c r="G1232" s="52">
        <v>3.61</v>
      </c>
      <c r="H1232" s="52">
        <v>4.4800000000000004</v>
      </c>
      <c r="I1232" s="52">
        <v>5.48</v>
      </c>
      <c r="J1232" s="52">
        <v>6.64</v>
      </c>
      <c r="K1232" s="90">
        <v>6.66</v>
      </c>
      <c r="L1232" s="110">
        <v>7.47</v>
      </c>
      <c r="M1232" s="46">
        <v>7.54</v>
      </c>
      <c r="N1232" s="46">
        <v>7.63</v>
      </c>
      <c r="O1232" s="46">
        <v>7.31</v>
      </c>
      <c r="P1232" s="46">
        <v>7.16</v>
      </c>
      <c r="Q1232" s="46">
        <v>7.7</v>
      </c>
      <c r="R1232" s="46">
        <v>8.8699999999999992</v>
      </c>
      <c r="S1232" s="110">
        <v>10.49</v>
      </c>
      <c r="T1232" s="110">
        <v>13.45</v>
      </c>
      <c r="U1232" s="110">
        <v>13.01</v>
      </c>
      <c r="V1232" s="46">
        <v>13.44</v>
      </c>
      <c r="W1232" s="46">
        <v>13.05</v>
      </c>
      <c r="X1232" s="121">
        <v>0.18381063705435419</v>
      </c>
      <c r="Y1232" s="92">
        <v>0.13107874598864491</v>
      </c>
      <c r="Z1232" s="79">
        <v>9.9738105630728935E-2</v>
      </c>
      <c r="AA1232" s="79">
        <v>5.0803730898987931E-2</v>
      </c>
    </row>
    <row r="1233" spans="1:27" ht="15" x14ac:dyDescent="0.25">
      <c r="A1233" s="4">
        <v>260205</v>
      </c>
      <c r="B1233" s="18" t="s">
        <v>2326</v>
      </c>
      <c r="C1233" s="8" t="s">
        <v>164</v>
      </c>
      <c r="D1233" s="8" t="str">
        <f>VLOOKUP(B1233,[4]기업리스트!$B:$G,2,FALSE)</f>
        <v>Fabege AB (publ)</v>
      </c>
      <c r="E1233" s="8" t="s">
        <v>806</v>
      </c>
      <c r="F1233" s="36">
        <v>1.4</v>
      </c>
      <c r="G1233" s="52">
        <v>548</v>
      </c>
      <c r="H1233" s="52">
        <v>508</v>
      </c>
      <c r="I1233" s="52">
        <v>484</v>
      </c>
      <c r="J1233" s="52">
        <v>567</v>
      </c>
      <c r="K1233" s="52">
        <v>505</v>
      </c>
      <c r="L1233" s="46">
        <v>572</v>
      </c>
      <c r="M1233" s="46">
        <v>590</v>
      </c>
      <c r="N1233" s="46">
        <v>675</v>
      </c>
      <c r="O1233" s="46">
        <v>588</v>
      </c>
      <c r="P1233" s="46">
        <v>569</v>
      </c>
      <c r="Q1233" s="46">
        <v>576</v>
      </c>
      <c r="R1233" s="46">
        <v>595</v>
      </c>
      <c r="S1233" s="46">
        <v>641</v>
      </c>
      <c r="T1233" s="46">
        <v>527</v>
      </c>
      <c r="U1233" s="46">
        <v>612</v>
      </c>
      <c r="V1233" s="46">
        <v>629</v>
      </c>
      <c r="W1233" s="46">
        <v>674</v>
      </c>
      <c r="X1233" s="120">
        <v>-1.7639647207055908E-2</v>
      </c>
      <c r="Y1233" s="79">
        <v>1.5391192817443279E-2</v>
      </c>
      <c r="Z1233" s="79">
        <v>1.431578947368428E-2</v>
      </c>
      <c r="AA1233" s="79">
        <v>1.369863013698636E-2</v>
      </c>
    </row>
    <row r="1234" spans="1:27" ht="15" x14ac:dyDescent="0.25">
      <c r="A1234" s="4">
        <v>260205</v>
      </c>
      <c r="B1234" s="18" t="s">
        <v>2327</v>
      </c>
      <c r="C1234" s="8" t="s">
        <v>164</v>
      </c>
      <c r="D1234" s="8" t="str">
        <f>VLOOKUP(B1234,[4]기업리스트!$B:$G,2,FALSE)</f>
        <v>Mycronic AB (publ)</v>
      </c>
      <c r="E1234" s="8" t="s">
        <v>806</v>
      </c>
      <c r="F1234" s="36">
        <v>-6.6</v>
      </c>
      <c r="G1234" s="52">
        <v>181</v>
      </c>
      <c r="H1234" s="52">
        <v>206</v>
      </c>
      <c r="I1234" s="52">
        <v>223</v>
      </c>
      <c r="J1234" s="52">
        <v>203</v>
      </c>
      <c r="K1234" s="52">
        <v>227</v>
      </c>
      <c r="L1234" s="46">
        <v>181</v>
      </c>
      <c r="M1234" s="46">
        <v>171</v>
      </c>
      <c r="N1234" s="46">
        <v>263</v>
      </c>
      <c r="O1234" s="110">
        <v>635</v>
      </c>
      <c r="P1234" s="110">
        <v>599</v>
      </c>
      <c r="Q1234" s="110">
        <v>349</v>
      </c>
      <c r="R1234" s="110">
        <v>547</v>
      </c>
      <c r="S1234" s="46">
        <v>522</v>
      </c>
      <c r="T1234" s="46">
        <v>776</v>
      </c>
      <c r="U1234" s="110">
        <v>569</v>
      </c>
      <c r="V1234" s="46">
        <v>255</v>
      </c>
      <c r="W1234" s="46">
        <v>382</v>
      </c>
      <c r="X1234" s="120">
        <v>8.7754090233019388E-2</v>
      </c>
      <c r="Y1234" s="92">
        <v>0.1002734731084776</v>
      </c>
      <c r="Z1234" s="79">
        <v>-0.12096106048053019</v>
      </c>
      <c r="AA1234" s="79">
        <v>-6.5975494816211122E-2</v>
      </c>
    </row>
    <row r="1235" spans="1:27" ht="15" x14ac:dyDescent="0.25">
      <c r="A1235" s="4">
        <v>260205</v>
      </c>
      <c r="B1235" s="18" t="s">
        <v>2328</v>
      </c>
      <c r="C1235" s="8" t="s">
        <v>164</v>
      </c>
      <c r="D1235" s="8" t="str">
        <f>VLOOKUP(B1235,[4]기업리스트!$B:$G,2,FALSE)</f>
        <v>Afry AB</v>
      </c>
      <c r="E1235" s="8" t="s">
        <v>806</v>
      </c>
      <c r="F1235" s="36">
        <v>-9</v>
      </c>
      <c r="G1235" s="52">
        <v>462</v>
      </c>
      <c r="H1235" s="52">
        <v>357</v>
      </c>
      <c r="I1235" s="52">
        <v>430</v>
      </c>
      <c r="J1235" s="52">
        <v>373</v>
      </c>
      <c r="K1235" s="52">
        <v>522</v>
      </c>
      <c r="L1235" s="110">
        <v>690</v>
      </c>
      <c r="M1235" s="46">
        <v>398</v>
      </c>
      <c r="N1235" s="46">
        <v>310</v>
      </c>
      <c r="O1235" s="46">
        <v>548</v>
      </c>
      <c r="P1235" s="46">
        <v>582</v>
      </c>
      <c r="Q1235" s="46">
        <v>573</v>
      </c>
      <c r="R1235" s="46">
        <v>364</v>
      </c>
      <c r="S1235" s="46">
        <v>573</v>
      </c>
      <c r="T1235" s="46">
        <v>459</v>
      </c>
      <c r="U1235" s="46">
        <v>346</v>
      </c>
      <c r="V1235" s="46">
        <v>331</v>
      </c>
      <c r="W1235" s="46">
        <v>419</v>
      </c>
      <c r="X1235" s="120">
        <v>-5.879541108986619E-2</v>
      </c>
      <c r="Y1235" s="79">
        <v>-0.11528694768918241</v>
      </c>
      <c r="Z1235" s="79">
        <v>-1.894374282433986E-2</v>
      </c>
      <c r="AA1235" s="79">
        <v>-9.0111176126389747E-2</v>
      </c>
    </row>
    <row r="1236" spans="1:27" ht="15" x14ac:dyDescent="0.25">
      <c r="A1236" s="4">
        <v>260205</v>
      </c>
      <c r="B1236" s="88" t="s">
        <v>2587</v>
      </c>
      <c r="C1236" s="81" t="s">
        <v>164</v>
      </c>
      <c r="D1236" s="81" t="str">
        <f>VLOOKUP(B1236,[4]기업리스트!$B:$G,2,FALSE)</f>
        <v>Hexatronic Group AB (publ)</v>
      </c>
      <c r="E1236" s="81" t="s">
        <v>806</v>
      </c>
      <c r="F1236" s="83">
        <v>-34.299999999999997</v>
      </c>
      <c r="G1236" s="131">
        <v>107.8</v>
      </c>
      <c r="H1236" s="131">
        <v>172</v>
      </c>
      <c r="I1236" s="131">
        <v>265</v>
      </c>
      <c r="J1236" s="131">
        <v>302</v>
      </c>
      <c r="K1236" s="132">
        <v>283</v>
      </c>
      <c r="L1236" s="126">
        <v>340</v>
      </c>
      <c r="M1236" s="85">
        <v>377</v>
      </c>
      <c r="N1236" s="85">
        <v>266</v>
      </c>
      <c r="O1236" s="85">
        <v>132</v>
      </c>
      <c r="P1236" s="85">
        <v>139</v>
      </c>
      <c r="Q1236" s="85">
        <v>191</v>
      </c>
      <c r="R1236" s="85">
        <v>199</v>
      </c>
      <c r="S1236" s="85">
        <v>130</v>
      </c>
      <c r="T1236" s="85">
        <v>154</v>
      </c>
      <c r="U1236" s="85">
        <v>142</v>
      </c>
      <c r="V1236" s="85">
        <v>-82</v>
      </c>
      <c r="W1236" s="85">
        <v>12</v>
      </c>
      <c r="X1236" s="130">
        <v>2.2761760242792081E-2</v>
      </c>
      <c r="Y1236" s="87">
        <v>-7.2700296735905057E-2</v>
      </c>
      <c r="Z1236" s="87">
        <v>-0.4496</v>
      </c>
      <c r="AA1236" s="87">
        <v>-0.34302325581395349</v>
      </c>
    </row>
    <row r="1237" spans="1:27" ht="15" x14ac:dyDescent="0.25">
      <c r="A1237" s="4">
        <v>260205</v>
      </c>
      <c r="B1237" s="18">
        <v>6723</v>
      </c>
      <c r="C1237" s="8" t="s">
        <v>67</v>
      </c>
      <c r="D1237" s="8" t="str">
        <f>VLOOKUP(B1237,[4]기업리스트!$B:$G,2,FALSE)</f>
        <v>Renesas Electronics Corporation</v>
      </c>
      <c r="E1237" s="8" t="s">
        <v>806</v>
      </c>
      <c r="F1237" s="78">
        <v>30.4</v>
      </c>
      <c r="G1237" s="52">
        <v>110207</v>
      </c>
      <c r="H1237" s="52">
        <v>99823</v>
      </c>
      <c r="I1237" s="52">
        <v>110182</v>
      </c>
      <c r="J1237" s="52">
        <v>117937</v>
      </c>
      <c r="K1237" s="52">
        <v>99250</v>
      </c>
      <c r="L1237" s="46">
        <v>123265</v>
      </c>
      <c r="M1237" s="46">
        <v>97257</v>
      </c>
      <c r="N1237" s="46">
        <v>98006</v>
      </c>
      <c r="O1237" s="46">
        <v>52775</v>
      </c>
      <c r="P1237" s="46">
        <v>77836</v>
      </c>
      <c r="Q1237" s="46">
        <v>69729</v>
      </c>
      <c r="R1237" s="46">
        <v>58118</v>
      </c>
      <c r="S1237" s="46">
        <v>29431</v>
      </c>
      <c r="T1237" s="46">
        <v>35258</v>
      </c>
      <c r="U1237" s="46">
        <v>26043</v>
      </c>
      <c r="V1237" s="46">
        <v>68905</v>
      </c>
      <c r="W1237" s="110">
        <v>78028</v>
      </c>
      <c r="X1237" s="120">
        <v>-0.18109512832072949</v>
      </c>
      <c r="Y1237" s="79">
        <v>-0.22689782689990451</v>
      </c>
      <c r="Z1237" s="79">
        <v>7.2468928451461245E-2</v>
      </c>
      <c r="AA1237" s="92">
        <v>0.30442190720196449</v>
      </c>
    </row>
    <row r="1238" spans="1:27" ht="15" x14ac:dyDescent="0.25">
      <c r="A1238" s="4">
        <v>260205</v>
      </c>
      <c r="B1238" s="18">
        <v>7287</v>
      </c>
      <c r="C1238" s="8" t="s">
        <v>67</v>
      </c>
      <c r="D1238" s="8" t="str">
        <f>VLOOKUP(B1238,[4]기업리스트!$B:$G,2,FALSE)</f>
        <v>Nippon Seiki Co., Ltd.</v>
      </c>
      <c r="E1238" s="8" t="s">
        <v>811</v>
      </c>
      <c r="F1238" s="78">
        <v>28.3</v>
      </c>
      <c r="G1238" s="52">
        <v>-2014</v>
      </c>
      <c r="H1238" s="52">
        <v>-1954</v>
      </c>
      <c r="I1238" s="52">
        <v>2675</v>
      </c>
      <c r="J1238" s="52">
        <v>-3297</v>
      </c>
      <c r="K1238" s="52">
        <v>3047</v>
      </c>
      <c r="L1238" s="110">
        <v>1804</v>
      </c>
      <c r="M1238" s="46">
        <v>1254</v>
      </c>
      <c r="N1238" s="110">
        <v>2307</v>
      </c>
      <c r="O1238" s="46">
        <v>2486</v>
      </c>
      <c r="P1238" s="46">
        <v>1849</v>
      </c>
      <c r="Q1238" s="110">
        <v>3598</v>
      </c>
      <c r="R1238" s="46">
        <v>2182</v>
      </c>
      <c r="S1238" s="46">
        <v>1265</v>
      </c>
      <c r="T1238" s="46">
        <v>2179</v>
      </c>
      <c r="U1238" s="46">
        <v>3725</v>
      </c>
      <c r="V1238" s="46">
        <v>1522</v>
      </c>
      <c r="W1238" s="110">
        <v>3727</v>
      </c>
      <c r="X1238" s="120">
        <v>3.7103665392399288E-2</v>
      </c>
      <c r="Y1238" s="79">
        <v>1.376843018213347E-2</v>
      </c>
      <c r="Z1238" s="79">
        <v>-7.0580686557587424E-2</v>
      </c>
      <c r="AA1238" s="92">
        <v>0.2832815556322632</v>
      </c>
    </row>
    <row r="1239" spans="1:27" ht="15" x14ac:dyDescent="0.25">
      <c r="A1239" s="4">
        <v>260205</v>
      </c>
      <c r="B1239" s="18">
        <v>7752</v>
      </c>
      <c r="C1239" s="8" t="s">
        <v>67</v>
      </c>
      <c r="D1239" s="8" t="str">
        <f>VLOOKUP(B1239,[4]기업리스트!$B:$G,2,FALSE)</f>
        <v>Ricoh Company, Ltd.</v>
      </c>
      <c r="E1239" s="8" t="s">
        <v>811</v>
      </c>
      <c r="F1239" s="78">
        <v>23.5</v>
      </c>
      <c r="G1239" s="52">
        <v>7434</v>
      </c>
      <c r="H1239" s="52">
        <v>12609</v>
      </c>
      <c r="I1239" s="52">
        <v>-497</v>
      </c>
      <c r="J1239" s="52">
        <v>9814</v>
      </c>
      <c r="K1239" s="90">
        <v>13822</v>
      </c>
      <c r="L1239" s="46">
        <v>16160</v>
      </c>
      <c r="M1239" s="110">
        <v>25519</v>
      </c>
      <c r="N1239" s="46">
        <v>10171</v>
      </c>
      <c r="O1239" s="46">
        <v>9390</v>
      </c>
      <c r="P1239" s="46">
        <v>17597</v>
      </c>
      <c r="Q1239" s="46">
        <v>24473</v>
      </c>
      <c r="R1239" s="46">
        <v>6332</v>
      </c>
      <c r="S1239" s="46">
        <v>477</v>
      </c>
      <c r="T1239" s="110">
        <v>27747</v>
      </c>
      <c r="U1239" s="110">
        <v>53955</v>
      </c>
      <c r="V1239" s="46">
        <v>12642</v>
      </c>
      <c r="W1239" s="110">
        <v>22806</v>
      </c>
      <c r="X1239" s="121">
        <v>0.20765563943615861</v>
      </c>
      <c r="Y1239" s="92">
        <v>0.49944942316488522</v>
      </c>
      <c r="Z1239" s="79">
        <v>7.129057405294259E-2</v>
      </c>
      <c r="AA1239" s="92">
        <v>0.23548581010535649</v>
      </c>
    </row>
    <row r="1240" spans="1:27" ht="15" x14ac:dyDescent="0.25">
      <c r="A1240" s="4">
        <v>260205</v>
      </c>
      <c r="B1240" s="18">
        <v>3636</v>
      </c>
      <c r="C1240" s="8" t="s">
        <v>67</v>
      </c>
      <c r="D1240" s="8" t="str">
        <f>VLOOKUP(B1240,[4]기업리스트!$B:$G,2,FALSE)</f>
        <v>Mitsubishi Research Institute, Inc.</v>
      </c>
      <c r="E1240" s="8" t="s">
        <v>806</v>
      </c>
      <c r="F1240" s="78">
        <v>20.7</v>
      </c>
      <c r="G1240" s="52">
        <v>213</v>
      </c>
      <c r="H1240" s="52">
        <v>1836</v>
      </c>
      <c r="I1240" s="52">
        <v>7479</v>
      </c>
      <c r="J1240" s="52">
        <v>22</v>
      </c>
      <c r="K1240" s="52">
        <v>-171</v>
      </c>
      <c r="L1240" s="46">
        <v>2359</v>
      </c>
      <c r="M1240" s="46">
        <v>6934</v>
      </c>
      <c r="N1240" s="46">
        <v>-906</v>
      </c>
      <c r="O1240" s="46">
        <v>302</v>
      </c>
      <c r="P1240" s="46">
        <v>2037</v>
      </c>
      <c r="Q1240" s="46">
        <v>6565</v>
      </c>
      <c r="R1240" s="46">
        <v>-1542</v>
      </c>
      <c r="S1240" s="46">
        <v>2</v>
      </c>
      <c r="T1240" s="46">
        <v>1480</v>
      </c>
      <c r="U1240" s="46">
        <v>5340</v>
      </c>
      <c r="V1240" s="110">
        <v>-186</v>
      </c>
      <c r="W1240" s="110">
        <v>1378</v>
      </c>
      <c r="X1240" s="120">
        <v>-7.887284055508359E-2</v>
      </c>
      <c r="Y1240" s="79">
        <v>-0.18831667947732511</v>
      </c>
      <c r="Z1240" s="92">
        <v>0.25681818181818178</v>
      </c>
      <c r="AA1240" s="92">
        <v>0.2073538276069922</v>
      </c>
    </row>
    <row r="1241" spans="1:27" ht="15" x14ac:dyDescent="0.25">
      <c r="A1241" s="4">
        <v>260205</v>
      </c>
      <c r="B1241" s="18">
        <v>8934</v>
      </c>
      <c r="C1241" s="8" t="s">
        <v>67</v>
      </c>
      <c r="D1241" s="8" t="str">
        <f>VLOOKUP(B1241,[4]기업리스트!$B:$G,2,FALSE)</f>
        <v>Sun Frontier Fudousan Co., Ltd.</v>
      </c>
      <c r="E1241" s="8" t="s">
        <v>811</v>
      </c>
      <c r="F1241" s="78">
        <v>17.3</v>
      </c>
      <c r="G1241" s="52">
        <v>2060</v>
      </c>
      <c r="H1241" s="52">
        <v>2750</v>
      </c>
      <c r="I1241" s="52">
        <v>-24</v>
      </c>
      <c r="J1241" s="52">
        <v>6669</v>
      </c>
      <c r="K1241" s="52">
        <v>1377</v>
      </c>
      <c r="L1241" s="110">
        <v>6651</v>
      </c>
      <c r="M1241" s="46">
        <v>209</v>
      </c>
      <c r="N1241" s="46">
        <v>4207</v>
      </c>
      <c r="O1241" s="110">
        <v>7816</v>
      </c>
      <c r="P1241" s="46">
        <v>2140</v>
      </c>
      <c r="Q1241" s="110">
        <v>3439</v>
      </c>
      <c r="R1241" s="46">
        <v>2835</v>
      </c>
      <c r="S1241" s="46">
        <v>3869</v>
      </c>
      <c r="T1241" s="110">
        <v>5267</v>
      </c>
      <c r="U1241" s="110">
        <v>9309</v>
      </c>
      <c r="V1241" s="110">
        <v>6022</v>
      </c>
      <c r="W1241" s="110">
        <v>8109</v>
      </c>
      <c r="X1241" s="121">
        <v>0.25457950012212011</v>
      </c>
      <c r="Y1241" s="92">
        <v>0.38092147955872813</v>
      </c>
      <c r="Z1241" s="92">
        <v>0.14976503759398499</v>
      </c>
      <c r="AA1241" s="92">
        <v>0.17329464176237369</v>
      </c>
    </row>
    <row r="1242" spans="1:27" ht="15" x14ac:dyDescent="0.25">
      <c r="A1242" s="4">
        <v>260205</v>
      </c>
      <c r="B1242" s="18">
        <v>7250</v>
      </c>
      <c r="C1242" s="8" t="s">
        <v>67</v>
      </c>
      <c r="D1242" s="8" t="str">
        <f>VLOOKUP(B1242,[4]기업리스트!$B:$G,2,FALSE)</f>
        <v>Pacific Industrial Co., Ltd.</v>
      </c>
      <c r="E1242" s="8" t="s">
        <v>811</v>
      </c>
      <c r="F1242" s="78">
        <v>13.9</v>
      </c>
      <c r="G1242" s="52">
        <v>1664</v>
      </c>
      <c r="H1242" s="52">
        <v>2759</v>
      </c>
      <c r="I1242" s="52">
        <v>2973</v>
      </c>
      <c r="J1242" s="52">
        <v>1663</v>
      </c>
      <c r="K1242" s="52">
        <v>939</v>
      </c>
      <c r="L1242" s="46">
        <v>3089</v>
      </c>
      <c r="M1242" s="46">
        <v>3608</v>
      </c>
      <c r="N1242" s="110">
        <v>3149</v>
      </c>
      <c r="O1242" s="110">
        <v>4346</v>
      </c>
      <c r="P1242" s="46">
        <v>3746</v>
      </c>
      <c r="Q1242" s="46">
        <v>3215</v>
      </c>
      <c r="R1242" s="46">
        <v>2452</v>
      </c>
      <c r="S1242" s="46">
        <v>2123</v>
      </c>
      <c r="T1242" s="46">
        <v>4174</v>
      </c>
      <c r="U1242" s="110">
        <v>4600</v>
      </c>
      <c r="V1242" s="110">
        <v>4366</v>
      </c>
      <c r="W1242" s="110">
        <v>4248</v>
      </c>
      <c r="X1242" s="120">
        <v>3.7101248266296898E-2</v>
      </c>
      <c r="Y1242" s="92">
        <v>0.1157639585422936</v>
      </c>
      <c r="Z1242" s="92">
        <v>0.14338152670612031</v>
      </c>
      <c r="AA1242" s="92">
        <v>0.13922557819563641</v>
      </c>
    </row>
    <row r="1243" spans="1:27" ht="15" x14ac:dyDescent="0.25">
      <c r="A1243" s="4">
        <v>260205</v>
      </c>
      <c r="B1243" s="18">
        <v>7186</v>
      </c>
      <c r="C1243" s="8" t="s">
        <v>67</v>
      </c>
      <c r="D1243" s="8" t="str">
        <f>VLOOKUP(B1243,[4]기업리스트!$B:$G,2,FALSE)</f>
        <v>Yokohama Financial Group, Inc.</v>
      </c>
      <c r="E1243" s="8" t="s">
        <v>817</v>
      </c>
      <c r="F1243" s="78">
        <v>12.6</v>
      </c>
      <c r="G1243" s="52">
        <v>21370</v>
      </c>
      <c r="H1243" s="52">
        <v>6214</v>
      </c>
      <c r="I1243" s="52">
        <v>24781</v>
      </c>
      <c r="J1243" s="52">
        <v>17421</v>
      </c>
      <c r="K1243" s="52">
        <v>23594</v>
      </c>
      <c r="L1243" s="110">
        <v>14735</v>
      </c>
      <c r="M1243" s="46">
        <v>22099</v>
      </c>
      <c r="N1243" s="110">
        <v>25439</v>
      </c>
      <c r="O1243" s="46">
        <v>23373</v>
      </c>
      <c r="P1243" s="46">
        <v>20479</v>
      </c>
      <c r="Q1243" s="110">
        <v>32351</v>
      </c>
      <c r="R1243" s="46">
        <v>31283</v>
      </c>
      <c r="S1243" s="46">
        <v>26514</v>
      </c>
      <c r="T1243" s="46">
        <v>28768</v>
      </c>
      <c r="U1243" s="46">
        <v>38108</v>
      </c>
      <c r="V1243" s="46">
        <v>41091</v>
      </c>
      <c r="W1243" s="110">
        <v>43457</v>
      </c>
      <c r="X1243" s="120">
        <v>7.4927458938595537E-2</v>
      </c>
      <c r="Y1243" s="79">
        <v>4.8412324666150967E-2</v>
      </c>
      <c r="Z1243" s="79">
        <v>7.8669800197316286E-2</v>
      </c>
      <c r="AA1243" s="92">
        <v>0.12598805779255051</v>
      </c>
    </row>
    <row r="1244" spans="1:27" ht="15" x14ac:dyDescent="0.25">
      <c r="A1244" s="4">
        <v>260205</v>
      </c>
      <c r="B1244" s="18">
        <v>6486</v>
      </c>
      <c r="C1244" s="8" t="s">
        <v>67</v>
      </c>
      <c r="D1244" s="8" t="str">
        <f>VLOOKUP(B1244,[4]기업리스트!$B:$G,2,FALSE)</f>
        <v>Eagle Industry Co.,Ltd.</v>
      </c>
      <c r="E1244" s="8" t="s">
        <v>811</v>
      </c>
      <c r="F1244" s="78">
        <v>10.3</v>
      </c>
      <c r="G1244" s="52">
        <v>1411</v>
      </c>
      <c r="H1244" s="52">
        <v>1319</v>
      </c>
      <c r="I1244" s="52">
        <v>2320</v>
      </c>
      <c r="J1244" s="52">
        <v>1946</v>
      </c>
      <c r="K1244" s="52">
        <v>1817</v>
      </c>
      <c r="L1244" s="110">
        <v>3750</v>
      </c>
      <c r="M1244" s="46">
        <v>1752</v>
      </c>
      <c r="N1244" s="46">
        <v>1497</v>
      </c>
      <c r="O1244" s="46">
        <v>1588</v>
      </c>
      <c r="P1244" s="46">
        <v>2867</v>
      </c>
      <c r="Q1244" s="46">
        <v>2156</v>
      </c>
      <c r="R1244" s="110">
        <v>2625</v>
      </c>
      <c r="S1244" s="46">
        <v>1640</v>
      </c>
      <c r="T1244" s="46">
        <v>2065</v>
      </c>
      <c r="U1244" s="46">
        <v>2164</v>
      </c>
      <c r="V1244" s="46">
        <v>2999</v>
      </c>
      <c r="W1244" s="110">
        <v>2549</v>
      </c>
      <c r="X1244" s="120">
        <v>-8.6347975882859584E-2</v>
      </c>
      <c r="Y1244" s="79">
        <v>9.4272920103710689E-4</v>
      </c>
      <c r="Z1244" s="79">
        <v>4.4031080762891417E-2</v>
      </c>
      <c r="AA1244" s="92">
        <v>0.1025033829499324</v>
      </c>
    </row>
    <row r="1245" spans="1:27" ht="15" x14ac:dyDescent="0.25">
      <c r="A1245" s="4">
        <v>260205</v>
      </c>
      <c r="B1245" s="18">
        <v>3110</v>
      </c>
      <c r="C1245" s="8" t="s">
        <v>67</v>
      </c>
      <c r="D1245" s="8" t="str">
        <f>VLOOKUP(B1245,[4]기업리스트!$B:$G,2,FALSE)</f>
        <v>Nitto Boseki Co., Ltd.</v>
      </c>
      <c r="E1245" s="8" t="s">
        <v>811</v>
      </c>
      <c r="F1245" s="78">
        <v>10.199999999999999</v>
      </c>
      <c r="G1245" s="52">
        <v>2238</v>
      </c>
      <c r="H1245" s="52">
        <v>1724</v>
      </c>
      <c r="I1245" s="52">
        <v>1612</v>
      </c>
      <c r="J1245" s="52">
        <v>2614</v>
      </c>
      <c r="K1245" s="52">
        <v>1983</v>
      </c>
      <c r="L1245" s="46">
        <v>1250</v>
      </c>
      <c r="M1245" s="46">
        <v>-967</v>
      </c>
      <c r="N1245" s="46">
        <v>886</v>
      </c>
      <c r="O1245" s="46">
        <v>2234</v>
      </c>
      <c r="P1245" s="110">
        <v>2585</v>
      </c>
      <c r="Q1245" s="110">
        <v>2684</v>
      </c>
      <c r="R1245" s="110">
        <v>3908</v>
      </c>
      <c r="S1245" s="110">
        <v>3438</v>
      </c>
      <c r="T1245" s="110">
        <v>4466</v>
      </c>
      <c r="U1245" s="110">
        <v>4633</v>
      </c>
      <c r="V1245" s="46">
        <v>4299</v>
      </c>
      <c r="W1245" s="110">
        <v>5157</v>
      </c>
      <c r="X1245" s="121">
        <v>0.1491082045184304</v>
      </c>
      <c r="Y1245" s="92">
        <v>0.13445088300220751</v>
      </c>
      <c r="Z1245" s="79">
        <v>2.3776223776223789E-2</v>
      </c>
      <c r="AA1245" s="92">
        <v>0.1021026372059872</v>
      </c>
    </row>
    <row r="1246" spans="1:27" ht="15" x14ac:dyDescent="0.25">
      <c r="A1246" s="4">
        <v>260205</v>
      </c>
      <c r="B1246" s="18">
        <v>9404</v>
      </c>
      <c r="C1246" s="8" t="s">
        <v>67</v>
      </c>
      <c r="D1246" s="8" t="str">
        <f>VLOOKUP(B1246,[4]기업리스트!$B:$G,2,FALSE)</f>
        <v>Nippon Television Holdings, Inc.</v>
      </c>
      <c r="E1246" s="8" t="s">
        <v>811</v>
      </c>
      <c r="F1246" s="36">
        <v>9.9</v>
      </c>
      <c r="G1246" s="52">
        <v>10933</v>
      </c>
      <c r="H1246" s="52">
        <v>20494</v>
      </c>
      <c r="I1246" s="52">
        <v>13846</v>
      </c>
      <c r="J1246" s="52">
        <v>11729</v>
      </c>
      <c r="K1246" s="52">
        <v>7646</v>
      </c>
      <c r="L1246" s="46">
        <v>16116</v>
      </c>
      <c r="M1246" s="46">
        <v>11103</v>
      </c>
      <c r="N1246" s="46">
        <v>10344</v>
      </c>
      <c r="O1246" s="46">
        <v>6453</v>
      </c>
      <c r="P1246" s="46">
        <v>14266</v>
      </c>
      <c r="Q1246" s="46">
        <v>10815</v>
      </c>
      <c r="R1246" s="46">
        <v>11439</v>
      </c>
      <c r="S1246" s="46">
        <v>9703</v>
      </c>
      <c r="T1246" s="46">
        <v>16284</v>
      </c>
      <c r="U1246" s="110">
        <v>17491</v>
      </c>
      <c r="V1246" s="110">
        <v>17476</v>
      </c>
      <c r="W1246" s="46">
        <v>15735</v>
      </c>
      <c r="X1246" s="120">
        <v>4.3657919217705572E-2</v>
      </c>
      <c r="Y1246" s="92">
        <v>0.1383885077009184</v>
      </c>
      <c r="Z1246" s="92">
        <v>0.1099295300180272</v>
      </c>
      <c r="AA1246" s="79">
        <v>9.8959871378416553E-2</v>
      </c>
    </row>
    <row r="1247" spans="1:27" ht="15" x14ac:dyDescent="0.25">
      <c r="A1247" s="4">
        <v>260205</v>
      </c>
      <c r="B1247" s="18">
        <v>4534</v>
      </c>
      <c r="C1247" s="8" t="s">
        <v>67</v>
      </c>
      <c r="D1247" s="8" t="str">
        <f>VLOOKUP(B1247,[4]기업리스트!$B:$G,2,FALSE)</f>
        <v>Mochida Pharmaceutical Co., Ltd.</v>
      </c>
      <c r="E1247" s="8" t="s">
        <v>811</v>
      </c>
      <c r="F1247" s="36">
        <v>9.3000000000000007</v>
      </c>
      <c r="G1247" s="52">
        <v>2949</v>
      </c>
      <c r="H1247" s="52">
        <v>6913</v>
      </c>
      <c r="I1247" s="52">
        <v>1346</v>
      </c>
      <c r="J1247" s="52">
        <v>4266</v>
      </c>
      <c r="K1247" s="52">
        <v>1014</v>
      </c>
      <c r="L1247" s="46">
        <v>5077</v>
      </c>
      <c r="M1247" s="46">
        <v>-1849</v>
      </c>
      <c r="N1247" s="46">
        <v>2516</v>
      </c>
      <c r="O1247" s="46">
        <v>1436</v>
      </c>
      <c r="P1247" s="46">
        <v>1840</v>
      </c>
      <c r="Q1247" s="110">
        <v>11</v>
      </c>
      <c r="R1247" s="46">
        <v>2190</v>
      </c>
      <c r="S1247" s="46">
        <v>1603</v>
      </c>
      <c r="T1247" s="110">
        <v>3451</v>
      </c>
      <c r="U1247" s="110">
        <v>883</v>
      </c>
      <c r="V1247" s="46">
        <v>2573</v>
      </c>
      <c r="W1247" s="46">
        <v>2395</v>
      </c>
      <c r="X1247" s="121">
        <v>0.28543586109142449</v>
      </c>
      <c r="Y1247" s="92">
        <v>0.1201929703652653</v>
      </c>
      <c r="Z1247" s="79">
        <v>4.7126861080349469E-2</v>
      </c>
      <c r="AA1247" s="79">
        <v>9.3066980023501777E-2</v>
      </c>
    </row>
    <row r="1248" spans="1:27" ht="15" x14ac:dyDescent="0.25">
      <c r="A1248" s="4">
        <v>260205</v>
      </c>
      <c r="B1248" s="18">
        <v>2317</v>
      </c>
      <c r="C1248" s="8" t="s">
        <v>67</v>
      </c>
      <c r="D1248" s="8" t="str">
        <f>VLOOKUP(B1248,[4]기업리스트!$B:$G,2,FALSE)</f>
        <v>Systena Corporation</v>
      </c>
      <c r="E1248" s="8" t="s">
        <v>811</v>
      </c>
      <c r="F1248" s="36">
        <v>8.9</v>
      </c>
      <c r="G1248" s="52">
        <v>2064</v>
      </c>
      <c r="H1248" s="52">
        <v>2473</v>
      </c>
      <c r="I1248" s="52">
        <v>2400</v>
      </c>
      <c r="J1248" s="52">
        <v>1822</v>
      </c>
      <c r="K1248" s="52">
        <v>2613</v>
      </c>
      <c r="L1248" s="46">
        <v>2579</v>
      </c>
      <c r="M1248" s="46">
        <v>2831</v>
      </c>
      <c r="N1248" s="46">
        <v>1910</v>
      </c>
      <c r="O1248" s="46">
        <v>2458</v>
      </c>
      <c r="P1248" s="46">
        <v>2658</v>
      </c>
      <c r="Q1248" s="46">
        <v>2688</v>
      </c>
      <c r="R1248" s="46">
        <v>2644</v>
      </c>
      <c r="S1248" s="46">
        <v>2930</v>
      </c>
      <c r="T1248" s="46">
        <v>3141</v>
      </c>
      <c r="U1248" s="46">
        <v>3354</v>
      </c>
      <c r="V1248" s="46">
        <v>3516</v>
      </c>
      <c r="W1248" s="46">
        <v>4078</v>
      </c>
      <c r="X1248" s="120">
        <v>4.4230769230769303E-2</v>
      </c>
      <c r="Y1248" s="79">
        <v>5.8405682715074958E-2</v>
      </c>
      <c r="Z1248" s="79">
        <v>7.2251222139365412E-2</v>
      </c>
      <c r="AA1248" s="79">
        <v>8.8710300595008063E-2</v>
      </c>
    </row>
    <row r="1249" spans="1:27" ht="15" x14ac:dyDescent="0.25">
      <c r="A1249" s="4">
        <v>260205</v>
      </c>
      <c r="B1249" s="18">
        <v>7088</v>
      </c>
      <c r="C1249" s="8" t="s">
        <v>67</v>
      </c>
      <c r="D1249" s="8" t="str">
        <f>VLOOKUP(B1249,[4]기업리스트!$B:$G,2,FALSE)</f>
        <v>Forum Engineering Inc.</v>
      </c>
      <c r="E1249" s="8" t="s">
        <v>811</v>
      </c>
      <c r="F1249" s="36">
        <v>8.3000000000000007</v>
      </c>
      <c r="G1249" s="8"/>
      <c r="H1249" s="8"/>
      <c r="I1249" s="8"/>
      <c r="J1249" s="8"/>
      <c r="K1249" s="8"/>
      <c r="L1249" s="46"/>
      <c r="M1249" s="46"/>
      <c r="N1249" s="46">
        <v>659</v>
      </c>
      <c r="O1249" s="46">
        <v>619</v>
      </c>
      <c r="P1249" s="46">
        <v>1145</v>
      </c>
      <c r="Q1249" s="46">
        <v>607</v>
      </c>
      <c r="R1249" s="110">
        <v>1142</v>
      </c>
      <c r="S1249" s="46">
        <v>887</v>
      </c>
      <c r="T1249" s="46">
        <v>1389</v>
      </c>
      <c r="U1249" s="46">
        <v>784</v>
      </c>
      <c r="V1249" s="46">
        <v>1186</v>
      </c>
      <c r="W1249" s="46">
        <v>1241</v>
      </c>
      <c r="X1249" s="120">
        <v>6.4533192277175244E-2</v>
      </c>
      <c r="Y1249" s="79">
        <v>4.3975155279503131E-2</v>
      </c>
      <c r="Z1249" s="79">
        <v>1.0471204188481581E-2</v>
      </c>
      <c r="AA1249" s="79">
        <v>8.3372585963259471E-2</v>
      </c>
    </row>
    <row r="1250" spans="1:27" ht="15" x14ac:dyDescent="0.25">
      <c r="A1250" s="4">
        <v>260205</v>
      </c>
      <c r="B1250" s="18">
        <v>8111</v>
      </c>
      <c r="C1250" s="8" t="s">
        <v>67</v>
      </c>
      <c r="D1250" s="8" t="str">
        <f>VLOOKUP(B1250,[4]기업리스트!$B:$G,2,FALSE)</f>
        <v>Goldwin Inc.</v>
      </c>
      <c r="E1250" s="8" t="s">
        <v>811</v>
      </c>
      <c r="F1250" s="36">
        <v>6.8</v>
      </c>
      <c r="G1250" s="52">
        <v>2164</v>
      </c>
      <c r="H1250" s="52">
        <v>10858</v>
      </c>
      <c r="I1250" s="52">
        <v>2345</v>
      </c>
      <c r="J1250" s="52">
        <v>2268</v>
      </c>
      <c r="K1250" s="52">
        <v>3010</v>
      </c>
      <c r="L1250" s="110">
        <v>13004</v>
      </c>
      <c r="M1250" s="46">
        <v>3624</v>
      </c>
      <c r="N1250" s="46">
        <v>2264</v>
      </c>
      <c r="O1250" s="46">
        <v>3807</v>
      </c>
      <c r="P1250" s="46">
        <v>13118</v>
      </c>
      <c r="Q1250" s="46">
        <v>4658</v>
      </c>
      <c r="R1250" s="46">
        <v>1839</v>
      </c>
      <c r="S1250" s="46">
        <v>3375</v>
      </c>
      <c r="T1250" s="46">
        <v>11726</v>
      </c>
      <c r="U1250" s="46">
        <v>4966</v>
      </c>
      <c r="V1250" s="46">
        <v>2080</v>
      </c>
      <c r="W1250" s="46">
        <v>4880</v>
      </c>
      <c r="X1250" s="120">
        <v>-6.0548064375815613E-2</v>
      </c>
      <c r="Y1250" s="79">
        <v>1.4260579683303959E-2</v>
      </c>
      <c r="Z1250" s="79">
        <v>1.100155208618636E-2</v>
      </c>
      <c r="AA1250" s="79">
        <v>6.7955027768997978E-2</v>
      </c>
    </row>
    <row r="1251" spans="1:27" ht="15" x14ac:dyDescent="0.25">
      <c r="A1251" s="4">
        <v>260205</v>
      </c>
      <c r="B1251" s="18">
        <v>4928</v>
      </c>
      <c r="C1251" s="8" t="s">
        <v>67</v>
      </c>
      <c r="D1251" s="8" t="str">
        <f>VLOOKUP(B1251,[4]기업리스트!$B:$G,2,FALSE)</f>
        <v>Noevir Holdings Co., Ltd.</v>
      </c>
      <c r="E1251" s="8" t="s">
        <v>806</v>
      </c>
      <c r="F1251" s="36">
        <v>6.5</v>
      </c>
      <c r="G1251" s="52">
        <v>1597</v>
      </c>
      <c r="H1251" s="52">
        <v>2773</v>
      </c>
      <c r="I1251" s="52">
        <v>2456</v>
      </c>
      <c r="J1251" s="52">
        <v>2731</v>
      </c>
      <c r="K1251" s="52">
        <v>2156</v>
      </c>
      <c r="L1251" s="46">
        <v>3330</v>
      </c>
      <c r="M1251" s="46">
        <v>2420</v>
      </c>
      <c r="N1251" s="46">
        <v>3032</v>
      </c>
      <c r="O1251" s="46">
        <v>2242</v>
      </c>
      <c r="P1251" s="46">
        <v>3535</v>
      </c>
      <c r="Q1251" s="46">
        <v>2631</v>
      </c>
      <c r="R1251" s="46">
        <v>2850</v>
      </c>
      <c r="S1251" s="46">
        <v>2408</v>
      </c>
      <c r="T1251" s="46">
        <v>2857</v>
      </c>
      <c r="U1251" s="46">
        <v>2539</v>
      </c>
      <c r="V1251" s="46">
        <v>2297</v>
      </c>
      <c r="W1251" s="46">
        <v>3066</v>
      </c>
      <c r="X1251" s="120">
        <v>-5.9348739495798331E-2</v>
      </c>
      <c r="Y1251" s="79">
        <v>-8.5613251442396843E-3</v>
      </c>
      <c r="Z1251" s="79">
        <v>-5.1905387647831813E-2</v>
      </c>
      <c r="AA1251" s="79">
        <v>6.5142065142065109E-2</v>
      </c>
    </row>
    <row r="1252" spans="1:27" ht="15" x14ac:dyDescent="0.25">
      <c r="A1252" s="4">
        <v>260205</v>
      </c>
      <c r="B1252" s="18">
        <v>6370</v>
      </c>
      <c r="C1252" s="8" t="s">
        <v>67</v>
      </c>
      <c r="D1252" s="8" t="str">
        <f>VLOOKUP(B1252,[4]기업리스트!$B:$G,2,FALSE)</f>
        <v>Kurita Water Industries Ltd.</v>
      </c>
      <c r="E1252" s="8" t="s">
        <v>811</v>
      </c>
      <c r="F1252" s="36">
        <v>6.4</v>
      </c>
      <c r="G1252" s="52">
        <v>8934</v>
      </c>
      <c r="H1252" s="52">
        <v>10790</v>
      </c>
      <c r="I1252" s="52">
        <v>7237</v>
      </c>
      <c r="J1252" s="52">
        <v>6380</v>
      </c>
      <c r="K1252" s="52">
        <v>9969</v>
      </c>
      <c r="L1252" s="46">
        <v>11323</v>
      </c>
      <c r="M1252" s="46">
        <v>9397</v>
      </c>
      <c r="N1252" s="46">
        <v>8132</v>
      </c>
      <c r="O1252" s="46">
        <v>10155</v>
      </c>
      <c r="P1252" s="46">
        <v>12231</v>
      </c>
      <c r="Q1252" s="46">
        <v>10829</v>
      </c>
      <c r="R1252" s="46">
        <v>8639</v>
      </c>
      <c r="S1252" s="46">
        <v>12853</v>
      </c>
      <c r="T1252" s="46">
        <v>13217</v>
      </c>
      <c r="U1252" s="110">
        <v>16113</v>
      </c>
      <c r="V1252" s="46">
        <v>8804</v>
      </c>
      <c r="W1252" s="46">
        <v>16098</v>
      </c>
      <c r="X1252" s="120">
        <v>2.213144191057648E-2</v>
      </c>
      <c r="Y1252" s="92">
        <v>0.11603495981378199</v>
      </c>
      <c r="Z1252" s="79">
        <v>3.2466254771554852E-3</v>
      </c>
      <c r="AA1252" s="79">
        <v>6.3643673877655127E-2</v>
      </c>
    </row>
    <row r="1253" spans="1:27" ht="15" x14ac:dyDescent="0.25">
      <c r="A1253" s="4">
        <v>260205</v>
      </c>
      <c r="B1253" s="18">
        <v>1926</v>
      </c>
      <c r="C1253" s="8" t="s">
        <v>67</v>
      </c>
      <c r="D1253" s="8" t="str">
        <f>VLOOKUP(B1253,[4]기업리스트!$B:$G,2,FALSE)</f>
        <v>Raito Kogyo Co., Ltd.</v>
      </c>
      <c r="E1253" s="8" t="s">
        <v>811</v>
      </c>
      <c r="F1253" s="36">
        <v>6.3</v>
      </c>
      <c r="G1253" s="52">
        <v>3341</v>
      </c>
      <c r="H1253" s="52">
        <v>3819</v>
      </c>
      <c r="I1253" s="52">
        <v>4058</v>
      </c>
      <c r="J1253" s="52">
        <v>1640</v>
      </c>
      <c r="K1253" s="52">
        <v>3355</v>
      </c>
      <c r="L1253" s="46">
        <v>4311</v>
      </c>
      <c r="M1253" s="46">
        <v>3480</v>
      </c>
      <c r="N1253" s="46">
        <v>1731</v>
      </c>
      <c r="O1253" s="46">
        <v>3532</v>
      </c>
      <c r="P1253" s="46">
        <v>3210</v>
      </c>
      <c r="Q1253" s="46">
        <v>2773</v>
      </c>
      <c r="R1253" s="46">
        <v>2099</v>
      </c>
      <c r="S1253" s="46">
        <v>3404</v>
      </c>
      <c r="T1253" s="46">
        <v>3920</v>
      </c>
      <c r="U1253" s="46">
        <v>3389</v>
      </c>
      <c r="V1253" s="46">
        <v>2666</v>
      </c>
      <c r="W1253" s="46">
        <v>4243</v>
      </c>
      <c r="X1253" s="120">
        <v>6.1814382726797852E-2</v>
      </c>
      <c r="Y1253" s="79">
        <v>5.0508363397835383E-2</v>
      </c>
      <c r="Z1253" s="79">
        <v>4.4255385576022377E-2</v>
      </c>
      <c r="AA1253" s="79">
        <v>6.2710217505045129E-2</v>
      </c>
    </row>
    <row r="1254" spans="1:27" ht="15" x14ac:dyDescent="0.25">
      <c r="A1254" s="4">
        <v>260205</v>
      </c>
      <c r="B1254" s="18">
        <v>3167</v>
      </c>
      <c r="C1254" s="8" t="s">
        <v>67</v>
      </c>
      <c r="D1254" s="8" t="str">
        <f>VLOOKUP(B1254,[4]기업리스트!$B:$G,2,FALSE)</f>
        <v>TOKAI Holdings Corporation</v>
      </c>
      <c r="E1254" s="8" t="s">
        <v>811</v>
      </c>
      <c r="F1254" s="36">
        <v>5.5</v>
      </c>
      <c r="G1254" s="52">
        <v>1995</v>
      </c>
      <c r="H1254" s="52">
        <v>4026</v>
      </c>
      <c r="I1254" s="52">
        <v>6545</v>
      </c>
      <c r="J1254" s="52">
        <v>3355</v>
      </c>
      <c r="K1254" s="52">
        <v>899</v>
      </c>
      <c r="L1254" s="46">
        <v>4212</v>
      </c>
      <c r="M1254" s="46">
        <v>6454</v>
      </c>
      <c r="N1254" s="46">
        <v>2485</v>
      </c>
      <c r="O1254" s="46">
        <v>1771</v>
      </c>
      <c r="P1254" s="46">
        <v>4542</v>
      </c>
      <c r="Q1254" s="46">
        <v>6714</v>
      </c>
      <c r="R1254" s="46">
        <v>3320</v>
      </c>
      <c r="S1254" s="46">
        <v>1341</v>
      </c>
      <c r="T1254" s="46">
        <v>5051</v>
      </c>
      <c r="U1254" s="46">
        <v>7130</v>
      </c>
      <c r="V1254" s="46">
        <v>3942</v>
      </c>
      <c r="W1254" s="46">
        <v>2308</v>
      </c>
      <c r="X1254" s="120">
        <v>3.1978387887164672E-2</v>
      </c>
      <c r="Y1254" s="79">
        <v>2.532570315353699E-2</v>
      </c>
      <c r="Z1254" s="79">
        <v>3.6931480821755118E-2</v>
      </c>
      <c r="AA1254" s="79">
        <v>5.5371049015116913E-2</v>
      </c>
    </row>
    <row r="1255" spans="1:27" ht="15" x14ac:dyDescent="0.25">
      <c r="A1255" s="4">
        <v>260205</v>
      </c>
      <c r="B1255" s="18">
        <v>6590</v>
      </c>
      <c r="C1255" s="8" t="s">
        <v>67</v>
      </c>
      <c r="D1255" s="8" t="str">
        <f>VLOOKUP(B1255,[4]기업리스트!$B:$G,2,FALSE)</f>
        <v>Shibaura Mechatronics Corporation</v>
      </c>
      <c r="E1255" s="8" t="s">
        <v>811</v>
      </c>
      <c r="F1255" s="36">
        <v>5.5</v>
      </c>
      <c r="G1255" s="52">
        <v>1189</v>
      </c>
      <c r="H1255" s="52">
        <v>1128</v>
      </c>
      <c r="I1255" s="52">
        <v>2077</v>
      </c>
      <c r="J1255" s="52">
        <v>2122</v>
      </c>
      <c r="K1255" s="90">
        <v>2478</v>
      </c>
      <c r="L1255" s="110">
        <v>3717</v>
      </c>
      <c r="M1255" s="46">
        <v>2590</v>
      </c>
      <c r="N1255" s="46">
        <v>2129</v>
      </c>
      <c r="O1255" s="46">
        <v>2888</v>
      </c>
      <c r="P1255" s="46">
        <v>3088</v>
      </c>
      <c r="Q1255" s="46">
        <v>3583</v>
      </c>
      <c r="R1255" s="46">
        <v>3070</v>
      </c>
      <c r="S1255" s="46">
        <v>2678</v>
      </c>
      <c r="T1255" s="46">
        <v>3550</v>
      </c>
      <c r="U1255" s="46">
        <v>4839</v>
      </c>
      <c r="V1255" s="46">
        <v>4065</v>
      </c>
      <c r="W1255" s="46">
        <v>3508</v>
      </c>
      <c r="X1255" s="120">
        <v>3.7201062887511023E-2</v>
      </c>
      <c r="Y1255" s="79">
        <v>9.7507957456719252E-2</v>
      </c>
      <c r="Z1255" s="79">
        <v>7.0382683737709506E-2</v>
      </c>
      <c r="AA1255" s="79">
        <v>5.4850647634152823E-2</v>
      </c>
    </row>
    <row r="1256" spans="1:27" ht="15" x14ac:dyDescent="0.25">
      <c r="A1256" s="4">
        <v>260205</v>
      </c>
      <c r="B1256" s="18">
        <v>4483</v>
      </c>
      <c r="C1256" s="8" t="s">
        <v>67</v>
      </c>
      <c r="D1256" s="8" t="str">
        <f>VLOOKUP(B1256,[4]기업리스트!$B:$G,2,FALSE)</f>
        <v>JMDC Inc.</v>
      </c>
      <c r="E1256" s="8" t="s">
        <v>811</v>
      </c>
      <c r="F1256" s="36">
        <v>5</v>
      </c>
      <c r="G1256" s="52">
        <v>916</v>
      </c>
      <c r="H1256" s="52">
        <v>1677</v>
      </c>
      <c r="I1256" s="52">
        <v>1450</v>
      </c>
      <c r="J1256" s="52">
        <v>1082</v>
      </c>
      <c r="K1256" s="52">
        <v>1126</v>
      </c>
      <c r="L1256" s="46">
        <v>1822</v>
      </c>
      <c r="M1256" s="46">
        <v>1839</v>
      </c>
      <c r="N1256" s="110">
        <v>2547</v>
      </c>
      <c r="O1256" s="46">
        <v>1056</v>
      </c>
      <c r="P1256" s="46">
        <v>2066</v>
      </c>
      <c r="Q1256" s="46">
        <v>855</v>
      </c>
      <c r="R1256" s="46">
        <v>1091</v>
      </c>
      <c r="S1256" s="110">
        <v>2159</v>
      </c>
      <c r="T1256" s="46">
        <v>2564</v>
      </c>
      <c r="U1256" s="46">
        <v>0</v>
      </c>
      <c r="V1256" s="46">
        <v>1553</v>
      </c>
      <c r="W1256" s="46">
        <v>2473</v>
      </c>
      <c r="X1256" s="120">
        <v>8.0700048614487097E-2</v>
      </c>
      <c r="Y1256" s="79">
        <v>-0.12820512820512819</v>
      </c>
      <c r="Z1256" s="79">
        <v>7.9463364293085759E-2</v>
      </c>
      <c r="AA1256" s="79">
        <v>5.0031867431485022E-2</v>
      </c>
    </row>
    <row r="1257" spans="1:27" ht="15" x14ac:dyDescent="0.25">
      <c r="A1257" s="4">
        <v>260205</v>
      </c>
      <c r="B1257" s="18">
        <v>6479</v>
      </c>
      <c r="C1257" s="8" t="s">
        <v>67</v>
      </c>
      <c r="D1257" s="8" t="str">
        <f>VLOOKUP(B1257,[4]기업리스트!$B:$G,2,FALSE)</f>
        <v>MINEBEA MITSUMI Inc.</v>
      </c>
      <c r="E1257" s="8" t="s">
        <v>817</v>
      </c>
      <c r="F1257" s="36">
        <v>4.9000000000000004</v>
      </c>
      <c r="G1257" s="52">
        <v>25832</v>
      </c>
      <c r="H1257" s="52">
        <v>21181</v>
      </c>
      <c r="I1257" s="52">
        <v>14255</v>
      </c>
      <c r="J1257" s="52">
        <v>26394</v>
      </c>
      <c r="K1257" s="52">
        <v>26432</v>
      </c>
      <c r="L1257" s="46">
        <v>5420</v>
      </c>
      <c r="M1257" s="46">
        <v>6052</v>
      </c>
      <c r="N1257" s="46">
        <v>21174</v>
      </c>
      <c r="O1257" s="46">
        <v>24027</v>
      </c>
      <c r="P1257" s="110">
        <v>18873</v>
      </c>
      <c r="Q1257" s="110">
        <v>20025</v>
      </c>
      <c r="R1257" s="46">
        <v>28146</v>
      </c>
      <c r="S1257" s="46">
        <v>26423</v>
      </c>
      <c r="T1257" s="46">
        <v>19142</v>
      </c>
      <c r="U1257" s="46">
        <v>17432</v>
      </c>
      <c r="V1257" s="46">
        <v>26955</v>
      </c>
      <c r="W1257" s="46">
        <v>30821</v>
      </c>
      <c r="X1257" s="120">
        <v>2.8780211197534382E-3</v>
      </c>
      <c r="Y1257" s="79">
        <v>-2.766279764444823E-2</v>
      </c>
      <c r="Z1257" s="79">
        <v>-1.3067377637339121E-2</v>
      </c>
      <c r="AA1257" s="79">
        <v>4.8892742796157851E-2</v>
      </c>
    </row>
    <row r="1258" spans="1:27" ht="15" x14ac:dyDescent="0.25">
      <c r="A1258" s="4">
        <v>260205</v>
      </c>
      <c r="B1258" s="18">
        <v>5411</v>
      </c>
      <c r="C1258" s="8" t="s">
        <v>67</v>
      </c>
      <c r="D1258" s="8" t="str">
        <f>VLOOKUP(B1258,[4]기업리스트!$B:$G,2,FALSE)</f>
        <v>JFE Holdings, Inc.</v>
      </c>
      <c r="E1258" s="8" t="s">
        <v>811</v>
      </c>
      <c r="F1258" s="36">
        <v>4.3</v>
      </c>
      <c r="G1258" s="52">
        <v>84574</v>
      </c>
      <c r="H1258" s="52">
        <v>94068</v>
      </c>
      <c r="I1258" s="52">
        <v>75240</v>
      </c>
      <c r="J1258" s="52">
        <v>95190</v>
      </c>
      <c r="K1258" s="52">
        <v>68775</v>
      </c>
      <c r="L1258" s="46">
        <v>44351</v>
      </c>
      <c r="M1258" s="46">
        <v>14324</v>
      </c>
      <c r="N1258" s="46">
        <v>67122</v>
      </c>
      <c r="O1258" s="46">
        <v>70607</v>
      </c>
      <c r="P1258" s="46">
        <v>62756</v>
      </c>
      <c r="Q1258" s="110">
        <v>50770</v>
      </c>
      <c r="R1258" s="46">
        <v>41897</v>
      </c>
      <c r="S1258" s="46">
        <v>16550</v>
      </c>
      <c r="T1258" s="46">
        <v>33436</v>
      </c>
      <c r="U1258" s="46">
        <v>18779</v>
      </c>
      <c r="V1258" s="46">
        <v>3266</v>
      </c>
      <c r="W1258" s="46">
        <v>19680</v>
      </c>
      <c r="X1258" s="120">
        <v>-0.17049187953923001</v>
      </c>
      <c r="Y1258" s="79">
        <v>-0.22425746391593579</v>
      </c>
      <c r="Z1258" s="79">
        <v>-0.349090021868392</v>
      </c>
      <c r="AA1258" s="79">
        <v>4.3453513070761167E-2</v>
      </c>
    </row>
    <row r="1259" spans="1:27" ht="15" x14ac:dyDescent="0.25">
      <c r="A1259" s="4">
        <v>260205</v>
      </c>
      <c r="B1259" s="18">
        <v>9090</v>
      </c>
      <c r="C1259" s="8" t="s">
        <v>67</v>
      </c>
      <c r="D1259" s="8" t="str">
        <f>VLOOKUP(B1259,[4]기업리스트!$B:$G,2,FALSE)</f>
        <v>AZ-COM MARUWA Holdings Inc.</v>
      </c>
      <c r="E1259" s="8" t="s">
        <v>811</v>
      </c>
      <c r="F1259" s="36">
        <v>4.3</v>
      </c>
      <c r="G1259" s="52">
        <v>2045</v>
      </c>
      <c r="H1259" s="52">
        <v>2445</v>
      </c>
      <c r="I1259" s="52">
        <v>1870</v>
      </c>
      <c r="J1259" s="52">
        <v>2372</v>
      </c>
      <c r="K1259" s="52">
        <v>2658</v>
      </c>
      <c r="L1259" s="110">
        <v>3535</v>
      </c>
      <c r="M1259" s="46">
        <v>2798</v>
      </c>
      <c r="N1259" s="110">
        <v>3747</v>
      </c>
      <c r="O1259" s="46">
        <v>3571</v>
      </c>
      <c r="P1259" s="46">
        <v>4256</v>
      </c>
      <c r="Q1259" s="46">
        <v>2272</v>
      </c>
      <c r="R1259" s="46">
        <v>1857</v>
      </c>
      <c r="S1259" s="46">
        <v>2471</v>
      </c>
      <c r="T1259" s="46">
        <v>4617</v>
      </c>
      <c r="U1259" s="46">
        <v>2025</v>
      </c>
      <c r="V1259" s="110">
        <v>3078</v>
      </c>
      <c r="W1259" s="46">
        <v>2990</v>
      </c>
      <c r="X1259" s="120">
        <v>3.3253500368459747E-2</v>
      </c>
      <c r="Y1259" s="79">
        <v>-2.2020147989658571E-2</v>
      </c>
      <c r="Z1259" s="92">
        <v>0.1113035551504102</v>
      </c>
      <c r="AA1259" s="79">
        <v>4.2572389467639971E-2</v>
      </c>
    </row>
    <row r="1260" spans="1:27" ht="15" x14ac:dyDescent="0.25">
      <c r="A1260" s="4">
        <v>260205</v>
      </c>
      <c r="B1260" s="18">
        <v>4452</v>
      </c>
      <c r="C1260" s="8" t="s">
        <v>67</v>
      </c>
      <c r="D1260" s="8" t="str">
        <f>VLOOKUP(B1260,[4]기업리스트!$B:$G,2,FALSE)</f>
        <v>Kao Corporation</v>
      </c>
      <c r="E1260" s="8" t="s">
        <v>806</v>
      </c>
      <c r="F1260" s="36">
        <v>3.3</v>
      </c>
      <c r="G1260" s="52">
        <v>43749</v>
      </c>
      <c r="H1260" s="52">
        <v>22952</v>
      </c>
      <c r="I1260" s="52">
        <v>30709</v>
      </c>
      <c r="J1260" s="52">
        <v>23256</v>
      </c>
      <c r="K1260" s="52">
        <v>36812</v>
      </c>
      <c r="L1260" s="46">
        <v>7287</v>
      </c>
      <c r="M1260" s="46">
        <v>18613</v>
      </c>
      <c r="N1260" s="46">
        <v>24805</v>
      </c>
      <c r="O1260" s="110">
        <v>49505</v>
      </c>
      <c r="P1260" s="110">
        <v>21984</v>
      </c>
      <c r="Q1260" s="110">
        <v>35955</v>
      </c>
      <c r="R1260" s="110">
        <v>43116</v>
      </c>
      <c r="S1260" s="46">
        <v>43959</v>
      </c>
      <c r="T1260" s="46">
        <v>31184</v>
      </c>
      <c r="U1260" s="46">
        <v>38285</v>
      </c>
      <c r="V1260" s="46">
        <v>45398</v>
      </c>
      <c r="W1260" s="46">
        <v>49202</v>
      </c>
      <c r="X1260" s="120">
        <v>6.3442150413063558E-2</v>
      </c>
      <c r="Y1260" s="79">
        <v>1.5108874680638479E-2</v>
      </c>
      <c r="Z1260" s="79">
        <v>1.4577371218315699E-2</v>
      </c>
      <c r="AA1260" s="79">
        <v>3.3010967977535222E-2</v>
      </c>
    </row>
    <row r="1261" spans="1:27" ht="15" x14ac:dyDescent="0.25">
      <c r="A1261" s="4">
        <v>260205</v>
      </c>
      <c r="B1261" s="18">
        <v>2802</v>
      </c>
      <c r="C1261" s="8" t="s">
        <v>67</v>
      </c>
      <c r="D1261" s="8" t="str">
        <f>VLOOKUP(B1261,[4]기업리스트!$B:$G,2,FALSE)</f>
        <v>Ajinomoto Co., Inc.</v>
      </c>
      <c r="E1261" s="8" t="s">
        <v>817</v>
      </c>
      <c r="F1261" s="36">
        <v>3.3</v>
      </c>
      <c r="G1261" s="52">
        <v>40469</v>
      </c>
      <c r="H1261" s="52">
        <v>2237</v>
      </c>
      <c r="I1261" s="52">
        <v>39442</v>
      </c>
      <c r="J1261" s="52">
        <v>31381</v>
      </c>
      <c r="K1261" s="52">
        <v>42918</v>
      </c>
      <c r="L1261" s="110">
        <v>16863</v>
      </c>
      <c r="M1261" s="46">
        <v>39847</v>
      </c>
      <c r="N1261" s="46">
        <v>31526</v>
      </c>
      <c r="O1261" s="46">
        <v>43296</v>
      </c>
      <c r="P1261" s="46">
        <v>26444</v>
      </c>
      <c r="Q1261" s="46">
        <v>38489</v>
      </c>
      <c r="R1261" s="46">
        <v>38375</v>
      </c>
      <c r="S1261" s="46">
        <v>50030</v>
      </c>
      <c r="T1261" s="46">
        <v>19977</v>
      </c>
      <c r="U1261" s="46">
        <v>46254</v>
      </c>
      <c r="V1261" s="46">
        <v>31084</v>
      </c>
      <c r="W1261" s="46">
        <v>54857</v>
      </c>
      <c r="X1261" s="120">
        <v>-4.2174803375549463E-2</v>
      </c>
      <c r="Y1261" s="79">
        <v>5.2869524957275482E-2</v>
      </c>
      <c r="Z1261" s="79">
        <v>-4.7149434801727952E-2</v>
      </c>
      <c r="AA1261" s="79">
        <v>3.2759849333197533E-2</v>
      </c>
    </row>
    <row r="1262" spans="1:27" ht="15" x14ac:dyDescent="0.25">
      <c r="A1262" s="4">
        <v>260205</v>
      </c>
      <c r="B1262" s="18">
        <v>9401</v>
      </c>
      <c r="C1262" s="8" t="s">
        <v>67</v>
      </c>
      <c r="D1262" s="8" t="str">
        <f>VLOOKUP(B1262,[4]기업리스트!$B:$G,2,FALSE)</f>
        <v>TBS Holdings,Inc.</v>
      </c>
      <c r="E1262" s="8" t="s">
        <v>811</v>
      </c>
      <c r="F1262" s="36">
        <v>3.1</v>
      </c>
      <c r="G1262" s="52">
        <v>5828</v>
      </c>
      <c r="H1262" s="52">
        <v>8604</v>
      </c>
      <c r="I1262" s="52">
        <v>-2851</v>
      </c>
      <c r="J1262" s="52">
        <v>7227</v>
      </c>
      <c r="K1262" s="52">
        <v>2880</v>
      </c>
      <c r="L1262" s="46">
        <v>10088</v>
      </c>
      <c r="M1262" s="110">
        <v>588</v>
      </c>
      <c r="N1262" s="46">
        <v>6875</v>
      </c>
      <c r="O1262" s="46">
        <v>1869</v>
      </c>
      <c r="P1262" s="46">
        <v>8297</v>
      </c>
      <c r="Q1262" s="46">
        <v>-1865</v>
      </c>
      <c r="R1262" s="46">
        <v>6179</v>
      </c>
      <c r="S1262" s="110">
        <v>6622</v>
      </c>
      <c r="T1262" s="46">
        <v>9334</v>
      </c>
      <c r="U1262" s="46">
        <v>-2670</v>
      </c>
      <c r="V1262" s="46">
        <v>8114</v>
      </c>
      <c r="W1262" s="46">
        <v>7279</v>
      </c>
      <c r="X1262" s="120">
        <v>5.3917745541517181E-2</v>
      </c>
      <c r="Y1262" s="79">
        <v>-3.9713862851504689E-2</v>
      </c>
      <c r="Z1262" s="79">
        <v>9.940919599280762E-2</v>
      </c>
      <c r="AA1262" s="79">
        <v>3.0700934579439339E-2</v>
      </c>
    </row>
    <row r="1263" spans="1:27" ht="15" x14ac:dyDescent="0.25">
      <c r="A1263" s="4">
        <v>260205</v>
      </c>
      <c r="B1263" s="18">
        <v>5449</v>
      </c>
      <c r="C1263" s="8" t="s">
        <v>67</v>
      </c>
      <c r="D1263" s="8" t="str">
        <f>VLOOKUP(B1263,[4]기업리스트!$B:$G,2,FALSE)</f>
        <v>Osaka Steel Co., Ltd.</v>
      </c>
      <c r="E1263" s="8" t="s">
        <v>811</v>
      </c>
      <c r="F1263" s="36">
        <v>3.1</v>
      </c>
      <c r="G1263" s="52">
        <v>944</v>
      </c>
      <c r="H1263" s="52">
        <v>744</v>
      </c>
      <c r="I1263" s="52">
        <v>385</v>
      </c>
      <c r="J1263" s="52">
        <v>1909</v>
      </c>
      <c r="K1263" s="90">
        <v>2254</v>
      </c>
      <c r="L1263" s="46">
        <v>530</v>
      </c>
      <c r="M1263" s="110">
        <v>1243</v>
      </c>
      <c r="N1263" s="110">
        <v>2775</v>
      </c>
      <c r="O1263" s="46">
        <v>837</v>
      </c>
      <c r="P1263" s="110">
        <v>1513</v>
      </c>
      <c r="Q1263" s="110">
        <v>1889</v>
      </c>
      <c r="R1263" s="46">
        <v>2152</v>
      </c>
      <c r="S1263" s="46">
        <v>243</v>
      </c>
      <c r="T1263" s="46">
        <v>967</v>
      </c>
      <c r="U1263" s="46">
        <v>1968</v>
      </c>
      <c r="V1263" s="46">
        <v>-495</v>
      </c>
      <c r="W1263" s="46">
        <v>325</v>
      </c>
      <c r="X1263" s="120">
        <v>-9.4186648266344708E-2</v>
      </c>
      <c r="Y1263" s="79">
        <v>1.5044753380308419E-2</v>
      </c>
      <c r="Z1263" s="79">
        <v>-0.49662288930581611</v>
      </c>
      <c r="AA1263" s="79">
        <v>3.0562802832650119E-2</v>
      </c>
    </row>
    <row r="1264" spans="1:27" ht="15" x14ac:dyDescent="0.25">
      <c r="A1264" s="4">
        <v>260205</v>
      </c>
      <c r="B1264" s="18">
        <v>3034</v>
      </c>
      <c r="C1264" s="8" t="s">
        <v>67</v>
      </c>
      <c r="D1264" s="8" t="str">
        <f>VLOOKUP(B1264,[4]기업리스트!$B:$G,2,FALSE)</f>
        <v>Qol Holdings Co., Ltd.</v>
      </c>
      <c r="E1264" s="8" t="s">
        <v>811</v>
      </c>
      <c r="F1264" s="36">
        <v>2.9</v>
      </c>
      <c r="G1264" s="52">
        <v>2350</v>
      </c>
      <c r="H1264" s="52">
        <v>2744</v>
      </c>
      <c r="I1264" s="52">
        <v>2934</v>
      </c>
      <c r="J1264" s="52">
        <v>1659</v>
      </c>
      <c r="K1264" s="52">
        <v>2364</v>
      </c>
      <c r="L1264" s="46">
        <v>2820</v>
      </c>
      <c r="M1264" s="46">
        <v>2653</v>
      </c>
      <c r="N1264" s="46">
        <v>1874</v>
      </c>
      <c r="O1264" s="46">
        <v>1686</v>
      </c>
      <c r="P1264" s="46">
        <v>2171</v>
      </c>
      <c r="Q1264" s="46">
        <v>2594</v>
      </c>
      <c r="R1264" s="110">
        <v>2916</v>
      </c>
      <c r="S1264" s="110">
        <v>3180</v>
      </c>
      <c r="T1264" s="110">
        <v>4939</v>
      </c>
      <c r="U1264" s="46">
        <v>2430</v>
      </c>
      <c r="V1264" s="46">
        <v>3593</v>
      </c>
      <c r="W1264" s="46">
        <v>3591</v>
      </c>
      <c r="X1264" s="121">
        <v>0.25485682717981772</v>
      </c>
      <c r="Y1264" s="79">
        <v>-1.203316457553749E-2</v>
      </c>
      <c r="Z1264" s="79">
        <v>5.0278499814333522E-2</v>
      </c>
      <c r="AA1264" s="79">
        <v>2.9062367416206939E-2</v>
      </c>
    </row>
    <row r="1265" spans="1:27" ht="15" x14ac:dyDescent="0.25">
      <c r="A1265" s="4">
        <v>260205</v>
      </c>
      <c r="B1265" s="18">
        <v>4901</v>
      </c>
      <c r="C1265" s="8" t="s">
        <v>67</v>
      </c>
      <c r="D1265" s="8" t="str">
        <f>VLOOKUP(B1265,[4]기업리스트!$B:$G,2,FALSE)</f>
        <v>FUJIFILM Holdings Corporation</v>
      </c>
      <c r="E1265" s="8" t="s">
        <v>811</v>
      </c>
      <c r="F1265" s="36">
        <v>2.9</v>
      </c>
      <c r="G1265" s="52">
        <v>51544</v>
      </c>
      <c r="H1265" s="52">
        <v>78591</v>
      </c>
      <c r="I1265" s="52">
        <v>43249</v>
      </c>
      <c r="J1265" s="52">
        <v>49550</v>
      </c>
      <c r="K1265" s="52">
        <v>71260</v>
      </c>
      <c r="L1265" s="46">
        <v>81827</v>
      </c>
      <c r="M1265" s="110">
        <v>70442</v>
      </c>
      <c r="N1265" s="46">
        <v>52217</v>
      </c>
      <c r="O1265" s="46">
        <v>73329</v>
      </c>
      <c r="P1265" s="46">
        <v>79381</v>
      </c>
      <c r="Q1265" s="46">
        <v>71798</v>
      </c>
      <c r="R1265" s="46">
        <v>62193</v>
      </c>
      <c r="S1265" s="46">
        <v>73411</v>
      </c>
      <c r="T1265" s="46">
        <v>87675</v>
      </c>
      <c r="U1265" s="110">
        <v>106876</v>
      </c>
      <c r="V1265" s="46">
        <v>75291</v>
      </c>
      <c r="W1265" s="46">
        <v>83195</v>
      </c>
      <c r="X1265" s="120">
        <v>2.8920821666556181E-2</v>
      </c>
      <c r="Y1265" s="92">
        <v>0.11887744554811119</v>
      </c>
      <c r="Z1265" s="79">
        <v>3.9672275143493252E-2</v>
      </c>
      <c r="AA1265" s="79">
        <v>2.8503756704238551E-2</v>
      </c>
    </row>
    <row r="1266" spans="1:27" ht="15" x14ac:dyDescent="0.25">
      <c r="A1266" s="4">
        <v>260205</v>
      </c>
      <c r="B1266" s="18">
        <v>4975</v>
      </c>
      <c r="C1266" s="8" t="s">
        <v>67</v>
      </c>
      <c r="D1266" s="8" t="str">
        <f>VLOOKUP(B1266,[4]기업리스트!$B:$G,2,FALSE)</f>
        <v>JCU Corporation</v>
      </c>
      <c r="E1266" s="8" t="s">
        <v>811</v>
      </c>
      <c r="F1266" s="36">
        <v>2.7</v>
      </c>
      <c r="G1266" s="52">
        <v>2410</v>
      </c>
      <c r="H1266" s="52">
        <v>2284</v>
      </c>
      <c r="I1266" s="52">
        <v>2356</v>
      </c>
      <c r="J1266" s="52">
        <v>2027</v>
      </c>
      <c r="K1266" s="52">
        <v>2654</v>
      </c>
      <c r="L1266" s="46">
        <v>2640</v>
      </c>
      <c r="M1266" s="46">
        <v>1970</v>
      </c>
      <c r="N1266" s="46">
        <v>1395</v>
      </c>
      <c r="O1266" s="46">
        <v>1729</v>
      </c>
      <c r="P1266" s="46">
        <v>2299</v>
      </c>
      <c r="Q1266" s="46">
        <v>2675</v>
      </c>
      <c r="R1266" s="46">
        <v>1997</v>
      </c>
      <c r="S1266" s="110">
        <v>2670</v>
      </c>
      <c r="T1266" s="46">
        <v>2969</v>
      </c>
      <c r="U1266" s="46">
        <v>2877</v>
      </c>
      <c r="V1266" s="46">
        <v>2804</v>
      </c>
      <c r="W1266" s="46">
        <v>2977</v>
      </c>
      <c r="X1266" s="120">
        <v>6.949486567783425E-2</v>
      </c>
      <c r="Y1266" s="79">
        <v>1.9590728348365841E-2</v>
      </c>
      <c r="Z1266" s="79">
        <v>7.676210406163797E-2</v>
      </c>
      <c r="AA1266" s="79">
        <v>2.7120141342756199E-2</v>
      </c>
    </row>
    <row r="1267" spans="1:27" ht="15" x14ac:dyDescent="0.25">
      <c r="A1267" s="4">
        <v>260205</v>
      </c>
      <c r="B1267" s="18">
        <v>7701</v>
      </c>
      <c r="C1267" s="8" t="s">
        <v>67</v>
      </c>
      <c r="D1267" s="8" t="str">
        <f>VLOOKUP(B1267,[4]기업리스트!$B:$G,2,FALSE)</f>
        <v>Shimadzu Corporation</v>
      </c>
      <c r="E1267" s="8" t="s">
        <v>817</v>
      </c>
      <c r="F1267" s="36">
        <v>2.5</v>
      </c>
      <c r="G1267" s="52">
        <v>16621</v>
      </c>
      <c r="H1267" s="52">
        <v>18349</v>
      </c>
      <c r="I1267" s="52">
        <v>9449</v>
      </c>
      <c r="J1267" s="52">
        <v>19464</v>
      </c>
      <c r="K1267" s="52">
        <v>16868</v>
      </c>
      <c r="L1267" s="46">
        <v>22440</v>
      </c>
      <c r="M1267" s="46">
        <v>13250</v>
      </c>
      <c r="N1267" s="46">
        <v>19256</v>
      </c>
      <c r="O1267" s="46">
        <v>18242</v>
      </c>
      <c r="P1267" s="46">
        <v>22006</v>
      </c>
      <c r="Q1267" s="46">
        <v>10962</v>
      </c>
      <c r="R1267" s="46">
        <v>19260</v>
      </c>
      <c r="S1267" s="46">
        <v>16823</v>
      </c>
      <c r="T1267" s="46">
        <v>24676</v>
      </c>
      <c r="U1267" s="46">
        <v>12185</v>
      </c>
      <c r="V1267" s="46">
        <v>19396</v>
      </c>
      <c r="W1267" s="46">
        <v>18655</v>
      </c>
      <c r="X1267" s="120">
        <v>3.866707216405274E-2</v>
      </c>
      <c r="Y1267" s="79">
        <v>1.7052188340932251E-2</v>
      </c>
      <c r="Z1267" s="79">
        <v>1.864443957008133E-3</v>
      </c>
      <c r="AA1267" s="79">
        <v>2.5068418171866561E-2</v>
      </c>
    </row>
    <row r="1268" spans="1:27" ht="15" x14ac:dyDescent="0.25">
      <c r="A1268" s="4">
        <v>260205</v>
      </c>
      <c r="B1268" s="18">
        <v>6758</v>
      </c>
      <c r="C1268" s="8" t="s">
        <v>67</v>
      </c>
      <c r="D1268" s="8" t="str">
        <f>VLOOKUP(B1268,[4]기업리스트!$B:$G,2,FALSE)</f>
        <v>Sony Group Corporation</v>
      </c>
      <c r="E1268" s="8" t="s">
        <v>817</v>
      </c>
      <c r="F1268" s="36">
        <v>2.5</v>
      </c>
      <c r="G1268" s="52">
        <v>387506</v>
      </c>
      <c r="H1268" s="52">
        <v>138952</v>
      </c>
      <c r="I1268" s="52">
        <v>359588</v>
      </c>
      <c r="J1268" s="52">
        <v>363473</v>
      </c>
      <c r="K1268" s="52">
        <v>414226</v>
      </c>
      <c r="L1268" s="46">
        <v>151569</v>
      </c>
      <c r="M1268" s="46">
        <v>248402</v>
      </c>
      <c r="N1268" s="46">
        <v>260066</v>
      </c>
      <c r="O1268" s="46">
        <v>460017</v>
      </c>
      <c r="P1268" s="46">
        <v>213863</v>
      </c>
      <c r="Q1268" s="46">
        <v>247465</v>
      </c>
      <c r="R1268" s="110">
        <v>392017</v>
      </c>
      <c r="S1268" s="46">
        <v>473438</v>
      </c>
      <c r="T1268" s="46">
        <v>219296</v>
      </c>
      <c r="U1268" s="46">
        <v>341666</v>
      </c>
      <c r="V1268" s="46">
        <v>462103</v>
      </c>
      <c r="W1268" s="46">
        <v>510104</v>
      </c>
      <c r="X1268" s="120">
        <v>4.0948670581397728E-3</v>
      </c>
      <c r="Y1268" s="79">
        <v>7.0710004984176678E-2</v>
      </c>
      <c r="Z1268" s="79">
        <v>4.9134299436980999E-2</v>
      </c>
      <c r="AA1268" s="79">
        <v>2.450112027840912E-2</v>
      </c>
    </row>
    <row r="1269" spans="1:27" ht="15" x14ac:dyDescent="0.25">
      <c r="A1269" s="4">
        <v>260205</v>
      </c>
      <c r="B1269" s="18">
        <v>9003</v>
      </c>
      <c r="C1269" s="8" t="s">
        <v>67</v>
      </c>
      <c r="D1269" s="8" t="str">
        <f>VLOOKUP(B1269,[4]기업리스트!$B:$G,2,FALSE)</f>
        <v>Sotetsu Holdings, Inc.</v>
      </c>
      <c r="E1269" s="8" t="s">
        <v>811</v>
      </c>
      <c r="F1269" s="36">
        <v>1.1000000000000001</v>
      </c>
      <c r="G1269" s="52">
        <v>632</v>
      </c>
      <c r="H1269" s="52">
        <v>2272</v>
      </c>
      <c r="I1269" s="52">
        <v>720</v>
      </c>
      <c r="J1269" s="52">
        <v>2575</v>
      </c>
      <c r="K1269" s="90">
        <v>1955</v>
      </c>
      <c r="L1269" s="110">
        <v>5424</v>
      </c>
      <c r="M1269" s="110">
        <v>4395</v>
      </c>
      <c r="N1269" s="110">
        <v>6709</v>
      </c>
      <c r="O1269" s="110">
        <v>6373</v>
      </c>
      <c r="P1269" s="110">
        <v>8298</v>
      </c>
      <c r="Q1269" s="110">
        <v>7586</v>
      </c>
      <c r="R1269" s="110">
        <v>14363</v>
      </c>
      <c r="S1269" s="46">
        <v>7500</v>
      </c>
      <c r="T1269" s="46">
        <v>11189</v>
      </c>
      <c r="U1269" s="46">
        <v>4768</v>
      </c>
      <c r="V1269" s="46">
        <v>11106</v>
      </c>
      <c r="W1269" s="46">
        <v>7877</v>
      </c>
      <c r="X1269" s="120">
        <v>7.6588867989509035E-2</v>
      </c>
      <c r="Y1269" s="79">
        <v>-6.9343963777744988E-2</v>
      </c>
      <c r="Z1269" s="79">
        <v>-8.6118455843469111E-2</v>
      </c>
      <c r="AA1269" s="79">
        <v>1.0907617972976791E-2</v>
      </c>
    </row>
    <row r="1270" spans="1:27" ht="15" x14ac:dyDescent="0.25">
      <c r="A1270" s="4">
        <v>260205</v>
      </c>
      <c r="B1270" s="18">
        <v>7211</v>
      </c>
      <c r="C1270" s="8" t="s">
        <v>67</v>
      </c>
      <c r="D1270" s="8" t="str">
        <f>VLOOKUP(B1270,[4]기업리스트!$B:$G,2,FALSE)</f>
        <v>Mitsubishi Motors Corporation</v>
      </c>
      <c r="E1270" s="8" t="s">
        <v>817</v>
      </c>
      <c r="F1270" s="36">
        <v>0.8</v>
      </c>
      <c r="G1270" s="52">
        <v>30761</v>
      </c>
      <c r="H1270" s="52">
        <v>31384</v>
      </c>
      <c r="I1270" s="52">
        <v>30784</v>
      </c>
      <c r="J1270" s="52">
        <v>53845</v>
      </c>
      <c r="K1270" s="90">
        <v>69073</v>
      </c>
      <c r="L1270" s="46">
        <v>36794</v>
      </c>
      <c r="M1270" s="46">
        <v>45158</v>
      </c>
      <c r="N1270" s="46">
        <v>59032</v>
      </c>
      <c r="O1270" s="46">
        <v>55912</v>
      </c>
      <c r="P1270" s="46">
        <v>30870</v>
      </c>
      <c r="Q1270" s="46">
        <v>35521</v>
      </c>
      <c r="R1270" s="46">
        <v>55217</v>
      </c>
      <c r="S1270" s="46">
        <v>13856</v>
      </c>
      <c r="T1270" s="46">
        <v>34231</v>
      </c>
      <c r="U1270" s="46">
        <v>5643</v>
      </c>
      <c r="V1270" s="46">
        <v>11611</v>
      </c>
      <c r="W1270" s="46">
        <v>14375</v>
      </c>
      <c r="X1270" s="120">
        <v>2.4811019901966661E-2</v>
      </c>
      <c r="Y1270" s="79">
        <v>-0.21522060147667929</v>
      </c>
      <c r="Z1270" s="79">
        <v>-0.40024966268001871</v>
      </c>
      <c r="AA1270" s="79">
        <v>7.9429454706845259E-3</v>
      </c>
    </row>
    <row r="1271" spans="1:27" ht="15" x14ac:dyDescent="0.25">
      <c r="A1271" s="4">
        <v>260205</v>
      </c>
      <c r="B1271" s="18">
        <v>8001</v>
      </c>
      <c r="C1271" s="8" t="s">
        <v>67</v>
      </c>
      <c r="D1271" s="8" t="str">
        <f>VLOOKUP(B1271,[4]기업리스트!$B:$G,2,FALSE)</f>
        <v>ITOCHU Corporation</v>
      </c>
      <c r="E1271" s="8" t="s">
        <v>817</v>
      </c>
      <c r="F1271" s="36">
        <v>0.2</v>
      </c>
      <c r="G1271" s="52">
        <v>160601</v>
      </c>
      <c r="H1271" s="52">
        <v>117793</v>
      </c>
      <c r="I1271" s="52">
        <v>183035</v>
      </c>
      <c r="J1271" s="52">
        <v>205498</v>
      </c>
      <c r="K1271" s="52">
        <v>185862</v>
      </c>
      <c r="L1271" s="46">
        <v>127518</v>
      </c>
      <c r="M1271" s="46">
        <v>167237</v>
      </c>
      <c r="N1271" s="46">
        <v>183685</v>
      </c>
      <c r="O1271" s="46">
        <v>188160</v>
      </c>
      <c r="P1271" s="46">
        <v>164193</v>
      </c>
      <c r="Q1271" s="46">
        <v>190539</v>
      </c>
      <c r="R1271" s="46">
        <v>176205</v>
      </c>
      <c r="S1271" s="46">
        <v>171011</v>
      </c>
      <c r="T1271" s="46">
        <v>146740</v>
      </c>
      <c r="U1271" s="46">
        <v>170735</v>
      </c>
      <c r="V1271" s="46">
        <v>183405</v>
      </c>
      <c r="W1271" s="46">
        <v>172298</v>
      </c>
      <c r="X1271" s="120">
        <v>-2.4863665114794879E-2</v>
      </c>
      <c r="Y1271" s="79">
        <v>-2.8932278541114239E-2</v>
      </c>
      <c r="Z1271" s="79">
        <v>1.0832100931109419E-2</v>
      </c>
      <c r="AA1271" s="79">
        <v>1.915489268348614E-3</v>
      </c>
    </row>
    <row r="1272" spans="1:27" ht="15" x14ac:dyDescent="0.25">
      <c r="A1272" s="4">
        <v>260205</v>
      </c>
      <c r="B1272" s="18">
        <v>5351</v>
      </c>
      <c r="C1272" s="8" t="s">
        <v>67</v>
      </c>
      <c r="D1272" s="8" t="str">
        <f>VLOOKUP(B1272,[4]기업리스트!$B:$G,2,FALSE)</f>
        <v>Shinagawa Refra Co., Ltd.</v>
      </c>
      <c r="E1272" s="8" t="s">
        <v>811</v>
      </c>
      <c r="F1272" s="36">
        <v>0</v>
      </c>
      <c r="G1272" s="52">
        <v>2404</v>
      </c>
      <c r="H1272" s="52">
        <v>3024</v>
      </c>
      <c r="I1272" s="52">
        <v>1988</v>
      </c>
      <c r="J1272" s="52">
        <v>2559</v>
      </c>
      <c r="K1272" s="52">
        <v>2842</v>
      </c>
      <c r="L1272" s="46">
        <v>2846</v>
      </c>
      <c r="M1272" s="46">
        <v>2598</v>
      </c>
      <c r="N1272" s="46">
        <v>3600</v>
      </c>
      <c r="O1272" s="46">
        <v>3500</v>
      </c>
      <c r="P1272" s="46">
        <v>3743</v>
      </c>
      <c r="Q1272" s="46">
        <v>3046</v>
      </c>
      <c r="R1272" s="46">
        <v>3052</v>
      </c>
      <c r="S1272" s="46">
        <v>3286</v>
      </c>
      <c r="T1272" s="46">
        <v>3605</v>
      </c>
      <c r="U1272" s="46">
        <v>3336</v>
      </c>
      <c r="V1272" s="46">
        <v>2891</v>
      </c>
      <c r="W1272" s="46">
        <v>3286</v>
      </c>
      <c r="X1272" s="120">
        <v>-1.0512683781519041E-2</v>
      </c>
      <c r="Y1272" s="79">
        <v>2.2326584032642979E-2</v>
      </c>
      <c r="Z1272" s="79">
        <v>-1.212440695835526E-2</v>
      </c>
      <c r="AA1272" s="79">
        <v>0</v>
      </c>
    </row>
    <row r="1273" spans="1:27" ht="15" x14ac:dyDescent="0.25">
      <c r="A1273" s="4">
        <v>260205</v>
      </c>
      <c r="B1273" s="18">
        <v>2801</v>
      </c>
      <c r="C1273" s="8" t="s">
        <v>67</v>
      </c>
      <c r="D1273" s="8" t="str">
        <f>VLOOKUP(B1273,[4]기업리스트!$B:$G,2,FALSE)</f>
        <v>Kikkoman Corporation</v>
      </c>
      <c r="E1273" s="8" t="s">
        <v>811</v>
      </c>
      <c r="F1273" s="36">
        <v>-0.1</v>
      </c>
      <c r="G1273" s="52">
        <v>12752</v>
      </c>
      <c r="H1273" s="52">
        <v>16099</v>
      </c>
      <c r="I1273" s="52">
        <v>6707</v>
      </c>
      <c r="J1273" s="52">
        <v>15704</v>
      </c>
      <c r="K1273" s="52">
        <v>14643</v>
      </c>
      <c r="L1273" s="46">
        <v>15980</v>
      </c>
      <c r="M1273" s="46">
        <v>11567</v>
      </c>
      <c r="N1273" s="46">
        <v>13460</v>
      </c>
      <c r="O1273" s="46">
        <v>20025</v>
      </c>
      <c r="P1273" s="46">
        <v>19862</v>
      </c>
      <c r="Q1273" s="46">
        <v>16355</v>
      </c>
      <c r="R1273" s="110">
        <v>21475</v>
      </c>
      <c r="S1273" s="46">
        <v>20521</v>
      </c>
      <c r="T1273" s="46">
        <v>20959</v>
      </c>
      <c r="U1273" s="46">
        <v>13778</v>
      </c>
      <c r="V1273" s="46">
        <v>19209</v>
      </c>
      <c r="W1273" s="46">
        <v>20424</v>
      </c>
      <c r="X1273" s="120">
        <v>1.4025801337373521E-2</v>
      </c>
      <c r="Y1273" s="79">
        <v>-3.2492749968478167E-2</v>
      </c>
      <c r="Z1273" s="79">
        <v>-2.9530971029413711E-2</v>
      </c>
      <c r="AA1273" s="79">
        <v>-1.302590409174575E-3</v>
      </c>
    </row>
    <row r="1274" spans="1:27" ht="15" x14ac:dyDescent="0.25">
      <c r="A1274" s="4">
        <v>260205</v>
      </c>
      <c r="B1274" s="18">
        <v>2001</v>
      </c>
      <c r="C1274" s="8" t="s">
        <v>67</v>
      </c>
      <c r="D1274" s="8" t="str">
        <f>VLOOKUP(B1274,[4]기업리스트!$B:$G,2,FALSE)</f>
        <v>Nippn Corporation</v>
      </c>
      <c r="E1274" s="8" t="s">
        <v>811</v>
      </c>
      <c r="F1274" s="36">
        <v>-0.4</v>
      </c>
      <c r="G1274" s="52">
        <v>3235</v>
      </c>
      <c r="H1274" s="52">
        <v>2817</v>
      </c>
      <c r="I1274" s="52">
        <v>2596</v>
      </c>
      <c r="J1274" s="52">
        <v>2502</v>
      </c>
      <c r="K1274" s="52">
        <v>3328</v>
      </c>
      <c r="L1274" s="46">
        <v>3735</v>
      </c>
      <c r="M1274" s="46">
        <v>2723</v>
      </c>
      <c r="N1274" s="110">
        <v>5449</v>
      </c>
      <c r="O1274" s="110">
        <v>5588</v>
      </c>
      <c r="P1274" s="110">
        <v>6964</v>
      </c>
      <c r="Q1274" s="46">
        <v>2341</v>
      </c>
      <c r="R1274" s="46">
        <v>5133</v>
      </c>
      <c r="S1274" s="46">
        <v>5392</v>
      </c>
      <c r="T1274" s="46">
        <v>6554</v>
      </c>
      <c r="U1274" s="110">
        <v>4408</v>
      </c>
      <c r="V1274" s="46">
        <v>5544</v>
      </c>
      <c r="W1274" s="46">
        <v>5311</v>
      </c>
      <c r="X1274" s="120">
        <v>-2.0675743822491151E-2</v>
      </c>
      <c r="Y1274" s="92">
        <v>0.10643666323377959</v>
      </c>
      <c r="Z1274" s="79">
        <v>1.9127844743333181E-2</v>
      </c>
      <c r="AA1274" s="79">
        <v>-3.6989679422778639E-3</v>
      </c>
    </row>
    <row r="1275" spans="1:27" ht="15" x14ac:dyDescent="0.25">
      <c r="A1275" s="4">
        <v>260205</v>
      </c>
      <c r="B1275" s="18">
        <v>7917</v>
      </c>
      <c r="C1275" s="8" t="s">
        <v>67</v>
      </c>
      <c r="D1275" s="8" t="str">
        <f>VLOOKUP(B1275,[4]기업리스트!$B:$G,2,FALSE)</f>
        <v>ZACROS Corporation</v>
      </c>
      <c r="E1275" s="8" t="s">
        <v>811</v>
      </c>
      <c r="F1275" s="36">
        <v>-0.4</v>
      </c>
      <c r="G1275" s="52">
        <v>2364</v>
      </c>
      <c r="H1275" s="52">
        <v>2555</v>
      </c>
      <c r="I1275" s="52">
        <v>2025</v>
      </c>
      <c r="J1275" s="52">
        <v>2480</v>
      </c>
      <c r="K1275" s="52">
        <v>1363</v>
      </c>
      <c r="L1275" s="46">
        <v>1435</v>
      </c>
      <c r="M1275" s="46">
        <v>605</v>
      </c>
      <c r="N1275" s="46">
        <v>2065</v>
      </c>
      <c r="O1275" s="46">
        <v>1801</v>
      </c>
      <c r="P1275" s="110">
        <v>2514</v>
      </c>
      <c r="Q1275" s="110">
        <v>1965</v>
      </c>
      <c r="R1275" s="110">
        <v>3480</v>
      </c>
      <c r="S1275" s="46">
        <v>2146</v>
      </c>
      <c r="T1275" s="46">
        <v>2246</v>
      </c>
      <c r="U1275" s="46">
        <v>1748</v>
      </c>
      <c r="V1275" s="46">
        <v>3461</v>
      </c>
      <c r="W1275" s="46">
        <v>2107</v>
      </c>
      <c r="X1275" s="120">
        <v>-2.6521523998020768E-2</v>
      </c>
      <c r="Y1275" s="79">
        <v>-2.2059571007420949E-2</v>
      </c>
      <c r="Z1275" s="79">
        <v>-1.975051975051989E-3</v>
      </c>
      <c r="AA1275" s="79">
        <v>-4.062076866993003E-3</v>
      </c>
    </row>
    <row r="1276" spans="1:27" ht="15" x14ac:dyDescent="0.25">
      <c r="A1276" s="4">
        <v>260205</v>
      </c>
      <c r="B1276" s="18">
        <v>4722</v>
      </c>
      <c r="C1276" s="8" t="s">
        <v>67</v>
      </c>
      <c r="D1276" s="8" t="str">
        <f>VLOOKUP(B1276,[4]기업리스트!$B:$G,2,FALSE)</f>
        <v>Future Corporation</v>
      </c>
      <c r="E1276" s="8" t="s">
        <v>2796</v>
      </c>
      <c r="F1276" s="36">
        <v>-0.6</v>
      </c>
      <c r="G1276" s="52">
        <v>2798</v>
      </c>
      <c r="H1276" s="52">
        <v>2456</v>
      </c>
      <c r="I1276" s="52">
        <v>3341</v>
      </c>
      <c r="J1276" s="52">
        <v>2875</v>
      </c>
      <c r="K1276" s="52">
        <v>3145</v>
      </c>
      <c r="L1276" s="46">
        <v>2868</v>
      </c>
      <c r="M1276" s="46">
        <v>3173</v>
      </c>
      <c r="N1276" s="46">
        <v>3152</v>
      </c>
      <c r="O1276" s="46">
        <v>4059</v>
      </c>
      <c r="P1276" s="46">
        <v>3317</v>
      </c>
      <c r="Q1276" s="46">
        <v>3418</v>
      </c>
      <c r="R1276" s="46">
        <v>3485</v>
      </c>
      <c r="S1276" s="46">
        <v>4697</v>
      </c>
      <c r="T1276" s="46">
        <v>3068</v>
      </c>
      <c r="U1276" s="46">
        <v>3340</v>
      </c>
      <c r="V1276" s="46">
        <v>3770</v>
      </c>
      <c r="W1276" s="46">
        <v>4604</v>
      </c>
      <c r="X1276" s="120">
        <v>-1.6692364416437622E-2</v>
      </c>
      <c r="Y1276" s="79">
        <v>-5.3176983910553366E-3</v>
      </c>
      <c r="Z1276" s="79">
        <v>1.953392734749837E-2</v>
      </c>
      <c r="AA1276" s="79">
        <v>-6.2521008403361167E-3</v>
      </c>
    </row>
    <row r="1277" spans="1:27" ht="15" x14ac:dyDescent="0.25">
      <c r="A1277" s="4">
        <v>260205</v>
      </c>
      <c r="B1277" s="18">
        <v>7164</v>
      </c>
      <c r="C1277" s="8" t="s">
        <v>67</v>
      </c>
      <c r="D1277" s="8" t="str">
        <f>VLOOKUP(B1277,[4]기업리스트!$B:$G,2,FALSE)</f>
        <v>ZENKOKU HOSHO Co.,Ltd.</v>
      </c>
      <c r="E1277" s="8" t="s">
        <v>811</v>
      </c>
      <c r="F1277" s="36">
        <v>-0.8</v>
      </c>
      <c r="G1277" s="8"/>
      <c r="H1277" s="8"/>
      <c r="I1277" s="8"/>
      <c r="J1277" s="52">
        <v>7605</v>
      </c>
      <c r="K1277" s="52">
        <v>8262</v>
      </c>
      <c r="L1277" s="46">
        <v>8036</v>
      </c>
      <c r="M1277" s="46">
        <v>18843</v>
      </c>
      <c r="N1277" s="46">
        <v>7813</v>
      </c>
      <c r="O1277" s="46">
        <v>7628</v>
      </c>
      <c r="P1277" s="46">
        <v>7783</v>
      </c>
      <c r="Q1277" s="46">
        <v>15878</v>
      </c>
      <c r="R1277" s="46">
        <v>8421</v>
      </c>
      <c r="S1277" s="46">
        <v>6472</v>
      </c>
      <c r="T1277" s="46">
        <v>8838</v>
      </c>
      <c r="U1277" s="46">
        <v>15964</v>
      </c>
      <c r="V1277" s="46">
        <v>8770</v>
      </c>
      <c r="W1277" s="46">
        <v>6156</v>
      </c>
      <c r="X1277" s="120">
        <v>2.7364216423717339E-2</v>
      </c>
      <c r="Y1277" s="79">
        <v>2.1712237117825768E-3</v>
      </c>
      <c r="Z1277" s="79">
        <v>8.7920392996598817E-3</v>
      </c>
      <c r="AA1277" s="79">
        <v>-7.8913195484966447E-3</v>
      </c>
    </row>
    <row r="1278" spans="1:27" ht="15" x14ac:dyDescent="0.25">
      <c r="A1278" s="4">
        <v>260205</v>
      </c>
      <c r="B1278" s="18">
        <v>4536</v>
      </c>
      <c r="C1278" s="8" t="s">
        <v>67</v>
      </c>
      <c r="D1278" s="8" t="str">
        <f>VLOOKUP(B1278,[4]기업리스트!$B:$G,2,FALSE)</f>
        <v>Santen Pharmaceutical Co., Ltd.</v>
      </c>
      <c r="E1278" s="8" t="s">
        <v>811</v>
      </c>
      <c r="F1278" s="36">
        <v>-0.9</v>
      </c>
      <c r="G1278" s="52">
        <v>9650</v>
      </c>
      <c r="H1278" s="52">
        <v>7575</v>
      </c>
      <c r="I1278" s="52">
        <v>9496</v>
      </c>
      <c r="J1278" s="52">
        <v>8334</v>
      </c>
      <c r="K1278" s="52">
        <v>-27354</v>
      </c>
      <c r="L1278" s="46">
        <v>8873</v>
      </c>
      <c r="M1278" s="46">
        <v>45447</v>
      </c>
      <c r="N1278" s="110">
        <v>12750</v>
      </c>
      <c r="O1278" s="110">
        <v>12349</v>
      </c>
      <c r="P1278" s="46">
        <v>11059</v>
      </c>
      <c r="Q1278" s="46">
        <v>16027</v>
      </c>
      <c r="R1278" s="46">
        <v>13156</v>
      </c>
      <c r="S1278" s="46">
        <v>10717</v>
      </c>
      <c r="T1278" s="46">
        <v>11323</v>
      </c>
      <c r="U1278" s="46">
        <v>13099</v>
      </c>
      <c r="V1278" s="46">
        <v>7573</v>
      </c>
      <c r="W1278" s="46">
        <v>10342</v>
      </c>
      <c r="X1278" s="120">
        <v>5.1806354127827969E-3</v>
      </c>
      <c r="Y1278" s="79">
        <v>-5.7161821837846238E-2</v>
      </c>
      <c r="Z1278" s="79">
        <v>-0.1156020291955689</v>
      </c>
      <c r="AA1278" s="79">
        <v>-8.7797340325903583E-3</v>
      </c>
    </row>
    <row r="1279" spans="1:27" ht="15" x14ac:dyDescent="0.25">
      <c r="A1279" s="4">
        <v>260205</v>
      </c>
      <c r="B1279" s="18">
        <v>6645</v>
      </c>
      <c r="C1279" s="8" t="s">
        <v>67</v>
      </c>
      <c r="D1279" s="8" t="str">
        <f>VLOOKUP(B1279,[4]기업리스트!$B:$G,2,FALSE)</f>
        <v>OMRON Corporation</v>
      </c>
      <c r="E1279" s="8" t="s">
        <v>817</v>
      </c>
      <c r="F1279" s="36">
        <v>-1</v>
      </c>
      <c r="G1279" s="52">
        <v>21131</v>
      </c>
      <c r="H1279" s="52">
        <v>22458</v>
      </c>
      <c r="I1279" s="52">
        <v>11935</v>
      </c>
      <c r="J1279" s="52">
        <v>29678</v>
      </c>
      <c r="K1279" s="90">
        <v>31241</v>
      </c>
      <c r="L1279" s="46">
        <v>27832</v>
      </c>
      <c r="M1279" s="46">
        <v>14304</v>
      </c>
      <c r="N1279" s="46">
        <v>6347</v>
      </c>
      <c r="O1279" s="46">
        <v>5921</v>
      </c>
      <c r="P1279" s="46">
        <v>7770</v>
      </c>
      <c r="Q1279" s="46">
        <v>6267</v>
      </c>
      <c r="R1279" s="110">
        <v>12959</v>
      </c>
      <c r="S1279" s="110">
        <v>16678</v>
      </c>
      <c r="T1279" s="110">
        <v>18134</v>
      </c>
      <c r="U1279" s="46">
        <v>6376</v>
      </c>
      <c r="V1279" s="46">
        <v>11343</v>
      </c>
      <c r="W1279" s="46">
        <v>16136</v>
      </c>
      <c r="X1279" s="121">
        <v>0.2373036589275084</v>
      </c>
      <c r="Y1279" s="79">
        <v>2.0170990784262881E-3</v>
      </c>
      <c r="Z1279" s="79">
        <v>-2.9844682069182001E-2</v>
      </c>
      <c r="AA1279" s="79">
        <v>-1.0317717157487969E-2</v>
      </c>
    </row>
    <row r="1280" spans="1:27" ht="15" x14ac:dyDescent="0.25">
      <c r="A1280" s="4">
        <v>260205</v>
      </c>
      <c r="B1280" s="18">
        <v>9831</v>
      </c>
      <c r="C1280" s="8" t="s">
        <v>67</v>
      </c>
      <c r="D1280" s="8" t="str">
        <f>VLOOKUP(B1280,[4]기업리스트!$B:$G,2,FALSE)</f>
        <v>Yamada Holdings Co., Ltd.</v>
      </c>
      <c r="E1280" s="8" t="s">
        <v>811</v>
      </c>
      <c r="F1280" s="36">
        <v>-1.4</v>
      </c>
      <c r="G1280" s="52">
        <v>13659</v>
      </c>
      <c r="H1280" s="52">
        <v>22915</v>
      </c>
      <c r="I1280" s="52">
        <v>7703</v>
      </c>
      <c r="J1280" s="52">
        <v>12264</v>
      </c>
      <c r="K1280" s="52">
        <v>7513</v>
      </c>
      <c r="L1280" s="46">
        <v>19552</v>
      </c>
      <c r="M1280" s="46">
        <v>4737</v>
      </c>
      <c r="N1280" s="46">
        <v>11073</v>
      </c>
      <c r="O1280" s="46">
        <v>9294</v>
      </c>
      <c r="P1280" s="46">
        <v>18385</v>
      </c>
      <c r="Q1280" s="46">
        <v>2739</v>
      </c>
      <c r="R1280" s="46">
        <v>14347</v>
      </c>
      <c r="S1280" s="46">
        <v>8881</v>
      </c>
      <c r="T1280" s="46">
        <v>16104</v>
      </c>
      <c r="U1280" s="46">
        <v>3489</v>
      </c>
      <c r="V1280" s="46">
        <v>13393</v>
      </c>
      <c r="W1280" s="46">
        <v>8278</v>
      </c>
      <c r="X1280" s="120">
        <v>-5.1429473304473339E-2</v>
      </c>
      <c r="Y1280" s="79">
        <v>1.7827006726723878E-2</v>
      </c>
      <c r="Z1280" s="79">
        <v>-2.227878844492193E-2</v>
      </c>
      <c r="AA1280" s="79">
        <v>-1.440275157044923E-2</v>
      </c>
    </row>
    <row r="1281" spans="1:27" ht="15" x14ac:dyDescent="0.25">
      <c r="A1281" s="4">
        <v>260205</v>
      </c>
      <c r="B1281" s="18">
        <v>6849</v>
      </c>
      <c r="C1281" s="8" t="s">
        <v>67</v>
      </c>
      <c r="D1281" s="8" t="str">
        <f>VLOOKUP(B1281,[4]기업리스트!$B:$G,2,FALSE)</f>
        <v>Nihon Kohden Corporation</v>
      </c>
      <c r="E1281" s="8" t="s">
        <v>811</v>
      </c>
      <c r="F1281" s="36">
        <v>-4.4000000000000004</v>
      </c>
      <c r="G1281" s="52">
        <v>10990</v>
      </c>
      <c r="H1281" s="52">
        <v>5902</v>
      </c>
      <c r="I1281" s="52">
        <v>7676</v>
      </c>
      <c r="J1281" s="52">
        <v>1818</v>
      </c>
      <c r="K1281" s="52">
        <v>5400</v>
      </c>
      <c r="L1281" s="46">
        <v>4160</v>
      </c>
      <c r="M1281" s="110">
        <v>9743</v>
      </c>
      <c r="N1281" s="46">
        <v>2206</v>
      </c>
      <c r="O1281" s="46">
        <v>5285</v>
      </c>
      <c r="P1281" s="46">
        <v>3025</v>
      </c>
      <c r="Q1281" s="46">
        <v>9076</v>
      </c>
      <c r="R1281" s="46">
        <v>-1248</v>
      </c>
      <c r="S1281" s="46">
        <v>6364</v>
      </c>
      <c r="T1281" s="110">
        <v>5820</v>
      </c>
      <c r="U1281" s="46">
        <v>9778</v>
      </c>
      <c r="V1281" s="110">
        <v>1423</v>
      </c>
      <c r="W1281" s="46">
        <v>5340</v>
      </c>
      <c r="X1281" s="121">
        <v>0.1623395481210432</v>
      </c>
      <c r="Y1281" s="79">
        <v>3.5078952628422977E-2</v>
      </c>
      <c r="Z1281" s="92">
        <v>0.12894660616008499</v>
      </c>
      <c r="AA1281" s="79">
        <v>-4.3788753474449438E-2</v>
      </c>
    </row>
    <row r="1282" spans="1:27" ht="15" x14ac:dyDescent="0.25">
      <c r="A1282" s="4">
        <v>260205</v>
      </c>
      <c r="B1282" s="18">
        <v>8425</v>
      </c>
      <c r="C1282" s="8" t="s">
        <v>67</v>
      </c>
      <c r="D1282" s="8" t="str">
        <f>VLOOKUP(B1282,[4]기업리스트!$B:$G,2,FALSE)</f>
        <v>Mizuho Leasing Company, Limited</v>
      </c>
      <c r="E1282" s="8" t="s">
        <v>811</v>
      </c>
      <c r="F1282" s="36">
        <v>-4.7</v>
      </c>
      <c r="G1282" s="52">
        <v>6894</v>
      </c>
      <c r="H1282" s="52">
        <v>4467</v>
      </c>
      <c r="I1282" s="52">
        <v>148</v>
      </c>
      <c r="J1282" s="52">
        <v>8573</v>
      </c>
      <c r="K1282" s="52">
        <v>8801</v>
      </c>
      <c r="L1282" s="110">
        <v>9344</v>
      </c>
      <c r="M1282" s="110">
        <v>5039</v>
      </c>
      <c r="N1282" s="46">
        <v>7200</v>
      </c>
      <c r="O1282" s="46">
        <v>11663</v>
      </c>
      <c r="P1282" s="46">
        <v>11199</v>
      </c>
      <c r="Q1282" s="110">
        <v>9450</v>
      </c>
      <c r="R1282" s="46">
        <v>9971</v>
      </c>
      <c r="S1282" s="46">
        <v>14206</v>
      </c>
      <c r="T1282" s="46">
        <v>11451</v>
      </c>
      <c r="U1282" s="46">
        <v>13338</v>
      </c>
      <c r="V1282" s="46">
        <v>11641</v>
      </c>
      <c r="W1282" s="46">
        <v>11817</v>
      </c>
      <c r="X1282" s="120">
        <v>5.6217373845535157E-3</v>
      </c>
      <c r="Y1282" s="79">
        <v>8.6250499134832959E-2</v>
      </c>
      <c r="Z1282" s="79">
        <v>3.4105297553404412E-2</v>
      </c>
      <c r="AA1282" s="79">
        <v>-4.7179872027806269E-2</v>
      </c>
    </row>
    <row r="1283" spans="1:27" ht="15" x14ac:dyDescent="0.25">
      <c r="A1283" s="4">
        <v>260205</v>
      </c>
      <c r="B1283" s="18">
        <v>7269</v>
      </c>
      <c r="C1283" s="8" t="s">
        <v>67</v>
      </c>
      <c r="D1283" s="8" t="str">
        <f>VLOOKUP(B1283,[4]기업리스트!$B:$G,2,FALSE)</f>
        <v>Suzuki Motor Corporation</v>
      </c>
      <c r="E1283" s="8" t="s">
        <v>811</v>
      </c>
      <c r="F1283" s="36">
        <v>-6.9</v>
      </c>
      <c r="G1283" s="52">
        <v>44644</v>
      </c>
      <c r="H1283" s="52">
        <v>47547</v>
      </c>
      <c r="I1283" s="52">
        <v>44801</v>
      </c>
      <c r="J1283" s="52">
        <v>74513</v>
      </c>
      <c r="K1283" s="90">
        <v>89830</v>
      </c>
      <c r="L1283" s="110">
        <v>102636</v>
      </c>
      <c r="M1283" s="110">
        <v>83573</v>
      </c>
      <c r="N1283" s="46">
        <v>99804</v>
      </c>
      <c r="O1283" s="110">
        <v>129658</v>
      </c>
      <c r="P1283" s="46">
        <v>117188</v>
      </c>
      <c r="Q1283" s="46">
        <v>118913</v>
      </c>
      <c r="R1283" s="110">
        <v>157557</v>
      </c>
      <c r="S1283" s="46">
        <v>177393</v>
      </c>
      <c r="T1283" s="46">
        <v>144771</v>
      </c>
      <c r="U1283" s="46">
        <v>159735</v>
      </c>
      <c r="V1283" s="46">
        <v>142136</v>
      </c>
      <c r="W1283" s="46">
        <v>134344</v>
      </c>
      <c r="X1283" s="120">
        <v>4.8302165655957241E-2</v>
      </c>
      <c r="Y1283" s="79">
        <v>6.8191916930879337E-2</v>
      </c>
      <c r="Z1283" s="79">
        <v>-2.411581093929838E-2</v>
      </c>
      <c r="AA1283" s="79">
        <v>-6.8984912705216894E-2</v>
      </c>
    </row>
    <row r="1284" spans="1:27" ht="15" x14ac:dyDescent="0.25">
      <c r="A1284" s="4">
        <v>260205</v>
      </c>
      <c r="B1284" s="18">
        <v>5192</v>
      </c>
      <c r="C1284" s="8" t="s">
        <v>67</v>
      </c>
      <c r="D1284" s="8" t="str">
        <f>VLOOKUP(B1284,[4]기업리스트!$B:$G,2,FALSE)</f>
        <v>Mitsuboshi Belting Ltd.</v>
      </c>
      <c r="E1284" s="8" t="s">
        <v>811</v>
      </c>
      <c r="F1284" s="36">
        <v>-7.7</v>
      </c>
      <c r="G1284" s="52">
        <v>1682</v>
      </c>
      <c r="H1284" s="52">
        <v>2002</v>
      </c>
      <c r="I1284" s="52">
        <v>1640</v>
      </c>
      <c r="J1284" s="52">
        <v>2146</v>
      </c>
      <c r="K1284" s="90">
        <v>2453</v>
      </c>
      <c r="L1284" s="46">
        <v>2682</v>
      </c>
      <c r="M1284" s="46">
        <v>1750</v>
      </c>
      <c r="N1284" s="46">
        <v>2028</v>
      </c>
      <c r="O1284" s="46">
        <v>2110</v>
      </c>
      <c r="P1284" s="46">
        <v>2087</v>
      </c>
      <c r="Q1284" s="46">
        <v>1535</v>
      </c>
      <c r="R1284" s="46">
        <v>1592</v>
      </c>
      <c r="S1284" s="110">
        <v>2957</v>
      </c>
      <c r="T1284" s="46">
        <v>1975</v>
      </c>
      <c r="U1284" s="110">
        <v>2405</v>
      </c>
      <c r="V1284" s="46">
        <v>2395</v>
      </c>
      <c r="W1284" s="46">
        <v>2204</v>
      </c>
      <c r="X1284" s="120">
        <v>-1.370701260555629E-2</v>
      </c>
      <c r="Y1284" s="92">
        <v>0.1079538404268521</v>
      </c>
      <c r="Z1284" s="79">
        <v>8.9931683279202534E-2</v>
      </c>
      <c r="AA1284" s="79">
        <v>-7.7373612823674498E-2</v>
      </c>
    </row>
    <row r="1285" spans="1:27" ht="15" x14ac:dyDescent="0.25">
      <c r="A1285" s="4">
        <v>260205</v>
      </c>
      <c r="B1285" s="18">
        <v>8058</v>
      </c>
      <c r="C1285" s="8" t="s">
        <v>67</v>
      </c>
      <c r="D1285" s="8" t="str">
        <f>VLOOKUP(B1285,[4]기업리스트!$B:$G,2,FALSE)</f>
        <v>Mitsubishi Corporation</v>
      </c>
      <c r="E1285" s="8" t="s">
        <v>811</v>
      </c>
      <c r="F1285" s="36">
        <v>-8.9</v>
      </c>
      <c r="G1285" s="52">
        <v>116388</v>
      </c>
      <c r="H1285" s="52">
        <v>240204</v>
      </c>
      <c r="I1285" s="52">
        <v>288669</v>
      </c>
      <c r="J1285" s="52">
        <v>407653</v>
      </c>
      <c r="K1285" s="52">
        <v>133056</v>
      </c>
      <c r="L1285" s="46">
        <v>205282</v>
      </c>
      <c r="M1285" s="46">
        <v>195363</v>
      </c>
      <c r="N1285" s="46">
        <v>222997</v>
      </c>
      <c r="O1285" s="46">
        <v>117201</v>
      </c>
      <c r="P1285" s="46">
        <v>231096</v>
      </c>
      <c r="Q1285" s="46">
        <v>68651</v>
      </c>
      <c r="R1285" s="46">
        <v>108930</v>
      </c>
      <c r="S1285" s="46">
        <v>58262</v>
      </c>
      <c r="T1285" s="46">
        <v>112339</v>
      </c>
      <c r="U1285" s="46">
        <v>-724</v>
      </c>
      <c r="V1285" s="46">
        <v>77980</v>
      </c>
      <c r="W1285" s="46">
        <v>36299</v>
      </c>
      <c r="X1285" s="120">
        <v>-0.25433086548778322</v>
      </c>
      <c r="Y1285" s="79">
        <v>-0.19924924321188339</v>
      </c>
      <c r="Z1285" s="79">
        <v>-0.1110086905995904</v>
      </c>
      <c r="AA1285" s="79">
        <v>-8.8611578450477513E-2</v>
      </c>
    </row>
    <row r="1286" spans="1:27" ht="15" x14ac:dyDescent="0.25">
      <c r="A1286" s="4">
        <v>260205</v>
      </c>
      <c r="B1286" s="18">
        <v>5401</v>
      </c>
      <c r="C1286" s="8" t="s">
        <v>67</v>
      </c>
      <c r="D1286" s="8" t="str">
        <f>VLOOKUP(B1286,[4]기업리스트!$B:$G,2,FALSE)</f>
        <v>Nippon Steel Corporation</v>
      </c>
      <c r="E1286" s="8" t="s">
        <v>817</v>
      </c>
      <c r="F1286" s="36">
        <v>-10.4</v>
      </c>
      <c r="G1286" s="52">
        <v>232986</v>
      </c>
      <c r="H1286" s="52">
        <v>143289</v>
      </c>
      <c r="I1286" s="52">
        <v>293662</v>
      </c>
      <c r="J1286" s="52">
        <v>166696</v>
      </c>
      <c r="K1286" s="52">
        <v>212355</v>
      </c>
      <c r="L1286" s="46">
        <v>87819</v>
      </c>
      <c r="M1286" s="46">
        <v>221450</v>
      </c>
      <c r="N1286" s="46">
        <v>194884</v>
      </c>
      <c r="O1286" s="46">
        <v>170211</v>
      </c>
      <c r="P1286" s="46">
        <v>74632</v>
      </c>
      <c r="Q1286" s="46">
        <v>184871</v>
      </c>
      <c r="R1286" s="46">
        <v>106900</v>
      </c>
      <c r="S1286" s="46">
        <v>161473</v>
      </c>
      <c r="T1286" s="46">
        <v>117904</v>
      </c>
      <c r="U1286" s="46">
        <v>64604</v>
      </c>
      <c r="V1286" s="46">
        <v>137411</v>
      </c>
      <c r="W1286" s="46">
        <v>111608</v>
      </c>
      <c r="X1286" s="120">
        <v>8.1973796876539273E-2</v>
      </c>
      <c r="Y1286" s="79">
        <v>-0.2105706401843305</v>
      </c>
      <c r="Z1286" s="79">
        <v>6.7669739909199889E-2</v>
      </c>
      <c r="AA1286" s="79">
        <v>-0.10358502010835249</v>
      </c>
    </row>
    <row r="1287" spans="1:27" ht="15" x14ac:dyDescent="0.25">
      <c r="A1287" s="4">
        <v>260205</v>
      </c>
      <c r="B1287" s="18">
        <v>7240</v>
      </c>
      <c r="C1287" s="8" t="s">
        <v>67</v>
      </c>
      <c r="D1287" s="8" t="str">
        <f>VLOOKUP(B1287,[4]기업리스트!$B:$G,2,FALSE)</f>
        <v>NOK Corporation</v>
      </c>
      <c r="E1287" s="8" t="s">
        <v>811</v>
      </c>
      <c r="F1287" s="36">
        <v>-12.2</v>
      </c>
      <c r="G1287" s="52">
        <v>7986</v>
      </c>
      <c r="H1287" s="52">
        <v>8371</v>
      </c>
      <c r="I1287" s="52">
        <v>8097</v>
      </c>
      <c r="J1287" s="52">
        <v>-1395</v>
      </c>
      <c r="K1287" s="52">
        <v>7513</v>
      </c>
      <c r="L1287" s="46">
        <v>8961</v>
      </c>
      <c r="M1287" s="46">
        <v>301</v>
      </c>
      <c r="N1287" s="46">
        <v>-1226</v>
      </c>
      <c r="O1287" s="46">
        <v>6089</v>
      </c>
      <c r="P1287" s="110">
        <v>12730</v>
      </c>
      <c r="Q1287" s="110">
        <v>5320</v>
      </c>
      <c r="R1287" s="110">
        <v>5653</v>
      </c>
      <c r="S1287" s="110">
        <v>13432</v>
      </c>
      <c r="T1287" s="46">
        <v>12089</v>
      </c>
      <c r="U1287" s="46">
        <v>6091</v>
      </c>
      <c r="V1287" s="46">
        <v>7003</v>
      </c>
      <c r="W1287" s="46">
        <v>8712</v>
      </c>
      <c r="X1287" s="120">
        <v>-1.726134374579236E-2</v>
      </c>
      <c r="Y1287" s="79">
        <v>2.112676056338025E-2</v>
      </c>
      <c r="Z1287" s="79">
        <v>3.6227022675432652E-2</v>
      </c>
      <c r="AA1287" s="79">
        <v>-0.1222322931503301</v>
      </c>
    </row>
    <row r="1288" spans="1:27" ht="15" x14ac:dyDescent="0.25">
      <c r="A1288" s="4">
        <v>260205</v>
      </c>
      <c r="B1288" s="18">
        <v>6965</v>
      </c>
      <c r="C1288" s="8" t="s">
        <v>67</v>
      </c>
      <c r="D1288" s="8" t="str">
        <f>VLOOKUP(B1288,[4]기업리스트!$B:$G,2,FALSE)</f>
        <v>Hamamatsu Photonics K.K.</v>
      </c>
      <c r="E1288" s="8" t="s">
        <v>806</v>
      </c>
      <c r="F1288" s="36">
        <v>-15.4</v>
      </c>
      <c r="G1288" s="52">
        <v>10829</v>
      </c>
      <c r="H1288" s="52">
        <v>11186</v>
      </c>
      <c r="I1288" s="52">
        <v>16912</v>
      </c>
      <c r="J1288" s="52">
        <v>13297</v>
      </c>
      <c r="K1288" s="52">
        <v>15589</v>
      </c>
      <c r="L1288" s="46">
        <v>15507</v>
      </c>
      <c r="M1288" s="46">
        <v>16013</v>
      </c>
      <c r="N1288" s="46">
        <v>11437</v>
      </c>
      <c r="O1288" s="46">
        <v>13719</v>
      </c>
      <c r="P1288" s="46">
        <v>11481</v>
      </c>
      <c r="Q1288" s="46">
        <v>8584</v>
      </c>
      <c r="R1288" s="46">
        <v>5238</v>
      </c>
      <c r="S1288" s="46">
        <v>6815</v>
      </c>
      <c r="T1288" s="46">
        <v>4282</v>
      </c>
      <c r="U1288" s="46">
        <v>6497</v>
      </c>
      <c r="V1288" s="46">
        <v>1508</v>
      </c>
      <c r="W1288" s="46">
        <v>3877</v>
      </c>
      <c r="X1288" s="120">
        <v>-0.22414222554330909</v>
      </c>
      <c r="Y1288" s="79">
        <v>-8.3751354388217791E-2</v>
      </c>
      <c r="Z1288" s="79">
        <v>-0.1633672039243167</v>
      </c>
      <c r="AA1288" s="79">
        <v>-0.15380588420060731</v>
      </c>
    </row>
    <row r="1289" spans="1:27" ht="15" x14ac:dyDescent="0.25">
      <c r="A1289" s="4">
        <v>260205</v>
      </c>
      <c r="B1289" s="18">
        <v>8584</v>
      </c>
      <c r="C1289" s="8" t="s">
        <v>67</v>
      </c>
      <c r="D1289" s="8" t="str">
        <f>VLOOKUP(B1289,[4]기업리스트!$B:$G,2,FALSE)</f>
        <v>JACCS Co., Ltd.</v>
      </c>
      <c r="E1289" s="8" t="s">
        <v>811</v>
      </c>
      <c r="F1289" s="36">
        <v>-25.2</v>
      </c>
      <c r="G1289" s="52">
        <v>6594</v>
      </c>
      <c r="H1289" s="52">
        <v>8162</v>
      </c>
      <c r="I1289" s="52">
        <v>4644</v>
      </c>
      <c r="J1289" s="52">
        <v>8942</v>
      </c>
      <c r="K1289" s="52">
        <v>7444</v>
      </c>
      <c r="L1289" s="46">
        <v>9827</v>
      </c>
      <c r="M1289" s="46">
        <v>5466</v>
      </c>
      <c r="N1289" s="46">
        <v>11154</v>
      </c>
      <c r="O1289" s="46">
        <v>7266</v>
      </c>
      <c r="P1289" s="46">
        <v>8718</v>
      </c>
      <c r="Q1289" s="46">
        <v>5989</v>
      </c>
      <c r="R1289" s="46">
        <v>8803</v>
      </c>
      <c r="S1289" s="46">
        <v>7282</v>
      </c>
      <c r="T1289" s="110">
        <v>25137</v>
      </c>
      <c r="U1289" s="46">
        <v>-15490</v>
      </c>
      <c r="V1289" s="110">
        <v>13710</v>
      </c>
      <c r="W1289" s="46">
        <v>-428</v>
      </c>
      <c r="X1289" s="121">
        <v>0.53322291504286823</v>
      </c>
      <c r="Y1289" s="79">
        <v>-0.45495753108385761</v>
      </c>
      <c r="Z1289" s="92">
        <v>0.19069640914037</v>
      </c>
      <c r="AA1289" s="79">
        <v>-0.25164006658180749</v>
      </c>
    </row>
    <row r="1290" spans="1:27" ht="15" x14ac:dyDescent="0.25">
      <c r="A1290" s="4">
        <v>260205</v>
      </c>
      <c r="B1290" s="18">
        <v>2432</v>
      </c>
      <c r="C1290" s="8" t="s">
        <v>67</v>
      </c>
      <c r="D1290" s="8" t="str">
        <f>VLOOKUP(B1290,[4]기업리스트!$B:$G,2,FALSE)</f>
        <v>DeNA Co., Ltd.</v>
      </c>
      <c r="E1290" s="8" t="s">
        <v>817</v>
      </c>
      <c r="F1290" s="36">
        <v>-25.8</v>
      </c>
      <c r="G1290" s="52">
        <v>2221</v>
      </c>
      <c r="H1290" s="52">
        <v>-3389</v>
      </c>
      <c r="I1290" s="52">
        <v>3964</v>
      </c>
      <c r="J1290" s="52">
        <v>3112</v>
      </c>
      <c r="K1290" s="52">
        <v>-2022</v>
      </c>
      <c r="L1290" s="110">
        <v>-129</v>
      </c>
      <c r="M1290" s="46">
        <v>1735</v>
      </c>
      <c r="N1290" s="46">
        <v>3065</v>
      </c>
      <c r="O1290" s="46">
        <v>-32428</v>
      </c>
      <c r="P1290" s="46">
        <v>28288</v>
      </c>
      <c r="Q1290" s="110">
        <v>1917</v>
      </c>
      <c r="R1290" s="110">
        <v>3576</v>
      </c>
      <c r="S1290" s="110">
        <v>15486</v>
      </c>
      <c r="T1290" s="46">
        <v>12464</v>
      </c>
      <c r="U1290" s="110">
        <v>13800</v>
      </c>
      <c r="V1290" s="110">
        <v>11145</v>
      </c>
      <c r="W1290" s="46">
        <v>1862</v>
      </c>
      <c r="X1290" s="120">
        <v>-0.32118862524610792</v>
      </c>
      <c r="Y1290" s="92">
        <v>0.35532099392997041</v>
      </c>
      <c r="Z1290" s="92">
        <v>0.16699024842253901</v>
      </c>
      <c r="AA1290" s="79">
        <v>-0.25756687777672749</v>
      </c>
    </row>
    <row r="1291" spans="1:27" ht="15" x14ac:dyDescent="0.25">
      <c r="A1291" s="4">
        <v>260205</v>
      </c>
      <c r="B1291" s="18">
        <v>7004</v>
      </c>
      <c r="C1291" s="8" t="s">
        <v>67</v>
      </c>
      <c r="D1291" s="8" t="str">
        <f>VLOOKUP(B1291,[4]기업리스트!$B:$G,2,FALSE)</f>
        <v>Kanadevia Corporation</v>
      </c>
      <c r="E1291" s="8" t="s">
        <v>811</v>
      </c>
      <c r="F1291" s="36">
        <v>-32.700000000000003</v>
      </c>
      <c r="G1291" s="52">
        <v>614</v>
      </c>
      <c r="H1291" s="52">
        <v>4011</v>
      </c>
      <c r="I1291" s="52">
        <v>12945</v>
      </c>
      <c r="J1291" s="52">
        <v>-923</v>
      </c>
      <c r="K1291" s="52">
        <v>1072</v>
      </c>
      <c r="L1291" s="46">
        <v>5677</v>
      </c>
      <c r="M1291" s="46">
        <v>14231</v>
      </c>
      <c r="N1291" s="46">
        <v>-3324</v>
      </c>
      <c r="O1291" s="110">
        <v>4441</v>
      </c>
      <c r="P1291" s="110">
        <v>8395</v>
      </c>
      <c r="Q1291" s="46">
        <v>14812</v>
      </c>
      <c r="R1291" s="110">
        <v>-878</v>
      </c>
      <c r="S1291" s="46">
        <v>4042</v>
      </c>
      <c r="T1291" s="46">
        <v>6583</v>
      </c>
      <c r="U1291" s="46">
        <v>17200</v>
      </c>
      <c r="V1291" s="46">
        <v>-4055</v>
      </c>
      <c r="W1291" s="46">
        <v>-3725</v>
      </c>
      <c r="X1291" s="120">
        <v>-6.8711842554321056E-2</v>
      </c>
      <c r="Y1291" s="79">
        <v>9.7235229447452998E-2</v>
      </c>
      <c r="Z1291" s="79">
        <v>-0.1178980962630348</v>
      </c>
      <c r="AA1291" s="79">
        <v>-0.32675641564997893</v>
      </c>
    </row>
    <row r="1292" spans="1:27" ht="15" x14ac:dyDescent="0.25">
      <c r="A1292" s="4">
        <v>260205</v>
      </c>
      <c r="B1292" s="18">
        <v>8020</v>
      </c>
      <c r="C1292" s="8" t="s">
        <v>67</v>
      </c>
      <c r="D1292" s="8" t="str">
        <f>VLOOKUP(B1292,[4]기업리스트!$B:$G,2,FALSE)</f>
        <v>Kanematsu Corporation</v>
      </c>
      <c r="E1292" s="8" t="s">
        <v>811</v>
      </c>
      <c r="F1292" s="36">
        <v>-215.5</v>
      </c>
      <c r="G1292" s="52">
        <v>9217</v>
      </c>
      <c r="H1292" s="52">
        <v>6895</v>
      </c>
      <c r="I1292" s="52">
        <v>88461</v>
      </c>
      <c r="J1292" s="52">
        <v>-20153</v>
      </c>
      <c r="K1292" s="52">
        <v>12687</v>
      </c>
      <c r="L1292" s="46">
        <v>7855</v>
      </c>
      <c r="M1292" s="110">
        <v>98727</v>
      </c>
      <c r="N1292" s="46">
        <v>-23549</v>
      </c>
      <c r="O1292" s="46">
        <v>12861</v>
      </c>
      <c r="P1292" s="46">
        <v>10721</v>
      </c>
      <c r="Q1292" s="110">
        <v>109356</v>
      </c>
      <c r="R1292" s="110">
        <v>11777</v>
      </c>
      <c r="S1292" s="46">
        <v>-62644</v>
      </c>
      <c r="T1292" s="46">
        <v>8054</v>
      </c>
      <c r="U1292" s="46">
        <v>8119</v>
      </c>
      <c r="V1292" s="46">
        <v>10650</v>
      </c>
      <c r="W1292" s="46">
        <v>14568</v>
      </c>
      <c r="X1292" s="120">
        <v>-3.8534893801473791E-2</v>
      </c>
      <c r="Y1292" s="79">
        <v>-1.521377154621824</v>
      </c>
      <c r="Z1292" s="79">
        <v>3.2484002997636541E-2</v>
      </c>
      <c r="AA1292" s="79">
        <v>-2.1554953798051422</v>
      </c>
    </row>
    <row r="1293" spans="1:27" ht="15" x14ac:dyDescent="0.25">
      <c r="A1293" s="4">
        <v>260205</v>
      </c>
      <c r="B1293" s="88">
        <v>7731</v>
      </c>
      <c r="C1293" s="81" t="s">
        <v>67</v>
      </c>
      <c r="D1293" s="81" t="str">
        <f>VLOOKUP(B1293,[4]기업리스트!$B:$G,2,FALSE)</f>
        <v>Nikon Corporation</v>
      </c>
      <c r="E1293" s="81" t="s">
        <v>817</v>
      </c>
      <c r="F1293" s="83">
        <v>-2225.6</v>
      </c>
      <c r="G1293" s="131">
        <v>14847</v>
      </c>
      <c r="H1293" s="131">
        <v>-800</v>
      </c>
      <c r="I1293" s="131">
        <v>15356</v>
      </c>
      <c r="J1293" s="131">
        <v>9061</v>
      </c>
      <c r="K1293" s="132">
        <v>26204</v>
      </c>
      <c r="L1293" s="126">
        <v>7149</v>
      </c>
      <c r="M1293" s="85">
        <v>3289</v>
      </c>
      <c r="N1293" s="85">
        <v>10340</v>
      </c>
      <c r="O1293" s="85">
        <v>20809</v>
      </c>
      <c r="P1293" s="85">
        <v>7626</v>
      </c>
      <c r="Q1293" s="85">
        <v>2951</v>
      </c>
      <c r="R1293" s="85">
        <v>2865</v>
      </c>
      <c r="S1293" s="85">
        <v>2295</v>
      </c>
      <c r="T1293" s="85">
        <v>7057</v>
      </c>
      <c r="U1293" s="85">
        <v>-1192</v>
      </c>
      <c r="V1293" s="85">
        <v>-3637</v>
      </c>
      <c r="W1293" s="85">
        <v>-98371</v>
      </c>
      <c r="X1293" s="130">
        <v>-3.615682785791452E-2</v>
      </c>
      <c r="Y1293" s="87">
        <v>-0.27314082278481011</v>
      </c>
      <c r="Z1293" s="87">
        <v>-0.58975056689342398</v>
      </c>
      <c r="AA1293" s="87">
        <v>-22.256466946716781</v>
      </c>
    </row>
    <row r="1294" spans="1:27" ht="15" x14ac:dyDescent="0.25">
      <c r="A1294" s="4">
        <v>260205</v>
      </c>
      <c r="B1294" s="18" t="s">
        <v>2798</v>
      </c>
      <c r="C1294" s="8" t="s">
        <v>31</v>
      </c>
      <c r="D1294" s="8" t="str">
        <f>VLOOKUP(B1294,[4]기업리스트!$B:$G,2,FALSE)</f>
        <v>Godrej Properties Limited</v>
      </c>
      <c r="E1294" s="8" t="s">
        <v>817</v>
      </c>
      <c r="F1294" s="78">
        <v>32.700000000000003</v>
      </c>
      <c r="G1294" s="52">
        <v>-105.8</v>
      </c>
      <c r="H1294" s="52">
        <v>2523</v>
      </c>
      <c r="I1294" s="52">
        <v>-196.6</v>
      </c>
      <c r="J1294" s="52">
        <v>-730.1</v>
      </c>
      <c r="K1294" s="52">
        <v>-232.7</v>
      </c>
      <c r="L1294" s="110">
        <v>3462</v>
      </c>
      <c r="M1294" s="46">
        <v>-1561</v>
      </c>
      <c r="N1294" s="46">
        <v>-690.5</v>
      </c>
      <c r="O1294" s="46">
        <v>-557.29999999999995</v>
      </c>
      <c r="P1294" s="46">
        <v>1467</v>
      </c>
      <c r="Q1294" s="46">
        <v>-1417</v>
      </c>
      <c r="R1294" s="46">
        <v>136.5</v>
      </c>
      <c r="S1294" s="46">
        <v>98.6</v>
      </c>
      <c r="T1294" s="46">
        <v>1093</v>
      </c>
      <c r="U1294" s="110">
        <v>-2653</v>
      </c>
      <c r="V1294" s="110">
        <v>-5391</v>
      </c>
      <c r="W1294" s="110">
        <v>-2143</v>
      </c>
      <c r="X1294" s="120">
        <v>-1.311820413889863</v>
      </c>
      <c r="Y1294" s="92">
        <v>13.903262092238471</v>
      </c>
      <c r="Z1294" s="92">
        <v>4.1720129821118572</v>
      </c>
      <c r="AA1294" s="92">
        <v>0.32712626233144593</v>
      </c>
    </row>
    <row r="1295" spans="1:27" ht="15" x14ac:dyDescent="0.25">
      <c r="A1295" s="4">
        <v>260205</v>
      </c>
      <c r="B1295" s="18" t="s">
        <v>2799</v>
      </c>
      <c r="C1295" s="8" t="s">
        <v>31</v>
      </c>
      <c r="D1295" s="8" t="str">
        <f>VLOOKUP(B1295,[4]기업리스트!$B:$G,2,FALSE)</f>
        <v>FSN E-Commerce Ventures Limited</v>
      </c>
      <c r="E1295" s="8" t="s">
        <v>817</v>
      </c>
      <c r="F1295" s="78">
        <v>28.3</v>
      </c>
      <c r="G1295" s="52">
        <v>438.53</v>
      </c>
      <c r="H1295" s="52">
        <v>80.349999999999994</v>
      </c>
      <c r="I1295" s="52">
        <v>150.4</v>
      </c>
      <c r="J1295" s="52">
        <v>226.35</v>
      </c>
      <c r="K1295" s="52">
        <v>274.60000000000002</v>
      </c>
      <c r="L1295" s="110">
        <v>176.52</v>
      </c>
      <c r="M1295" s="46">
        <v>215.46</v>
      </c>
      <c r="N1295" s="46">
        <v>259.93</v>
      </c>
      <c r="O1295" s="110">
        <v>407.46</v>
      </c>
      <c r="P1295" s="110">
        <v>336.25</v>
      </c>
      <c r="Q1295" s="110">
        <v>360.6</v>
      </c>
      <c r="R1295" s="110">
        <v>400.4</v>
      </c>
      <c r="S1295" s="110">
        <v>709.6</v>
      </c>
      <c r="T1295" s="110">
        <v>604.5</v>
      </c>
      <c r="U1295" s="110">
        <v>645.4</v>
      </c>
      <c r="V1295" s="110">
        <v>798.6</v>
      </c>
      <c r="W1295" s="110">
        <v>1489</v>
      </c>
      <c r="X1295" s="121">
        <v>0.14846279436588539</v>
      </c>
      <c r="Y1295" s="92">
        <v>0.1372463977639633</v>
      </c>
      <c r="Z1295" s="92">
        <v>0.16873596338827901</v>
      </c>
      <c r="AA1295" s="92">
        <v>0.28258583807693699</v>
      </c>
    </row>
    <row r="1296" spans="1:27" ht="15" x14ac:dyDescent="0.25">
      <c r="A1296" s="4">
        <v>260205</v>
      </c>
      <c r="B1296" s="18" t="s">
        <v>2800</v>
      </c>
      <c r="C1296" s="8" t="s">
        <v>31</v>
      </c>
      <c r="D1296" s="8" t="str">
        <f>VLOOKUP(B1296,[4]기업리스트!$B:$G,2,FALSE)</f>
        <v>Suzlon Energy Limited</v>
      </c>
      <c r="E1296" s="8" t="s">
        <v>811</v>
      </c>
      <c r="F1296" s="78">
        <v>23.2</v>
      </c>
      <c r="G1296" s="52">
        <v>1308</v>
      </c>
      <c r="H1296" s="52">
        <v>1813</v>
      </c>
      <c r="I1296" s="52">
        <v>1502</v>
      </c>
      <c r="J1296" s="52">
        <v>1263</v>
      </c>
      <c r="K1296" s="52">
        <v>1451</v>
      </c>
      <c r="L1296" s="46">
        <v>1548</v>
      </c>
      <c r="M1296" s="46">
        <v>1541</v>
      </c>
      <c r="N1296" s="46">
        <v>1524</v>
      </c>
      <c r="O1296" s="46">
        <v>1730</v>
      </c>
      <c r="P1296" s="46">
        <v>2078</v>
      </c>
      <c r="Q1296" s="110">
        <v>3177</v>
      </c>
      <c r="R1296" s="110">
        <v>3215</v>
      </c>
      <c r="S1296" s="46">
        <v>2380</v>
      </c>
      <c r="T1296" s="110">
        <v>4384</v>
      </c>
      <c r="U1296" s="110">
        <v>5760</v>
      </c>
      <c r="V1296" s="110">
        <v>5326</v>
      </c>
      <c r="W1296" s="110">
        <v>6521</v>
      </c>
      <c r="X1296" s="121">
        <v>0.21253456221198161</v>
      </c>
      <c r="Y1296" s="92">
        <v>0.1963362724232289</v>
      </c>
      <c r="Z1296" s="92">
        <v>0.1341254209289027</v>
      </c>
      <c r="AA1296" s="92">
        <v>0.23198879551820739</v>
      </c>
    </row>
    <row r="1297" spans="1:27" ht="15" x14ac:dyDescent="0.25">
      <c r="A1297" s="4">
        <v>260205</v>
      </c>
      <c r="B1297" s="18" t="s">
        <v>2332</v>
      </c>
      <c r="C1297" s="8" t="s">
        <v>31</v>
      </c>
      <c r="D1297" s="8" t="str">
        <f>VLOOKUP(B1297,[4]기업리스트!$B:$G,2,FALSE)</f>
        <v>PVR INOX Limited</v>
      </c>
      <c r="E1297" s="8" t="s">
        <v>817</v>
      </c>
      <c r="F1297" s="78">
        <v>16.7</v>
      </c>
      <c r="G1297" s="52">
        <v>109.2</v>
      </c>
      <c r="H1297" s="52">
        <v>-488.7</v>
      </c>
      <c r="I1297" s="52">
        <v>1922</v>
      </c>
      <c r="J1297" s="52">
        <v>11.2</v>
      </c>
      <c r="K1297" s="90">
        <v>1335</v>
      </c>
      <c r="L1297" s="110">
        <v>-196.5</v>
      </c>
      <c r="M1297" s="46">
        <v>617</v>
      </c>
      <c r="N1297" s="110">
        <v>3982</v>
      </c>
      <c r="O1297" s="46">
        <v>1553</v>
      </c>
      <c r="P1297" s="46">
        <v>31</v>
      </c>
      <c r="Q1297" s="46">
        <v>-627</v>
      </c>
      <c r="R1297" s="46">
        <v>1499</v>
      </c>
      <c r="S1297" s="110">
        <v>2076</v>
      </c>
      <c r="T1297" s="46">
        <v>-87</v>
      </c>
      <c r="U1297" s="110">
        <v>888</v>
      </c>
      <c r="V1297" s="110">
        <v>2950</v>
      </c>
      <c r="W1297" s="110">
        <v>3051</v>
      </c>
      <c r="X1297" s="120">
        <v>-3.9610607586438418E-2</v>
      </c>
      <c r="Y1297" s="92">
        <v>0.52953512757776999</v>
      </c>
      <c r="Z1297" s="92">
        <v>0.33158135283363799</v>
      </c>
      <c r="AA1297" s="92">
        <v>0.16732452376866311</v>
      </c>
    </row>
    <row r="1298" spans="1:27" ht="15" x14ac:dyDescent="0.25">
      <c r="A1298" s="4">
        <v>260205</v>
      </c>
      <c r="B1298" s="18" t="s">
        <v>2333</v>
      </c>
      <c r="C1298" s="8" t="s">
        <v>31</v>
      </c>
      <c r="D1298" s="8" t="str">
        <f>VLOOKUP(B1298,[4]기업리스트!$B:$G,2,FALSE)</f>
        <v>Wockhardt Limited</v>
      </c>
      <c r="E1298" s="8" t="s">
        <v>811</v>
      </c>
      <c r="F1298" s="78">
        <v>15.2</v>
      </c>
      <c r="G1298" s="52">
        <v>480.7</v>
      </c>
      <c r="H1298" s="52">
        <v>518.4</v>
      </c>
      <c r="I1298" s="52">
        <v>-921.1</v>
      </c>
      <c r="J1298" s="52">
        <v>-800</v>
      </c>
      <c r="K1298" s="90">
        <v>-220</v>
      </c>
      <c r="L1298" s="110">
        <v>-70</v>
      </c>
      <c r="M1298" s="46">
        <v>-340</v>
      </c>
      <c r="N1298" s="46">
        <v>-370</v>
      </c>
      <c r="O1298" s="46">
        <v>170</v>
      </c>
      <c r="P1298" s="46">
        <v>-30</v>
      </c>
      <c r="Q1298" s="46">
        <v>20</v>
      </c>
      <c r="R1298" s="46">
        <v>380</v>
      </c>
      <c r="S1298" s="110">
        <v>750</v>
      </c>
      <c r="T1298" s="110">
        <v>410</v>
      </c>
      <c r="U1298" s="110">
        <v>490</v>
      </c>
      <c r="V1298" s="46">
        <v>450</v>
      </c>
      <c r="W1298" s="110">
        <v>1070</v>
      </c>
      <c r="X1298" s="121">
        <v>0.39285714285714279</v>
      </c>
      <c r="Y1298" s="92">
        <v>0.30128205128205132</v>
      </c>
      <c r="Z1298" s="79">
        <v>3.4482758620689717E-2</v>
      </c>
      <c r="AA1298" s="92">
        <v>0.15238095238095231</v>
      </c>
    </row>
    <row r="1299" spans="1:27" ht="15" x14ac:dyDescent="0.25">
      <c r="A1299" s="4">
        <v>260205</v>
      </c>
      <c r="B1299" s="18" t="s">
        <v>2334</v>
      </c>
      <c r="C1299" s="8" t="s">
        <v>31</v>
      </c>
      <c r="D1299" s="8" t="str">
        <f>VLOOKUP(B1299,[4]기업리스트!$B:$G,2,FALSE)</f>
        <v>Balrampur Chini Mills Limited</v>
      </c>
      <c r="E1299" s="8" t="s">
        <v>811</v>
      </c>
      <c r="F1299" s="78">
        <v>14.1</v>
      </c>
      <c r="G1299" s="52">
        <v>1067</v>
      </c>
      <c r="H1299" s="52">
        <v>717.97</v>
      </c>
      <c r="I1299" s="52">
        <v>3101</v>
      </c>
      <c r="J1299" s="52">
        <v>161.99</v>
      </c>
      <c r="K1299" s="52">
        <v>-442.82</v>
      </c>
      <c r="L1299" s="46">
        <v>469.06</v>
      </c>
      <c r="M1299" s="110">
        <v>3732</v>
      </c>
      <c r="N1299" s="110">
        <v>1226</v>
      </c>
      <c r="O1299" s="110">
        <v>1236</v>
      </c>
      <c r="P1299" s="46">
        <v>714.16</v>
      </c>
      <c r="Q1299" s="46">
        <v>3021</v>
      </c>
      <c r="R1299" s="46">
        <v>1235</v>
      </c>
      <c r="S1299" s="46">
        <v>58.91</v>
      </c>
      <c r="T1299" s="46">
        <v>801.59</v>
      </c>
      <c r="U1299" s="46">
        <v>3221</v>
      </c>
      <c r="V1299" s="46">
        <v>905.44</v>
      </c>
      <c r="W1299" s="110">
        <v>760.85</v>
      </c>
      <c r="X1299" s="120">
        <v>1.7384924051564221E-2</v>
      </c>
      <c r="Y1299" s="79">
        <v>3.9089221147268649E-2</v>
      </c>
      <c r="Z1299" s="79">
        <v>-6.1988150098749029E-2</v>
      </c>
      <c r="AA1299" s="92">
        <v>0.1407556537676409</v>
      </c>
    </row>
    <row r="1300" spans="1:27" ht="15" x14ac:dyDescent="0.25">
      <c r="A1300" s="4">
        <v>260205</v>
      </c>
      <c r="B1300" s="18" t="s">
        <v>2335</v>
      </c>
      <c r="C1300" s="8" t="s">
        <v>31</v>
      </c>
      <c r="D1300" s="8" t="str">
        <f>VLOOKUP(B1300,[4]기업리스트!$B:$G,2,FALSE)</f>
        <v>Mazagon Dock Shipbuilders Limited</v>
      </c>
      <c r="E1300" s="8" t="s">
        <v>811</v>
      </c>
      <c r="F1300" s="78">
        <v>11.4</v>
      </c>
      <c r="G1300" s="52">
        <v>678.5</v>
      </c>
      <c r="H1300" s="52">
        <v>1849</v>
      </c>
      <c r="I1300" s="52">
        <v>715.5</v>
      </c>
      <c r="J1300" s="52">
        <v>1553</v>
      </c>
      <c r="K1300" s="52">
        <v>993.1</v>
      </c>
      <c r="L1300" s="110">
        <v>2774</v>
      </c>
      <c r="M1300" s="110">
        <v>1942</v>
      </c>
      <c r="N1300" s="46">
        <v>1520</v>
      </c>
      <c r="O1300" s="46">
        <v>1564</v>
      </c>
      <c r="P1300" s="110">
        <v>5189</v>
      </c>
      <c r="Q1300" s="110">
        <v>5055</v>
      </c>
      <c r="R1300" s="110">
        <v>6189</v>
      </c>
      <c r="S1300" s="110">
        <v>4873</v>
      </c>
      <c r="T1300" s="110">
        <v>7773</v>
      </c>
      <c r="U1300" s="46">
        <v>684.3</v>
      </c>
      <c r="V1300" s="46">
        <v>2786</v>
      </c>
      <c r="W1300" s="110">
        <v>6711</v>
      </c>
      <c r="X1300" s="121">
        <v>0.1212803905003286</v>
      </c>
      <c r="Y1300" s="79">
        <v>-0.1829510255336961</v>
      </c>
      <c r="Z1300" s="79">
        <v>-0.17434026834978711</v>
      </c>
      <c r="AA1300" s="92">
        <v>0.1140460279344515</v>
      </c>
    </row>
    <row r="1301" spans="1:27" ht="15" x14ac:dyDescent="0.25">
      <c r="A1301" s="4">
        <v>260205</v>
      </c>
      <c r="B1301" s="18" t="s">
        <v>2336</v>
      </c>
      <c r="C1301" s="8" t="s">
        <v>31</v>
      </c>
      <c r="D1301" s="8" t="str">
        <f>VLOOKUP(B1301,[4]기업리스트!$B:$G,2,FALSE)</f>
        <v>Data Patterns (India) Limited</v>
      </c>
      <c r="E1301" s="8" t="s">
        <v>817</v>
      </c>
      <c r="F1301" s="78">
        <v>10.5</v>
      </c>
      <c r="G1301" s="52">
        <v>138.6</v>
      </c>
      <c r="H1301" s="52">
        <v>874.1</v>
      </c>
      <c r="I1301" s="52">
        <v>192.7</v>
      </c>
      <c r="J1301" s="52">
        <v>280.3</v>
      </c>
      <c r="K1301" s="90">
        <v>449.3</v>
      </c>
      <c r="L1301" s="46">
        <v>738.9</v>
      </c>
      <c r="M1301" s="46">
        <v>249.9</v>
      </c>
      <c r="N1301" s="46">
        <v>376.9</v>
      </c>
      <c r="O1301" s="46">
        <v>567.4</v>
      </c>
      <c r="P1301" s="46">
        <v>860.7</v>
      </c>
      <c r="Q1301" s="46">
        <v>340.9</v>
      </c>
      <c r="R1301" s="46">
        <v>308.2</v>
      </c>
      <c r="S1301" s="46">
        <v>505.6</v>
      </c>
      <c r="T1301" s="110">
        <v>1456</v>
      </c>
      <c r="U1301" s="46">
        <v>265.89999999999998</v>
      </c>
      <c r="V1301" s="110">
        <v>628.29999999999995</v>
      </c>
      <c r="W1301" s="110">
        <v>804.8</v>
      </c>
      <c r="X1301" s="121">
        <v>0.29537560781978761</v>
      </c>
      <c r="Y1301" s="79">
        <v>-2.8727927375799541E-2</v>
      </c>
      <c r="Z1301" s="92">
        <v>0.12623733091454059</v>
      </c>
      <c r="AA1301" s="92">
        <v>0.10476924154352529</v>
      </c>
    </row>
    <row r="1302" spans="1:27" ht="15" x14ac:dyDescent="0.25">
      <c r="A1302" s="4">
        <v>260205</v>
      </c>
      <c r="B1302" s="18" t="s">
        <v>1876</v>
      </c>
      <c r="C1302" s="8" t="s">
        <v>31</v>
      </c>
      <c r="D1302" s="8" t="str">
        <f>VLOOKUP(B1302,[4]기업리스트!$B:$G,2,FALSE)</f>
        <v>Minda Corporation Limited</v>
      </c>
      <c r="E1302" s="8" t="s">
        <v>817</v>
      </c>
      <c r="F1302" s="36">
        <v>8.6999999999999993</v>
      </c>
      <c r="G1302" s="52">
        <v>517.20000000000005</v>
      </c>
      <c r="H1302" s="52">
        <v>780.2</v>
      </c>
      <c r="I1302" s="52">
        <v>749.7</v>
      </c>
      <c r="J1302" s="52">
        <v>900</v>
      </c>
      <c r="K1302" s="52">
        <v>800.9</v>
      </c>
      <c r="L1302" s="46">
        <v>844.4</v>
      </c>
      <c r="M1302" s="46">
        <v>756.3</v>
      </c>
      <c r="N1302" s="46">
        <v>899</v>
      </c>
      <c r="O1302" s="46">
        <v>881.4</v>
      </c>
      <c r="P1302" s="46">
        <v>978.3</v>
      </c>
      <c r="Q1302" s="46">
        <v>858.6</v>
      </c>
      <c r="R1302" s="46">
        <v>953.6</v>
      </c>
      <c r="S1302" s="46">
        <v>932</v>
      </c>
      <c r="T1302" s="46">
        <v>978.8</v>
      </c>
      <c r="U1302" s="46">
        <v>1002</v>
      </c>
      <c r="V1302" s="46">
        <v>1208</v>
      </c>
      <c r="W1302" s="46">
        <v>1292</v>
      </c>
      <c r="X1302" s="120">
        <v>1.343183344526544E-4</v>
      </c>
      <c r="Y1302" s="79">
        <v>3.8517324738114533E-2</v>
      </c>
      <c r="Z1302" s="79">
        <v>6.5797641216635672E-2</v>
      </c>
      <c r="AA1302" s="79">
        <v>8.7361677344204969E-2</v>
      </c>
    </row>
    <row r="1303" spans="1:27" ht="15" x14ac:dyDescent="0.25">
      <c r="A1303" s="4">
        <v>260205</v>
      </c>
      <c r="B1303" s="18" t="s">
        <v>2338</v>
      </c>
      <c r="C1303" s="8" t="s">
        <v>31</v>
      </c>
      <c r="D1303" s="8" t="str">
        <f>VLOOKUP(B1303,[4]기업리스트!$B:$G,2,FALSE)</f>
        <v>Aavas Financiers Limited</v>
      </c>
      <c r="E1303" s="8" t="s">
        <v>817</v>
      </c>
      <c r="F1303" s="36">
        <v>4</v>
      </c>
      <c r="G1303" s="52">
        <v>1151</v>
      </c>
      <c r="H1303" s="52">
        <v>1458</v>
      </c>
      <c r="I1303" s="52">
        <v>1144</v>
      </c>
      <c r="J1303" s="52">
        <v>1376</v>
      </c>
      <c r="K1303" s="52">
        <v>1378</v>
      </c>
      <c r="L1303" s="46">
        <v>1584</v>
      </c>
      <c r="M1303" s="46">
        <v>1408</v>
      </c>
      <c r="N1303" s="46">
        <v>1574</v>
      </c>
      <c r="O1303" s="46">
        <v>1498</v>
      </c>
      <c r="P1303" s="46">
        <v>1761</v>
      </c>
      <c r="Q1303" s="46">
        <v>1609</v>
      </c>
      <c r="R1303" s="46">
        <v>1900</v>
      </c>
      <c r="S1303" s="46">
        <v>1884</v>
      </c>
      <c r="T1303" s="46">
        <v>1927</v>
      </c>
      <c r="U1303" s="46">
        <v>1791</v>
      </c>
      <c r="V1303" s="46">
        <v>2112</v>
      </c>
      <c r="W1303" s="46">
        <v>2193</v>
      </c>
      <c r="X1303" s="120">
        <v>2.320380206877282E-2</v>
      </c>
      <c r="Y1303" s="79">
        <v>2.4863387978142141E-2</v>
      </c>
      <c r="Z1303" s="79">
        <v>2.8259130898427021E-2</v>
      </c>
      <c r="AA1303" s="79">
        <v>4.0057039149598239E-2</v>
      </c>
    </row>
    <row r="1304" spans="1:27" ht="15" x14ac:dyDescent="0.25">
      <c r="A1304" s="4">
        <v>260205</v>
      </c>
      <c r="B1304" s="18" t="s">
        <v>2339</v>
      </c>
      <c r="C1304" s="8" t="s">
        <v>31</v>
      </c>
      <c r="D1304" s="8" t="str">
        <f>VLOOKUP(B1304,[4]기업리스트!$B:$G,2,FALSE)</f>
        <v>Astral Limited</v>
      </c>
      <c r="E1304" s="8" t="s">
        <v>817</v>
      </c>
      <c r="F1304" s="36">
        <v>2.5</v>
      </c>
      <c r="G1304" s="52">
        <v>1655</v>
      </c>
      <c r="H1304" s="52">
        <v>1841</v>
      </c>
      <c r="I1304" s="52">
        <v>1284</v>
      </c>
      <c r="J1304" s="52">
        <v>992</v>
      </c>
      <c r="K1304" s="52">
        <v>1409</v>
      </c>
      <c r="L1304" s="46">
        <v>0</v>
      </c>
      <c r="M1304" s="46">
        <v>1553</v>
      </c>
      <c r="N1304" s="110">
        <v>1714</v>
      </c>
      <c r="O1304" s="46">
        <v>1550</v>
      </c>
      <c r="P1304" s="110">
        <v>2454</v>
      </c>
      <c r="Q1304" s="46">
        <v>1588</v>
      </c>
      <c r="R1304" s="46">
        <v>1502</v>
      </c>
      <c r="S1304" s="46">
        <v>1564</v>
      </c>
      <c r="T1304" s="46">
        <v>2371</v>
      </c>
      <c r="U1304" s="46">
        <v>1130</v>
      </c>
      <c r="V1304" s="46">
        <v>1845</v>
      </c>
      <c r="W1304" s="46">
        <v>1734</v>
      </c>
      <c r="X1304" s="120">
        <v>-1.167698368036019E-2</v>
      </c>
      <c r="Y1304" s="79">
        <v>-6.519572953736652E-2</v>
      </c>
      <c r="Z1304" s="79">
        <v>5.2230851225826047E-2</v>
      </c>
      <c r="AA1304" s="79">
        <v>2.460202604920414E-2</v>
      </c>
    </row>
    <row r="1305" spans="1:27" ht="15" x14ac:dyDescent="0.25">
      <c r="A1305" s="4">
        <v>260205</v>
      </c>
      <c r="B1305" s="18" t="s">
        <v>2340</v>
      </c>
      <c r="C1305" s="8" t="s">
        <v>31</v>
      </c>
      <c r="D1305" s="8" t="str">
        <f>VLOOKUP(B1305,[4]기업리스트!$B:$G,2,FALSE)</f>
        <v>Page Industries Limited</v>
      </c>
      <c r="E1305" s="8" t="s">
        <v>817</v>
      </c>
      <c r="F1305" s="36">
        <v>1.9</v>
      </c>
      <c r="G1305" s="52">
        <v>2340</v>
      </c>
      <c r="H1305" s="52">
        <v>2515</v>
      </c>
      <c r="I1305" s="52">
        <v>2798</v>
      </c>
      <c r="J1305" s="52">
        <v>2190</v>
      </c>
      <c r="K1305" s="52">
        <v>1728</v>
      </c>
      <c r="L1305" s="46">
        <v>1130</v>
      </c>
      <c r="M1305" s="46">
        <v>2209</v>
      </c>
      <c r="N1305" s="46">
        <v>2089</v>
      </c>
      <c r="O1305" s="46">
        <v>2070</v>
      </c>
      <c r="P1305" s="46">
        <v>1358</v>
      </c>
      <c r="Q1305" s="46">
        <v>2213</v>
      </c>
      <c r="R1305" s="46">
        <v>2588</v>
      </c>
      <c r="S1305" s="46">
        <v>2729</v>
      </c>
      <c r="T1305" s="46">
        <v>2104</v>
      </c>
      <c r="U1305" s="46">
        <v>2681</v>
      </c>
      <c r="V1305" s="46">
        <v>2541</v>
      </c>
      <c r="W1305" s="46">
        <v>2916</v>
      </c>
      <c r="X1305" s="120">
        <v>8.3933393339334028E-2</v>
      </c>
      <c r="Y1305" s="79">
        <v>4.8577953082831637E-2</v>
      </c>
      <c r="Z1305" s="79">
        <v>-4.6525440506830504E-3</v>
      </c>
      <c r="AA1305" s="79">
        <v>1.859771258080567E-2</v>
      </c>
    </row>
    <row r="1306" spans="1:27" ht="15" x14ac:dyDescent="0.25">
      <c r="A1306" s="4">
        <v>260205</v>
      </c>
      <c r="B1306" s="18" t="s">
        <v>2341</v>
      </c>
      <c r="C1306" s="8" t="s">
        <v>31</v>
      </c>
      <c r="D1306" s="8" t="str">
        <f>VLOOKUP(B1306,[4]기업리스트!$B:$G,2,FALSE)</f>
        <v>Anthem Biosciences Limited</v>
      </c>
      <c r="E1306" s="8" t="s">
        <v>817</v>
      </c>
      <c r="F1306" s="36">
        <v>-3.4</v>
      </c>
      <c r="G1306" s="8"/>
      <c r="H1306" s="8"/>
      <c r="I1306" s="8"/>
      <c r="J1306" s="8"/>
      <c r="K1306" s="8"/>
      <c r="L1306" s="46"/>
      <c r="M1306" s="46">
        <v>896.28</v>
      </c>
      <c r="N1306" s="46">
        <v>896.28</v>
      </c>
      <c r="O1306" s="46">
        <v>1227</v>
      </c>
      <c r="P1306" s="46">
        <v>1227</v>
      </c>
      <c r="Q1306" s="46">
        <v>1022</v>
      </c>
      <c r="R1306" s="110">
        <v>1752</v>
      </c>
      <c r="S1306" s="46">
        <v>1392</v>
      </c>
      <c r="T1306" s="46">
        <v>0</v>
      </c>
      <c r="U1306" s="110">
        <v>1650</v>
      </c>
      <c r="V1306" s="46">
        <v>1844</v>
      </c>
      <c r="W1306" s="46">
        <v>1227</v>
      </c>
      <c r="X1306" s="120">
        <v>-0.22751715186352681</v>
      </c>
      <c r="Y1306" s="92">
        <v>0.1507441190590495</v>
      </c>
      <c r="Z1306" s="79">
        <v>1.91906549853984E-2</v>
      </c>
      <c r="AA1306" s="79">
        <v>-3.3769954973393412E-2</v>
      </c>
    </row>
    <row r="1307" spans="1:27" ht="15" x14ac:dyDescent="0.25">
      <c r="A1307" s="4">
        <v>260205</v>
      </c>
      <c r="B1307" s="88" t="s">
        <v>2342</v>
      </c>
      <c r="C1307" s="81" t="s">
        <v>31</v>
      </c>
      <c r="D1307" s="81" t="str">
        <f>VLOOKUP(B1307,[4]기업리스트!$B:$G,2,FALSE)</f>
        <v>Aditya Birla Fashion and Retail Limited</v>
      </c>
      <c r="E1307" s="81" t="s">
        <v>817</v>
      </c>
      <c r="F1307" s="83">
        <v>-11.5</v>
      </c>
      <c r="G1307" s="131">
        <v>3312</v>
      </c>
      <c r="H1307" s="131">
        <v>1154</v>
      </c>
      <c r="I1307" s="131">
        <v>1979</v>
      </c>
      <c r="J1307" s="131">
        <v>1061</v>
      </c>
      <c r="K1307" s="131">
        <v>1181</v>
      </c>
      <c r="L1307" s="85">
        <v>-1476</v>
      </c>
      <c r="M1307" s="85">
        <v>-746.5</v>
      </c>
      <c r="N1307" s="85">
        <v>-654.70000000000005</v>
      </c>
      <c r="O1307" s="85">
        <v>1092</v>
      </c>
      <c r="P1307" s="85">
        <v>0</v>
      </c>
      <c r="Q1307" s="85">
        <v>-775.6</v>
      </c>
      <c r="R1307" s="126">
        <v>-996.7</v>
      </c>
      <c r="S1307" s="85">
        <v>1626</v>
      </c>
      <c r="T1307" s="126">
        <v>-966.8</v>
      </c>
      <c r="U1307" s="126">
        <v>-2039</v>
      </c>
      <c r="V1307" s="126">
        <v>-2564</v>
      </c>
      <c r="W1307" s="85">
        <v>2081</v>
      </c>
      <c r="X1307" s="127">
        <v>6.6083390293916571</v>
      </c>
      <c r="Y1307" s="128">
        <v>1.135028299344174</v>
      </c>
      <c r="Z1307" s="128">
        <v>0.65949926362297506</v>
      </c>
      <c r="AA1307" s="87">
        <v>-0.1153709620163295</v>
      </c>
    </row>
    <row r="1308" spans="1:27" ht="15" x14ac:dyDescent="0.25">
      <c r="A1308" s="80">
        <v>260205</v>
      </c>
      <c r="B1308" s="88" t="s">
        <v>2343</v>
      </c>
      <c r="C1308" s="81" t="s">
        <v>974</v>
      </c>
      <c r="D1308" s="81" t="str">
        <f>VLOOKUP(B1308,[4]기업리스트!$B:$G,2,FALSE)</f>
        <v>X-FAB Silicon Foundries SE</v>
      </c>
      <c r="E1308" s="8" t="s">
        <v>806</v>
      </c>
      <c r="F1308" s="83">
        <v>4.3</v>
      </c>
      <c r="G1308" s="52">
        <v>4.04</v>
      </c>
      <c r="H1308" s="52">
        <v>22.23</v>
      </c>
      <c r="I1308" s="52">
        <v>23.85</v>
      </c>
      <c r="J1308" s="52">
        <v>-9.94</v>
      </c>
      <c r="K1308" s="90">
        <v>53.95</v>
      </c>
      <c r="L1308" s="126">
        <v>37.39</v>
      </c>
      <c r="M1308" s="126">
        <v>39.200000000000003</v>
      </c>
      <c r="N1308" s="126">
        <v>43.9</v>
      </c>
      <c r="O1308" s="85">
        <v>37.520000000000003</v>
      </c>
      <c r="P1308" s="85">
        <v>27.19</v>
      </c>
      <c r="Q1308" s="85">
        <v>19.05</v>
      </c>
      <c r="R1308" s="85">
        <v>24.96</v>
      </c>
      <c r="S1308" s="85">
        <v>6.67</v>
      </c>
      <c r="T1308" s="85">
        <v>21.11</v>
      </c>
      <c r="U1308" s="85">
        <v>21.58</v>
      </c>
      <c r="V1308" s="85">
        <v>23.79</v>
      </c>
      <c r="W1308" s="85">
        <v>9.83</v>
      </c>
      <c r="X1308" s="130">
        <v>-7.8078849364325076E-2</v>
      </c>
      <c r="Y1308" s="87">
        <v>3.5241677113803993E-2</v>
      </c>
      <c r="Z1308" s="87">
        <v>-1.574273412271265E-2</v>
      </c>
      <c r="AA1308" s="87">
        <v>4.3198906356801237E-2</v>
      </c>
    </row>
    <row r="1309" spans="1:27" ht="15" x14ac:dyDescent="0.25">
      <c r="A1309" s="4">
        <v>260204</v>
      </c>
      <c r="B1309" s="18" t="s">
        <v>1996</v>
      </c>
      <c r="C1309" s="8" t="s">
        <v>23</v>
      </c>
      <c r="D1309" s="8" t="s">
        <v>115</v>
      </c>
      <c r="E1309" s="8" t="s">
        <v>821</v>
      </c>
      <c r="F1309" s="78">
        <v>327.60000000000002</v>
      </c>
      <c r="G1309" s="46">
        <v>27.85</v>
      </c>
      <c r="H1309" s="46">
        <v>6.75</v>
      </c>
      <c r="I1309" s="46">
        <v>16.97</v>
      </c>
      <c r="J1309" s="46">
        <v>-13.24</v>
      </c>
      <c r="K1309" s="46">
        <v>2.21</v>
      </c>
      <c r="L1309" s="46">
        <v>-14.9</v>
      </c>
      <c r="M1309" s="110">
        <v>-7.33</v>
      </c>
      <c r="N1309" s="46">
        <v>4.74</v>
      </c>
      <c r="O1309" s="46">
        <v>59.29</v>
      </c>
      <c r="P1309" s="110">
        <v>-7.74</v>
      </c>
      <c r="Q1309" s="110">
        <v>3.66</v>
      </c>
      <c r="R1309" s="46">
        <v>-8.9</v>
      </c>
      <c r="S1309" s="46">
        <v>-5.87</v>
      </c>
      <c r="T1309" s="46">
        <v>20.18</v>
      </c>
      <c r="U1309" s="46">
        <v>-0.1</v>
      </c>
      <c r="V1309" s="110">
        <v>-1.0900000000000001</v>
      </c>
      <c r="W1309" s="110">
        <v>37.11</v>
      </c>
      <c r="X1309" s="120">
        <v>-1.481167108753316</v>
      </c>
      <c r="Y1309" s="79">
        <v>-0.41455347298787221</v>
      </c>
      <c r="Z1309" s="92">
        <v>1.470809792843691</v>
      </c>
      <c r="AA1309" s="92">
        <v>3.2759146341463419</v>
      </c>
    </row>
    <row r="1310" spans="1:27" ht="15" x14ac:dyDescent="0.25">
      <c r="A1310" s="4">
        <v>260204</v>
      </c>
      <c r="B1310" s="18" t="s">
        <v>1974</v>
      </c>
      <c r="C1310" s="8" t="s">
        <v>23</v>
      </c>
      <c r="D1310" s="8" t="s">
        <v>2182</v>
      </c>
      <c r="E1310" s="8" t="s">
        <v>806</v>
      </c>
      <c r="F1310" s="78">
        <v>206.9</v>
      </c>
      <c r="G1310" s="46">
        <v>527.70000000000005</v>
      </c>
      <c r="H1310" s="46">
        <v>311</v>
      </c>
      <c r="I1310" s="46">
        <v>214</v>
      </c>
      <c r="J1310" s="46">
        <v>-360</v>
      </c>
      <c r="K1310" s="110">
        <v>625.1</v>
      </c>
      <c r="L1310" s="110">
        <v>519</v>
      </c>
      <c r="M1310" s="110">
        <v>745</v>
      </c>
      <c r="N1310" s="110">
        <v>656</v>
      </c>
      <c r="O1310" s="46">
        <v>392</v>
      </c>
      <c r="P1310" s="110">
        <v>837</v>
      </c>
      <c r="Q1310" s="46">
        <v>847</v>
      </c>
      <c r="R1310" s="46">
        <v>716</v>
      </c>
      <c r="S1310" s="46">
        <v>-870</v>
      </c>
      <c r="T1310" s="46">
        <v>360</v>
      </c>
      <c r="U1310" s="46">
        <v>881</v>
      </c>
      <c r="V1310" s="46">
        <v>336</v>
      </c>
      <c r="W1310" s="110">
        <v>593</v>
      </c>
      <c r="X1310" s="120">
        <v>-0.31176470588235289</v>
      </c>
      <c r="Y1310" s="79">
        <v>3.228869895536568E-2</v>
      </c>
      <c r="Z1310" s="79">
        <v>-0.34958601655933758</v>
      </c>
      <c r="AA1310" s="92">
        <v>2.0693069306930689</v>
      </c>
    </row>
    <row r="1311" spans="1:27" ht="15" x14ac:dyDescent="0.25">
      <c r="A1311" s="4">
        <v>260204</v>
      </c>
      <c r="B1311" s="18" t="s">
        <v>1739</v>
      </c>
      <c r="C1311" s="8" t="s">
        <v>23</v>
      </c>
      <c r="D1311" s="8" t="s">
        <v>1134</v>
      </c>
      <c r="E1311" s="8" t="s">
        <v>821</v>
      </c>
      <c r="F1311" s="78">
        <v>143.19999999999999</v>
      </c>
      <c r="G1311" s="46">
        <v>-64</v>
      </c>
      <c r="H1311" s="46">
        <v>1352</v>
      </c>
      <c r="I1311" s="46">
        <v>107</v>
      </c>
      <c r="J1311" s="46">
        <v>278</v>
      </c>
      <c r="K1311" s="46">
        <v>-960</v>
      </c>
      <c r="L1311" s="46">
        <v>265</v>
      </c>
      <c r="M1311" s="110">
        <v>-67</v>
      </c>
      <c r="N1311" s="110">
        <v>130</v>
      </c>
      <c r="O1311" s="46">
        <v>274</v>
      </c>
      <c r="P1311" s="110">
        <v>765</v>
      </c>
      <c r="Q1311" s="110">
        <v>151</v>
      </c>
      <c r="R1311" s="46">
        <v>-92</v>
      </c>
      <c r="S1311" s="110">
        <v>489</v>
      </c>
      <c r="T1311" s="46">
        <v>700</v>
      </c>
      <c r="U1311" s="46">
        <v>-42</v>
      </c>
      <c r="V1311" s="46">
        <v>-34</v>
      </c>
      <c r="W1311" s="110">
        <v>2083</v>
      </c>
      <c r="X1311" s="120">
        <v>-4.9504950495049549E-2</v>
      </c>
      <c r="Y1311" s="79">
        <v>-0.1546474358974359</v>
      </c>
      <c r="Z1311" s="79">
        <v>5.4976303317535453E-2</v>
      </c>
      <c r="AA1311" s="92">
        <v>1.4321653189577721</v>
      </c>
    </row>
    <row r="1312" spans="1:27" ht="15" x14ac:dyDescent="0.25">
      <c r="A1312" s="4">
        <v>260204</v>
      </c>
      <c r="B1312" s="18" t="s">
        <v>1831</v>
      </c>
      <c r="C1312" s="8" t="s">
        <v>23</v>
      </c>
      <c r="D1312" s="8" t="s">
        <v>710</v>
      </c>
      <c r="E1312" s="8" t="s">
        <v>806</v>
      </c>
      <c r="F1312" s="78">
        <v>119.8</v>
      </c>
      <c r="G1312" s="46">
        <v>816</v>
      </c>
      <c r="H1312" s="46">
        <v>443</v>
      </c>
      <c r="I1312" s="46">
        <v>3567</v>
      </c>
      <c r="J1312" s="46">
        <v>3534</v>
      </c>
      <c r="K1312" s="110">
        <v>2132</v>
      </c>
      <c r="L1312" s="110">
        <v>2216</v>
      </c>
      <c r="M1312" s="46">
        <v>1890</v>
      </c>
      <c r="N1312" s="46">
        <v>2308</v>
      </c>
      <c r="O1312" s="46">
        <v>1868</v>
      </c>
      <c r="P1312" s="46">
        <v>776</v>
      </c>
      <c r="Q1312" s="46">
        <v>1016</v>
      </c>
      <c r="R1312" s="46">
        <v>735.9</v>
      </c>
      <c r="S1312" s="46">
        <v>194</v>
      </c>
      <c r="T1312" s="46">
        <v>-147</v>
      </c>
      <c r="U1312" s="110">
        <v>1473</v>
      </c>
      <c r="V1312" s="110">
        <v>1517</v>
      </c>
      <c r="W1312" s="110">
        <v>3833</v>
      </c>
      <c r="X1312" s="120">
        <v>-0.33910136301847971</v>
      </c>
      <c r="Y1312" s="92">
        <v>0.25404413808438497</v>
      </c>
      <c r="Z1312" s="92">
        <v>0.34624761735892551</v>
      </c>
      <c r="AA1312" s="92">
        <v>1.1982219295357259</v>
      </c>
    </row>
    <row r="1313" spans="1:27" ht="15" x14ac:dyDescent="0.25">
      <c r="A1313" s="4">
        <v>260204</v>
      </c>
      <c r="B1313" s="18" t="s">
        <v>1906</v>
      </c>
      <c r="C1313" s="8" t="s">
        <v>23</v>
      </c>
      <c r="D1313" s="8" t="s">
        <v>146</v>
      </c>
      <c r="E1313" s="8" t="s">
        <v>821</v>
      </c>
      <c r="F1313" s="78">
        <v>86.1</v>
      </c>
      <c r="G1313" s="46">
        <v>151.11000000000001</v>
      </c>
      <c r="H1313" s="46">
        <v>129.34</v>
      </c>
      <c r="I1313" s="46">
        <v>123.42</v>
      </c>
      <c r="J1313" s="46">
        <v>67.540000000000006</v>
      </c>
      <c r="K1313" s="46">
        <v>11.82</v>
      </c>
      <c r="L1313" s="46">
        <v>12.63</v>
      </c>
      <c r="M1313" s="46">
        <v>17.05</v>
      </c>
      <c r="N1313" s="46">
        <v>19.97</v>
      </c>
      <c r="O1313" s="46">
        <v>1.69</v>
      </c>
      <c r="P1313" s="46">
        <v>-60.68</v>
      </c>
      <c r="Q1313" s="110">
        <v>8.2799999999999994</v>
      </c>
      <c r="R1313" s="46">
        <v>68.05</v>
      </c>
      <c r="S1313" s="110">
        <v>10.66</v>
      </c>
      <c r="T1313" s="110">
        <v>1.91</v>
      </c>
      <c r="U1313" s="46">
        <v>-2.82</v>
      </c>
      <c r="V1313" s="46">
        <v>-1.43</v>
      </c>
      <c r="W1313" s="110">
        <v>17.82</v>
      </c>
      <c r="X1313" s="121">
        <v>2.3789433675408591</v>
      </c>
      <c r="Y1313" s="79">
        <v>-0.1248593925759279</v>
      </c>
      <c r="Z1313" s="79">
        <v>-0.89305912596401027</v>
      </c>
      <c r="AA1313" s="92">
        <v>0.86057692307692313</v>
      </c>
    </row>
    <row r="1314" spans="1:27" ht="15" x14ac:dyDescent="0.25">
      <c r="A1314" s="4">
        <v>260204</v>
      </c>
      <c r="B1314" s="18" t="s">
        <v>2011</v>
      </c>
      <c r="C1314" s="8" t="s">
        <v>23</v>
      </c>
      <c r="D1314" s="8" t="s">
        <v>2174</v>
      </c>
      <c r="E1314" s="8" t="s">
        <v>821</v>
      </c>
      <c r="F1314" s="78">
        <v>47.9</v>
      </c>
      <c r="G1314" s="46">
        <v>20.399999999999999</v>
      </c>
      <c r="H1314" s="46">
        <v>20.5</v>
      </c>
      <c r="I1314" s="46">
        <v>-3.5</v>
      </c>
      <c r="J1314" s="46">
        <v>6</v>
      </c>
      <c r="K1314" s="110">
        <v>27.9</v>
      </c>
      <c r="L1314" s="110">
        <v>47.9</v>
      </c>
      <c r="M1314" s="46">
        <v>1.6</v>
      </c>
      <c r="N1314" s="46">
        <v>-3.7</v>
      </c>
      <c r="O1314" s="46">
        <v>25.3</v>
      </c>
      <c r="P1314" s="46">
        <v>47.6</v>
      </c>
      <c r="Q1314" s="46">
        <v>6.5</v>
      </c>
      <c r="R1314" s="46">
        <v>-12.6</v>
      </c>
      <c r="S1314" s="46">
        <v>0.5</v>
      </c>
      <c r="T1314" s="46">
        <v>46</v>
      </c>
      <c r="U1314" s="110">
        <v>16.899999999999999</v>
      </c>
      <c r="V1314" s="110">
        <v>12</v>
      </c>
      <c r="W1314" s="110">
        <v>36.6</v>
      </c>
      <c r="X1314" s="120">
        <v>-3.8095238095238182E-2</v>
      </c>
      <c r="Y1314" s="92">
        <v>0.25742574257425738</v>
      </c>
      <c r="Z1314" s="92">
        <v>0.48425196850393731</v>
      </c>
      <c r="AA1314" s="92">
        <v>0.4787798408488062</v>
      </c>
    </row>
    <row r="1315" spans="1:27" ht="15" x14ac:dyDescent="0.25">
      <c r="A1315" s="4">
        <v>260204</v>
      </c>
      <c r="B1315" s="18" t="s">
        <v>2085</v>
      </c>
      <c r="C1315" s="8" t="s">
        <v>23</v>
      </c>
      <c r="D1315" s="8" t="s">
        <v>189</v>
      </c>
      <c r="E1315" s="8" t="s">
        <v>806</v>
      </c>
      <c r="F1315" s="78">
        <v>46.5</v>
      </c>
      <c r="G1315" s="46">
        <v>41.35</v>
      </c>
      <c r="H1315" s="46">
        <v>7.37</v>
      </c>
      <c r="I1315" s="46">
        <v>26.27</v>
      </c>
      <c r="J1315" s="46">
        <v>4.2300000000000004</v>
      </c>
      <c r="K1315" s="110">
        <v>90.54</v>
      </c>
      <c r="L1315" s="110">
        <v>93.21</v>
      </c>
      <c r="M1315" s="110">
        <v>122.22</v>
      </c>
      <c r="N1315" s="46">
        <v>14.77</v>
      </c>
      <c r="O1315" s="46">
        <v>20.350000000000001</v>
      </c>
      <c r="P1315" s="46">
        <v>28.55</v>
      </c>
      <c r="Q1315" s="46">
        <v>53.01</v>
      </c>
      <c r="R1315" s="46">
        <v>-17.55</v>
      </c>
      <c r="S1315" s="110">
        <v>29.21</v>
      </c>
      <c r="T1315" s="110">
        <v>63.45</v>
      </c>
      <c r="U1315" s="46">
        <v>50.44</v>
      </c>
      <c r="V1315" s="46">
        <v>-23.72</v>
      </c>
      <c r="W1315" s="110">
        <v>84.71</v>
      </c>
      <c r="X1315" s="121">
        <v>0.37438317957519862</v>
      </c>
      <c r="Y1315" s="79">
        <v>-2.0059319388073701E-2</v>
      </c>
      <c r="Z1315" s="79">
        <v>-4.914376742333737E-2</v>
      </c>
      <c r="AA1315" s="92">
        <v>0.4649019936337746</v>
      </c>
    </row>
    <row r="1316" spans="1:27" ht="15" x14ac:dyDescent="0.25">
      <c r="A1316" s="4">
        <v>260204</v>
      </c>
      <c r="B1316" s="18" t="s">
        <v>1948</v>
      </c>
      <c r="C1316" s="8" t="s">
        <v>23</v>
      </c>
      <c r="D1316" s="8" t="s">
        <v>146</v>
      </c>
      <c r="E1316" s="8" t="s">
        <v>806</v>
      </c>
      <c r="F1316" s="78">
        <v>37.700000000000003</v>
      </c>
      <c r="G1316" s="46">
        <v>31.47</v>
      </c>
      <c r="H1316" s="46">
        <v>34.5</v>
      </c>
      <c r="I1316" s="46">
        <v>33.229999999999997</v>
      </c>
      <c r="J1316" s="46">
        <v>10.199999999999999</v>
      </c>
      <c r="K1316" s="46">
        <v>-7.1</v>
      </c>
      <c r="L1316" s="46">
        <v>0.09</v>
      </c>
      <c r="M1316" s="46">
        <v>-1.31</v>
      </c>
      <c r="N1316" s="46">
        <v>2.71</v>
      </c>
      <c r="O1316" s="46">
        <v>8.82</v>
      </c>
      <c r="P1316" s="46">
        <v>1.03</v>
      </c>
      <c r="Q1316" s="110">
        <v>17.46</v>
      </c>
      <c r="R1316" s="110">
        <v>17.86</v>
      </c>
      <c r="S1316" s="46">
        <v>7.85</v>
      </c>
      <c r="T1316" s="46">
        <v>3.27</v>
      </c>
      <c r="U1316" s="46">
        <v>12.31</v>
      </c>
      <c r="V1316" s="46">
        <v>18.010000000000002</v>
      </c>
      <c r="W1316" s="110">
        <v>23.49</v>
      </c>
      <c r="X1316" s="120">
        <v>5.0678733031674028E-2</v>
      </c>
      <c r="Y1316" s="79">
        <v>-0.1108957795004306</v>
      </c>
      <c r="Z1316" s="79">
        <v>3.6328408815695661E-3</v>
      </c>
      <c r="AA1316" s="92">
        <v>0.37741312741312721</v>
      </c>
    </row>
    <row r="1317" spans="1:27" ht="15" x14ac:dyDescent="0.25">
      <c r="A1317" s="4">
        <v>260204</v>
      </c>
      <c r="B1317" s="18" t="s">
        <v>2081</v>
      </c>
      <c r="C1317" s="8" t="s">
        <v>23</v>
      </c>
      <c r="D1317" s="8" t="s">
        <v>136</v>
      </c>
      <c r="E1317" s="8" t="s">
        <v>806</v>
      </c>
      <c r="F1317" s="78">
        <v>25.9</v>
      </c>
      <c r="G1317" s="46">
        <v>1524</v>
      </c>
      <c r="H1317" s="46">
        <v>896</v>
      </c>
      <c r="I1317" s="46">
        <v>-1227</v>
      </c>
      <c r="J1317" s="46">
        <v>-811</v>
      </c>
      <c r="K1317" s="46">
        <v>-302</v>
      </c>
      <c r="L1317" s="110">
        <v>-293</v>
      </c>
      <c r="M1317" s="110">
        <v>-1623</v>
      </c>
      <c r="N1317" s="46">
        <v>154</v>
      </c>
      <c r="O1317" s="46">
        <v>1962</v>
      </c>
      <c r="P1317" s="110">
        <v>1571</v>
      </c>
      <c r="Q1317" s="110">
        <v>541</v>
      </c>
      <c r="R1317" s="110">
        <v>1550</v>
      </c>
      <c r="S1317" s="110">
        <v>2560</v>
      </c>
      <c r="T1317" s="46">
        <v>835</v>
      </c>
      <c r="U1317" s="110">
        <v>1928</v>
      </c>
      <c r="V1317" s="110">
        <v>4217</v>
      </c>
      <c r="W1317" s="110">
        <v>5033</v>
      </c>
      <c r="X1317" s="120">
        <v>-0.1182899389263903</v>
      </c>
      <c r="Y1317" s="92">
        <v>0.25282537367845431</v>
      </c>
      <c r="Z1317" s="92">
        <v>0.38804015713662171</v>
      </c>
      <c r="AA1317" s="92">
        <v>0.25922431865828099</v>
      </c>
    </row>
    <row r="1318" spans="1:27" ht="15" x14ac:dyDescent="0.25">
      <c r="A1318" s="4">
        <v>260204</v>
      </c>
      <c r="B1318" s="18" t="s">
        <v>1970</v>
      </c>
      <c r="C1318" s="8" t="s">
        <v>23</v>
      </c>
      <c r="D1318" s="8" t="s">
        <v>476</v>
      </c>
      <c r="E1318" s="8" t="s">
        <v>817</v>
      </c>
      <c r="F1318" s="78">
        <v>23.9</v>
      </c>
      <c r="G1318" s="46">
        <v>8.9600000000000009</v>
      </c>
      <c r="H1318" s="46">
        <v>2.17</v>
      </c>
      <c r="I1318" s="46">
        <v>21.43</v>
      </c>
      <c r="J1318" s="46">
        <v>15.38</v>
      </c>
      <c r="K1318" s="110">
        <v>23.29</v>
      </c>
      <c r="L1318" s="46">
        <v>8.0500000000000007</v>
      </c>
      <c r="M1318" s="110">
        <v>60.63</v>
      </c>
      <c r="N1318" s="110">
        <v>42.58</v>
      </c>
      <c r="O1318" s="46">
        <v>32.44</v>
      </c>
      <c r="P1318" s="46">
        <v>17.329999999999998</v>
      </c>
      <c r="Q1318" s="46">
        <v>51.11</v>
      </c>
      <c r="R1318" s="46">
        <v>31.52</v>
      </c>
      <c r="S1318" s="46">
        <v>35.090000000000003</v>
      </c>
      <c r="T1318" s="110">
        <v>44.32</v>
      </c>
      <c r="U1318" s="46">
        <v>48.71</v>
      </c>
      <c r="V1318" s="46">
        <v>7.72</v>
      </c>
      <c r="W1318" s="110">
        <v>67.540000000000006</v>
      </c>
      <c r="X1318" s="121">
        <v>0.19985190670122169</v>
      </c>
      <c r="Y1318" s="79">
        <v>-1.4811157738829789E-2</v>
      </c>
      <c r="Z1318" s="79">
        <v>-0.14908544224505141</v>
      </c>
      <c r="AA1318" s="92">
        <v>0.23888398115429929</v>
      </c>
    </row>
    <row r="1319" spans="1:27" ht="15" x14ac:dyDescent="0.25">
      <c r="A1319" s="4">
        <v>260204</v>
      </c>
      <c r="B1319" s="18" t="s">
        <v>1763</v>
      </c>
      <c r="C1319" s="8" t="s">
        <v>23</v>
      </c>
      <c r="D1319" s="8" t="s">
        <v>153</v>
      </c>
      <c r="E1319" s="8" t="s">
        <v>806</v>
      </c>
      <c r="F1319" s="78">
        <v>22.3</v>
      </c>
      <c r="G1319" s="46">
        <v>-31.49</v>
      </c>
      <c r="H1319" s="46">
        <v>-23.08</v>
      </c>
      <c r="I1319" s="46">
        <v>-29.96</v>
      </c>
      <c r="J1319" s="46">
        <v>-33.03</v>
      </c>
      <c r="K1319" s="110">
        <v>-54.31</v>
      </c>
      <c r="L1319" s="110">
        <v>-69.569999999999993</v>
      </c>
      <c r="M1319" s="110">
        <v>-50.18</v>
      </c>
      <c r="N1319" s="46">
        <v>-42.01</v>
      </c>
      <c r="O1319" s="46">
        <v>-39.68</v>
      </c>
      <c r="P1319" s="46">
        <v>-25.1</v>
      </c>
      <c r="Q1319" s="46">
        <v>-30.69</v>
      </c>
      <c r="R1319" s="46">
        <v>-37.619999999999997</v>
      </c>
      <c r="S1319" s="46">
        <v>10.44</v>
      </c>
      <c r="T1319" s="46">
        <v>-24.63</v>
      </c>
      <c r="U1319" s="46">
        <v>-32.29</v>
      </c>
      <c r="V1319" s="46">
        <v>-20.2</v>
      </c>
      <c r="W1319" s="110">
        <v>-4.42</v>
      </c>
      <c r="X1319" s="120">
        <v>-5.6646980836446703E-3</v>
      </c>
      <c r="Y1319" s="79">
        <v>1.93939393939393E-2</v>
      </c>
      <c r="Z1319" s="79">
        <v>-0.2071343638525566</v>
      </c>
      <c r="AA1319" s="92">
        <v>0.22285542891421731</v>
      </c>
    </row>
    <row r="1320" spans="1:27" ht="15" x14ac:dyDescent="0.25">
      <c r="A1320" s="4">
        <v>260204</v>
      </c>
      <c r="B1320" s="18" t="s">
        <v>1743</v>
      </c>
      <c r="C1320" s="8" t="s">
        <v>23</v>
      </c>
      <c r="D1320" s="8" t="s">
        <v>115</v>
      </c>
      <c r="E1320" s="8" t="s">
        <v>806</v>
      </c>
      <c r="F1320" s="78">
        <v>22</v>
      </c>
      <c r="G1320" s="46">
        <v>-550</v>
      </c>
      <c r="H1320" s="46">
        <v>-482</v>
      </c>
      <c r="I1320" s="46">
        <v>-713</v>
      </c>
      <c r="J1320" s="46">
        <v>-495</v>
      </c>
      <c r="K1320" s="46">
        <v>-142</v>
      </c>
      <c r="L1320" s="46">
        <v>-262</v>
      </c>
      <c r="M1320" s="46">
        <v>326</v>
      </c>
      <c r="N1320" s="46">
        <v>394</v>
      </c>
      <c r="O1320" s="110">
        <v>652</v>
      </c>
      <c r="P1320" s="110">
        <v>172</v>
      </c>
      <c r="Q1320" s="110">
        <v>796</v>
      </c>
      <c r="R1320" s="110">
        <v>1061</v>
      </c>
      <c r="S1320" s="46">
        <v>770</v>
      </c>
      <c r="T1320" s="110">
        <v>1228</v>
      </c>
      <c r="U1320" s="110">
        <v>1450</v>
      </c>
      <c r="V1320" s="46">
        <v>1113</v>
      </c>
      <c r="W1320" s="110">
        <v>1774</v>
      </c>
      <c r="X1320" s="121">
        <v>0.37727759914255099</v>
      </c>
      <c r="Y1320" s="92">
        <v>0.16964980544747091</v>
      </c>
      <c r="Z1320" s="79">
        <v>1.1532490574406751E-2</v>
      </c>
      <c r="AA1320" s="92">
        <v>0.22012716509537381</v>
      </c>
    </row>
    <row r="1321" spans="1:27" ht="15" x14ac:dyDescent="0.25">
      <c r="A1321" s="4">
        <v>260204</v>
      </c>
      <c r="B1321" s="18" t="s">
        <v>1952</v>
      </c>
      <c r="C1321" s="8" t="s">
        <v>23</v>
      </c>
      <c r="D1321" s="8" t="s">
        <v>830</v>
      </c>
      <c r="E1321" s="8" t="s">
        <v>821</v>
      </c>
      <c r="F1321" s="78">
        <v>20.8</v>
      </c>
      <c r="G1321" s="46">
        <v>-73.989999999999995</v>
      </c>
      <c r="H1321" s="46">
        <v>-58.3</v>
      </c>
      <c r="I1321" s="46">
        <v>-61.03</v>
      </c>
      <c r="J1321" s="46">
        <v>-98.59</v>
      </c>
      <c r="K1321" s="46">
        <v>-49.42</v>
      </c>
      <c r="L1321" s="46">
        <v>-36.450000000000003</v>
      </c>
      <c r="M1321" s="46">
        <v>-38.51</v>
      </c>
      <c r="N1321" s="46">
        <v>12.71</v>
      </c>
      <c r="O1321" s="46">
        <v>-29.97</v>
      </c>
      <c r="P1321" s="46">
        <v>-15.59</v>
      </c>
      <c r="Q1321" s="46">
        <v>4.57</v>
      </c>
      <c r="R1321" s="46">
        <v>67.61</v>
      </c>
      <c r="S1321" s="46">
        <v>-53.72</v>
      </c>
      <c r="T1321" s="46">
        <v>-44.78</v>
      </c>
      <c r="U1321" s="46">
        <v>4.34</v>
      </c>
      <c r="V1321" s="110">
        <v>49.04</v>
      </c>
      <c r="W1321" s="110">
        <v>-63.12</v>
      </c>
      <c r="X1321" s="120">
        <v>-10.170731707317071</v>
      </c>
      <c r="Y1321" s="79">
        <v>8.7386018237081142E-3</v>
      </c>
      <c r="Z1321" s="92">
        <v>0.69943502824858772</v>
      </c>
      <c r="AA1321" s="92">
        <v>0.20833333333333301</v>
      </c>
    </row>
    <row r="1322" spans="1:27" ht="15" x14ac:dyDescent="0.25">
      <c r="A1322" s="4">
        <v>260204</v>
      </c>
      <c r="B1322" s="18" t="s">
        <v>1775</v>
      </c>
      <c r="C1322" s="8" t="s">
        <v>23</v>
      </c>
      <c r="D1322" s="8" t="s">
        <v>177</v>
      </c>
      <c r="E1322" s="8" t="s">
        <v>821</v>
      </c>
      <c r="F1322" s="78">
        <v>16.600000000000001</v>
      </c>
      <c r="G1322" s="46">
        <v>52.5</v>
      </c>
      <c r="H1322" s="46">
        <v>81</v>
      </c>
      <c r="I1322" s="46">
        <v>70.900000000000006</v>
      </c>
      <c r="J1322" s="46">
        <v>69</v>
      </c>
      <c r="K1322" s="46">
        <v>72.099999999999994</v>
      </c>
      <c r="L1322" s="46">
        <v>69.599999999999994</v>
      </c>
      <c r="M1322" s="46">
        <v>95.2</v>
      </c>
      <c r="N1322" s="46">
        <v>75</v>
      </c>
      <c r="O1322" s="46">
        <v>97</v>
      </c>
      <c r="P1322" s="46">
        <v>66.5</v>
      </c>
      <c r="Q1322" s="46">
        <v>90.3</v>
      </c>
      <c r="R1322" s="46">
        <v>99.5</v>
      </c>
      <c r="S1322" s="46">
        <v>116.4</v>
      </c>
      <c r="T1322" s="46">
        <v>99.1</v>
      </c>
      <c r="U1322" s="46">
        <v>88.3</v>
      </c>
      <c r="V1322" s="46">
        <v>110.4</v>
      </c>
      <c r="W1322" s="110">
        <v>185.3</v>
      </c>
      <c r="X1322" s="120">
        <v>8.7469814864502338E-2</v>
      </c>
      <c r="Y1322" s="79">
        <v>-4.9346163335800552E-3</v>
      </c>
      <c r="Z1322" s="79">
        <v>2.702702702702697E-2</v>
      </c>
      <c r="AA1322" s="92">
        <v>0.16634476098503151</v>
      </c>
    </row>
    <row r="1323" spans="1:27" ht="15" x14ac:dyDescent="0.25">
      <c r="A1323" s="4">
        <v>260204</v>
      </c>
      <c r="B1323" s="18" t="s">
        <v>1765</v>
      </c>
      <c r="C1323" s="8" t="s">
        <v>23</v>
      </c>
      <c r="D1323" s="8" t="s">
        <v>2178</v>
      </c>
      <c r="E1323" s="8" t="s">
        <v>806</v>
      </c>
      <c r="F1323" s="78">
        <v>15.3</v>
      </c>
      <c r="G1323" s="46">
        <v>262.5</v>
      </c>
      <c r="H1323" s="46">
        <v>449.4</v>
      </c>
      <c r="I1323" s="46">
        <v>328.7</v>
      </c>
      <c r="J1323" s="46">
        <v>221.1</v>
      </c>
      <c r="K1323" s="46">
        <v>-62.1</v>
      </c>
      <c r="L1323" s="46">
        <v>55.6</v>
      </c>
      <c r="M1323" s="46">
        <v>117.9</v>
      </c>
      <c r="N1323" s="46">
        <v>239.4</v>
      </c>
      <c r="O1323" s="110">
        <v>206.4</v>
      </c>
      <c r="P1323" s="110">
        <v>220.9</v>
      </c>
      <c r="Q1323" s="110">
        <v>291.5</v>
      </c>
      <c r="R1323" s="46">
        <v>276.89999999999998</v>
      </c>
      <c r="S1323" s="46">
        <v>211.3</v>
      </c>
      <c r="T1323" s="46">
        <v>247</v>
      </c>
      <c r="U1323" s="46">
        <v>215.5</v>
      </c>
      <c r="V1323" s="46">
        <v>339.6</v>
      </c>
      <c r="W1323" s="110">
        <v>366.8</v>
      </c>
      <c r="X1323" s="120">
        <v>2.608434939036575E-2</v>
      </c>
      <c r="Y1323" s="79">
        <v>-7.4023570663290128E-2</v>
      </c>
      <c r="Z1323" s="79">
        <v>6.595140422846324E-2</v>
      </c>
      <c r="AA1323" s="92">
        <v>0.15344385237813299</v>
      </c>
    </row>
    <row r="1324" spans="1:27" ht="15" x14ac:dyDescent="0.25">
      <c r="A1324" s="4">
        <v>260204</v>
      </c>
      <c r="B1324" s="18" t="s">
        <v>1958</v>
      </c>
      <c r="C1324" s="8" t="s">
        <v>23</v>
      </c>
      <c r="D1324" s="8" t="s">
        <v>177</v>
      </c>
      <c r="E1324" s="8" t="s">
        <v>806</v>
      </c>
      <c r="F1324" s="78">
        <v>15</v>
      </c>
      <c r="G1324" s="46">
        <v>456.06</v>
      </c>
      <c r="H1324" s="46">
        <v>209.36</v>
      </c>
      <c r="I1324" s="46">
        <v>146.71</v>
      </c>
      <c r="J1324" s="46">
        <v>130.4</v>
      </c>
      <c r="K1324" s="46">
        <v>212.69</v>
      </c>
      <c r="L1324" s="46">
        <v>109.83</v>
      </c>
      <c r="M1324" s="46">
        <v>57.72</v>
      </c>
      <c r="N1324" s="46">
        <v>76.88</v>
      </c>
      <c r="O1324" s="46">
        <v>120.1</v>
      </c>
      <c r="P1324" s="46">
        <v>84.12</v>
      </c>
      <c r="Q1324" s="110">
        <v>108.24</v>
      </c>
      <c r="R1324" s="110">
        <v>129.96</v>
      </c>
      <c r="S1324" s="110">
        <v>212.56</v>
      </c>
      <c r="T1324" s="46">
        <v>111.18</v>
      </c>
      <c r="U1324" s="46">
        <v>152.03</v>
      </c>
      <c r="V1324" s="110">
        <v>219.72</v>
      </c>
      <c r="W1324" s="110">
        <v>316.87</v>
      </c>
      <c r="X1324" s="120">
        <v>5.0590786718516467E-2</v>
      </c>
      <c r="Y1324" s="79">
        <v>7.7926469018044564E-2</v>
      </c>
      <c r="Z1324" s="92">
        <v>0.14818483482739839</v>
      </c>
      <c r="AA1324" s="92">
        <v>0.1499805892248629</v>
      </c>
    </row>
    <row r="1325" spans="1:27" ht="15" x14ac:dyDescent="0.25">
      <c r="A1325" s="4">
        <v>260204</v>
      </c>
      <c r="B1325" s="18" t="s">
        <v>1727</v>
      </c>
      <c r="C1325" s="8" t="s">
        <v>23</v>
      </c>
      <c r="D1325" s="8" t="s">
        <v>445</v>
      </c>
      <c r="E1325" s="8" t="s">
        <v>806</v>
      </c>
      <c r="F1325" s="78">
        <v>14.9</v>
      </c>
      <c r="G1325" s="46">
        <v>118.3</v>
      </c>
      <c r="H1325" s="46">
        <v>143.34</v>
      </c>
      <c r="I1325" s="46">
        <v>155.22999999999999</v>
      </c>
      <c r="J1325" s="46">
        <v>180.4</v>
      </c>
      <c r="K1325" s="46">
        <v>132.63999999999999</v>
      </c>
      <c r="L1325" s="46">
        <v>156.68</v>
      </c>
      <c r="M1325" s="46">
        <v>132.71</v>
      </c>
      <c r="N1325" s="46">
        <v>112.74</v>
      </c>
      <c r="O1325" s="46">
        <v>75.28</v>
      </c>
      <c r="P1325" s="46">
        <v>40.6</v>
      </c>
      <c r="Q1325" s="46">
        <v>35.86</v>
      </c>
      <c r="R1325" s="46">
        <v>20.25</v>
      </c>
      <c r="S1325" s="46">
        <v>8.1199999999999992</v>
      </c>
      <c r="T1325" s="46">
        <v>-0.88</v>
      </c>
      <c r="U1325" s="46">
        <v>20.32</v>
      </c>
      <c r="V1325" s="46">
        <v>17.309999999999999</v>
      </c>
      <c r="W1325" s="110">
        <v>14.79</v>
      </c>
      <c r="X1325" s="120">
        <v>-0.39568825717828859</v>
      </c>
      <c r="Y1325" s="79">
        <v>-0.24530386740331489</v>
      </c>
      <c r="Z1325" s="79">
        <v>-6.1493411420205042E-2</v>
      </c>
      <c r="AA1325" s="92">
        <v>0.1486516603521284</v>
      </c>
    </row>
    <row r="1326" spans="1:27" ht="15" x14ac:dyDescent="0.25">
      <c r="A1326" s="4">
        <v>260204</v>
      </c>
      <c r="B1326" s="18" t="s">
        <v>1745</v>
      </c>
      <c r="C1326" s="8" t="s">
        <v>23</v>
      </c>
      <c r="D1326" s="8" t="s">
        <v>65</v>
      </c>
      <c r="E1326" s="8" t="s">
        <v>806</v>
      </c>
      <c r="F1326" s="78">
        <v>14.8</v>
      </c>
      <c r="G1326" s="46">
        <v>37.31</v>
      </c>
      <c r="H1326" s="46">
        <v>26.05</v>
      </c>
      <c r="I1326" s="46">
        <v>47.51</v>
      </c>
      <c r="J1326" s="46">
        <v>50.68</v>
      </c>
      <c r="K1326" s="46">
        <v>49.13</v>
      </c>
      <c r="L1326" s="46">
        <v>0.7</v>
      </c>
      <c r="M1326" s="46">
        <v>32.21</v>
      </c>
      <c r="N1326" s="46">
        <v>37.99</v>
      </c>
      <c r="O1326" s="46">
        <v>39.869999999999997</v>
      </c>
      <c r="P1326" s="110">
        <v>21.01</v>
      </c>
      <c r="Q1326" s="46">
        <v>40.020000000000003</v>
      </c>
      <c r="R1326" s="110">
        <v>52.36</v>
      </c>
      <c r="S1326" s="46">
        <v>46.46</v>
      </c>
      <c r="T1326" s="110">
        <v>50.97</v>
      </c>
      <c r="U1326" s="110">
        <v>63.18</v>
      </c>
      <c r="V1326" s="46">
        <v>72.42</v>
      </c>
      <c r="W1326" s="110">
        <v>80.97</v>
      </c>
      <c r="X1326" s="121">
        <v>0.1874257116046294</v>
      </c>
      <c r="Y1326" s="92">
        <v>0.1220167535957009</v>
      </c>
      <c r="Z1326" s="79">
        <v>9.4191670188289445E-2</v>
      </c>
      <c r="AA1326" s="92">
        <v>0.14809252027635941</v>
      </c>
    </row>
    <row r="1327" spans="1:27" ht="15" x14ac:dyDescent="0.25">
      <c r="A1327" s="4">
        <v>260204</v>
      </c>
      <c r="B1327" s="18" t="s">
        <v>1900</v>
      </c>
      <c r="C1327" s="8" t="s">
        <v>23</v>
      </c>
      <c r="D1327" s="8" t="s">
        <v>2178</v>
      </c>
      <c r="E1327" s="8" t="s">
        <v>811</v>
      </c>
      <c r="F1327" s="78">
        <v>14</v>
      </c>
      <c r="G1327" s="46">
        <v>49.16</v>
      </c>
      <c r="H1327" s="46">
        <v>60.74</v>
      </c>
      <c r="I1327" s="46">
        <v>68.2</v>
      </c>
      <c r="J1327" s="46">
        <v>49.3</v>
      </c>
      <c r="K1327" s="46">
        <v>34.770000000000003</v>
      </c>
      <c r="L1327" s="46">
        <v>52.21</v>
      </c>
      <c r="M1327" s="46">
        <v>62.84</v>
      </c>
      <c r="N1327" s="46">
        <v>48.92</v>
      </c>
      <c r="O1327" s="46">
        <v>30.26</v>
      </c>
      <c r="P1327" s="46">
        <v>42.41</v>
      </c>
      <c r="Q1327" s="46">
        <v>63.69</v>
      </c>
      <c r="R1327" s="46">
        <v>35.79</v>
      </c>
      <c r="S1327" s="46">
        <v>32.99</v>
      </c>
      <c r="T1327" s="46">
        <v>49.89</v>
      </c>
      <c r="U1327" s="46">
        <v>36.950000000000003</v>
      </c>
      <c r="V1327" s="46">
        <v>39.22</v>
      </c>
      <c r="W1327" s="110">
        <v>55.19</v>
      </c>
      <c r="X1327" s="120">
        <v>4.2772186642269013E-2</v>
      </c>
      <c r="Y1327" s="79">
        <v>-0.14663303355999119</v>
      </c>
      <c r="Z1327" s="79">
        <v>2.2040868782932769E-2</v>
      </c>
      <c r="AA1327" s="92">
        <v>0.13957874882112531</v>
      </c>
    </row>
    <row r="1328" spans="1:27" ht="15" x14ac:dyDescent="0.25">
      <c r="A1328" s="4">
        <v>260204</v>
      </c>
      <c r="B1328" s="18" t="s">
        <v>2077</v>
      </c>
      <c r="C1328" s="8" t="s">
        <v>23</v>
      </c>
      <c r="D1328" s="8" t="s">
        <v>153</v>
      </c>
      <c r="E1328" s="8" t="s">
        <v>817</v>
      </c>
      <c r="F1328" s="78">
        <v>13.6</v>
      </c>
      <c r="G1328" s="46">
        <v>-6.49</v>
      </c>
      <c r="H1328" s="46">
        <v>-6.32</v>
      </c>
      <c r="I1328" s="46">
        <v>-8.6999999999999993</v>
      </c>
      <c r="J1328" s="46">
        <v>-8.3800000000000008</v>
      </c>
      <c r="K1328" s="46">
        <v>-9.43</v>
      </c>
      <c r="L1328" s="46">
        <v>-5.38</v>
      </c>
      <c r="M1328" s="46">
        <v>-3.98</v>
      </c>
      <c r="N1328" s="46">
        <v>-1.54</v>
      </c>
      <c r="O1328" s="46">
        <v>-0.59</v>
      </c>
      <c r="P1328" s="46">
        <v>-0.36</v>
      </c>
      <c r="Q1328" s="46">
        <v>0.63</v>
      </c>
      <c r="R1328" s="46">
        <v>2.86</v>
      </c>
      <c r="S1328" s="110">
        <v>1.73</v>
      </c>
      <c r="T1328" s="110">
        <v>1.65</v>
      </c>
      <c r="U1328" s="110">
        <v>5.64</v>
      </c>
      <c r="V1328" s="46">
        <v>2.97</v>
      </c>
      <c r="W1328" s="110">
        <v>3.36</v>
      </c>
      <c r="X1328" s="121">
        <v>0.41358024691358047</v>
      </c>
      <c r="Y1328" s="92">
        <v>0.72925764192139719</v>
      </c>
      <c r="Z1328" s="79">
        <v>9.2592592592593004E-3</v>
      </c>
      <c r="AA1328" s="92">
        <v>0.13594662218515419</v>
      </c>
    </row>
    <row r="1329" spans="1:27" ht="15" x14ac:dyDescent="0.25">
      <c r="A1329" s="4">
        <v>260204</v>
      </c>
      <c r="B1329" s="18" t="s">
        <v>1994</v>
      </c>
      <c r="C1329" s="8" t="s">
        <v>23</v>
      </c>
      <c r="D1329" s="8" t="s">
        <v>24</v>
      </c>
      <c r="E1329" s="8" t="s">
        <v>806</v>
      </c>
      <c r="F1329" s="78">
        <v>12.5</v>
      </c>
      <c r="G1329" s="46">
        <v>29.72</v>
      </c>
      <c r="H1329" s="46">
        <v>30.8</v>
      </c>
      <c r="I1329" s="46">
        <v>26.29</v>
      </c>
      <c r="J1329" s="46">
        <v>34.17</v>
      </c>
      <c r="K1329" s="110">
        <v>65.2</v>
      </c>
      <c r="L1329" s="46">
        <v>43.39</v>
      </c>
      <c r="M1329" s="46">
        <v>30.28</v>
      </c>
      <c r="N1329" s="46">
        <v>33.880000000000003</v>
      </c>
      <c r="O1329" s="46">
        <v>33.04</v>
      </c>
      <c r="P1329" s="46">
        <v>33.799999999999997</v>
      </c>
      <c r="Q1329" s="46">
        <v>32.520000000000003</v>
      </c>
      <c r="R1329" s="46">
        <v>34.770000000000003</v>
      </c>
      <c r="S1329" s="110">
        <v>49.66</v>
      </c>
      <c r="T1329" s="46">
        <v>39.31</v>
      </c>
      <c r="U1329" s="46">
        <v>42.25</v>
      </c>
      <c r="V1329" s="46">
        <v>42.2</v>
      </c>
      <c r="W1329" s="110">
        <v>71.27</v>
      </c>
      <c r="X1329" s="120">
        <v>3.6550580431177433E-2</v>
      </c>
      <c r="Y1329" s="79">
        <v>6.2268014847049802E-2</v>
      </c>
      <c r="Z1329" s="79">
        <v>4.476173263449601E-2</v>
      </c>
      <c r="AA1329" s="92">
        <v>0.12461077153730819</v>
      </c>
    </row>
    <row r="1330" spans="1:27" ht="15" x14ac:dyDescent="0.25">
      <c r="A1330" s="4">
        <v>260204</v>
      </c>
      <c r="B1330" s="18" t="s">
        <v>1956</v>
      </c>
      <c r="C1330" s="8" t="s">
        <v>23</v>
      </c>
      <c r="D1330" s="8" t="s">
        <v>99</v>
      </c>
      <c r="E1330" s="8" t="s">
        <v>821</v>
      </c>
      <c r="F1330" s="78">
        <v>12.4</v>
      </c>
      <c r="G1330" s="46">
        <v>22.22</v>
      </c>
      <c r="H1330" s="46">
        <v>23.51</v>
      </c>
      <c r="I1330" s="46">
        <v>13.62</v>
      </c>
      <c r="J1330" s="46">
        <v>17.3</v>
      </c>
      <c r="K1330" s="46">
        <v>28.23</v>
      </c>
      <c r="L1330" s="46">
        <v>26.81</v>
      </c>
      <c r="M1330" s="46">
        <v>20.58</v>
      </c>
      <c r="N1330" s="46">
        <v>21.08</v>
      </c>
      <c r="O1330" s="46">
        <v>36.909999999999997</v>
      </c>
      <c r="P1330" s="46">
        <v>27.29</v>
      </c>
      <c r="Q1330" s="46">
        <v>22.17</v>
      </c>
      <c r="R1330" s="46">
        <v>26.98</v>
      </c>
      <c r="S1330" s="46">
        <v>41.95</v>
      </c>
      <c r="T1330" s="46">
        <v>34.270000000000003</v>
      </c>
      <c r="U1330" s="110">
        <v>36</v>
      </c>
      <c r="V1330" s="46">
        <v>37.97</v>
      </c>
      <c r="W1330" s="110">
        <v>60.61</v>
      </c>
      <c r="X1330" s="120">
        <v>5.8957682236675517E-2</v>
      </c>
      <c r="Y1330" s="92">
        <v>0.11031347212251739</v>
      </c>
      <c r="Z1330" s="79">
        <v>7.8951149425287248E-2</v>
      </c>
      <c r="AA1330" s="92">
        <v>0.1242426260070577</v>
      </c>
    </row>
    <row r="1331" spans="1:27" ht="15" x14ac:dyDescent="0.25">
      <c r="A1331" s="4">
        <v>260204</v>
      </c>
      <c r="B1331" s="18" t="s">
        <v>1894</v>
      </c>
      <c r="C1331" s="8" t="s">
        <v>23</v>
      </c>
      <c r="D1331" s="8" t="s">
        <v>1262</v>
      </c>
      <c r="E1331" s="8" t="s">
        <v>806</v>
      </c>
      <c r="F1331" s="78">
        <v>11.9</v>
      </c>
      <c r="G1331" s="46">
        <v>2437</v>
      </c>
      <c r="H1331" s="46">
        <v>2663</v>
      </c>
      <c r="I1331" s="46">
        <v>1745</v>
      </c>
      <c r="J1331" s="46">
        <v>2038</v>
      </c>
      <c r="K1331" s="46">
        <v>2208</v>
      </c>
      <c r="L1331" s="46">
        <v>1715</v>
      </c>
      <c r="M1331" s="46">
        <v>2338</v>
      </c>
      <c r="N1331" s="110">
        <v>3541</v>
      </c>
      <c r="O1331" s="110">
        <v>3193</v>
      </c>
      <c r="P1331" s="46">
        <v>2736</v>
      </c>
      <c r="Q1331" s="110">
        <v>4419</v>
      </c>
      <c r="R1331" s="46">
        <v>4550</v>
      </c>
      <c r="S1331" s="110">
        <v>5798</v>
      </c>
      <c r="T1331" s="110">
        <v>5408</v>
      </c>
      <c r="U1331" s="110">
        <v>7126</v>
      </c>
      <c r="V1331" s="110">
        <v>8500</v>
      </c>
      <c r="W1331" s="110">
        <v>8986</v>
      </c>
      <c r="X1331" s="121">
        <v>0.15265954407815799</v>
      </c>
      <c r="Y1331" s="92">
        <v>0.13417596034696411</v>
      </c>
      <c r="Z1331" s="92">
        <v>0.17262477056201389</v>
      </c>
      <c r="AA1331" s="92">
        <v>0.11881335718545021</v>
      </c>
    </row>
    <row r="1332" spans="1:27" ht="15" x14ac:dyDescent="0.25">
      <c r="A1332" s="4">
        <v>260204</v>
      </c>
      <c r="B1332" s="18" t="s">
        <v>1912</v>
      </c>
      <c r="C1332" s="8" t="s">
        <v>23</v>
      </c>
      <c r="D1332" s="8" t="s">
        <v>191</v>
      </c>
      <c r="E1332" s="8" t="s">
        <v>821</v>
      </c>
      <c r="F1332" s="78">
        <v>10.9</v>
      </c>
      <c r="G1332" s="46">
        <v>517</v>
      </c>
      <c r="H1332" s="46">
        <v>509</v>
      </c>
      <c r="I1332" s="46">
        <v>611</v>
      </c>
      <c r="J1332" s="46">
        <v>1022</v>
      </c>
      <c r="K1332" s="46">
        <v>520</v>
      </c>
      <c r="L1332" s="46">
        <v>662</v>
      </c>
      <c r="M1332" s="46">
        <v>876</v>
      </c>
      <c r="N1332" s="46">
        <v>0</v>
      </c>
      <c r="O1332" s="46">
        <v>444</v>
      </c>
      <c r="P1332" s="46">
        <v>-142</v>
      </c>
      <c r="Q1332" s="46">
        <v>922</v>
      </c>
      <c r="R1332" s="110">
        <v>1679</v>
      </c>
      <c r="S1332" s="46">
        <v>527</v>
      </c>
      <c r="T1332" s="110">
        <v>642</v>
      </c>
      <c r="U1332" s="46">
        <v>827</v>
      </c>
      <c r="V1332" s="46">
        <v>986</v>
      </c>
      <c r="W1332" s="110">
        <v>853</v>
      </c>
      <c r="X1332" s="121">
        <v>0.26255860683188209</v>
      </c>
      <c r="Y1332" s="79">
        <v>-2.51989389920424E-2</v>
      </c>
      <c r="Z1332" s="79">
        <v>-0.18857142857142861</v>
      </c>
      <c r="AA1332" s="92">
        <v>0.1093226022803488</v>
      </c>
    </row>
    <row r="1333" spans="1:27" ht="15" x14ac:dyDescent="0.25">
      <c r="A1333" s="4">
        <v>260204</v>
      </c>
      <c r="B1333" s="18" t="s">
        <v>1829</v>
      </c>
      <c r="C1333" s="8" t="s">
        <v>23</v>
      </c>
      <c r="D1333" s="8" t="s">
        <v>115</v>
      </c>
      <c r="E1333" s="8" t="s">
        <v>821</v>
      </c>
      <c r="F1333" s="78">
        <v>10.5</v>
      </c>
      <c r="G1333" s="46">
        <v>97.27</v>
      </c>
      <c r="H1333" s="46">
        <v>161.53</v>
      </c>
      <c r="I1333" s="46">
        <v>90.84</v>
      </c>
      <c r="J1333" s="46">
        <v>149.09</v>
      </c>
      <c r="K1333" s="46">
        <v>110.36</v>
      </c>
      <c r="L1333" s="46">
        <v>134.44</v>
      </c>
      <c r="M1333" s="46">
        <v>110.66</v>
      </c>
      <c r="N1333" s="46">
        <v>122.42</v>
      </c>
      <c r="O1333" s="46">
        <v>120.42</v>
      </c>
      <c r="P1333" s="46">
        <v>179.85</v>
      </c>
      <c r="Q1333" s="46">
        <v>96.02</v>
      </c>
      <c r="R1333" s="110">
        <v>194.69</v>
      </c>
      <c r="S1333" s="46">
        <v>115.72</v>
      </c>
      <c r="T1333" s="46">
        <v>228.28</v>
      </c>
      <c r="U1333" s="110">
        <v>211.43</v>
      </c>
      <c r="V1333" s="110">
        <v>452.65</v>
      </c>
      <c r="W1333" s="110">
        <v>221.13</v>
      </c>
      <c r="X1333" s="120">
        <v>8.2605580951081503E-2</v>
      </c>
      <c r="Y1333" s="92">
        <v>0.18183107245828789</v>
      </c>
      <c r="Z1333" s="92">
        <v>0.34389164400362587</v>
      </c>
      <c r="AA1333" s="92">
        <v>0.1045651138798509</v>
      </c>
    </row>
    <row r="1334" spans="1:27" ht="15" x14ac:dyDescent="0.25">
      <c r="A1334" s="4">
        <v>260204</v>
      </c>
      <c r="B1334" s="18" t="s">
        <v>1773</v>
      </c>
      <c r="C1334" s="8" t="s">
        <v>23</v>
      </c>
      <c r="D1334" s="8" t="s">
        <v>136</v>
      </c>
      <c r="E1334" s="8" t="s">
        <v>806</v>
      </c>
      <c r="F1334" s="78">
        <v>10.3</v>
      </c>
      <c r="G1334" s="46">
        <v>117.24</v>
      </c>
      <c r="H1334" s="46">
        <v>84.02</v>
      </c>
      <c r="I1334" s="46">
        <v>93.89</v>
      </c>
      <c r="J1334" s="46">
        <v>50.06</v>
      </c>
      <c r="K1334" s="46">
        <v>25.68</v>
      </c>
      <c r="L1334" s="46">
        <v>-5.31</v>
      </c>
      <c r="M1334" s="46">
        <v>30.05</v>
      </c>
      <c r="N1334" s="46">
        <v>32.119999999999997</v>
      </c>
      <c r="O1334" s="46">
        <v>26.04</v>
      </c>
      <c r="P1334" s="110">
        <v>12.2</v>
      </c>
      <c r="Q1334" s="46">
        <v>33.82</v>
      </c>
      <c r="R1334" s="110">
        <v>47.69</v>
      </c>
      <c r="S1334" s="110">
        <v>40.01</v>
      </c>
      <c r="T1334" s="46">
        <v>10.86</v>
      </c>
      <c r="U1334" s="110">
        <v>51.73</v>
      </c>
      <c r="V1334" s="110">
        <v>66.069999999999993</v>
      </c>
      <c r="W1334" s="110">
        <v>57.36</v>
      </c>
      <c r="X1334" s="120">
        <v>-1.002093927609937E-2</v>
      </c>
      <c r="Y1334" s="92">
        <v>0.13529234023266359</v>
      </c>
      <c r="Z1334" s="92">
        <v>0.1222968926741632</v>
      </c>
      <c r="AA1334" s="92">
        <v>0.10286357977115081</v>
      </c>
    </row>
    <row r="1335" spans="1:27" ht="15" x14ac:dyDescent="0.25">
      <c r="A1335" s="4">
        <v>260204</v>
      </c>
      <c r="B1335" s="18" t="s">
        <v>1833</v>
      </c>
      <c r="C1335" s="8" t="s">
        <v>23</v>
      </c>
      <c r="D1335" s="8" t="s">
        <v>115</v>
      </c>
      <c r="E1335" s="8" t="s">
        <v>817</v>
      </c>
      <c r="F1335" s="36">
        <v>9.8000000000000007</v>
      </c>
      <c r="G1335" s="46">
        <v>36.42</v>
      </c>
      <c r="H1335" s="46">
        <v>35.31</v>
      </c>
      <c r="I1335" s="46">
        <v>33.409999999999997</v>
      </c>
      <c r="J1335" s="46">
        <v>44.78</v>
      </c>
      <c r="K1335" s="46">
        <v>47.77</v>
      </c>
      <c r="L1335" s="46">
        <v>42.74</v>
      </c>
      <c r="M1335" s="46">
        <v>46.88</v>
      </c>
      <c r="N1335" s="46">
        <v>45.52</v>
      </c>
      <c r="O1335" s="46">
        <v>38.26</v>
      </c>
      <c r="P1335" s="46">
        <v>29.24</v>
      </c>
      <c r="Q1335" s="46">
        <v>35.21</v>
      </c>
      <c r="R1335" s="46">
        <v>28.04</v>
      </c>
      <c r="S1335" s="46">
        <v>28.54</v>
      </c>
      <c r="T1335" s="46">
        <v>33.71</v>
      </c>
      <c r="U1335" s="46">
        <v>41.75</v>
      </c>
      <c r="V1335" s="110">
        <v>48.84</v>
      </c>
      <c r="W1335" s="46">
        <v>43.47</v>
      </c>
      <c r="X1335" s="120">
        <v>3.6932991820209933E-2</v>
      </c>
      <c r="Y1335" s="79">
        <v>5.2111553784860432E-2</v>
      </c>
      <c r="Z1335" s="92">
        <v>0.15752802181157241</v>
      </c>
      <c r="AA1335" s="79">
        <v>9.7683852394661042E-2</v>
      </c>
    </row>
    <row r="1336" spans="1:27" ht="15" x14ac:dyDescent="0.25">
      <c r="A1336" s="4">
        <v>260204</v>
      </c>
      <c r="B1336" s="18" t="s">
        <v>1872</v>
      </c>
      <c r="C1336" s="8" t="s">
        <v>23</v>
      </c>
      <c r="D1336" s="8" t="s">
        <v>79</v>
      </c>
      <c r="E1336" s="8" t="s">
        <v>817</v>
      </c>
      <c r="F1336" s="36">
        <v>9.8000000000000007</v>
      </c>
      <c r="G1336" s="46">
        <v>24</v>
      </c>
      <c r="H1336" s="46">
        <v>41.3</v>
      </c>
      <c r="I1336" s="46">
        <v>26.7</v>
      </c>
      <c r="J1336" s="46">
        <v>36.799999999999997</v>
      </c>
      <c r="K1336" s="110">
        <v>39.200000000000003</v>
      </c>
      <c r="L1336" s="46">
        <v>50.8</v>
      </c>
      <c r="M1336" s="110">
        <v>65.7</v>
      </c>
      <c r="N1336" s="110">
        <v>65.3</v>
      </c>
      <c r="O1336" s="46">
        <v>58.5</v>
      </c>
      <c r="P1336" s="46">
        <v>62.6</v>
      </c>
      <c r="Q1336" s="46">
        <v>78.599999999999994</v>
      </c>
      <c r="R1336" s="46">
        <v>78.7</v>
      </c>
      <c r="S1336" s="46">
        <v>66.400000000000006</v>
      </c>
      <c r="T1336" s="46">
        <v>85.4</v>
      </c>
      <c r="U1336" s="46">
        <v>79.2</v>
      </c>
      <c r="V1336" s="46">
        <v>80.599999999999994</v>
      </c>
      <c r="W1336" s="46">
        <v>96.8</v>
      </c>
      <c r="X1336" s="120">
        <v>7.9636744673419635E-2</v>
      </c>
      <c r="Y1336" s="79">
        <v>1.941119378841893E-3</v>
      </c>
      <c r="Z1336" s="79">
        <v>6.1349693251533388E-3</v>
      </c>
      <c r="AA1336" s="79">
        <v>9.7560975609755962E-2</v>
      </c>
    </row>
    <row r="1337" spans="1:27" ht="15" x14ac:dyDescent="0.25">
      <c r="A1337" s="4">
        <v>260204</v>
      </c>
      <c r="B1337" s="18" t="s">
        <v>1840</v>
      </c>
      <c r="C1337" s="8" t="s">
        <v>23</v>
      </c>
      <c r="D1337" s="8" t="s">
        <v>113</v>
      </c>
      <c r="E1337" s="8" t="s">
        <v>811</v>
      </c>
      <c r="F1337" s="36">
        <v>9.6999999999999993</v>
      </c>
      <c r="G1337" s="46">
        <v>21.09</v>
      </c>
      <c r="H1337" s="46">
        <v>19.55</v>
      </c>
      <c r="I1337" s="46">
        <v>21.92</v>
      </c>
      <c r="J1337" s="46">
        <v>13.68</v>
      </c>
      <c r="K1337" s="46">
        <v>15.84</v>
      </c>
      <c r="L1337" s="46">
        <v>18.55</v>
      </c>
      <c r="M1337" s="46">
        <v>23.77</v>
      </c>
      <c r="N1337" s="46">
        <v>-0.73</v>
      </c>
      <c r="O1337" s="46">
        <v>20.21</v>
      </c>
      <c r="P1337" s="46">
        <v>20.37</v>
      </c>
      <c r="Q1337" s="46">
        <v>23.68</v>
      </c>
      <c r="R1337" s="110">
        <v>21.47</v>
      </c>
      <c r="S1337" s="110">
        <v>34.729999999999997</v>
      </c>
      <c r="T1337" s="110">
        <v>39.61</v>
      </c>
      <c r="U1337" s="110">
        <v>38.1</v>
      </c>
      <c r="V1337" s="110">
        <v>48.85</v>
      </c>
      <c r="W1337" s="46">
        <v>50.33</v>
      </c>
      <c r="X1337" s="121">
        <v>0.1919201995012467</v>
      </c>
      <c r="Y1337" s="92">
        <v>0.1206795547744581</v>
      </c>
      <c r="Z1337" s="92">
        <v>0.20446568590844591</v>
      </c>
      <c r="AA1337" s="79">
        <v>9.6720193440386959E-2</v>
      </c>
    </row>
    <row r="1338" spans="1:27" ht="15" x14ac:dyDescent="0.25">
      <c r="A1338" s="4">
        <v>260204</v>
      </c>
      <c r="B1338" s="18" t="s">
        <v>1731</v>
      </c>
      <c r="C1338" s="8" t="s">
        <v>23</v>
      </c>
      <c r="D1338" s="8" t="s">
        <v>95</v>
      </c>
      <c r="E1338" s="8" t="s">
        <v>806</v>
      </c>
      <c r="F1338" s="36">
        <v>8.8000000000000007</v>
      </c>
      <c r="G1338" s="46">
        <v>105.01</v>
      </c>
      <c r="H1338" s="46">
        <v>100.7</v>
      </c>
      <c r="I1338" s="46">
        <v>95.29</v>
      </c>
      <c r="J1338" s="46">
        <v>90.8</v>
      </c>
      <c r="K1338" s="46">
        <v>83.6</v>
      </c>
      <c r="L1338" s="46">
        <v>83.55</v>
      </c>
      <c r="M1338" s="46">
        <v>90.48</v>
      </c>
      <c r="N1338" s="46">
        <v>92.11</v>
      </c>
      <c r="O1338" s="46">
        <v>91.9</v>
      </c>
      <c r="P1338" s="46">
        <v>99.51</v>
      </c>
      <c r="Q1338" s="46">
        <v>106.08</v>
      </c>
      <c r="R1338" s="46">
        <v>108.85</v>
      </c>
      <c r="S1338" s="46">
        <v>114.81</v>
      </c>
      <c r="T1338" s="46">
        <v>106.23</v>
      </c>
      <c r="U1338" s="46">
        <v>148.21</v>
      </c>
      <c r="V1338" s="110">
        <v>159.53</v>
      </c>
      <c r="W1338" s="46">
        <v>161.11000000000001</v>
      </c>
      <c r="X1338" s="120">
        <v>1.5655212580081509E-2</v>
      </c>
      <c r="Y1338" s="79">
        <v>9.6635089570383359E-2</v>
      </c>
      <c r="Z1338" s="92">
        <v>0.1060029282576866</v>
      </c>
      <c r="AA1338" s="79">
        <v>8.7560043874579385E-2</v>
      </c>
    </row>
    <row r="1339" spans="1:27" ht="15" x14ac:dyDescent="0.25">
      <c r="A1339" s="4">
        <v>260204</v>
      </c>
      <c r="B1339" s="18" t="s">
        <v>2002</v>
      </c>
      <c r="C1339" s="8" t="s">
        <v>23</v>
      </c>
      <c r="D1339" s="8" t="s">
        <v>111</v>
      </c>
      <c r="E1339" s="8" t="s">
        <v>811</v>
      </c>
      <c r="F1339" s="36">
        <v>8.6</v>
      </c>
      <c r="G1339" s="46">
        <v>98.22</v>
      </c>
      <c r="H1339" s="46">
        <v>106.77</v>
      </c>
      <c r="I1339" s="46">
        <v>114.25</v>
      </c>
      <c r="J1339" s="46">
        <v>42.48</v>
      </c>
      <c r="K1339" s="46">
        <v>8.25</v>
      </c>
      <c r="L1339" s="46">
        <v>67.39</v>
      </c>
      <c r="M1339" s="46">
        <v>40.869999999999997</v>
      </c>
      <c r="N1339" s="46">
        <v>-18.29</v>
      </c>
      <c r="O1339" s="110">
        <v>30.32</v>
      </c>
      <c r="P1339" s="46">
        <v>33.840000000000003</v>
      </c>
      <c r="Q1339" s="110">
        <v>77.319999999999993</v>
      </c>
      <c r="R1339" s="110">
        <v>99.56</v>
      </c>
      <c r="S1339" s="110">
        <v>144.88999999999999</v>
      </c>
      <c r="T1339" s="110">
        <v>145.52000000000001</v>
      </c>
      <c r="U1339" s="110">
        <v>161.97999999999999</v>
      </c>
      <c r="V1339" s="110">
        <v>172.24</v>
      </c>
      <c r="W1339" s="46">
        <v>198.62</v>
      </c>
      <c r="X1339" s="121">
        <v>0.31405191080115841</v>
      </c>
      <c r="Y1339" s="92">
        <v>0.1811722912966254</v>
      </c>
      <c r="Z1339" s="92">
        <v>0.1316785940755503</v>
      </c>
      <c r="AA1339" s="79">
        <v>8.6018923202535902E-2</v>
      </c>
    </row>
    <row r="1340" spans="1:27" ht="15" x14ac:dyDescent="0.25">
      <c r="A1340" s="4">
        <v>260204</v>
      </c>
      <c r="B1340" s="18" t="s">
        <v>2002</v>
      </c>
      <c r="C1340" s="8" t="s">
        <v>23</v>
      </c>
      <c r="D1340" s="8" t="s">
        <v>111</v>
      </c>
      <c r="E1340" s="8" t="s">
        <v>811</v>
      </c>
      <c r="F1340" s="36">
        <v>8.6</v>
      </c>
      <c r="G1340" s="46">
        <v>98.22</v>
      </c>
      <c r="H1340" s="46">
        <v>106.77</v>
      </c>
      <c r="I1340" s="46">
        <v>114.25</v>
      </c>
      <c r="J1340" s="46">
        <v>42.48</v>
      </c>
      <c r="K1340" s="46">
        <v>8.25</v>
      </c>
      <c r="L1340" s="46">
        <v>67.39</v>
      </c>
      <c r="M1340" s="46">
        <v>40.869999999999997</v>
      </c>
      <c r="N1340" s="46">
        <v>-18.29</v>
      </c>
      <c r="O1340" s="110">
        <v>30.32</v>
      </c>
      <c r="P1340" s="46">
        <v>33.840000000000003</v>
      </c>
      <c r="Q1340" s="110">
        <v>77.319999999999993</v>
      </c>
      <c r="R1340" s="110">
        <v>99.56</v>
      </c>
      <c r="S1340" s="110">
        <v>144.88999999999999</v>
      </c>
      <c r="T1340" s="110">
        <v>145.52000000000001</v>
      </c>
      <c r="U1340" s="110">
        <v>161.97999999999999</v>
      </c>
      <c r="V1340" s="110">
        <v>172.24</v>
      </c>
      <c r="W1340" s="46">
        <v>198.62</v>
      </c>
      <c r="X1340" s="121">
        <v>0.31405191080115841</v>
      </c>
      <c r="Y1340" s="92">
        <v>0.1811722912966254</v>
      </c>
      <c r="Z1340" s="92">
        <v>0.1316785940755503</v>
      </c>
      <c r="AA1340" s="79">
        <v>8.6018923202535902E-2</v>
      </c>
    </row>
    <row r="1341" spans="1:27" ht="15" x14ac:dyDescent="0.25">
      <c r="A1341" s="4">
        <v>260204</v>
      </c>
      <c r="B1341" s="18" t="s">
        <v>1884</v>
      </c>
      <c r="C1341" s="8" t="s">
        <v>23</v>
      </c>
      <c r="D1341" s="8" t="s">
        <v>2177</v>
      </c>
      <c r="E1341" s="8" t="s">
        <v>817</v>
      </c>
      <c r="F1341" s="36">
        <v>7.9</v>
      </c>
      <c r="G1341" s="46">
        <v>1202</v>
      </c>
      <c r="H1341" s="46">
        <v>1030</v>
      </c>
      <c r="I1341" s="46">
        <v>1026</v>
      </c>
      <c r="J1341" s="46">
        <v>1122</v>
      </c>
      <c r="K1341" s="46">
        <v>1128</v>
      </c>
      <c r="L1341" s="46">
        <v>973</v>
      </c>
      <c r="M1341" s="46">
        <v>1006</v>
      </c>
      <c r="N1341" s="46">
        <v>898</v>
      </c>
      <c r="O1341" s="46">
        <v>1151</v>
      </c>
      <c r="P1341" s="110">
        <v>1396</v>
      </c>
      <c r="Q1341" s="46">
        <v>1061</v>
      </c>
      <c r="R1341" s="46">
        <v>542</v>
      </c>
      <c r="S1341" s="46">
        <v>1252</v>
      </c>
      <c r="T1341" s="46">
        <v>1390</v>
      </c>
      <c r="U1341" s="46">
        <v>1058</v>
      </c>
      <c r="V1341" s="110">
        <v>1417</v>
      </c>
      <c r="W1341" s="46">
        <v>1655</v>
      </c>
      <c r="X1341" s="120">
        <v>-1.4114326040931551E-3</v>
      </c>
      <c r="Y1341" s="79">
        <v>-7.0671378091868853E-4</v>
      </c>
      <c r="Z1341" s="92">
        <v>0.20627062706270641</v>
      </c>
      <c r="AA1341" s="79">
        <v>7.8757084229040375E-2</v>
      </c>
    </row>
    <row r="1342" spans="1:27" ht="15" x14ac:dyDescent="0.25">
      <c r="A1342" s="4">
        <v>260204</v>
      </c>
      <c r="B1342" s="18" t="s">
        <v>2035</v>
      </c>
      <c r="C1342" s="8" t="s">
        <v>23</v>
      </c>
      <c r="D1342" s="8" t="s">
        <v>101</v>
      </c>
      <c r="E1342" s="8" t="s">
        <v>806</v>
      </c>
      <c r="F1342" s="36">
        <v>6.7</v>
      </c>
      <c r="G1342" s="46">
        <v>479</v>
      </c>
      <c r="H1342" s="46">
        <v>482</v>
      </c>
      <c r="I1342" s="46">
        <v>518</v>
      </c>
      <c r="J1342" s="46">
        <v>507</v>
      </c>
      <c r="K1342" s="46">
        <v>526</v>
      </c>
      <c r="L1342" s="46">
        <v>583</v>
      </c>
      <c r="M1342" s="46">
        <v>606</v>
      </c>
      <c r="N1342" s="46">
        <v>609</v>
      </c>
      <c r="O1342" s="46">
        <v>617</v>
      </c>
      <c r="P1342" s="46">
        <v>693</v>
      </c>
      <c r="Q1342" s="46">
        <v>799</v>
      </c>
      <c r="R1342" s="46">
        <v>718</v>
      </c>
      <c r="S1342" s="46">
        <v>790</v>
      </c>
      <c r="T1342" s="46">
        <v>937</v>
      </c>
      <c r="U1342" s="46">
        <v>943</v>
      </c>
      <c r="V1342" s="46">
        <v>1050</v>
      </c>
      <c r="W1342" s="46">
        <v>1041</v>
      </c>
      <c r="X1342" s="120">
        <v>8.1333333333333258E-2</v>
      </c>
      <c r="Y1342" s="79">
        <v>4.4389642416769348E-2</v>
      </c>
      <c r="Z1342" s="79">
        <v>9.7992916174734379E-2</v>
      </c>
      <c r="AA1342" s="79">
        <v>6.747311827956981E-2</v>
      </c>
    </row>
    <row r="1343" spans="1:27" ht="15" x14ac:dyDescent="0.25">
      <c r="A1343" s="4">
        <v>260204</v>
      </c>
      <c r="B1343" s="18" t="s">
        <v>1874</v>
      </c>
      <c r="C1343" s="8" t="s">
        <v>23</v>
      </c>
      <c r="D1343" s="8" t="s">
        <v>136</v>
      </c>
      <c r="E1343" s="8" t="s">
        <v>806</v>
      </c>
      <c r="F1343" s="36">
        <v>6.7</v>
      </c>
      <c r="G1343" s="46">
        <v>1177</v>
      </c>
      <c r="H1343" s="46">
        <v>-40.26</v>
      </c>
      <c r="I1343" s="46">
        <v>-1177</v>
      </c>
      <c r="J1343" s="46">
        <v>66.930000000000007</v>
      </c>
      <c r="K1343" s="46">
        <v>1137</v>
      </c>
      <c r="L1343" s="46">
        <v>753.9</v>
      </c>
      <c r="M1343" s="110">
        <v>970.06</v>
      </c>
      <c r="N1343" s="46">
        <v>72.81</v>
      </c>
      <c r="O1343" s="46">
        <v>1132</v>
      </c>
      <c r="P1343" s="110">
        <v>1336</v>
      </c>
      <c r="Q1343" s="46">
        <v>409.98</v>
      </c>
      <c r="R1343" s="110">
        <v>1371</v>
      </c>
      <c r="S1343" s="46">
        <v>595.47</v>
      </c>
      <c r="T1343" s="46">
        <v>282.52</v>
      </c>
      <c r="U1343" s="110">
        <v>1107</v>
      </c>
      <c r="V1343" s="46">
        <v>1010</v>
      </c>
      <c r="W1343" s="46">
        <v>795.15</v>
      </c>
      <c r="X1343" s="120">
        <v>-0.2837694783768131</v>
      </c>
      <c r="Y1343" s="92">
        <v>0.26213909897441479</v>
      </c>
      <c r="Z1343" s="79">
        <v>-0.1075688544959907</v>
      </c>
      <c r="AA1343" s="79">
        <v>6.66713411397033E-2</v>
      </c>
    </row>
    <row r="1344" spans="1:27" ht="15" x14ac:dyDescent="0.25">
      <c r="A1344" s="4">
        <v>260204</v>
      </c>
      <c r="B1344" s="18" t="s">
        <v>2000</v>
      </c>
      <c r="C1344" s="8" t="s">
        <v>23</v>
      </c>
      <c r="D1344" s="8" t="s">
        <v>2177</v>
      </c>
      <c r="E1344" s="8" t="s">
        <v>821</v>
      </c>
      <c r="F1344" s="36">
        <v>6</v>
      </c>
      <c r="G1344" s="46">
        <v>714.32</v>
      </c>
      <c r="H1344" s="46">
        <v>854.72</v>
      </c>
      <c r="I1344" s="46">
        <v>658.53</v>
      </c>
      <c r="J1344" s="46">
        <v>564.14</v>
      </c>
      <c r="K1344" s="46">
        <v>636.77</v>
      </c>
      <c r="L1344" s="46">
        <v>699.53</v>
      </c>
      <c r="M1344" s="46">
        <v>615.87</v>
      </c>
      <c r="N1344" s="46">
        <v>581.30999999999995</v>
      </c>
      <c r="O1344" s="46">
        <v>770.02</v>
      </c>
      <c r="P1344" s="46">
        <v>861.65</v>
      </c>
      <c r="Q1344" s="46">
        <v>704.24</v>
      </c>
      <c r="R1344" s="46">
        <v>704.23</v>
      </c>
      <c r="S1344" s="46">
        <v>790.65</v>
      </c>
      <c r="T1344" s="46">
        <v>1014</v>
      </c>
      <c r="U1344" s="46">
        <v>984.36</v>
      </c>
      <c r="V1344" s="46">
        <v>957.74</v>
      </c>
      <c r="W1344" s="46">
        <v>1016</v>
      </c>
      <c r="X1344" s="120">
        <v>4.9775056603403638E-2</v>
      </c>
      <c r="Y1344" s="79">
        <v>8.71800617468379E-2</v>
      </c>
      <c r="Z1344" s="79">
        <v>7.2571595424305357E-2</v>
      </c>
      <c r="AA1344" s="79">
        <v>6.0145459398144967E-2</v>
      </c>
    </row>
    <row r="1345" spans="1:27" ht="15" x14ac:dyDescent="0.25">
      <c r="A1345" s="4">
        <v>260204</v>
      </c>
      <c r="B1345" s="18" t="s">
        <v>1966</v>
      </c>
      <c r="C1345" s="8" t="s">
        <v>23</v>
      </c>
      <c r="D1345" s="8" t="s">
        <v>459</v>
      </c>
      <c r="E1345" s="8" t="s">
        <v>806</v>
      </c>
      <c r="F1345" s="36">
        <v>5.7</v>
      </c>
      <c r="G1345" s="46">
        <v>65.61</v>
      </c>
      <c r="H1345" s="46">
        <v>69.11</v>
      </c>
      <c r="I1345" s="46">
        <v>78.23</v>
      </c>
      <c r="J1345" s="46">
        <v>74.290000000000006</v>
      </c>
      <c r="K1345" s="46">
        <v>75.2</v>
      </c>
      <c r="L1345" s="46">
        <v>74.88</v>
      </c>
      <c r="M1345" s="46">
        <v>77.87</v>
      </c>
      <c r="N1345" s="46">
        <v>79.790000000000006</v>
      </c>
      <c r="O1345" s="46">
        <v>22.83</v>
      </c>
      <c r="P1345" s="46">
        <v>82.22</v>
      </c>
      <c r="Q1345" s="46">
        <v>85.97</v>
      </c>
      <c r="R1345" s="46">
        <v>89.34</v>
      </c>
      <c r="S1345" s="110">
        <v>100.78</v>
      </c>
      <c r="T1345" s="46">
        <v>101.37</v>
      </c>
      <c r="U1345" s="46">
        <v>103.9</v>
      </c>
      <c r="V1345" s="46">
        <v>96.22</v>
      </c>
      <c r="W1345" s="46">
        <v>123.81</v>
      </c>
      <c r="X1345" s="120">
        <v>5.3445340626831588E-2</v>
      </c>
      <c r="Y1345" s="79">
        <v>4.7501722036771943E-2</v>
      </c>
      <c r="Z1345" s="79">
        <v>1.7400541237765129E-2</v>
      </c>
      <c r="AA1345" s="79">
        <v>5.7250105650433758E-2</v>
      </c>
    </row>
    <row r="1346" spans="1:27" ht="15" x14ac:dyDescent="0.25">
      <c r="A1346" s="4">
        <v>260204</v>
      </c>
      <c r="B1346" s="18" t="s">
        <v>2045</v>
      </c>
      <c r="C1346" s="8" t="s">
        <v>23</v>
      </c>
      <c r="D1346" s="8" t="s">
        <v>2175</v>
      </c>
      <c r="E1346" s="8" t="s">
        <v>817</v>
      </c>
      <c r="F1346" s="36">
        <v>5.5</v>
      </c>
      <c r="G1346" s="46">
        <v>92.19</v>
      </c>
      <c r="H1346" s="46">
        <v>62.39</v>
      </c>
      <c r="I1346" s="46">
        <v>52.43</v>
      </c>
      <c r="J1346" s="46">
        <v>44.15</v>
      </c>
      <c r="K1346" s="46">
        <v>72.5</v>
      </c>
      <c r="L1346" s="46">
        <v>62.72</v>
      </c>
      <c r="M1346" s="46">
        <v>46.25</v>
      </c>
      <c r="N1346" s="46">
        <v>38.58</v>
      </c>
      <c r="O1346" s="46">
        <v>75.150000000000006</v>
      </c>
      <c r="P1346" s="46">
        <v>40.24</v>
      </c>
      <c r="Q1346" s="46">
        <v>50.22</v>
      </c>
      <c r="R1346" s="46">
        <v>39.979999999999997</v>
      </c>
      <c r="S1346" s="110">
        <v>99.46</v>
      </c>
      <c r="T1346" s="46">
        <v>49.69</v>
      </c>
      <c r="U1346" s="46">
        <v>70.72</v>
      </c>
      <c r="V1346" s="46">
        <v>56.42</v>
      </c>
      <c r="W1346" s="46">
        <v>114.78</v>
      </c>
      <c r="X1346" s="120">
        <v>4.1104828186167897E-2</v>
      </c>
      <c r="Y1346" s="79">
        <v>8.5648631710883549E-2</v>
      </c>
      <c r="Z1346" s="79">
        <v>6.3267269578602958E-2</v>
      </c>
      <c r="AA1346" s="79">
        <v>5.5448984762387583E-2</v>
      </c>
    </row>
    <row r="1347" spans="1:27" ht="15" x14ac:dyDescent="0.25">
      <c r="A1347" s="4">
        <v>260204</v>
      </c>
      <c r="B1347" s="18" t="s">
        <v>1986</v>
      </c>
      <c r="C1347" s="8" t="s">
        <v>23</v>
      </c>
      <c r="D1347" s="8" t="s">
        <v>37</v>
      </c>
      <c r="E1347" s="8" t="s">
        <v>821</v>
      </c>
      <c r="F1347" s="36">
        <v>5.0999999999999996</v>
      </c>
      <c r="G1347" s="46">
        <v>3.8</v>
      </c>
      <c r="H1347" s="46">
        <v>7.56</v>
      </c>
      <c r="I1347" s="46">
        <v>9.9700000000000006</v>
      </c>
      <c r="J1347" s="46">
        <v>15.08</v>
      </c>
      <c r="K1347" s="110">
        <v>11.96</v>
      </c>
      <c r="L1347" s="110">
        <v>12.18</v>
      </c>
      <c r="M1347" s="46">
        <v>12.48</v>
      </c>
      <c r="N1347" s="46">
        <v>13.48</v>
      </c>
      <c r="O1347" s="46">
        <v>12.13</v>
      </c>
      <c r="P1347" s="46">
        <v>8.15</v>
      </c>
      <c r="Q1347" s="46">
        <v>12.91</v>
      </c>
      <c r="R1347" s="46">
        <v>14.9</v>
      </c>
      <c r="S1347" s="46">
        <v>13.36</v>
      </c>
      <c r="T1347" s="110">
        <v>13.73</v>
      </c>
      <c r="U1347" s="46">
        <v>14.92</v>
      </c>
      <c r="V1347" s="46">
        <v>16.18</v>
      </c>
      <c r="W1347" s="46">
        <v>16.329999999999998</v>
      </c>
      <c r="X1347" s="121">
        <v>0.11313868613138681</v>
      </c>
      <c r="Y1347" s="79">
        <v>3.661202185792356E-2</v>
      </c>
      <c r="Z1347" s="79">
        <v>2.2491653487963559E-2</v>
      </c>
      <c r="AA1347" s="79">
        <v>5.1039697542533118E-2</v>
      </c>
    </row>
    <row r="1348" spans="1:27" ht="15" x14ac:dyDescent="0.25">
      <c r="A1348" s="4">
        <v>260204</v>
      </c>
      <c r="B1348" s="18" t="s">
        <v>1880</v>
      </c>
      <c r="C1348" s="8" t="s">
        <v>23</v>
      </c>
      <c r="D1348" s="8" t="s">
        <v>34</v>
      </c>
      <c r="E1348" s="8" t="s">
        <v>806</v>
      </c>
      <c r="F1348" s="36">
        <v>4.9000000000000004</v>
      </c>
      <c r="G1348" s="46">
        <v>1529</v>
      </c>
      <c r="H1348" s="46">
        <v>720</v>
      </c>
      <c r="I1348" s="46">
        <v>456</v>
      </c>
      <c r="J1348" s="46">
        <v>689</v>
      </c>
      <c r="K1348" s="46">
        <v>1756</v>
      </c>
      <c r="L1348" s="46">
        <v>699</v>
      </c>
      <c r="M1348" s="46">
        <v>-131</v>
      </c>
      <c r="N1348" s="46">
        <v>2</v>
      </c>
      <c r="O1348" s="46">
        <v>1637</v>
      </c>
      <c r="P1348" s="46">
        <v>615</v>
      </c>
      <c r="Q1348" s="110">
        <v>1274</v>
      </c>
      <c r="R1348" s="110">
        <v>2781</v>
      </c>
      <c r="S1348" s="46">
        <v>871</v>
      </c>
      <c r="T1348" s="110">
        <v>1911</v>
      </c>
      <c r="U1348" s="46">
        <v>969</v>
      </c>
      <c r="V1348" s="46">
        <v>1217</v>
      </c>
      <c r="W1348" s="46">
        <v>1113</v>
      </c>
      <c r="X1348" s="121">
        <v>0.23389279913373029</v>
      </c>
      <c r="Y1348" s="79">
        <v>-4.4610209156062619E-2</v>
      </c>
      <c r="Z1348" s="79">
        <v>-0.2394366197183099</v>
      </c>
      <c r="AA1348" s="79">
        <v>4.8711755233494358E-2</v>
      </c>
    </row>
    <row r="1349" spans="1:27" ht="15" x14ac:dyDescent="0.25">
      <c r="A1349" s="4">
        <v>260204</v>
      </c>
      <c r="B1349" s="18" t="s">
        <v>1934</v>
      </c>
      <c r="C1349" s="8" t="s">
        <v>23</v>
      </c>
      <c r="D1349" s="8" t="s">
        <v>101</v>
      </c>
      <c r="E1349" s="8" t="s">
        <v>806</v>
      </c>
      <c r="F1349" s="36">
        <v>4.0999999999999996</v>
      </c>
      <c r="G1349" s="46">
        <v>726</v>
      </c>
      <c r="H1349" s="46">
        <v>511</v>
      </c>
      <c r="I1349" s="46">
        <v>633</v>
      </c>
      <c r="J1349" s="46">
        <v>607</v>
      </c>
      <c r="K1349" s="46">
        <v>716</v>
      </c>
      <c r="L1349" s="46">
        <v>676</v>
      </c>
      <c r="M1349" s="46">
        <v>692</v>
      </c>
      <c r="N1349" s="46">
        <v>735</v>
      </c>
      <c r="O1349" s="46">
        <v>708</v>
      </c>
      <c r="P1349" s="46">
        <v>644</v>
      </c>
      <c r="Q1349" s="46">
        <v>713</v>
      </c>
      <c r="R1349" s="46">
        <v>781</v>
      </c>
      <c r="S1349" s="46">
        <v>485</v>
      </c>
      <c r="T1349" s="46">
        <v>706</v>
      </c>
      <c r="U1349" s="46">
        <v>732</v>
      </c>
      <c r="V1349" s="46">
        <v>731</v>
      </c>
      <c r="W1349" s="46">
        <v>594</v>
      </c>
      <c r="X1349" s="120">
        <v>2.3637056805184908E-2</v>
      </c>
      <c r="Y1349" s="79">
        <v>7.0763500931099177E-3</v>
      </c>
      <c r="Z1349" s="79">
        <v>-1.8491124260355041E-2</v>
      </c>
      <c r="AA1349" s="79">
        <v>4.1070082893745363E-2</v>
      </c>
    </row>
    <row r="1350" spans="1:27" ht="15" x14ac:dyDescent="0.25">
      <c r="A1350" s="4">
        <v>260204</v>
      </c>
      <c r="B1350" s="18" t="s">
        <v>712</v>
      </c>
      <c r="C1350" s="8" t="s">
        <v>23</v>
      </c>
      <c r="D1350" s="8" t="s">
        <v>115</v>
      </c>
      <c r="E1350" s="8" t="s">
        <v>806</v>
      </c>
      <c r="F1350" s="36">
        <v>4.0999999999999996</v>
      </c>
      <c r="G1350" s="46">
        <v>1558</v>
      </c>
      <c r="H1350" s="46">
        <v>1557</v>
      </c>
      <c r="I1350" s="46">
        <v>1285</v>
      </c>
      <c r="J1350" s="46">
        <v>1651</v>
      </c>
      <c r="K1350" s="46">
        <v>1889</v>
      </c>
      <c r="L1350" s="46">
        <v>1154</v>
      </c>
      <c r="M1350" s="46">
        <v>1453</v>
      </c>
      <c r="N1350" s="46">
        <v>1763</v>
      </c>
      <c r="O1350" s="46">
        <v>2136</v>
      </c>
      <c r="P1350" s="46">
        <v>1534</v>
      </c>
      <c r="Q1350" s="46">
        <v>1940</v>
      </c>
      <c r="R1350" s="46">
        <v>2252</v>
      </c>
      <c r="S1350" s="46">
        <v>2419</v>
      </c>
      <c r="T1350" s="110">
        <v>2455</v>
      </c>
      <c r="U1350" s="46">
        <v>2569</v>
      </c>
      <c r="V1350" s="46">
        <v>2566</v>
      </c>
      <c r="W1350" s="46">
        <v>2829</v>
      </c>
      <c r="X1350" s="121">
        <v>0.1130755064456721</v>
      </c>
      <c r="Y1350" s="79">
        <v>6.938010147804996E-2</v>
      </c>
      <c r="Z1350" s="79">
        <v>3.2387828777720402E-2</v>
      </c>
      <c r="AA1350" s="79">
        <v>4.096313318013789E-2</v>
      </c>
    </row>
    <row r="1351" spans="1:27" ht="15" x14ac:dyDescent="0.25">
      <c r="A1351" s="4">
        <v>260204</v>
      </c>
      <c r="B1351" s="18" t="s">
        <v>2005</v>
      </c>
      <c r="C1351" s="8" t="s">
        <v>23</v>
      </c>
      <c r="D1351" s="8" t="s">
        <v>61</v>
      </c>
      <c r="E1351" s="8" t="s">
        <v>806</v>
      </c>
      <c r="F1351" s="36">
        <v>4</v>
      </c>
      <c r="G1351" s="46">
        <v>31.31</v>
      </c>
      <c r="H1351" s="46">
        <v>30.13</v>
      </c>
      <c r="I1351" s="46">
        <v>34.770000000000003</v>
      </c>
      <c r="J1351" s="46">
        <v>31.74</v>
      </c>
      <c r="K1351" s="46">
        <v>23.91</v>
      </c>
      <c r="L1351" s="46">
        <v>18.82</v>
      </c>
      <c r="M1351" s="46">
        <v>26.77</v>
      </c>
      <c r="N1351" s="46">
        <v>32.04</v>
      </c>
      <c r="O1351" s="46">
        <v>27.94</v>
      </c>
      <c r="P1351" s="46">
        <v>13.46</v>
      </c>
      <c r="Q1351" s="46">
        <v>31.33</v>
      </c>
      <c r="R1351" s="46">
        <v>30.04</v>
      </c>
      <c r="S1351" s="46">
        <v>22.64</v>
      </c>
      <c r="T1351" s="46">
        <v>17.45</v>
      </c>
      <c r="U1351" s="46">
        <v>30.9</v>
      </c>
      <c r="V1351" s="46">
        <v>30.27</v>
      </c>
      <c r="W1351" s="46">
        <v>26.68</v>
      </c>
      <c r="X1351" s="120">
        <v>4.0935672514619943E-2</v>
      </c>
      <c r="Y1351" s="79">
        <v>-4.2381233983834754E-3</v>
      </c>
      <c r="Z1351" s="79">
        <v>2.2765515193505781E-3</v>
      </c>
      <c r="AA1351" s="79">
        <v>3.9897294094410451E-2</v>
      </c>
    </row>
    <row r="1352" spans="1:27" ht="15" x14ac:dyDescent="0.25">
      <c r="A1352" s="4">
        <v>260204</v>
      </c>
      <c r="B1352" s="18" t="s">
        <v>1954</v>
      </c>
      <c r="C1352" s="8" t="s">
        <v>23</v>
      </c>
      <c r="D1352" s="8" t="s">
        <v>65</v>
      </c>
      <c r="E1352" s="8" t="s">
        <v>817</v>
      </c>
      <c r="F1352" s="36">
        <v>4</v>
      </c>
      <c r="G1352" s="46">
        <v>253</v>
      </c>
      <c r="H1352" s="46">
        <v>232</v>
      </c>
      <c r="I1352" s="46">
        <v>272</v>
      </c>
      <c r="J1352" s="46">
        <v>325</v>
      </c>
      <c r="K1352" s="46">
        <v>326</v>
      </c>
      <c r="L1352" s="46">
        <v>0</v>
      </c>
      <c r="M1352" s="46">
        <v>238</v>
      </c>
      <c r="N1352" s="46">
        <v>284</v>
      </c>
      <c r="O1352" s="46">
        <v>272</v>
      </c>
      <c r="P1352" s="110">
        <v>234</v>
      </c>
      <c r="Q1352" s="46">
        <v>258</v>
      </c>
      <c r="R1352" s="46">
        <v>315</v>
      </c>
      <c r="S1352" s="46">
        <v>346</v>
      </c>
      <c r="T1352" s="46">
        <v>336</v>
      </c>
      <c r="U1352" s="46">
        <v>334</v>
      </c>
      <c r="V1352" s="46">
        <v>347</v>
      </c>
      <c r="W1352" s="46">
        <v>400</v>
      </c>
      <c r="X1352" s="120">
        <v>8.8464874241110047E-2</v>
      </c>
      <c r="Y1352" s="79">
        <v>6.0557768924302868E-2</v>
      </c>
      <c r="Z1352" s="79">
        <v>2.4042073628850469E-2</v>
      </c>
      <c r="AA1352" s="79">
        <v>3.9618488628026423E-2</v>
      </c>
    </row>
    <row r="1353" spans="1:27" ht="15" x14ac:dyDescent="0.25">
      <c r="A1353" s="4">
        <v>260204</v>
      </c>
      <c r="B1353" s="18" t="s">
        <v>1835</v>
      </c>
      <c r="C1353" s="8" t="s">
        <v>23</v>
      </c>
      <c r="D1353" s="8" t="s">
        <v>2180</v>
      </c>
      <c r="E1353" s="8" t="s">
        <v>811</v>
      </c>
      <c r="F1353" s="36">
        <v>3.8</v>
      </c>
      <c r="G1353" s="46">
        <v>57.8</v>
      </c>
      <c r="H1353" s="46">
        <v>68.599999999999994</v>
      </c>
      <c r="I1353" s="46">
        <v>152.80000000000001</v>
      </c>
      <c r="J1353" s="46">
        <v>191.2</v>
      </c>
      <c r="K1353" s="110">
        <v>144</v>
      </c>
      <c r="L1353" s="110">
        <v>168.8</v>
      </c>
      <c r="M1353" s="110">
        <v>261.8</v>
      </c>
      <c r="N1353" s="46">
        <v>216.2</v>
      </c>
      <c r="O1353" s="46">
        <v>173.9</v>
      </c>
      <c r="P1353" s="46">
        <v>154.9</v>
      </c>
      <c r="Q1353" s="46">
        <v>281.39999999999998</v>
      </c>
      <c r="R1353" s="46">
        <v>215.3</v>
      </c>
      <c r="S1353" s="46">
        <v>158.80000000000001</v>
      </c>
      <c r="T1353" s="46">
        <v>174.4</v>
      </c>
      <c r="U1353" s="46">
        <v>267.8</v>
      </c>
      <c r="V1353" s="46">
        <v>224.7</v>
      </c>
      <c r="W1353" s="46">
        <v>190.1</v>
      </c>
      <c r="X1353" s="120">
        <v>2.406219151036515E-2</v>
      </c>
      <c r="Y1353" s="79">
        <v>-1.6387516568261099E-2</v>
      </c>
      <c r="Z1353" s="79">
        <v>1.151537424966298E-2</v>
      </c>
      <c r="AA1353" s="79">
        <v>3.7907230228896527E-2</v>
      </c>
    </row>
    <row r="1354" spans="1:27" ht="15" x14ac:dyDescent="0.25">
      <c r="A1354" s="4">
        <v>260204</v>
      </c>
      <c r="B1354" s="18" t="s">
        <v>1835</v>
      </c>
      <c r="C1354" s="8" t="s">
        <v>23</v>
      </c>
      <c r="D1354" s="8" t="s">
        <v>2180</v>
      </c>
      <c r="E1354" s="8" t="s">
        <v>811</v>
      </c>
      <c r="F1354" s="36">
        <v>3.8</v>
      </c>
      <c r="G1354" s="46">
        <v>57.8</v>
      </c>
      <c r="H1354" s="46">
        <v>68.599999999999994</v>
      </c>
      <c r="I1354" s="46">
        <v>152.80000000000001</v>
      </c>
      <c r="J1354" s="46">
        <v>191.2</v>
      </c>
      <c r="K1354" s="110">
        <v>144</v>
      </c>
      <c r="L1354" s="110">
        <v>168.8</v>
      </c>
      <c r="M1354" s="110">
        <v>261.8</v>
      </c>
      <c r="N1354" s="46">
        <v>216.2</v>
      </c>
      <c r="O1354" s="46">
        <v>173.9</v>
      </c>
      <c r="P1354" s="46">
        <v>154.9</v>
      </c>
      <c r="Q1354" s="46">
        <v>281.39999999999998</v>
      </c>
      <c r="R1354" s="46">
        <v>215.3</v>
      </c>
      <c r="S1354" s="46">
        <v>158.80000000000001</v>
      </c>
      <c r="T1354" s="46">
        <v>174.4</v>
      </c>
      <c r="U1354" s="46">
        <v>267.8</v>
      </c>
      <c r="V1354" s="46">
        <v>224.7</v>
      </c>
      <c r="W1354" s="46">
        <v>190.1</v>
      </c>
      <c r="X1354" s="120">
        <v>2.406219151036515E-2</v>
      </c>
      <c r="Y1354" s="79">
        <v>-1.6387516568261099E-2</v>
      </c>
      <c r="Z1354" s="79">
        <v>1.151537424966298E-2</v>
      </c>
      <c r="AA1354" s="79">
        <v>3.7907230228896527E-2</v>
      </c>
    </row>
    <row r="1355" spans="1:27" ht="15" x14ac:dyDescent="0.25">
      <c r="A1355" s="4">
        <v>260204</v>
      </c>
      <c r="B1355" s="18" t="s">
        <v>1846</v>
      </c>
      <c r="C1355" s="8" t="s">
        <v>23</v>
      </c>
      <c r="D1355" s="8" t="s">
        <v>1153</v>
      </c>
      <c r="E1355" s="8" t="s">
        <v>806</v>
      </c>
      <c r="F1355" s="36">
        <v>3.7</v>
      </c>
      <c r="G1355" s="46">
        <v>93.81</v>
      </c>
      <c r="H1355" s="46">
        <v>144.75</v>
      </c>
      <c r="I1355" s="46">
        <v>140.51</v>
      </c>
      <c r="J1355" s="46">
        <v>130.19999999999999</v>
      </c>
      <c r="K1355" s="46">
        <v>-23.19</v>
      </c>
      <c r="L1355" s="46">
        <v>116.54</v>
      </c>
      <c r="M1355" s="46">
        <v>129.12</v>
      </c>
      <c r="N1355" s="46">
        <v>134.32</v>
      </c>
      <c r="O1355" s="110">
        <v>108.99</v>
      </c>
      <c r="P1355" s="46">
        <v>134.94</v>
      </c>
      <c r="Q1355" s="46">
        <v>166.79</v>
      </c>
      <c r="R1355" s="46">
        <v>182.52</v>
      </c>
      <c r="S1355" s="110">
        <v>175.42</v>
      </c>
      <c r="T1355" s="46">
        <v>156.44999999999999</v>
      </c>
      <c r="U1355" s="46">
        <v>179.68</v>
      </c>
      <c r="V1355" s="46">
        <v>206.1</v>
      </c>
      <c r="W1355" s="46">
        <v>201.71</v>
      </c>
      <c r="X1355" s="120">
        <v>3.2607212697257637E-2</v>
      </c>
      <c r="Y1355" s="79">
        <v>1.892304530373767E-2</v>
      </c>
      <c r="Z1355" s="79">
        <v>3.3973518521186692E-2</v>
      </c>
      <c r="AA1355" s="79">
        <v>3.6633456420260613E-2</v>
      </c>
    </row>
    <row r="1356" spans="1:27" ht="15" x14ac:dyDescent="0.25">
      <c r="A1356" s="4">
        <v>260204</v>
      </c>
      <c r="B1356" s="18" t="s">
        <v>1850</v>
      </c>
      <c r="C1356" s="8" t="s">
        <v>23</v>
      </c>
      <c r="D1356" s="8" t="s">
        <v>2176</v>
      </c>
      <c r="E1356" s="8" t="s">
        <v>806</v>
      </c>
      <c r="F1356" s="36">
        <v>3.5</v>
      </c>
      <c r="G1356" s="46">
        <v>91.43</v>
      </c>
      <c r="H1356" s="46">
        <v>39.61</v>
      </c>
      <c r="I1356" s="46">
        <v>52.7</v>
      </c>
      <c r="J1356" s="46">
        <v>44.14</v>
      </c>
      <c r="K1356" s="110">
        <v>117.76</v>
      </c>
      <c r="L1356" s="46">
        <v>29.38</v>
      </c>
      <c r="M1356" s="46">
        <v>70.98</v>
      </c>
      <c r="N1356" s="46">
        <v>68.52</v>
      </c>
      <c r="O1356" s="46">
        <v>131.69</v>
      </c>
      <c r="P1356" s="46">
        <v>53.22</v>
      </c>
      <c r="Q1356" s="46">
        <v>81.599999999999994</v>
      </c>
      <c r="R1356" s="46">
        <v>80.63</v>
      </c>
      <c r="S1356" s="46">
        <v>146.46</v>
      </c>
      <c r="T1356" s="46">
        <v>65.03</v>
      </c>
      <c r="U1356" s="46">
        <v>106.08</v>
      </c>
      <c r="V1356" s="46">
        <v>103.73</v>
      </c>
      <c r="W1356" s="46">
        <v>161.34</v>
      </c>
      <c r="X1356" s="120">
        <v>3.2632422425465053E-2</v>
      </c>
      <c r="Y1356" s="79">
        <v>6.5503585572086021E-2</v>
      </c>
      <c r="Z1356" s="79">
        <v>5.8011049723756918E-2</v>
      </c>
      <c r="AA1356" s="79">
        <v>3.5319249940659818E-2</v>
      </c>
    </row>
    <row r="1357" spans="1:27" ht="15" x14ac:dyDescent="0.25">
      <c r="A1357" s="4">
        <v>260204</v>
      </c>
      <c r="B1357" s="18" t="s">
        <v>1747</v>
      </c>
      <c r="C1357" s="8" t="s">
        <v>23</v>
      </c>
      <c r="D1357" s="8" t="s">
        <v>95</v>
      </c>
      <c r="E1357" s="8" t="s">
        <v>806</v>
      </c>
      <c r="F1357" s="36">
        <v>3.5</v>
      </c>
      <c r="G1357" s="46">
        <v>894.4</v>
      </c>
      <c r="H1357" s="46">
        <v>832.6</v>
      </c>
      <c r="I1357" s="46">
        <v>568</v>
      </c>
      <c r="J1357" s="46">
        <v>544.79999999999995</v>
      </c>
      <c r="K1357" s="46">
        <v>217.6</v>
      </c>
      <c r="L1357" s="46">
        <v>434.6</v>
      </c>
      <c r="M1357" s="46">
        <v>510.3</v>
      </c>
      <c r="N1357" s="46">
        <v>581.29999999999995</v>
      </c>
      <c r="O1357" s="46">
        <v>356.8</v>
      </c>
      <c r="P1357" s="46">
        <v>586.6</v>
      </c>
      <c r="Q1357" s="46">
        <v>564.70000000000005</v>
      </c>
      <c r="R1357" s="46">
        <v>625.79999999999995</v>
      </c>
      <c r="S1357" s="46">
        <v>539.79999999999995</v>
      </c>
      <c r="T1357" s="46">
        <v>596.29999999999995</v>
      </c>
      <c r="U1357" s="46">
        <v>478.3</v>
      </c>
      <c r="V1357" s="46">
        <v>671.7</v>
      </c>
      <c r="W1357" s="46">
        <v>619.79999999999995</v>
      </c>
      <c r="X1357" s="120">
        <v>4.1866286848806222E-3</v>
      </c>
      <c r="Y1357" s="79">
        <v>-3.7135734548267907E-2</v>
      </c>
      <c r="Z1357" s="79">
        <v>2.048924203196156E-2</v>
      </c>
      <c r="AA1357" s="79">
        <v>3.4994094746511488E-2</v>
      </c>
    </row>
    <row r="1358" spans="1:27" ht="15" x14ac:dyDescent="0.25">
      <c r="A1358" s="4">
        <v>260204</v>
      </c>
      <c r="B1358" s="18" t="s">
        <v>1998</v>
      </c>
      <c r="C1358" s="8" t="s">
        <v>23</v>
      </c>
      <c r="D1358" s="8" t="s">
        <v>24</v>
      </c>
      <c r="E1358" s="8" t="s">
        <v>806</v>
      </c>
      <c r="F1358" s="36">
        <v>2.9</v>
      </c>
      <c r="G1358" s="46">
        <v>340.29</v>
      </c>
      <c r="H1358" s="46">
        <v>317.72000000000003</v>
      </c>
      <c r="I1358" s="46">
        <v>370.48</v>
      </c>
      <c r="J1358" s="46">
        <v>389.17</v>
      </c>
      <c r="K1358" s="46">
        <v>369.27</v>
      </c>
      <c r="L1358" s="46">
        <v>375.2</v>
      </c>
      <c r="M1358" s="46">
        <v>412.65</v>
      </c>
      <c r="N1358" s="46">
        <v>444.98</v>
      </c>
      <c r="O1358" s="46">
        <v>424.05</v>
      </c>
      <c r="P1358" s="46">
        <v>397.34</v>
      </c>
      <c r="Q1358" s="46">
        <v>433.34</v>
      </c>
      <c r="R1358" s="46">
        <v>468.13</v>
      </c>
      <c r="S1358" s="46">
        <v>457.04</v>
      </c>
      <c r="T1358" s="46">
        <v>427.12</v>
      </c>
      <c r="U1358" s="46">
        <v>479.39</v>
      </c>
      <c r="V1358" s="46">
        <v>523.12</v>
      </c>
      <c r="W1358" s="46">
        <v>511.04</v>
      </c>
      <c r="X1358" s="120">
        <v>1.6960446507389589E-2</v>
      </c>
      <c r="Y1358" s="79">
        <v>2.5789217251054319E-2</v>
      </c>
      <c r="Z1358" s="79">
        <v>3.0021619496855449E-2</v>
      </c>
      <c r="AA1358" s="79">
        <v>2.8621857558555511E-2</v>
      </c>
    </row>
    <row r="1359" spans="1:27" ht="15" x14ac:dyDescent="0.25">
      <c r="A1359" s="4">
        <v>260204</v>
      </c>
      <c r="B1359" s="18" t="s">
        <v>1868</v>
      </c>
      <c r="C1359" s="8" t="s">
        <v>23</v>
      </c>
      <c r="D1359" s="8" t="s">
        <v>153</v>
      </c>
      <c r="E1359" s="8" t="s">
        <v>821</v>
      </c>
      <c r="F1359" s="36">
        <v>2.8</v>
      </c>
      <c r="G1359" s="46">
        <v>32.299999999999997</v>
      </c>
      <c r="H1359" s="46">
        <v>35.799999999999997</v>
      </c>
      <c r="I1359" s="46">
        <v>38.4</v>
      </c>
      <c r="J1359" s="46">
        <v>23</v>
      </c>
      <c r="K1359" s="46">
        <v>29.4</v>
      </c>
      <c r="L1359" s="46">
        <v>32.6</v>
      </c>
      <c r="M1359" s="46">
        <v>38.6</v>
      </c>
      <c r="N1359" s="46">
        <v>33.299999999999997</v>
      </c>
      <c r="O1359" s="46">
        <v>28.4</v>
      </c>
      <c r="P1359" s="110">
        <v>65.7</v>
      </c>
      <c r="Q1359" s="110">
        <v>68.900000000000006</v>
      </c>
      <c r="R1359" s="46">
        <v>46.8</v>
      </c>
      <c r="S1359" s="46">
        <v>49.1</v>
      </c>
      <c r="T1359" s="46">
        <v>73.2</v>
      </c>
      <c r="U1359" s="46">
        <v>74.7</v>
      </c>
      <c r="V1359" s="110">
        <v>77.5</v>
      </c>
      <c r="W1359" s="46">
        <v>56.7</v>
      </c>
      <c r="X1359" s="120">
        <v>3.2537960954446943E-2</v>
      </c>
      <c r="Y1359" s="79">
        <v>2.4369747899159799E-2</v>
      </c>
      <c r="Z1359" s="92">
        <v>0.12592288761279741</v>
      </c>
      <c r="AA1359" s="79">
        <v>2.7686703096539311E-2</v>
      </c>
    </row>
    <row r="1360" spans="1:27" ht="15" x14ac:dyDescent="0.25">
      <c r="A1360" s="4">
        <v>260204</v>
      </c>
      <c r="B1360" s="18" t="s">
        <v>1842</v>
      </c>
      <c r="C1360" s="8" t="s">
        <v>23</v>
      </c>
      <c r="D1360" s="8" t="s">
        <v>79</v>
      </c>
      <c r="E1360" s="8" t="s">
        <v>806</v>
      </c>
      <c r="F1360" s="36">
        <v>2.7</v>
      </c>
      <c r="G1360" s="46">
        <v>688.48</v>
      </c>
      <c r="H1360" s="46">
        <v>669.53</v>
      </c>
      <c r="I1360" s="46">
        <v>798.55</v>
      </c>
      <c r="J1360" s="46">
        <v>804.19</v>
      </c>
      <c r="K1360" s="46">
        <v>689.82</v>
      </c>
      <c r="L1360" s="46">
        <v>716.65</v>
      </c>
      <c r="M1360" s="46">
        <v>853.77</v>
      </c>
      <c r="N1360" s="46">
        <v>897.22</v>
      </c>
      <c r="O1360" s="46">
        <v>720.94</v>
      </c>
      <c r="P1360" s="46">
        <v>752.48</v>
      </c>
      <c r="Q1360" s="46">
        <v>863.3</v>
      </c>
      <c r="R1360" s="46">
        <v>896.73</v>
      </c>
      <c r="S1360" s="46">
        <v>739.15</v>
      </c>
      <c r="T1360" s="46">
        <v>741.47</v>
      </c>
      <c r="U1360" s="46">
        <v>914.47</v>
      </c>
      <c r="V1360" s="46">
        <v>976.07</v>
      </c>
      <c r="W1360" s="46">
        <v>828.61</v>
      </c>
      <c r="X1360" s="120">
        <v>-3.3859628620457331E-3</v>
      </c>
      <c r="Y1360" s="79">
        <v>1.5790042121179401E-2</v>
      </c>
      <c r="Z1360" s="79">
        <v>2.4102168405319761E-2</v>
      </c>
      <c r="AA1360" s="79">
        <v>2.6536859715943439E-2</v>
      </c>
    </row>
    <row r="1361" spans="1:27" ht="15" x14ac:dyDescent="0.25">
      <c r="A1361" s="4">
        <v>260204</v>
      </c>
      <c r="B1361" s="18" t="s">
        <v>1717</v>
      </c>
      <c r="C1361" s="8" t="s">
        <v>23</v>
      </c>
      <c r="D1361" s="8" t="s">
        <v>106</v>
      </c>
      <c r="E1361" s="8" t="s">
        <v>806</v>
      </c>
      <c r="F1361" s="36">
        <v>2.6</v>
      </c>
      <c r="G1361" s="46">
        <v>-32</v>
      </c>
      <c r="H1361" s="46">
        <v>193</v>
      </c>
      <c r="I1361" s="46">
        <v>84</v>
      </c>
      <c r="J1361" s="46">
        <v>320</v>
      </c>
      <c r="K1361" s="46">
        <v>-37</v>
      </c>
      <c r="L1361" s="110">
        <v>409</v>
      </c>
      <c r="M1361" s="110">
        <v>271</v>
      </c>
      <c r="N1361" s="46">
        <v>323</v>
      </c>
      <c r="O1361" s="110">
        <v>104</v>
      </c>
      <c r="P1361" s="46">
        <v>375</v>
      </c>
      <c r="Q1361" s="46">
        <v>279</v>
      </c>
      <c r="R1361" s="46">
        <v>379</v>
      </c>
      <c r="S1361" s="46">
        <v>168</v>
      </c>
      <c r="T1361" s="46">
        <v>405</v>
      </c>
      <c r="U1361" s="46">
        <v>316</v>
      </c>
      <c r="V1361" s="46">
        <v>404</v>
      </c>
      <c r="W1361" s="46">
        <v>202</v>
      </c>
      <c r="X1361" s="120">
        <v>2.497918401332222E-2</v>
      </c>
      <c r="Y1361" s="79">
        <v>3.005686433793664E-2</v>
      </c>
      <c r="Z1361" s="79">
        <v>1.9716088328075809E-2</v>
      </c>
      <c r="AA1361" s="79">
        <v>2.6295436968290838E-2</v>
      </c>
    </row>
    <row r="1362" spans="1:27" ht="15" x14ac:dyDescent="0.25">
      <c r="A1362" s="4">
        <v>260204</v>
      </c>
      <c r="B1362" s="18" t="s">
        <v>1930</v>
      </c>
      <c r="C1362" s="8" t="s">
        <v>23</v>
      </c>
      <c r="D1362" s="8" t="s">
        <v>151</v>
      </c>
      <c r="E1362" s="8" t="s">
        <v>806</v>
      </c>
      <c r="F1362" s="36">
        <v>2.5</v>
      </c>
      <c r="G1362" s="46">
        <v>21885</v>
      </c>
      <c r="H1362" s="46">
        <v>20094</v>
      </c>
      <c r="I1362" s="46">
        <v>19453</v>
      </c>
      <c r="J1362" s="46">
        <v>17135</v>
      </c>
      <c r="K1362" s="46">
        <v>18160</v>
      </c>
      <c r="L1362" s="46">
        <v>17415</v>
      </c>
      <c r="M1362" s="46">
        <v>21838</v>
      </c>
      <c r="N1362" s="46">
        <v>21343</v>
      </c>
      <c r="O1362" s="46">
        <v>23697</v>
      </c>
      <c r="P1362" s="46">
        <v>25472</v>
      </c>
      <c r="Q1362" s="46">
        <v>27425</v>
      </c>
      <c r="R1362" s="46">
        <v>28521</v>
      </c>
      <c r="S1362" s="46">
        <v>32768</v>
      </c>
      <c r="T1362" s="46">
        <v>30606</v>
      </c>
      <c r="U1362" s="46">
        <v>31271</v>
      </c>
      <c r="V1362" s="46">
        <v>31228</v>
      </c>
      <c r="W1362" s="46">
        <v>35934</v>
      </c>
      <c r="X1362" s="120">
        <v>4.4961729108647257E-2</v>
      </c>
      <c r="Y1362" s="79">
        <v>3.2232651692926551E-2</v>
      </c>
      <c r="Z1362" s="79">
        <v>2.1978468083724501E-2</v>
      </c>
      <c r="AA1362" s="79">
        <v>2.5152336084783841E-2</v>
      </c>
    </row>
    <row r="1363" spans="1:27" ht="15" x14ac:dyDescent="0.25">
      <c r="A1363" s="4">
        <v>260204</v>
      </c>
      <c r="B1363" s="18" t="s">
        <v>1719</v>
      </c>
      <c r="C1363" s="8" t="s">
        <v>23</v>
      </c>
      <c r="D1363" s="8" t="s">
        <v>106</v>
      </c>
      <c r="E1363" s="8" t="s">
        <v>806</v>
      </c>
      <c r="F1363" s="36">
        <v>2.5</v>
      </c>
      <c r="G1363" s="46">
        <v>521</v>
      </c>
      <c r="H1363" s="46">
        <v>502</v>
      </c>
      <c r="I1363" s="46">
        <v>545</v>
      </c>
      <c r="J1363" s="46">
        <v>531</v>
      </c>
      <c r="K1363" s="46">
        <v>573</v>
      </c>
      <c r="L1363" s="46">
        <v>529</v>
      </c>
      <c r="M1363" s="46">
        <v>581</v>
      </c>
      <c r="N1363" s="46">
        <v>621</v>
      </c>
      <c r="O1363" s="46">
        <v>625</v>
      </c>
      <c r="P1363" s="46">
        <v>551</v>
      </c>
      <c r="Q1363" s="46">
        <v>634</v>
      </c>
      <c r="R1363" s="46">
        <v>629</v>
      </c>
      <c r="S1363" s="46">
        <v>723</v>
      </c>
      <c r="T1363" s="46">
        <v>574</v>
      </c>
      <c r="U1363" s="46">
        <v>648</v>
      </c>
      <c r="V1363" s="46">
        <v>681</v>
      </c>
      <c r="W1363" s="46">
        <v>788</v>
      </c>
      <c r="X1363" s="120">
        <v>9.0658257784785867E-3</v>
      </c>
      <c r="Y1363" s="79">
        <v>5.4687499999999112E-3</v>
      </c>
      <c r="Z1363" s="79">
        <v>2.020202020202011E-2</v>
      </c>
      <c r="AA1363" s="79">
        <v>2.4752475247524771E-2</v>
      </c>
    </row>
    <row r="1364" spans="1:27" ht="15" x14ac:dyDescent="0.25">
      <c r="A1364" s="4">
        <v>260204</v>
      </c>
      <c r="B1364" s="18" t="s">
        <v>2047</v>
      </c>
      <c r="C1364" s="8" t="s">
        <v>23</v>
      </c>
      <c r="D1364" s="8" t="s">
        <v>474</v>
      </c>
      <c r="E1364" s="8" t="s">
        <v>821</v>
      </c>
      <c r="F1364" s="36">
        <v>2.4</v>
      </c>
      <c r="G1364" s="46">
        <v>-1.2</v>
      </c>
      <c r="H1364" s="46">
        <v>-15.86</v>
      </c>
      <c r="I1364" s="46">
        <v>1.93</v>
      </c>
      <c r="J1364" s="46">
        <v>-21.96</v>
      </c>
      <c r="K1364" s="110">
        <v>-9.4499999999999993</v>
      </c>
      <c r="L1364" s="46">
        <v>12.37</v>
      </c>
      <c r="M1364" s="46">
        <v>19.34</v>
      </c>
      <c r="N1364" s="110">
        <v>28.69</v>
      </c>
      <c r="O1364" s="110">
        <v>38.020000000000003</v>
      </c>
      <c r="P1364" s="110">
        <v>36.130000000000003</v>
      </c>
      <c r="Q1364" s="110">
        <v>39.79</v>
      </c>
      <c r="R1364" s="46">
        <v>25.25</v>
      </c>
      <c r="S1364" s="46">
        <v>33.58</v>
      </c>
      <c r="T1364" s="46">
        <v>34.229999999999997</v>
      </c>
      <c r="U1364" s="46">
        <v>50.61</v>
      </c>
      <c r="V1364" s="110">
        <v>50.58</v>
      </c>
      <c r="W1364" s="46">
        <v>37.68</v>
      </c>
      <c r="X1364" s="120">
        <v>-1.4100185528757031E-2</v>
      </c>
      <c r="Y1364" s="79">
        <v>8.1445238991343594E-2</v>
      </c>
      <c r="Z1364" s="92">
        <v>0.1763068142270483</v>
      </c>
      <c r="AA1364" s="79">
        <v>2.4260355029585678E-2</v>
      </c>
    </row>
    <row r="1365" spans="1:27" ht="15" x14ac:dyDescent="0.25">
      <c r="A1365" s="4">
        <v>260204</v>
      </c>
      <c r="B1365" s="18" t="s">
        <v>2049</v>
      </c>
      <c r="C1365" s="8" t="s">
        <v>23</v>
      </c>
      <c r="D1365" s="8" t="s">
        <v>1134</v>
      </c>
      <c r="E1365" s="8" t="s">
        <v>806</v>
      </c>
      <c r="F1365" s="36">
        <v>2.2999999999999998</v>
      </c>
      <c r="G1365" s="46">
        <v>114.18</v>
      </c>
      <c r="H1365" s="46">
        <v>173.35</v>
      </c>
      <c r="I1365" s="46">
        <v>72.180000000000007</v>
      </c>
      <c r="J1365" s="46">
        <v>79.39</v>
      </c>
      <c r="K1365" s="46">
        <v>129.85</v>
      </c>
      <c r="L1365" s="46">
        <v>174.9</v>
      </c>
      <c r="M1365" s="46">
        <v>63.5</v>
      </c>
      <c r="N1365" s="46">
        <v>97.8</v>
      </c>
      <c r="O1365" s="46">
        <v>132.1</v>
      </c>
      <c r="P1365" s="46">
        <v>193.3</v>
      </c>
      <c r="Q1365" s="46">
        <v>70.599999999999994</v>
      </c>
      <c r="R1365" s="46">
        <v>75.8</v>
      </c>
      <c r="S1365" s="46">
        <v>159.30000000000001</v>
      </c>
      <c r="T1365" s="46">
        <v>205</v>
      </c>
      <c r="U1365" s="46">
        <v>82.5</v>
      </c>
      <c r="V1365" s="46">
        <v>78.7</v>
      </c>
      <c r="W1365" s="46">
        <v>171.4</v>
      </c>
      <c r="X1365" s="120">
        <v>2.344689378757514E-2</v>
      </c>
      <c r="Y1365" s="79">
        <v>2.330135108674369E-2</v>
      </c>
      <c r="Z1365" s="79">
        <v>5.5491771909681464E-3</v>
      </c>
      <c r="AA1365" s="79">
        <v>2.3025689819219819E-2</v>
      </c>
    </row>
    <row r="1366" spans="1:27" ht="15" x14ac:dyDescent="0.25">
      <c r="A1366" s="4">
        <v>260204</v>
      </c>
      <c r="B1366" s="18" t="s">
        <v>1771</v>
      </c>
      <c r="C1366" s="8" t="s">
        <v>23</v>
      </c>
      <c r="D1366" s="8" t="s">
        <v>101</v>
      </c>
      <c r="E1366" s="8" t="s">
        <v>817</v>
      </c>
      <c r="F1366" s="36">
        <v>2.1</v>
      </c>
      <c r="G1366" s="46">
        <v>212.02</v>
      </c>
      <c r="H1366" s="46">
        <v>129.97999999999999</v>
      </c>
      <c r="I1366" s="46">
        <v>168.25</v>
      </c>
      <c r="J1366" s="46">
        <v>188.06</v>
      </c>
      <c r="K1366" s="46">
        <v>195.66</v>
      </c>
      <c r="L1366" s="46">
        <v>0</v>
      </c>
      <c r="M1366" s="46">
        <v>200.02</v>
      </c>
      <c r="N1366" s="46">
        <v>207.34</v>
      </c>
      <c r="O1366" s="46">
        <v>232.74</v>
      </c>
      <c r="P1366" s="110">
        <v>265.92</v>
      </c>
      <c r="Q1366" s="46">
        <v>215.9</v>
      </c>
      <c r="R1366" s="46">
        <v>225.7</v>
      </c>
      <c r="S1366" s="46">
        <v>251.28</v>
      </c>
      <c r="T1366" s="46">
        <v>295.42</v>
      </c>
      <c r="U1366" s="46">
        <v>248.3</v>
      </c>
      <c r="V1366" s="46">
        <v>268.3</v>
      </c>
      <c r="W1366" s="46">
        <v>273.7</v>
      </c>
      <c r="X1366" s="120">
        <v>3.0767626199415869E-2</v>
      </c>
      <c r="Y1366" s="79">
        <v>3.2783567742588282E-2</v>
      </c>
      <c r="Z1366" s="79">
        <v>4.1736063485843022E-2</v>
      </c>
      <c r="AA1366" s="79">
        <v>2.1085300479638969E-2</v>
      </c>
    </row>
    <row r="1367" spans="1:27" ht="15" x14ac:dyDescent="0.25">
      <c r="A1367" s="4">
        <v>260204</v>
      </c>
      <c r="B1367" s="18" t="s">
        <v>2013</v>
      </c>
      <c r="C1367" s="8" t="s">
        <v>23</v>
      </c>
      <c r="D1367" s="8" t="s">
        <v>119</v>
      </c>
      <c r="E1367" s="8" t="s">
        <v>806</v>
      </c>
      <c r="F1367" s="36">
        <v>1.6</v>
      </c>
      <c r="G1367" s="46">
        <v>475.9</v>
      </c>
      <c r="H1367" s="46">
        <v>859.1</v>
      </c>
      <c r="I1367" s="46">
        <v>749.7</v>
      </c>
      <c r="J1367" s="46">
        <v>738.8</v>
      </c>
      <c r="K1367" s="46">
        <v>655.1</v>
      </c>
      <c r="L1367" s="46">
        <v>913.7</v>
      </c>
      <c r="M1367" s="46">
        <v>838.6</v>
      </c>
      <c r="N1367" s="46">
        <v>820.2</v>
      </c>
      <c r="O1367" s="46">
        <v>885.8</v>
      </c>
      <c r="P1367" s="46">
        <v>959.6</v>
      </c>
      <c r="Q1367" s="46">
        <v>1001</v>
      </c>
      <c r="R1367" s="46">
        <v>1024</v>
      </c>
      <c r="S1367" s="46">
        <v>952.3</v>
      </c>
      <c r="T1367" s="46">
        <v>1108</v>
      </c>
      <c r="U1367" s="46">
        <v>1129</v>
      </c>
      <c r="V1367" s="46">
        <v>972.6</v>
      </c>
      <c r="W1367" s="46">
        <v>1020</v>
      </c>
      <c r="X1367" s="120">
        <v>3.7694632832939723E-2</v>
      </c>
      <c r="Y1367" s="79">
        <v>3.1331848334271717E-2</v>
      </c>
      <c r="Z1367" s="79">
        <v>-1.2199463603351449E-2</v>
      </c>
      <c r="AA1367" s="79">
        <v>1.6266609000696871E-2</v>
      </c>
    </row>
    <row r="1368" spans="1:27" ht="15" x14ac:dyDescent="0.25">
      <c r="A1368" s="4">
        <v>260204</v>
      </c>
      <c r="B1368" s="18" t="s">
        <v>1992</v>
      </c>
      <c r="C1368" s="8" t="s">
        <v>23</v>
      </c>
      <c r="D1368" s="8" t="s">
        <v>144</v>
      </c>
      <c r="E1368" s="8" t="s">
        <v>806</v>
      </c>
      <c r="F1368" s="36">
        <v>1.6</v>
      </c>
      <c r="G1368" s="46">
        <v>737</v>
      </c>
      <c r="H1368" s="46">
        <v>727</v>
      </c>
      <c r="I1368" s="46">
        <v>760</v>
      </c>
      <c r="J1368" s="46">
        <v>798</v>
      </c>
      <c r="K1368" s="46">
        <v>744</v>
      </c>
      <c r="L1368" s="46">
        <v>714</v>
      </c>
      <c r="M1368" s="46">
        <v>694</v>
      </c>
      <c r="N1368" s="46">
        <v>758</v>
      </c>
      <c r="O1368" s="46">
        <v>766</v>
      </c>
      <c r="P1368" s="46">
        <v>718</v>
      </c>
      <c r="Q1368" s="46">
        <v>737</v>
      </c>
      <c r="R1368" s="46">
        <v>771</v>
      </c>
      <c r="S1368" s="46">
        <v>800</v>
      </c>
      <c r="T1368" s="46">
        <v>791</v>
      </c>
      <c r="U1368" s="46">
        <v>817</v>
      </c>
      <c r="V1368" s="46">
        <v>866</v>
      </c>
      <c r="W1368" s="46">
        <v>853</v>
      </c>
      <c r="X1368" s="120">
        <v>2.4124256444150619E-2</v>
      </c>
      <c r="Y1368" s="79">
        <v>2.5814778960955079E-2</v>
      </c>
      <c r="Z1368" s="79">
        <v>2.9883611198490149E-2</v>
      </c>
      <c r="AA1368" s="79">
        <v>1.6188149053145921E-2</v>
      </c>
    </row>
    <row r="1369" spans="1:27" ht="15" x14ac:dyDescent="0.25">
      <c r="A1369" s="4">
        <v>260204</v>
      </c>
      <c r="B1369" s="18" t="s">
        <v>1916</v>
      </c>
      <c r="C1369" s="8" t="s">
        <v>23</v>
      </c>
      <c r="D1369" s="8" t="s">
        <v>153</v>
      </c>
      <c r="E1369" s="8" t="s">
        <v>806</v>
      </c>
      <c r="F1369" s="36">
        <v>1.6</v>
      </c>
      <c r="G1369" s="46">
        <v>168.7</v>
      </c>
      <c r="H1369" s="46">
        <v>188.3</v>
      </c>
      <c r="I1369" s="46">
        <v>190.4</v>
      </c>
      <c r="J1369" s="46">
        <v>222</v>
      </c>
      <c r="K1369" s="46">
        <v>188.3</v>
      </c>
      <c r="L1369" s="46">
        <v>193.7</v>
      </c>
      <c r="M1369" s="46">
        <v>206.3</v>
      </c>
      <c r="N1369" s="46">
        <v>186.7</v>
      </c>
      <c r="O1369" s="46">
        <v>164.7</v>
      </c>
      <c r="P1369" s="46">
        <v>165.8</v>
      </c>
      <c r="Q1369" s="46">
        <v>186.3</v>
      </c>
      <c r="R1369" s="46">
        <v>178.4</v>
      </c>
      <c r="S1369" s="46">
        <v>174.5</v>
      </c>
      <c r="T1369" s="46">
        <v>160</v>
      </c>
      <c r="U1369" s="46">
        <v>190</v>
      </c>
      <c r="V1369" s="46">
        <v>188.2</v>
      </c>
      <c r="W1369" s="46">
        <v>186</v>
      </c>
      <c r="X1369" s="120">
        <v>-8.2269503546098521E-3</v>
      </c>
      <c r="Y1369" s="79">
        <v>5.2917620137298282E-3</v>
      </c>
      <c r="Z1369" s="79">
        <v>1.394223929435201E-2</v>
      </c>
      <c r="AA1369" s="79">
        <v>1.613582152378279E-2</v>
      </c>
    </row>
    <row r="1370" spans="1:27" ht="15" x14ac:dyDescent="0.25">
      <c r="A1370" s="4">
        <v>260204</v>
      </c>
      <c r="B1370" s="18" t="s">
        <v>1723</v>
      </c>
      <c r="C1370" s="8" t="s">
        <v>23</v>
      </c>
      <c r="D1370" s="8" t="s">
        <v>24</v>
      </c>
      <c r="E1370" s="8" t="s">
        <v>806</v>
      </c>
      <c r="F1370" s="36">
        <v>1.4</v>
      </c>
      <c r="G1370" s="46">
        <v>110.76</v>
      </c>
      <c r="H1370" s="46">
        <v>122.5</v>
      </c>
      <c r="I1370" s="46">
        <v>170.8</v>
      </c>
      <c r="J1370" s="46">
        <v>157.69999999999999</v>
      </c>
      <c r="K1370" s="46">
        <v>155.4</v>
      </c>
      <c r="L1370" s="46">
        <v>154.30000000000001</v>
      </c>
      <c r="M1370" s="46">
        <v>159.4</v>
      </c>
      <c r="N1370" s="46">
        <v>174.9</v>
      </c>
      <c r="O1370" s="46">
        <v>163.1</v>
      </c>
      <c r="P1370" s="46">
        <v>164.5</v>
      </c>
      <c r="Q1370" s="46">
        <v>168.2</v>
      </c>
      <c r="R1370" s="46">
        <v>196.3</v>
      </c>
      <c r="S1370" s="46">
        <v>157.30000000000001</v>
      </c>
      <c r="T1370" s="46">
        <v>157.30000000000001</v>
      </c>
      <c r="U1370" s="46">
        <v>156.80000000000001</v>
      </c>
      <c r="V1370" s="46">
        <v>183.5</v>
      </c>
      <c r="W1370" s="46">
        <v>166.4</v>
      </c>
      <c r="X1370" s="120">
        <v>-1.0491038904269169E-2</v>
      </c>
      <c r="Y1370" s="79">
        <v>-1.6786923869827719E-2</v>
      </c>
      <c r="Z1370" s="79">
        <v>-1.9170286056612199E-2</v>
      </c>
      <c r="AA1370" s="79">
        <v>1.3895251183386531E-2</v>
      </c>
    </row>
    <row r="1371" spans="1:27" ht="15" x14ac:dyDescent="0.25">
      <c r="A1371" s="4">
        <v>260204</v>
      </c>
      <c r="B1371" s="18" t="s">
        <v>2095</v>
      </c>
      <c r="C1371" s="8" t="s">
        <v>23</v>
      </c>
      <c r="D1371" s="8" t="s">
        <v>1262</v>
      </c>
      <c r="E1371" s="8" t="s">
        <v>806</v>
      </c>
      <c r="F1371" s="36">
        <v>1.3</v>
      </c>
      <c r="G1371" s="46">
        <v>6790</v>
      </c>
      <c r="H1371" s="46">
        <v>5217</v>
      </c>
      <c r="I1371" s="46">
        <v>5737</v>
      </c>
      <c r="J1371" s="46">
        <v>5030</v>
      </c>
      <c r="K1371" s="46">
        <v>6103</v>
      </c>
      <c r="L1371" s="46">
        <v>3672</v>
      </c>
      <c r="M1371" s="46">
        <v>4941</v>
      </c>
      <c r="N1371" s="46">
        <v>4573</v>
      </c>
      <c r="O1371" s="46">
        <v>4474</v>
      </c>
      <c r="P1371" s="46">
        <v>3377</v>
      </c>
      <c r="Q1371" s="46">
        <v>4998</v>
      </c>
      <c r="R1371" s="46">
        <v>4139</v>
      </c>
      <c r="S1371" s="46">
        <v>5536</v>
      </c>
      <c r="T1371" s="46">
        <v>4060</v>
      </c>
      <c r="U1371" s="46">
        <v>5787</v>
      </c>
      <c r="V1371" s="46">
        <v>5600</v>
      </c>
      <c r="W1371" s="46">
        <v>5809</v>
      </c>
      <c r="X1371" s="120">
        <v>3.7839335180055438E-2</v>
      </c>
      <c r="Y1371" s="79">
        <v>4.211818715635518E-2</v>
      </c>
      <c r="Z1371" s="79">
        <v>7.4838643581600195E-2</v>
      </c>
      <c r="AA1371" s="79">
        <v>1.3010532335700381E-2</v>
      </c>
    </row>
    <row r="1372" spans="1:27" ht="15" x14ac:dyDescent="0.25">
      <c r="A1372" s="4">
        <v>260204</v>
      </c>
      <c r="B1372" s="18" t="s">
        <v>1928</v>
      </c>
      <c r="C1372" s="8" t="s">
        <v>23</v>
      </c>
      <c r="D1372" s="8" t="s">
        <v>1262</v>
      </c>
      <c r="E1372" s="8" t="s">
        <v>806</v>
      </c>
      <c r="F1372" s="36">
        <v>1.2</v>
      </c>
      <c r="G1372" s="46">
        <v>1062</v>
      </c>
      <c r="H1372" s="46">
        <v>1819</v>
      </c>
      <c r="I1372" s="46">
        <v>1709</v>
      </c>
      <c r="J1372" s="46">
        <v>2542</v>
      </c>
      <c r="K1372" s="46">
        <v>895</v>
      </c>
      <c r="L1372" s="46">
        <v>1923</v>
      </c>
      <c r="M1372" s="46">
        <v>2002</v>
      </c>
      <c r="N1372" s="46">
        <v>2765</v>
      </c>
      <c r="O1372" s="110">
        <v>1701</v>
      </c>
      <c r="P1372" s="46">
        <v>2247</v>
      </c>
      <c r="Q1372" s="46">
        <v>2320</v>
      </c>
      <c r="R1372" s="46">
        <v>2346</v>
      </c>
      <c r="S1372" s="46">
        <v>997</v>
      </c>
      <c r="T1372" s="46">
        <v>2314</v>
      </c>
      <c r="U1372" s="46">
        <v>2437</v>
      </c>
      <c r="V1372" s="46">
        <v>2787</v>
      </c>
      <c r="W1372" s="46">
        <v>1100</v>
      </c>
      <c r="X1372" s="120">
        <v>8.4702907711757813E-3</v>
      </c>
      <c r="Y1372" s="79">
        <v>1.4667168108311481E-2</v>
      </c>
      <c r="Z1372" s="79">
        <v>5.4484803558191297E-2</v>
      </c>
      <c r="AA1372" s="79">
        <v>1.206795547744588E-2</v>
      </c>
    </row>
    <row r="1373" spans="1:27" ht="15" x14ac:dyDescent="0.25">
      <c r="A1373" s="4">
        <v>260204</v>
      </c>
      <c r="B1373" s="18" t="s">
        <v>2073</v>
      </c>
      <c r="C1373" s="8" t="s">
        <v>23</v>
      </c>
      <c r="D1373" s="8" t="s">
        <v>445</v>
      </c>
      <c r="E1373" s="8" t="s">
        <v>817</v>
      </c>
      <c r="F1373" s="36">
        <v>1.2</v>
      </c>
      <c r="G1373" s="46"/>
      <c r="H1373" s="46"/>
      <c r="I1373" s="46">
        <v>296</v>
      </c>
      <c r="J1373" s="46">
        <v>185</v>
      </c>
      <c r="K1373" s="46">
        <v>246</v>
      </c>
      <c r="L1373" s="46">
        <v>-14.5</v>
      </c>
      <c r="M1373" s="46">
        <v>111</v>
      </c>
      <c r="N1373" s="46">
        <v>-196</v>
      </c>
      <c r="O1373" s="46">
        <v>140</v>
      </c>
      <c r="P1373" s="110">
        <v>21.5</v>
      </c>
      <c r="Q1373" s="110">
        <v>182</v>
      </c>
      <c r="R1373" s="110">
        <v>64</v>
      </c>
      <c r="S1373" s="46">
        <v>175</v>
      </c>
      <c r="T1373" s="110">
        <v>410</v>
      </c>
      <c r="U1373" s="46">
        <v>114</v>
      </c>
      <c r="V1373" s="110">
        <v>163</v>
      </c>
      <c r="W1373" s="46">
        <v>185</v>
      </c>
      <c r="X1373" s="121">
        <v>0.87796610169491518</v>
      </c>
      <c r="Y1373" s="79">
        <v>-8.1829121540312855E-2</v>
      </c>
      <c r="Z1373" s="92">
        <v>0.12975098296199211</v>
      </c>
      <c r="AA1373" s="79">
        <v>1.160092807424595E-2</v>
      </c>
    </row>
    <row r="1374" spans="1:27" ht="15" x14ac:dyDescent="0.25">
      <c r="A1374" s="4">
        <v>260204</v>
      </c>
      <c r="B1374" s="18" t="s">
        <v>1870</v>
      </c>
      <c r="C1374" s="8" t="s">
        <v>23</v>
      </c>
      <c r="D1374" s="8" t="s">
        <v>696</v>
      </c>
      <c r="E1374" s="8" t="s">
        <v>806</v>
      </c>
      <c r="F1374" s="36">
        <v>1</v>
      </c>
      <c r="G1374" s="46">
        <v>160.5</v>
      </c>
      <c r="H1374" s="46">
        <v>220.9</v>
      </c>
      <c r="I1374" s="46">
        <v>261.2</v>
      </c>
      <c r="J1374" s="46">
        <v>312</v>
      </c>
      <c r="K1374" s="46">
        <v>173.7</v>
      </c>
      <c r="L1374" s="46">
        <v>163</v>
      </c>
      <c r="M1374" s="46">
        <v>198.6</v>
      </c>
      <c r="N1374" s="46">
        <v>247.8</v>
      </c>
      <c r="O1374" s="46">
        <v>217.4</v>
      </c>
      <c r="P1374" s="46">
        <v>104.8</v>
      </c>
      <c r="Q1374" s="46">
        <v>218.5</v>
      </c>
      <c r="R1374" s="46">
        <v>222</v>
      </c>
      <c r="S1374" s="46">
        <v>210.3</v>
      </c>
      <c r="T1374" s="46">
        <v>88.3</v>
      </c>
      <c r="U1374" s="46">
        <v>219.2</v>
      </c>
      <c r="V1374" s="46">
        <v>214.3</v>
      </c>
      <c r="W1374" s="46">
        <v>217.4</v>
      </c>
      <c r="X1374" s="120">
        <v>-2.1836950767601952E-2</v>
      </c>
      <c r="Y1374" s="79">
        <v>9.4709782167501366E-4</v>
      </c>
      <c r="Z1374" s="79">
        <v>-1.040821843741546E-2</v>
      </c>
      <c r="AA1374" s="79">
        <v>9.6981286709465486E-3</v>
      </c>
    </row>
    <row r="1375" spans="1:27" ht="15" x14ac:dyDescent="0.25">
      <c r="A1375" s="4">
        <v>260204</v>
      </c>
      <c r="B1375" s="18" t="s">
        <v>1761</v>
      </c>
      <c r="C1375" s="8" t="s">
        <v>23</v>
      </c>
      <c r="D1375" s="8" t="s">
        <v>835</v>
      </c>
      <c r="E1375" s="8" t="s">
        <v>811</v>
      </c>
      <c r="F1375" s="36">
        <v>0.7</v>
      </c>
      <c r="G1375" s="46">
        <v>67.89</v>
      </c>
      <c r="H1375" s="46">
        <v>86.45</v>
      </c>
      <c r="I1375" s="46">
        <v>60.66</v>
      </c>
      <c r="J1375" s="46">
        <v>59.08</v>
      </c>
      <c r="K1375" s="46">
        <v>76.3</v>
      </c>
      <c r="L1375" s="46">
        <v>78.88</v>
      </c>
      <c r="M1375" s="46">
        <v>83.46</v>
      </c>
      <c r="N1375" s="46">
        <v>53.98</v>
      </c>
      <c r="O1375" s="46">
        <v>49.09</v>
      </c>
      <c r="P1375" s="46">
        <v>72.02</v>
      </c>
      <c r="Q1375" s="46">
        <v>77.87</v>
      </c>
      <c r="R1375" s="46">
        <v>50.44</v>
      </c>
      <c r="S1375" s="46">
        <v>52.76</v>
      </c>
      <c r="T1375" s="46">
        <v>44.58</v>
      </c>
      <c r="U1375" s="110">
        <v>115.05</v>
      </c>
      <c r="V1375" s="46">
        <v>48.38</v>
      </c>
      <c r="W1375" s="46">
        <v>54.46</v>
      </c>
      <c r="X1375" s="120">
        <v>-0.1084199296692876</v>
      </c>
      <c r="Y1375" s="92">
        <v>0.16476844670950591</v>
      </c>
      <c r="Z1375" s="79">
        <v>-7.8377658562569508E-3</v>
      </c>
      <c r="AA1375" s="79">
        <v>6.5191548107530473E-3</v>
      </c>
    </row>
    <row r="1376" spans="1:27" ht="15" x14ac:dyDescent="0.25">
      <c r="A1376" s="4">
        <v>260204</v>
      </c>
      <c r="B1376" s="18" t="s">
        <v>2025</v>
      </c>
      <c r="C1376" s="8" t="s">
        <v>23</v>
      </c>
      <c r="D1376" s="8" t="s">
        <v>144</v>
      </c>
      <c r="E1376" s="8" t="s">
        <v>806</v>
      </c>
      <c r="F1376" s="36">
        <v>0.4</v>
      </c>
      <c r="G1376" s="46">
        <v>381.1</v>
      </c>
      <c r="H1376" s="46">
        <v>386.9</v>
      </c>
      <c r="I1376" s="46">
        <v>450.2</v>
      </c>
      <c r="J1376" s="46">
        <v>466.4</v>
      </c>
      <c r="K1376" s="46">
        <v>446.6</v>
      </c>
      <c r="L1376" s="46">
        <v>356.2</v>
      </c>
      <c r="M1376" s="46">
        <v>458.8</v>
      </c>
      <c r="N1376" s="46">
        <v>478</v>
      </c>
      <c r="O1376" s="46">
        <v>440.2</v>
      </c>
      <c r="P1376" s="46">
        <v>334.1</v>
      </c>
      <c r="Q1376" s="46">
        <v>441.8</v>
      </c>
      <c r="R1376" s="46">
        <v>489.9</v>
      </c>
      <c r="S1376" s="46">
        <v>424.5</v>
      </c>
      <c r="T1376" s="46">
        <v>375.1</v>
      </c>
      <c r="U1376" s="46">
        <v>450.3</v>
      </c>
      <c r="V1376" s="46">
        <v>456.3</v>
      </c>
      <c r="W1376" s="46">
        <v>430.7</v>
      </c>
      <c r="X1376" s="120">
        <v>2.4256049222031621E-2</v>
      </c>
      <c r="Y1376" s="79">
        <v>4.9096054987580739E-3</v>
      </c>
      <c r="Z1376" s="79">
        <v>-1.9312564662604888E-2</v>
      </c>
      <c r="AA1376" s="79">
        <v>3.6338061188605502E-3</v>
      </c>
    </row>
    <row r="1377" spans="1:27" ht="15" x14ac:dyDescent="0.25">
      <c r="A1377" s="4">
        <v>260204</v>
      </c>
      <c r="B1377" s="18" t="s">
        <v>1932</v>
      </c>
      <c r="C1377" s="8" t="s">
        <v>23</v>
      </c>
      <c r="D1377" s="8" t="s">
        <v>34</v>
      </c>
      <c r="E1377" s="8" t="s">
        <v>806</v>
      </c>
      <c r="F1377" s="36">
        <v>0</v>
      </c>
      <c r="G1377" s="46">
        <v>240.26</v>
      </c>
      <c r="H1377" s="46">
        <v>314.12</v>
      </c>
      <c r="I1377" s="46">
        <v>298.27999999999997</v>
      </c>
      <c r="J1377" s="46">
        <v>260.16000000000003</v>
      </c>
      <c r="K1377" s="46">
        <v>322.45</v>
      </c>
      <c r="L1377" s="46">
        <v>299.10000000000002</v>
      </c>
      <c r="M1377" s="46">
        <v>290.32</v>
      </c>
      <c r="N1377" s="46">
        <v>344.77</v>
      </c>
      <c r="O1377" s="46">
        <v>363.29</v>
      </c>
      <c r="P1377" s="46">
        <v>343.54</v>
      </c>
      <c r="Q1377" s="46">
        <v>356.16</v>
      </c>
      <c r="R1377" s="46">
        <v>411.68</v>
      </c>
      <c r="S1377" s="46">
        <v>363.92</v>
      </c>
      <c r="T1377" s="46">
        <v>357.2</v>
      </c>
      <c r="U1377" s="46">
        <v>352.83</v>
      </c>
      <c r="V1377" s="46">
        <v>515.83000000000004</v>
      </c>
      <c r="W1377" s="46">
        <v>364.7</v>
      </c>
      <c r="X1377" s="120">
        <v>9.259133735511238E-3</v>
      </c>
      <c r="Y1377" s="79">
        <v>-2.236460348162383E-3</v>
      </c>
      <c r="Z1377" s="79">
        <v>7.0104938645557668E-2</v>
      </c>
      <c r="AA1377" s="79">
        <v>4.9063392419079754E-4</v>
      </c>
    </row>
    <row r="1378" spans="1:27" ht="15" x14ac:dyDescent="0.25">
      <c r="A1378" s="4">
        <v>260204</v>
      </c>
      <c r="B1378" s="18" t="s">
        <v>1908</v>
      </c>
      <c r="C1378" s="8" t="s">
        <v>23</v>
      </c>
      <c r="D1378" s="8" t="s">
        <v>1254</v>
      </c>
      <c r="E1378" s="8" t="s">
        <v>811</v>
      </c>
      <c r="F1378" s="36">
        <v>0</v>
      </c>
      <c r="G1378" s="46">
        <v>7.28</v>
      </c>
      <c r="H1378" s="46">
        <v>20.74</v>
      </c>
      <c r="I1378" s="46">
        <v>21.34</v>
      </c>
      <c r="J1378" s="46">
        <v>14.57</v>
      </c>
      <c r="K1378" s="110">
        <v>18.989999999999998</v>
      </c>
      <c r="L1378" s="46">
        <v>26.64</v>
      </c>
      <c r="M1378" s="110">
        <v>32.25</v>
      </c>
      <c r="N1378" s="46">
        <v>18.600000000000001</v>
      </c>
      <c r="O1378" s="46">
        <v>17.399999999999999</v>
      </c>
      <c r="P1378" s="46">
        <v>18.72</v>
      </c>
      <c r="Q1378" s="46">
        <v>20.87</v>
      </c>
      <c r="R1378" s="46">
        <v>10.119999999999999</v>
      </c>
      <c r="S1378" s="46">
        <v>12.98</v>
      </c>
      <c r="T1378" s="46">
        <v>13.69</v>
      </c>
      <c r="U1378" s="46">
        <v>20.13</v>
      </c>
      <c r="V1378" s="46">
        <v>15.69</v>
      </c>
      <c r="W1378" s="46">
        <v>13.01</v>
      </c>
      <c r="X1378" s="120">
        <v>-8.02360823097783E-2</v>
      </c>
      <c r="Y1378" s="79">
        <v>-1.283385362469636E-2</v>
      </c>
      <c r="Z1378" s="79">
        <v>9.7856640899507852E-2</v>
      </c>
      <c r="AA1378" s="79">
        <v>4.8007681228989801E-4</v>
      </c>
    </row>
    <row r="1379" spans="1:27" ht="15" x14ac:dyDescent="0.25">
      <c r="A1379" s="4">
        <v>260204</v>
      </c>
      <c r="B1379" s="18" t="s">
        <v>2091</v>
      </c>
      <c r="C1379" s="8" t="s">
        <v>23</v>
      </c>
      <c r="D1379" s="8" t="s">
        <v>79</v>
      </c>
      <c r="E1379" s="8" t="s">
        <v>821</v>
      </c>
      <c r="F1379" s="36">
        <v>-0.5</v>
      </c>
      <c r="G1379" s="46">
        <v>12</v>
      </c>
      <c r="H1379" s="46">
        <v>49</v>
      </c>
      <c r="I1379" s="46">
        <v>35</v>
      </c>
      <c r="J1379" s="46">
        <v>114</v>
      </c>
      <c r="K1379" s="110">
        <v>84</v>
      </c>
      <c r="L1379" s="110">
        <v>107</v>
      </c>
      <c r="M1379" s="110">
        <v>153</v>
      </c>
      <c r="N1379" s="46">
        <v>81</v>
      </c>
      <c r="O1379" s="46">
        <v>97</v>
      </c>
      <c r="P1379" s="46">
        <v>113</v>
      </c>
      <c r="Q1379" s="46">
        <v>85</v>
      </c>
      <c r="R1379" s="46">
        <v>108</v>
      </c>
      <c r="S1379" s="46">
        <v>88</v>
      </c>
      <c r="T1379" s="46">
        <v>116</v>
      </c>
      <c r="U1379" s="46">
        <v>101</v>
      </c>
      <c r="V1379" s="46">
        <v>132</v>
      </c>
      <c r="W1379" s="46">
        <v>86</v>
      </c>
      <c r="X1379" s="120">
        <v>7.6142131979695096E-3</v>
      </c>
      <c r="Y1379" s="79">
        <v>4.0302267002518821E-2</v>
      </c>
      <c r="Z1379" s="79">
        <v>5.8111380145278391E-2</v>
      </c>
      <c r="AA1379" s="79">
        <v>-4.5766590389015871E-3</v>
      </c>
    </row>
    <row r="1380" spans="1:27" ht="15" x14ac:dyDescent="0.25">
      <c r="A1380" s="4">
        <v>260204</v>
      </c>
      <c r="B1380" s="18" t="s">
        <v>2027</v>
      </c>
      <c r="C1380" s="8" t="s">
        <v>23</v>
      </c>
      <c r="D1380" s="8" t="s">
        <v>443</v>
      </c>
      <c r="E1380" s="8" t="s">
        <v>806</v>
      </c>
      <c r="F1380" s="36">
        <v>-0.5</v>
      </c>
      <c r="G1380" s="46">
        <v>-1209</v>
      </c>
      <c r="H1380" s="46">
        <v>351</v>
      </c>
      <c r="I1380" s="46">
        <v>505</v>
      </c>
      <c r="J1380" s="46">
        <v>298</v>
      </c>
      <c r="K1380" s="46">
        <v>247</v>
      </c>
      <c r="L1380" s="46">
        <v>267</v>
      </c>
      <c r="M1380" s="46">
        <v>357</v>
      </c>
      <c r="N1380" s="46">
        <v>377</v>
      </c>
      <c r="O1380" s="46">
        <v>318</v>
      </c>
      <c r="P1380" s="46">
        <v>256</v>
      </c>
      <c r="Q1380" s="46">
        <v>381</v>
      </c>
      <c r="R1380" s="46">
        <v>425</v>
      </c>
      <c r="S1380" s="46">
        <v>386</v>
      </c>
      <c r="T1380" s="46">
        <v>358</v>
      </c>
      <c r="U1380" s="46">
        <v>442</v>
      </c>
      <c r="V1380" s="46">
        <v>448</v>
      </c>
      <c r="W1380" s="46">
        <v>378</v>
      </c>
      <c r="X1380" s="120">
        <v>7.0441988950276313E-2</v>
      </c>
      <c r="Y1380" s="79">
        <v>3.9354838709677382E-2</v>
      </c>
      <c r="Z1380" s="79">
        <v>1.4276846679081251E-2</v>
      </c>
      <c r="AA1380" s="79">
        <v>-4.8959608323133619E-3</v>
      </c>
    </row>
    <row r="1381" spans="1:27" ht="15" x14ac:dyDescent="0.25">
      <c r="A1381" s="4">
        <v>260204</v>
      </c>
      <c r="B1381" s="18" t="s">
        <v>1940</v>
      </c>
      <c r="C1381" s="8" t="s">
        <v>23</v>
      </c>
      <c r="D1381" s="8" t="s">
        <v>2181</v>
      </c>
      <c r="E1381" s="8" t="s">
        <v>806</v>
      </c>
      <c r="F1381" s="36">
        <v>-0.6</v>
      </c>
      <c r="G1381" s="46">
        <v>51.93</v>
      </c>
      <c r="H1381" s="46">
        <v>30.61</v>
      </c>
      <c r="I1381" s="46">
        <v>60.4</v>
      </c>
      <c r="J1381" s="46">
        <v>64.48</v>
      </c>
      <c r="K1381" s="46">
        <v>68.06</v>
      </c>
      <c r="L1381" s="46">
        <v>43.06</v>
      </c>
      <c r="M1381" s="46">
        <v>83.97</v>
      </c>
      <c r="N1381" s="46">
        <v>74.83</v>
      </c>
      <c r="O1381" s="46">
        <v>64.55</v>
      </c>
      <c r="P1381" s="46">
        <v>39.659999999999997</v>
      </c>
      <c r="Q1381" s="46">
        <v>86.24</v>
      </c>
      <c r="R1381" s="110">
        <v>112.87</v>
      </c>
      <c r="S1381" s="46">
        <v>84.34</v>
      </c>
      <c r="T1381" s="46">
        <v>51.49</v>
      </c>
      <c r="U1381" s="46">
        <v>104.94</v>
      </c>
      <c r="V1381" s="46">
        <v>111.53</v>
      </c>
      <c r="W1381" s="46">
        <v>82.24</v>
      </c>
      <c r="X1381" s="120">
        <v>3.6612918201231803E-2</v>
      </c>
      <c r="Y1381" s="79">
        <v>5.5830895085686949E-2</v>
      </c>
      <c r="Z1381" s="79">
        <v>-3.789164121705602E-3</v>
      </c>
      <c r="AA1381" s="79">
        <v>-5.9608288390576858E-3</v>
      </c>
    </row>
    <row r="1382" spans="1:27" ht="15" x14ac:dyDescent="0.25">
      <c r="A1382" s="4">
        <v>260204</v>
      </c>
      <c r="B1382" s="18" t="s">
        <v>1809</v>
      </c>
      <c r="C1382" s="8" t="s">
        <v>23</v>
      </c>
      <c r="D1382" s="8" t="s">
        <v>443</v>
      </c>
      <c r="E1382" s="8" t="s">
        <v>806</v>
      </c>
      <c r="F1382" s="36">
        <v>-0.8</v>
      </c>
      <c r="G1382" s="46">
        <v>150</v>
      </c>
      <c r="H1382" s="46">
        <v>80</v>
      </c>
      <c r="I1382" s="46">
        <v>86</v>
      </c>
      <c r="J1382" s="46">
        <v>83</v>
      </c>
      <c r="K1382" s="46">
        <v>165</v>
      </c>
      <c r="L1382" s="46">
        <v>52</v>
      </c>
      <c r="M1382" s="46">
        <v>120</v>
      </c>
      <c r="N1382" s="110">
        <v>134</v>
      </c>
      <c r="O1382" s="46">
        <v>206</v>
      </c>
      <c r="P1382" s="46">
        <v>90</v>
      </c>
      <c r="Q1382" s="46">
        <v>140</v>
      </c>
      <c r="R1382" s="46">
        <v>138</v>
      </c>
      <c r="S1382" s="46">
        <v>180</v>
      </c>
      <c r="T1382" s="46">
        <v>85</v>
      </c>
      <c r="U1382" s="46">
        <v>130</v>
      </c>
      <c r="V1382" s="46">
        <v>134</v>
      </c>
      <c r="W1382" s="46">
        <v>176</v>
      </c>
      <c r="X1382" s="120">
        <v>-9.124087591240837E-3</v>
      </c>
      <c r="Y1382" s="79">
        <v>-1.8416206261510078E-2</v>
      </c>
      <c r="Z1382" s="79">
        <v>-7.5046904315196894E-3</v>
      </c>
      <c r="AA1382" s="79">
        <v>-7.5614366729678251E-3</v>
      </c>
    </row>
    <row r="1383" spans="1:27" ht="15" x14ac:dyDescent="0.25">
      <c r="A1383" s="4">
        <v>260204</v>
      </c>
      <c r="B1383" s="18" t="s">
        <v>1946</v>
      </c>
      <c r="C1383" s="8" t="s">
        <v>23</v>
      </c>
      <c r="D1383" s="8" t="s">
        <v>1148</v>
      </c>
      <c r="E1383" s="8" t="s">
        <v>811</v>
      </c>
      <c r="F1383" s="36">
        <v>-0.8</v>
      </c>
      <c r="G1383" s="46">
        <v>213</v>
      </c>
      <c r="H1383" s="46">
        <v>714</v>
      </c>
      <c r="I1383" s="46">
        <v>650</v>
      </c>
      <c r="J1383" s="46">
        <v>989</v>
      </c>
      <c r="K1383" s="46">
        <v>424</v>
      </c>
      <c r="L1383" s="46">
        <v>723</v>
      </c>
      <c r="M1383" s="46">
        <v>535</v>
      </c>
      <c r="N1383" s="46">
        <v>769</v>
      </c>
      <c r="O1383" s="46">
        <v>242</v>
      </c>
      <c r="P1383" s="46">
        <v>789</v>
      </c>
      <c r="Q1383" s="46">
        <v>635</v>
      </c>
      <c r="R1383" s="46">
        <v>948</v>
      </c>
      <c r="S1383" s="110">
        <v>616</v>
      </c>
      <c r="T1383" s="46">
        <v>760</v>
      </c>
      <c r="U1383" s="46">
        <v>735</v>
      </c>
      <c r="V1383" s="46">
        <v>984</v>
      </c>
      <c r="W1383" s="46">
        <v>592</v>
      </c>
      <c r="X1383" s="120">
        <v>-9.7054886211512814E-3</v>
      </c>
      <c r="Y1383" s="79">
        <v>3.3795201081446402E-2</v>
      </c>
      <c r="Z1383" s="79">
        <v>1.176855181431846E-2</v>
      </c>
      <c r="AA1383" s="79">
        <v>-7.7544426494345897E-3</v>
      </c>
    </row>
    <row r="1384" spans="1:27" ht="15" x14ac:dyDescent="0.25">
      <c r="A1384" s="4">
        <v>260204</v>
      </c>
      <c r="B1384" s="18" t="s">
        <v>1944</v>
      </c>
      <c r="C1384" s="8" t="s">
        <v>23</v>
      </c>
      <c r="D1384" s="8" t="s">
        <v>1148</v>
      </c>
      <c r="E1384" s="8" t="s">
        <v>811</v>
      </c>
      <c r="F1384" s="36">
        <v>-0.8</v>
      </c>
      <c r="G1384" s="46">
        <v>213</v>
      </c>
      <c r="H1384" s="46">
        <v>714</v>
      </c>
      <c r="I1384" s="46">
        <v>650</v>
      </c>
      <c r="J1384" s="46">
        <v>989</v>
      </c>
      <c r="K1384" s="46">
        <v>424</v>
      </c>
      <c r="L1384" s="46">
        <v>723</v>
      </c>
      <c r="M1384" s="46">
        <v>535</v>
      </c>
      <c r="N1384" s="46">
        <v>769</v>
      </c>
      <c r="O1384" s="46">
        <v>242</v>
      </c>
      <c r="P1384" s="46">
        <v>789</v>
      </c>
      <c r="Q1384" s="46">
        <v>635</v>
      </c>
      <c r="R1384" s="46">
        <v>948</v>
      </c>
      <c r="S1384" s="110">
        <v>616</v>
      </c>
      <c r="T1384" s="46">
        <v>760</v>
      </c>
      <c r="U1384" s="46">
        <v>735</v>
      </c>
      <c r="V1384" s="46">
        <v>984</v>
      </c>
      <c r="W1384" s="46">
        <v>592</v>
      </c>
      <c r="X1384" s="120">
        <v>-9.7054886211512814E-3</v>
      </c>
      <c r="Y1384" s="79">
        <v>3.3795201081446402E-2</v>
      </c>
      <c r="Z1384" s="79">
        <v>1.176855181431846E-2</v>
      </c>
      <c r="AA1384" s="79">
        <v>-7.7544426494345897E-3</v>
      </c>
    </row>
    <row r="1385" spans="1:27" ht="15" x14ac:dyDescent="0.25">
      <c r="A1385" s="4">
        <v>260204</v>
      </c>
      <c r="B1385" s="18" t="s">
        <v>2051</v>
      </c>
      <c r="C1385" s="8" t="s">
        <v>23</v>
      </c>
      <c r="D1385" s="8" t="s">
        <v>1150</v>
      </c>
      <c r="E1385" s="8" t="s">
        <v>806</v>
      </c>
      <c r="F1385" s="36">
        <v>-1.1000000000000001</v>
      </c>
      <c r="G1385" s="46">
        <v>581</v>
      </c>
      <c r="H1385" s="46">
        <v>896</v>
      </c>
      <c r="I1385" s="46">
        <v>438</v>
      </c>
      <c r="J1385" s="46">
        <v>627</v>
      </c>
      <c r="K1385" s="46">
        <v>569</v>
      </c>
      <c r="L1385" s="46">
        <v>828</v>
      </c>
      <c r="M1385" s="110">
        <v>963</v>
      </c>
      <c r="N1385" s="46">
        <v>646</v>
      </c>
      <c r="O1385" s="46">
        <v>835</v>
      </c>
      <c r="P1385" s="46">
        <v>498</v>
      </c>
      <c r="Q1385" s="46">
        <v>277</v>
      </c>
      <c r="R1385" s="46">
        <v>397</v>
      </c>
      <c r="S1385" s="46">
        <v>391</v>
      </c>
      <c r="T1385" s="46">
        <v>249</v>
      </c>
      <c r="U1385" s="46">
        <v>358</v>
      </c>
      <c r="V1385" s="46">
        <v>486</v>
      </c>
      <c r="W1385" s="46">
        <v>374</v>
      </c>
      <c r="X1385" s="120">
        <v>-0.15930902111324369</v>
      </c>
      <c r="Y1385" s="79">
        <v>6.164383561643838E-2</v>
      </c>
      <c r="Z1385" s="79">
        <v>6.3799283154121866E-2</v>
      </c>
      <c r="AA1385" s="79">
        <v>-1.145552560646901E-2</v>
      </c>
    </row>
    <row r="1386" spans="1:27" ht="15" x14ac:dyDescent="0.25">
      <c r="A1386" s="4">
        <v>260204</v>
      </c>
      <c r="B1386" s="18" t="s">
        <v>1886</v>
      </c>
      <c r="C1386" s="8" t="s">
        <v>23</v>
      </c>
      <c r="D1386" s="8" t="s">
        <v>177</v>
      </c>
      <c r="E1386" s="8" t="s">
        <v>806</v>
      </c>
      <c r="F1386" s="36">
        <v>-1.3</v>
      </c>
      <c r="G1386" s="46">
        <v>153.11000000000001</v>
      </c>
      <c r="H1386" s="46">
        <v>89.43</v>
      </c>
      <c r="I1386" s="46">
        <v>62.2</v>
      </c>
      <c r="J1386" s="46">
        <v>35.049999999999997</v>
      </c>
      <c r="K1386" s="46">
        <v>29.43</v>
      </c>
      <c r="L1386" s="46">
        <v>-1.39</v>
      </c>
      <c r="M1386" s="46">
        <v>-9.59</v>
      </c>
      <c r="N1386" s="46">
        <v>-20.03</v>
      </c>
      <c r="O1386" s="110">
        <v>-8.1999999999999993</v>
      </c>
      <c r="P1386" s="46">
        <v>5.8</v>
      </c>
      <c r="Q1386" s="46">
        <v>20.07</v>
      </c>
      <c r="R1386" s="46">
        <v>15.56</v>
      </c>
      <c r="S1386" s="110">
        <v>131.51</v>
      </c>
      <c r="T1386" s="110">
        <v>36.909999999999997</v>
      </c>
      <c r="U1386" s="110">
        <v>60.63</v>
      </c>
      <c r="V1386" s="110">
        <v>48.31</v>
      </c>
      <c r="W1386" s="46">
        <v>128.01</v>
      </c>
      <c r="X1386" s="121">
        <v>0.17988897883659069</v>
      </c>
      <c r="Y1386" s="92">
        <v>0.19877481009556491</v>
      </c>
      <c r="Z1386" s="92">
        <v>0.1338865949879402</v>
      </c>
      <c r="AA1386" s="79">
        <v>-1.261897894433228E-2</v>
      </c>
    </row>
    <row r="1387" spans="1:27" ht="15" x14ac:dyDescent="0.25">
      <c r="A1387" s="4">
        <v>260204</v>
      </c>
      <c r="B1387" s="18" t="s">
        <v>1821</v>
      </c>
      <c r="C1387" s="8" t="s">
        <v>23</v>
      </c>
      <c r="D1387" s="8" t="s">
        <v>445</v>
      </c>
      <c r="E1387" s="8" t="s">
        <v>821</v>
      </c>
      <c r="F1387" s="36">
        <v>-1.5</v>
      </c>
      <c r="G1387" s="46">
        <v>3864</v>
      </c>
      <c r="H1387" s="46">
        <v>3858</v>
      </c>
      <c r="I1387" s="46">
        <v>3413</v>
      </c>
      <c r="J1387" s="46">
        <v>0</v>
      </c>
      <c r="K1387" s="46">
        <v>2545</v>
      </c>
      <c r="L1387" s="46">
        <v>2298</v>
      </c>
      <c r="M1387" s="46">
        <v>1823</v>
      </c>
      <c r="N1387" s="110">
        <v>2272</v>
      </c>
      <c r="O1387" s="46">
        <v>2928</v>
      </c>
      <c r="P1387" s="46">
        <v>2340</v>
      </c>
      <c r="Q1387" s="46">
        <v>2221</v>
      </c>
      <c r="R1387" s="46">
        <v>2764</v>
      </c>
      <c r="S1387" s="46">
        <v>3555</v>
      </c>
      <c r="T1387" s="46">
        <v>3120</v>
      </c>
      <c r="U1387" s="46">
        <v>2762</v>
      </c>
      <c r="V1387" s="46">
        <v>2957</v>
      </c>
      <c r="W1387" s="46">
        <v>3366</v>
      </c>
      <c r="X1387" s="120">
        <v>7.1691176470588314E-2</v>
      </c>
      <c r="Y1387" s="79">
        <v>4.6397941680960557E-2</v>
      </c>
      <c r="Z1387" s="79">
        <v>1.5818375542988369E-2</v>
      </c>
      <c r="AA1387" s="79">
        <v>-1.524931418428277E-2</v>
      </c>
    </row>
    <row r="1388" spans="1:27" ht="15" x14ac:dyDescent="0.25">
      <c r="A1388" s="4">
        <v>260204</v>
      </c>
      <c r="B1388" s="18" t="s">
        <v>1799</v>
      </c>
      <c r="C1388" s="8" t="s">
        <v>23</v>
      </c>
      <c r="D1388" s="8" t="s">
        <v>153</v>
      </c>
      <c r="E1388" s="8" t="s">
        <v>806</v>
      </c>
      <c r="F1388" s="36">
        <v>-1.5</v>
      </c>
      <c r="G1388" s="46">
        <v>55.8</v>
      </c>
      <c r="H1388" s="46">
        <v>186.5</v>
      </c>
      <c r="I1388" s="46">
        <v>195.4</v>
      </c>
      <c r="J1388" s="46">
        <v>198.9</v>
      </c>
      <c r="K1388" s="110">
        <v>155.80000000000001</v>
      </c>
      <c r="L1388" s="46">
        <v>139.19999999999999</v>
      </c>
      <c r="M1388" s="46">
        <v>187.3</v>
      </c>
      <c r="N1388" s="46">
        <v>170.9</v>
      </c>
      <c r="O1388" s="46">
        <v>219.8</v>
      </c>
      <c r="P1388" s="46">
        <v>154</v>
      </c>
      <c r="Q1388" s="46">
        <v>187.9</v>
      </c>
      <c r="R1388" s="46">
        <v>188.2</v>
      </c>
      <c r="S1388" s="46">
        <v>179.9</v>
      </c>
      <c r="T1388" s="46">
        <v>163.30000000000001</v>
      </c>
      <c r="U1388" s="46">
        <v>177.1</v>
      </c>
      <c r="V1388" s="46">
        <v>191</v>
      </c>
      <c r="W1388" s="46">
        <v>169</v>
      </c>
      <c r="X1388" s="120">
        <v>1.30985915492956E-2</v>
      </c>
      <c r="Y1388" s="79">
        <v>-1.501459752537182E-2</v>
      </c>
      <c r="Z1388" s="79">
        <v>3.952011291460833E-3</v>
      </c>
      <c r="AA1388" s="79">
        <v>-1.532405454801067E-2</v>
      </c>
    </row>
    <row r="1389" spans="1:27" ht="15" x14ac:dyDescent="0.25">
      <c r="A1389" s="4">
        <v>260204</v>
      </c>
      <c r="B1389" s="18" t="s">
        <v>1779</v>
      </c>
      <c r="C1389" s="8" t="s">
        <v>23</v>
      </c>
      <c r="D1389" s="8" t="s">
        <v>443</v>
      </c>
      <c r="E1389" s="8" t="s">
        <v>806</v>
      </c>
      <c r="F1389" s="36">
        <v>-1.6</v>
      </c>
      <c r="G1389" s="46">
        <v>135.68</v>
      </c>
      <c r="H1389" s="46">
        <v>144.77000000000001</v>
      </c>
      <c r="I1389" s="46">
        <v>136.25</v>
      </c>
      <c r="J1389" s="46">
        <v>222.14</v>
      </c>
      <c r="K1389" s="46">
        <v>147.69</v>
      </c>
      <c r="L1389" s="46">
        <v>135.35</v>
      </c>
      <c r="M1389" s="46">
        <v>146.66</v>
      </c>
      <c r="N1389" s="46">
        <v>200.52</v>
      </c>
      <c r="O1389" s="46">
        <v>121.32</v>
      </c>
      <c r="P1389" s="46">
        <v>123.41</v>
      </c>
      <c r="Q1389" s="46">
        <v>148.71</v>
      </c>
      <c r="R1389" s="46">
        <v>193.88</v>
      </c>
      <c r="S1389" s="46">
        <v>144.05000000000001</v>
      </c>
      <c r="T1389" s="46">
        <v>141.5</v>
      </c>
      <c r="U1389" s="46">
        <v>177.4</v>
      </c>
      <c r="V1389" s="46">
        <v>205.85</v>
      </c>
      <c r="W1389" s="46">
        <v>133.6</v>
      </c>
      <c r="X1389" s="120">
        <v>2.9653307105975021E-2</v>
      </c>
      <c r="Y1389" s="79">
        <v>4.5674531155474929E-2</v>
      </c>
      <c r="Z1389" s="79">
        <v>1.8223893549320191E-2</v>
      </c>
      <c r="AA1389" s="79">
        <v>-1.5624999999999891E-2</v>
      </c>
    </row>
    <row r="1390" spans="1:27" ht="15" x14ac:dyDescent="0.25">
      <c r="A1390" s="4">
        <v>260204</v>
      </c>
      <c r="B1390" s="18" t="s">
        <v>1753</v>
      </c>
      <c r="C1390" s="8" t="s">
        <v>23</v>
      </c>
      <c r="D1390" s="8" t="s">
        <v>2178</v>
      </c>
      <c r="E1390" s="8" t="s">
        <v>806</v>
      </c>
      <c r="F1390" s="36">
        <v>-1.9</v>
      </c>
      <c r="G1390" s="46">
        <v>100.6</v>
      </c>
      <c r="H1390" s="46">
        <v>175.2</v>
      </c>
      <c r="I1390" s="46">
        <v>178</v>
      </c>
      <c r="J1390" s="46">
        <v>165</v>
      </c>
      <c r="K1390" s="46">
        <v>141.69999999999999</v>
      </c>
      <c r="L1390" s="46">
        <v>217.7</v>
      </c>
      <c r="M1390" s="46">
        <v>206.7</v>
      </c>
      <c r="N1390" s="46">
        <v>165.2</v>
      </c>
      <c r="O1390" s="46">
        <v>95.6</v>
      </c>
      <c r="P1390" s="46">
        <v>188.4</v>
      </c>
      <c r="Q1390" s="46">
        <v>171.1</v>
      </c>
      <c r="R1390" s="46">
        <v>135</v>
      </c>
      <c r="S1390" s="46">
        <v>116.3</v>
      </c>
      <c r="T1390" s="46">
        <v>154.6</v>
      </c>
      <c r="U1390" s="46">
        <v>151.6</v>
      </c>
      <c r="V1390" s="46">
        <v>142.9</v>
      </c>
      <c r="W1390" s="46">
        <v>105.8</v>
      </c>
      <c r="X1390" s="120">
        <v>-5.5337262606417692E-2</v>
      </c>
      <c r="Y1390" s="79">
        <v>-3.3795493934142162E-2</v>
      </c>
      <c r="Z1390" s="79">
        <v>1.417040358744392E-2</v>
      </c>
      <c r="AA1390" s="79">
        <v>-1.8570923240183949E-2</v>
      </c>
    </row>
    <row r="1391" spans="1:27" ht="15" x14ac:dyDescent="0.25">
      <c r="A1391" s="4">
        <v>260204</v>
      </c>
      <c r="B1391" s="18" t="s">
        <v>2065</v>
      </c>
      <c r="C1391" s="8" t="s">
        <v>23</v>
      </c>
      <c r="D1391" s="8" t="s">
        <v>443</v>
      </c>
      <c r="E1391" s="8" t="s">
        <v>806</v>
      </c>
      <c r="F1391" s="36">
        <v>-2.1</v>
      </c>
      <c r="G1391" s="46">
        <v>236.3</v>
      </c>
      <c r="H1391" s="46">
        <v>286.3</v>
      </c>
      <c r="I1391" s="46">
        <v>310.8</v>
      </c>
      <c r="J1391" s="46">
        <v>288.39999999999998</v>
      </c>
      <c r="K1391" s="46">
        <v>202.7</v>
      </c>
      <c r="L1391" s="46">
        <v>207.9</v>
      </c>
      <c r="M1391" s="46">
        <v>233.8</v>
      </c>
      <c r="N1391" s="46">
        <v>261</v>
      </c>
      <c r="O1391" s="46">
        <v>263.3</v>
      </c>
      <c r="P1391" s="46">
        <v>267</v>
      </c>
      <c r="Q1391" s="46">
        <v>288.8</v>
      </c>
      <c r="R1391" s="46">
        <v>279.7</v>
      </c>
      <c r="S1391" s="46">
        <v>306</v>
      </c>
      <c r="T1391" s="46">
        <v>274.5</v>
      </c>
      <c r="U1391" s="46">
        <v>286.7</v>
      </c>
      <c r="V1391" s="46">
        <v>281.10000000000002</v>
      </c>
      <c r="W1391" s="46">
        <v>281.5</v>
      </c>
      <c r="X1391" s="120">
        <v>6.5703022339027584E-3</v>
      </c>
      <c r="Y1391" s="79">
        <v>-1.8276762402088529E-3</v>
      </c>
      <c r="Z1391" s="79">
        <v>1.2206818379980611E-3</v>
      </c>
      <c r="AA1391" s="79">
        <v>-2.1335887834189719E-2</v>
      </c>
    </row>
    <row r="1392" spans="1:27" ht="15" x14ac:dyDescent="0.25">
      <c r="A1392" s="4">
        <v>260204</v>
      </c>
      <c r="B1392" s="18" t="s">
        <v>1848</v>
      </c>
      <c r="C1392" s="8" t="s">
        <v>23</v>
      </c>
      <c r="D1392" s="8" t="s">
        <v>698</v>
      </c>
      <c r="E1392" s="8" t="s">
        <v>806</v>
      </c>
      <c r="F1392" s="36">
        <v>-2.1</v>
      </c>
      <c r="G1392" s="46">
        <v>372.49</v>
      </c>
      <c r="H1392" s="46">
        <v>405.62</v>
      </c>
      <c r="I1392" s="46">
        <v>508.71</v>
      </c>
      <c r="J1392" s="46">
        <v>496.08</v>
      </c>
      <c r="K1392" s="46">
        <v>430.23</v>
      </c>
      <c r="L1392" s="46">
        <v>383.05</v>
      </c>
      <c r="M1392" s="46">
        <v>391.59</v>
      </c>
      <c r="N1392" s="46">
        <v>445.02</v>
      </c>
      <c r="O1392" s="46">
        <v>421.01</v>
      </c>
      <c r="P1392" s="46">
        <v>386.43</v>
      </c>
      <c r="Q1392" s="46">
        <v>421.69</v>
      </c>
      <c r="R1392" s="46">
        <v>401.86</v>
      </c>
      <c r="S1392" s="46">
        <v>334.02</v>
      </c>
      <c r="T1392" s="46">
        <v>338.06</v>
      </c>
      <c r="U1392" s="46">
        <v>357.9</v>
      </c>
      <c r="V1392" s="46">
        <v>360.84</v>
      </c>
      <c r="W1392" s="46">
        <v>304.25</v>
      </c>
      <c r="X1392" s="120">
        <v>-3.1327720207253829E-2</v>
      </c>
      <c r="Y1392" s="79">
        <v>-4.2650923022405363E-2</v>
      </c>
      <c r="Z1392" s="79">
        <v>-2.8648452341043629E-2</v>
      </c>
      <c r="AA1392" s="79">
        <v>-2.140463898994838E-2</v>
      </c>
    </row>
    <row r="1393" spans="1:27" ht="15" x14ac:dyDescent="0.25">
      <c r="A1393" s="4">
        <v>260204</v>
      </c>
      <c r="B1393" s="18" t="s">
        <v>2029</v>
      </c>
      <c r="C1393" s="8" t="s">
        <v>23</v>
      </c>
      <c r="D1393" s="8" t="s">
        <v>738</v>
      </c>
      <c r="E1393" s="8" t="s">
        <v>806</v>
      </c>
      <c r="F1393" s="36">
        <v>-2.6</v>
      </c>
      <c r="G1393" s="46">
        <v>535</v>
      </c>
      <c r="H1393" s="46">
        <v>632</v>
      </c>
      <c r="I1393" s="46">
        <v>603</v>
      </c>
      <c r="J1393" s="46">
        <v>605</v>
      </c>
      <c r="K1393" s="46">
        <v>621</v>
      </c>
      <c r="L1393" s="46">
        <v>628</v>
      </c>
      <c r="M1393" s="46">
        <v>690</v>
      </c>
      <c r="N1393" s="46">
        <v>566</v>
      </c>
      <c r="O1393" s="46">
        <v>604</v>
      </c>
      <c r="P1393" s="46">
        <v>537</v>
      </c>
      <c r="Q1393" s="46">
        <v>517</v>
      </c>
      <c r="R1393" s="46">
        <v>572</v>
      </c>
      <c r="S1393" s="46">
        <v>582</v>
      </c>
      <c r="T1393" s="46">
        <v>523</v>
      </c>
      <c r="U1393" s="46">
        <v>508</v>
      </c>
      <c r="V1393" s="46">
        <v>528</v>
      </c>
      <c r="W1393" s="46">
        <v>527</v>
      </c>
      <c r="X1393" s="120">
        <v>-6.3405797101449002E-3</v>
      </c>
      <c r="Y1393" s="79">
        <v>-4.1020966271649861E-3</v>
      </c>
      <c r="Z1393" s="79">
        <v>-2.0137299771167069E-2</v>
      </c>
      <c r="AA1393" s="79">
        <v>-2.5688930406352121E-2</v>
      </c>
    </row>
    <row r="1394" spans="1:27" ht="15" x14ac:dyDescent="0.25">
      <c r="A1394" s="4">
        <v>260204</v>
      </c>
      <c r="B1394" s="18" t="s">
        <v>2067</v>
      </c>
      <c r="C1394" s="8" t="s">
        <v>23</v>
      </c>
      <c r="D1394" s="8" t="s">
        <v>179</v>
      </c>
      <c r="E1394" s="8" t="s">
        <v>806</v>
      </c>
      <c r="F1394" s="36">
        <v>-2.6</v>
      </c>
      <c r="G1394" s="46">
        <v>159.59</v>
      </c>
      <c r="H1394" s="46">
        <v>172.01</v>
      </c>
      <c r="I1394" s="46">
        <v>196.96</v>
      </c>
      <c r="J1394" s="46">
        <v>243.45</v>
      </c>
      <c r="K1394" s="46">
        <v>178.65</v>
      </c>
      <c r="L1394" s="46">
        <v>215.08</v>
      </c>
      <c r="M1394" s="46">
        <v>232.92</v>
      </c>
      <c r="N1394" s="46">
        <v>205.58</v>
      </c>
      <c r="O1394" s="46">
        <v>250.5</v>
      </c>
      <c r="P1394" s="46">
        <v>233.16</v>
      </c>
      <c r="Q1394" s="46">
        <v>230.83</v>
      </c>
      <c r="R1394" s="46">
        <v>227.41</v>
      </c>
      <c r="S1394" s="46">
        <v>234.91</v>
      </c>
      <c r="T1394" s="46">
        <v>239.83</v>
      </c>
      <c r="U1394" s="46">
        <v>233.99</v>
      </c>
      <c r="V1394" s="46">
        <v>224.56</v>
      </c>
      <c r="W1394" s="46">
        <v>210.53</v>
      </c>
      <c r="X1394" s="120">
        <v>7.2006131856505728E-3</v>
      </c>
      <c r="Y1394" s="79">
        <v>3.386996505819972E-3</v>
      </c>
      <c r="Z1394" s="79">
        <v>-3.0444164334394448E-3</v>
      </c>
      <c r="AA1394" s="79">
        <v>-2.612264140835097E-2</v>
      </c>
    </row>
    <row r="1395" spans="1:27" ht="15" x14ac:dyDescent="0.25">
      <c r="A1395" s="4">
        <v>260204</v>
      </c>
      <c r="B1395" s="18" t="s">
        <v>1968</v>
      </c>
      <c r="C1395" s="8" t="s">
        <v>23</v>
      </c>
      <c r="D1395" s="8" t="s">
        <v>1254</v>
      </c>
      <c r="E1395" s="8" t="s">
        <v>817</v>
      </c>
      <c r="F1395" s="36">
        <v>-3.1</v>
      </c>
      <c r="G1395" s="46">
        <v>53.35</v>
      </c>
      <c r="H1395" s="46">
        <v>57.31</v>
      </c>
      <c r="I1395" s="46">
        <v>58.33</v>
      </c>
      <c r="J1395" s="46">
        <v>58.96</v>
      </c>
      <c r="K1395" s="110">
        <v>78.25</v>
      </c>
      <c r="L1395" s="110">
        <v>100</v>
      </c>
      <c r="M1395" s="110">
        <v>98.82</v>
      </c>
      <c r="N1395" s="110">
        <v>95.82</v>
      </c>
      <c r="O1395" s="110">
        <v>120.59</v>
      </c>
      <c r="P1395" s="46">
        <v>96.7</v>
      </c>
      <c r="Q1395" s="46">
        <v>97.14</v>
      </c>
      <c r="R1395" s="46">
        <v>103.36</v>
      </c>
      <c r="S1395" s="46">
        <v>144.82</v>
      </c>
      <c r="T1395" s="110">
        <v>143.30000000000001</v>
      </c>
      <c r="U1395" s="46">
        <v>92.18</v>
      </c>
      <c r="V1395" s="46">
        <v>112.96</v>
      </c>
      <c r="W1395" s="46">
        <v>129.69999999999999</v>
      </c>
      <c r="X1395" s="121">
        <v>0.1054250938871544</v>
      </c>
      <c r="Y1395" s="79">
        <v>-1.0151037616143331E-2</v>
      </c>
      <c r="Z1395" s="79">
        <v>1.9848654013149721E-2</v>
      </c>
      <c r="AA1395" s="79">
        <v>-3.0653205206179309E-2</v>
      </c>
    </row>
    <row r="1396" spans="1:27" ht="15" x14ac:dyDescent="0.25">
      <c r="A1396" s="4">
        <v>260204</v>
      </c>
      <c r="B1396" s="18" t="s">
        <v>1976</v>
      </c>
      <c r="C1396" s="8" t="s">
        <v>23</v>
      </c>
      <c r="D1396" s="8" t="s">
        <v>2179</v>
      </c>
      <c r="E1396" s="8" t="s">
        <v>806</v>
      </c>
      <c r="F1396" s="36">
        <v>-3.3</v>
      </c>
      <c r="G1396" s="46">
        <v>252.4</v>
      </c>
      <c r="H1396" s="46">
        <v>332.4</v>
      </c>
      <c r="I1396" s="46">
        <v>304.60000000000002</v>
      </c>
      <c r="J1396" s="46">
        <v>242.9</v>
      </c>
      <c r="K1396" s="46">
        <v>209.3</v>
      </c>
      <c r="L1396" s="46">
        <v>205.4</v>
      </c>
      <c r="M1396" s="46">
        <v>236.9</v>
      </c>
      <c r="N1396" s="46">
        <v>244.1</v>
      </c>
      <c r="O1396" s="46">
        <v>262.8</v>
      </c>
      <c r="P1396" s="46">
        <v>224.7</v>
      </c>
      <c r="Q1396" s="46">
        <v>282.2</v>
      </c>
      <c r="R1396" s="46">
        <v>288.7</v>
      </c>
      <c r="S1396" s="46">
        <v>322.8</v>
      </c>
      <c r="T1396" s="46">
        <v>235.8</v>
      </c>
      <c r="U1396" s="46">
        <v>310.8</v>
      </c>
      <c r="V1396" s="46">
        <v>308.2</v>
      </c>
      <c r="W1396" s="46">
        <v>284.2</v>
      </c>
      <c r="X1396" s="120">
        <v>9.9248927038626533E-3</v>
      </c>
      <c r="Y1396" s="79">
        <v>2.5320938468348819E-2</v>
      </c>
      <c r="Z1396" s="79">
        <v>1.6837924186166919E-2</v>
      </c>
      <c r="AA1396" s="79">
        <v>-3.2778532608695572E-2</v>
      </c>
    </row>
    <row r="1397" spans="1:27" ht="15" x14ac:dyDescent="0.25">
      <c r="A1397" s="4">
        <v>260204</v>
      </c>
      <c r="B1397" s="18" t="s">
        <v>2087</v>
      </c>
      <c r="C1397" s="8" t="s">
        <v>23</v>
      </c>
      <c r="D1397" s="8" t="s">
        <v>676</v>
      </c>
      <c r="E1397" s="8" t="s">
        <v>806</v>
      </c>
      <c r="F1397" s="36">
        <v>-3.5</v>
      </c>
      <c r="G1397" s="46">
        <v>220.89</v>
      </c>
      <c r="H1397" s="46">
        <v>198.08</v>
      </c>
      <c r="I1397" s="46">
        <v>188.2</v>
      </c>
      <c r="J1397" s="46">
        <v>143.66</v>
      </c>
      <c r="K1397" s="46">
        <v>124.11</v>
      </c>
      <c r="L1397" s="46">
        <v>133.52000000000001</v>
      </c>
      <c r="M1397" s="46">
        <v>171.93</v>
      </c>
      <c r="N1397" s="46">
        <v>166.35</v>
      </c>
      <c r="O1397" s="110">
        <v>185.56</v>
      </c>
      <c r="P1397" s="46">
        <v>153.97999999999999</v>
      </c>
      <c r="Q1397" s="46">
        <v>178.17</v>
      </c>
      <c r="R1397" s="46">
        <v>162.36000000000001</v>
      </c>
      <c r="S1397" s="46">
        <v>180.89</v>
      </c>
      <c r="T1397" s="46">
        <v>137.33000000000001</v>
      </c>
      <c r="U1397" s="46">
        <v>163.03</v>
      </c>
      <c r="V1397" s="46">
        <v>156.06</v>
      </c>
      <c r="W1397" s="46">
        <v>158.88</v>
      </c>
      <c r="X1397" s="120">
        <v>-2.465205803968018E-2</v>
      </c>
      <c r="Y1397" s="79">
        <v>-2.2982922201138511E-2</v>
      </c>
      <c r="Z1397" s="79">
        <v>-9.7885365361011223E-3</v>
      </c>
      <c r="AA1397" s="79">
        <v>-3.4535783213820559E-2</v>
      </c>
    </row>
    <row r="1398" spans="1:27" ht="15" x14ac:dyDescent="0.25">
      <c r="A1398" s="4">
        <v>260204</v>
      </c>
      <c r="B1398" s="18" t="s">
        <v>1950</v>
      </c>
      <c r="C1398" s="8" t="s">
        <v>23</v>
      </c>
      <c r="D1398" s="8" t="s">
        <v>71</v>
      </c>
      <c r="E1398" s="8" t="s">
        <v>806</v>
      </c>
      <c r="F1398" s="36">
        <v>-3.9</v>
      </c>
      <c r="G1398" s="46">
        <v>327.7</v>
      </c>
      <c r="H1398" s="46">
        <v>312.39999999999998</v>
      </c>
      <c r="I1398" s="46">
        <v>316.7</v>
      </c>
      <c r="J1398" s="46">
        <v>219.6</v>
      </c>
      <c r="K1398" s="46">
        <v>388.7</v>
      </c>
      <c r="L1398" s="46">
        <v>317</v>
      </c>
      <c r="M1398" s="46">
        <v>139.5</v>
      </c>
      <c r="N1398" s="46">
        <v>129</v>
      </c>
      <c r="O1398" s="46">
        <v>93.7</v>
      </c>
      <c r="P1398" s="46">
        <v>114.9</v>
      </c>
      <c r="Q1398" s="46">
        <v>157.4</v>
      </c>
      <c r="R1398" s="46">
        <v>158.19999999999999</v>
      </c>
      <c r="S1398" s="110">
        <v>204.6</v>
      </c>
      <c r="T1398" s="46">
        <v>76</v>
      </c>
      <c r="U1398" s="46">
        <v>163.1</v>
      </c>
      <c r="V1398" s="46">
        <v>-101.8</v>
      </c>
      <c r="W1398" s="46">
        <v>191.4</v>
      </c>
      <c r="X1398" s="120">
        <v>-6.1250196819398472E-2</v>
      </c>
      <c r="Y1398" s="79">
        <v>9.5605501509559154E-3</v>
      </c>
      <c r="Z1398" s="79">
        <v>-0.43196544276457882</v>
      </c>
      <c r="AA1398" s="79">
        <v>-3.8607780052646978E-2</v>
      </c>
    </row>
    <row r="1399" spans="1:27" ht="15" x14ac:dyDescent="0.25">
      <c r="A1399" s="4">
        <v>260204</v>
      </c>
      <c r="B1399" s="18" t="s">
        <v>2023</v>
      </c>
      <c r="C1399" s="8" t="s">
        <v>23</v>
      </c>
      <c r="D1399" s="8" t="s">
        <v>705</v>
      </c>
      <c r="E1399" s="8" t="s">
        <v>821</v>
      </c>
      <c r="F1399" s="36">
        <v>-4.3</v>
      </c>
      <c r="G1399" s="46">
        <v>26.21</v>
      </c>
      <c r="H1399" s="46">
        <v>106.85</v>
      </c>
      <c r="I1399" s="46">
        <v>114.08</v>
      </c>
      <c r="J1399" s="46">
        <v>12.9</v>
      </c>
      <c r="K1399" s="46">
        <v>0.41</v>
      </c>
      <c r="L1399" s="46">
        <v>78.040000000000006</v>
      </c>
      <c r="M1399" s="110">
        <v>136.75</v>
      </c>
      <c r="N1399" s="46">
        <v>1</v>
      </c>
      <c r="O1399" s="46">
        <v>8.41</v>
      </c>
      <c r="P1399" s="46">
        <v>98.72</v>
      </c>
      <c r="Q1399" s="46">
        <v>127.05</v>
      </c>
      <c r="R1399" s="46">
        <v>-11.36</v>
      </c>
      <c r="S1399" s="46">
        <v>27.99</v>
      </c>
      <c r="T1399" s="46">
        <v>98.66</v>
      </c>
      <c r="U1399" s="46">
        <v>139.04</v>
      </c>
      <c r="V1399" s="46">
        <v>0.37</v>
      </c>
      <c r="W1399" s="46">
        <v>16.53</v>
      </c>
      <c r="X1399" s="120">
        <v>-2.4752475247524769E-4</v>
      </c>
      <c r="Y1399" s="79">
        <v>4.9475942890154327E-2</v>
      </c>
      <c r="Z1399" s="79">
        <v>4.6121181142610101E-2</v>
      </c>
      <c r="AA1399" s="79">
        <v>-4.3072991054649352E-2</v>
      </c>
    </row>
    <row r="1400" spans="1:27" ht="15" x14ac:dyDescent="0.25">
      <c r="A1400" s="4">
        <v>260204</v>
      </c>
      <c r="B1400" s="18" t="s">
        <v>1962</v>
      </c>
      <c r="C1400" s="8" t="s">
        <v>23</v>
      </c>
      <c r="D1400" s="8" t="s">
        <v>166</v>
      </c>
      <c r="E1400" s="8" t="s">
        <v>806</v>
      </c>
      <c r="F1400" s="36">
        <v>-6.1</v>
      </c>
      <c r="G1400" s="46">
        <v>14304</v>
      </c>
      <c r="H1400" s="46">
        <v>17737</v>
      </c>
      <c r="I1400" s="46">
        <v>17651</v>
      </c>
      <c r="J1400" s="46">
        <v>24127</v>
      </c>
      <c r="K1400" s="46">
        <v>14571</v>
      </c>
      <c r="L1400" s="46">
        <v>12506</v>
      </c>
      <c r="M1400" s="46">
        <v>7061</v>
      </c>
      <c r="N1400" s="46">
        <v>8297</v>
      </c>
      <c r="O1400" s="46">
        <v>8174</v>
      </c>
      <c r="P1400" s="46">
        <v>7592</v>
      </c>
      <c r="Q1400" s="46">
        <v>7547</v>
      </c>
      <c r="R1400" s="46">
        <v>6768</v>
      </c>
      <c r="S1400" s="46">
        <v>7210</v>
      </c>
      <c r="T1400" s="46">
        <v>8483</v>
      </c>
      <c r="U1400" s="46">
        <v>6660</v>
      </c>
      <c r="V1400" s="46">
        <v>5989</v>
      </c>
      <c r="W1400" s="46">
        <v>5486</v>
      </c>
      <c r="X1400" s="120">
        <v>3.0600680015111511E-2</v>
      </c>
      <c r="Y1400" s="79">
        <v>-2.9558784324180239E-2</v>
      </c>
      <c r="Z1400" s="79">
        <v>-2.675045499811135E-2</v>
      </c>
      <c r="AA1400" s="79">
        <v>-6.0828452473361112E-2</v>
      </c>
    </row>
    <row r="1401" spans="1:27" ht="15" x14ac:dyDescent="0.25">
      <c r="A1401" s="4">
        <v>260204</v>
      </c>
      <c r="B1401" s="18" t="s">
        <v>2069</v>
      </c>
      <c r="C1401" s="8" t="s">
        <v>23</v>
      </c>
      <c r="D1401" s="8" t="s">
        <v>24</v>
      </c>
      <c r="E1401" s="8" t="s">
        <v>806</v>
      </c>
      <c r="F1401" s="36">
        <v>-6.6</v>
      </c>
      <c r="G1401" s="46">
        <v>11.85</v>
      </c>
      <c r="H1401" s="46">
        <v>8</v>
      </c>
      <c r="I1401" s="46">
        <v>13.14</v>
      </c>
      <c r="J1401" s="46">
        <v>15.67</v>
      </c>
      <c r="K1401" s="46">
        <v>16.27</v>
      </c>
      <c r="L1401" s="46">
        <v>6.17</v>
      </c>
      <c r="M1401" s="46">
        <v>12.27</v>
      </c>
      <c r="N1401" s="46">
        <v>2.21</v>
      </c>
      <c r="O1401" s="46">
        <v>18.010000000000002</v>
      </c>
      <c r="P1401" s="46">
        <v>7.21</v>
      </c>
      <c r="Q1401" s="46">
        <v>7.92</v>
      </c>
      <c r="R1401" s="110">
        <v>10.44</v>
      </c>
      <c r="S1401" s="46">
        <v>18.399999999999999</v>
      </c>
      <c r="T1401" s="46">
        <v>9.08</v>
      </c>
      <c r="U1401" s="46">
        <v>10.31</v>
      </c>
      <c r="V1401" s="46">
        <v>12.99</v>
      </c>
      <c r="W1401" s="46">
        <v>15.06</v>
      </c>
      <c r="X1401" s="120">
        <v>4.2528997043438599E-2</v>
      </c>
      <c r="Y1401" s="79">
        <v>5.2137870855148323E-2</v>
      </c>
      <c r="Z1401" s="79">
        <v>5.2871656645241627E-2</v>
      </c>
      <c r="AA1401" s="79">
        <v>-6.5773926742812239E-2</v>
      </c>
    </row>
    <row r="1402" spans="1:27" ht="15" x14ac:dyDescent="0.25">
      <c r="A1402" s="4">
        <v>260204</v>
      </c>
      <c r="B1402" s="18" t="s">
        <v>2071</v>
      </c>
      <c r="C1402" s="8" t="s">
        <v>23</v>
      </c>
      <c r="D1402" s="8" t="s">
        <v>144</v>
      </c>
      <c r="E1402" s="8" t="s">
        <v>806</v>
      </c>
      <c r="F1402" s="36">
        <v>-6.7</v>
      </c>
      <c r="G1402" s="46">
        <v>95.5</v>
      </c>
      <c r="H1402" s="46">
        <v>100.6</v>
      </c>
      <c r="I1402" s="46">
        <v>110.1</v>
      </c>
      <c r="J1402" s="46">
        <v>108.4</v>
      </c>
      <c r="K1402" s="46">
        <v>90.4</v>
      </c>
      <c r="L1402" s="46">
        <v>84.2</v>
      </c>
      <c r="M1402" s="46">
        <v>97.9</v>
      </c>
      <c r="N1402" s="46">
        <v>98.6</v>
      </c>
      <c r="O1402" s="46">
        <v>83.4</v>
      </c>
      <c r="P1402" s="46">
        <v>72.099999999999994</v>
      </c>
      <c r="Q1402" s="46">
        <v>81.599999999999994</v>
      </c>
      <c r="R1402" s="46">
        <v>78.900000000000006</v>
      </c>
      <c r="S1402" s="46">
        <v>74.2</v>
      </c>
      <c r="T1402" s="46">
        <v>54.3</v>
      </c>
      <c r="U1402" s="46">
        <v>67.900000000000006</v>
      </c>
      <c r="V1402" s="46">
        <v>72.099999999999994</v>
      </c>
      <c r="W1402" s="46">
        <v>56.2</v>
      </c>
      <c r="X1402" s="120">
        <v>-5.8018252933507153E-2</v>
      </c>
      <c r="Y1402" s="79">
        <v>-4.7404844290657389E-2</v>
      </c>
      <c r="Z1402" s="79">
        <v>-2.470032691609159E-2</v>
      </c>
      <c r="AA1402" s="79">
        <v>-6.7039106145251437E-2</v>
      </c>
    </row>
    <row r="1403" spans="1:27" ht="15" x14ac:dyDescent="0.25">
      <c r="A1403" s="4">
        <v>260204</v>
      </c>
      <c r="B1403" s="18" t="s">
        <v>1938</v>
      </c>
      <c r="C1403" s="8" t="s">
        <v>23</v>
      </c>
      <c r="D1403" s="8" t="s">
        <v>111</v>
      </c>
      <c r="E1403" s="8" t="s">
        <v>806</v>
      </c>
      <c r="F1403" s="36">
        <v>-7.7</v>
      </c>
      <c r="G1403" s="46">
        <v>218.1</v>
      </c>
      <c r="H1403" s="46">
        <v>212.3</v>
      </c>
      <c r="I1403" s="46">
        <v>248.5</v>
      </c>
      <c r="J1403" s="46">
        <v>253</v>
      </c>
      <c r="K1403" s="46">
        <v>291.89999999999998</v>
      </c>
      <c r="L1403" s="46">
        <v>240.4</v>
      </c>
      <c r="M1403" s="46">
        <v>291.3</v>
      </c>
      <c r="N1403" s="46">
        <v>291.10000000000002</v>
      </c>
      <c r="O1403" s="46">
        <v>308</v>
      </c>
      <c r="P1403" s="46">
        <v>239.1</v>
      </c>
      <c r="Q1403" s="46">
        <v>0</v>
      </c>
      <c r="R1403" s="46">
        <v>172</v>
      </c>
      <c r="S1403" s="46">
        <v>277.2</v>
      </c>
      <c r="T1403" s="46">
        <v>233.6</v>
      </c>
      <c r="U1403" s="46">
        <v>0</v>
      </c>
      <c r="V1403" s="46">
        <v>159.6</v>
      </c>
      <c r="W1403" s="46">
        <v>225.5</v>
      </c>
      <c r="X1403" s="120">
        <v>-7.9907017288972648E-3</v>
      </c>
      <c r="Y1403" s="79">
        <v>0</v>
      </c>
      <c r="Z1403" s="79">
        <v>-1.8160515524311641E-2</v>
      </c>
      <c r="AA1403" s="79">
        <v>-7.7118138424820848E-2</v>
      </c>
    </row>
    <row r="1404" spans="1:27" ht="15" x14ac:dyDescent="0.25">
      <c r="A1404" s="4">
        <v>260204</v>
      </c>
      <c r="B1404" s="18" t="s">
        <v>1890</v>
      </c>
      <c r="C1404" s="8" t="s">
        <v>23</v>
      </c>
      <c r="D1404" s="8" t="s">
        <v>1233</v>
      </c>
      <c r="E1404" s="8" t="s">
        <v>811</v>
      </c>
      <c r="F1404" s="36">
        <v>-8.6</v>
      </c>
      <c r="G1404" s="46">
        <v>35.6</v>
      </c>
      <c r="H1404" s="46">
        <v>61.65</v>
      </c>
      <c r="I1404" s="46">
        <v>44.79</v>
      </c>
      <c r="J1404" s="46">
        <v>31.2</v>
      </c>
      <c r="K1404" s="110">
        <v>58.61</v>
      </c>
      <c r="L1404" s="110">
        <v>89.88</v>
      </c>
      <c r="M1404" s="46">
        <v>19.59</v>
      </c>
      <c r="N1404" s="46">
        <v>4.8600000000000003</v>
      </c>
      <c r="O1404" s="46">
        <v>49.53</v>
      </c>
      <c r="P1404" s="46">
        <v>72.02</v>
      </c>
      <c r="Q1404" s="46">
        <v>26.12</v>
      </c>
      <c r="R1404" s="46">
        <v>14.42</v>
      </c>
      <c r="S1404" s="46">
        <v>49.45</v>
      </c>
      <c r="T1404" s="46">
        <v>62.69</v>
      </c>
      <c r="U1404" s="46">
        <v>20.63</v>
      </c>
      <c r="V1404" s="46">
        <v>27.88</v>
      </c>
      <c r="W1404" s="46">
        <v>35.67</v>
      </c>
      <c r="X1404" s="120">
        <v>-5.7589037713721258E-2</v>
      </c>
      <c r="Y1404" s="79">
        <v>-3.5957558291852321E-2</v>
      </c>
      <c r="Z1404" s="79">
        <v>9.1446429784632244E-2</v>
      </c>
      <c r="AA1404" s="79">
        <v>-8.5776532835356356E-2</v>
      </c>
    </row>
    <row r="1405" spans="1:27" ht="15" x14ac:dyDescent="0.25">
      <c r="A1405" s="4">
        <v>260204</v>
      </c>
      <c r="B1405" s="18" t="s">
        <v>1922</v>
      </c>
      <c r="C1405" s="8" t="s">
        <v>23</v>
      </c>
      <c r="D1405" s="8" t="s">
        <v>153</v>
      </c>
      <c r="E1405" s="8" t="s">
        <v>806</v>
      </c>
      <c r="F1405" s="36">
        <v>-9.3000000000000007</v>
      </c>
      <c r="G1405" s="46">
        <v>111.3</v>
      </c>
      <c r="H1405" s="46">
        <v>64.099999999999994</v>
      </c>
      <c r="I1405" s="46">
        <v>71.5</v>
      </c>
      <c r="J1405" s="46">
        <v>74.8</v>
      </c>
      <c r="K1405" s="46">
        <v>96.6</v>
      </c>
      <c r="L1405" s="46">
        <v>69.900000000000006</v>
      </c>
      <c r="M1405" s="46">
        <v>77.7</v>
      </c>
      <c r="N1405" s="46">
        <v>93.8</v>
      </c>
      <c r="O1405" s="46">
        <v>116.2</v>
      </c>
      <c r="P1405" s="46">
        <v>75.2</v>
      </c>
      <c r="Q1405" s="46">
        <v>83.2</v>
      </c>
      <c r="R1405" s="46">
        <v>92.6</v>
      </c>
      <c r="S1405" s="46">
        <v>97.3</v>
      </c>
      <c r="T1405" s="46">
        <v>59</v>
      </c>
      <c r="U1405" s="46">
        <v>60.5</v>
      </c>
      <c r="V1405" s="46">
        <v>50.6</v>
      </c>
      <c r="W1405" s="46">
        <v>72.400000000000006</v>
      </c>
      <c r="X1405" s="120">
        <v>-4.6511627906976723E-2</v>
      </c>
      <c r="Y1405" s="79">
        <v>-6.8352905751279835E-2</v>
      </c>
      <c r="Z1405" s="79">
        <v>-0.13574660633484159</v>
      </c>
      <c r="AA1405" s="79">
        <v>-9.3118922961854866E-2</v>
      </c>
    </row>
    <row r="1406" spans="1:27" ht="15" x14ac:dyDescent="0.25">
      <c r="A1406" s="4">
        <v>260204</v>
      </c>
      <c r="B1406" s="18" t="s">
        <v>1759</v>
      </c>
      <c r="C1406" s="8" t="s">
        <v>23</v>
      </c>
      <c r="D1406" s="8" t="s">
        <v>24</v>
      </c>
      <c r="E1406" s="8" t="s">
        <v>806</v>
      </c>
      <c r="F1406" s="36">
        <v>-9.6999999999999993</v>
      </c>
      <c r="G1406" s="46">
        <v>-11.94</v>
      </c>
      <c r="H1406" s="46">
        <v>-15.37</v>
      </c>
      <c r="I1406" s="46">
        <v>-22.51</v>
      </c>
      <c r="J1406" s="46">
        <v>-12.64</v>
      </c>
      <c r="K1406" s="46">
        <v>-13.82</v>
      </c>
      <c r="L1406" s="46">
        <v>-19.059999999999999</v>
      </c>
      <c r="M1406" s="46">
        <v>-10.72</v>
      </c>
      <c r="N1406" s="46">
        <v>-3.32</v>
      </c>
      <c r="O1406" s="46">
        <v>-5.0999999999999996</v>
      </c>
      <c r="P1406" s="46">
        <v>-7.38</v>
      </c>
      <c r="Q1406" s="46">
        <v>-3.37</v>
      </c>
      <c r="R1406" s="46">
        <v>-1.72</v>
      </c>
      <c r="S1406" s="46">
        <v>13.62</v>
      </c>
      <c r="T1406" s="110">
        <v>1.51</v>
      </c>
      <c r="U1406" s="46">
        <v>-5.37</v>
      </c>
      <c r="V1406" s="110">
        <v>7.25</v>
      </c>
      <c r="W1406" s="46">
        <v>11.97</v>
      </c>
      <c r="X1406" s="121">
        <v>7.7304347826087003</v>
      </c>
      <c r="Y1406" s="79">
        <v>-0.19920318725099609</v>
      </c>
      <c r="Z1406" s="92">
        <v>1.1156716417910451</v>
      </c>
      <c r="AA1406" s="79">
        <v>-9.7001763668430163E-2</v>
      </c>
    </row>
    <row r="1407" spans="1:27" ht="15" x14ac:dyDescent="0.25">
      <c r="A1407" s="4">
        <v>260204</v>
      </c>
      <c r="B1407" s="18" t="s">
        <v>1815</v>
      </c>
      <c r="C1407" s="8" t="s">
        <v>23</v>
      </c>
      <c r="D1407" s="8" t="s">
        <v>65</v>
      </c>
      <c r="E1407" s="8" t="s">
        <v>806</v>
      </c>
      <c r="F1407" s="36">
        <v>-9.9</v>
      </c>
      <c r="G1407" s="46"/>
      <c r="H1407" s="46"/>
      <c r="I1407" s="46"/>
      <c r="J1407" s="46"/>
      <c r="K1407" s="46"/>
      <c r="L1407" s="46"/>
      <c r="M1407" s="46"/>
      <c r="N1407" s="46"/>
      <c r="O1407" s="46"/>
      <c r="P1407" s="46">
        <v>105</v>
      </c>
      <c r="Q1407" s="46">
        <v>105.2</v>
      </c>
      <c r="R1407" s="46">
        <v>113.1</v>
      </c>
      <c r="S1407" s="46">
        <v>102.2</v>
      </c>
      <c r="T1407" s="46">
        <v>73.8</v>
      </c>
      <c r="U1407" s="46">
        <v>58.9</v>
      </c>
      <c r="V1407" s="46">
        <v>52</v>
      </c>
      <c r="W1407" s="46">
        <v>73.900000000000006</v>
      </c>
      <c r="X1407" s="120">
        <v>-7.3325499412455919E-2</v>
      </c>
      <c r="Y1407" s="79">
        <v>-0.1174232817651535</v>
      </c>
      <c r="Z1407" s="79">
        <v>-0.17557471264367819</v>
      </c>
      <c r="AA1407" s="79">
        <v>-9.8640641338445301E-2</v>
      </c>
    </row>
    <row r="1408" spans="1:27" ht="15" x14ac:dyDescent="0.25">
      <c r="A1408" s="4">
        <v>260204</v>
      </c>
      <c r="B1408" s="18" t="s">
        <v>2089</v>
      </c>
      <c r="C1408" s="8" t="s">
        <v>23</v>
      </c>
      <c r="D1408" s="8" t="s">
        <v>34</v>
      </c>
      <c r="E1408" s="8" t="s">
        <v>806</v>
      </c>
      <c r="F1408" s="36">
        <v>-10.4</v>
      </c>
      <c r="G1408" s="46">
        <v>1289</v>
      </c>
      <c r="H1408" s="46">
        <v>1350</v>
      </c>
      <c r="I1408" s="46">
        <v>1763</v>
      </c>
      <c r="J1408" s="46">
        <v>1388</v>
      </c>
      <c r="K1408" s="46">
        <v>593</v>
      </c>
      <c r="L1408" s="46">
        <v>1390</v>
      </c>
      <c r="M1408" s="46">
        <v>1876</v>
      </c>
      <c r="N1408" s="46">
        <v>1854</v>
      </c>
      <c r="O1408" s="46">
        <v>337</v>
      </c>
      <c r="P1408" s="110">
        <v>2217</v>
      </c>
      <c r="Q1408" s="46">
        <v>2069</v>
      </c>
      <c r="R1408" s="46">
        <v>142</v>
      </c>
      <c r="S1408" s="110">
        <v>2185</v>
      </c>
      <c r="T1408" s="46">
        <v>195</v>
      </c>
      <c r="U1408" s="46">
        <v>874</v>
      </c>
      <c r="V1408" s="110">
        <v>2051</v>
      </c>
      <c r="W1408" s="46">
        <v>1633</v>
      </c>
      <c r="X1408" s="120">
        <v>-0.30576137910176932</v>
      </c>
      <c r="Y1408" s="79">
        <v>-0.2602918754084077</v>
      </c>
      <c r="Z1408" s="92">
        <v>0.56213191990577149</v>
      </c>
      <c r="AA1408" s="79">
        <v>-0.104052780395853</v>
      </c>
    </row>
    <row r="1409" spans="1:27" ht="15" x14ac:dyDescent="0.25">
      <c r="A1409" s="4">
        <v>260204</v>
      </c>
      <c r="B1409" s="18" t="s">
        <v>1777</v>
      </c>
      <c r="C1409" s="8" t="s">
        <v>23</v>
      </c>
      <c r="D1409" s="8" t="s">
        <v>151</v>
      </c>
      <c r="E1409" s="8" t="s">
        <v>806</v>
      </c>
      <c r="F1409" s="36">
        <v>-12.6</v>
      </c>
      <c r="G1409" s="46">
        <v>-25.13</v>
      </c>
      <c r="H1409" s="46">
        <v>-271.52999999999997</v>
      </c>
      <c r="I1409" s="46">
        <v>-400.94</v>
      </c>
      <c r="J1409" s="46">
        <v>-280.68</v>
      </c>
      <c r="K1409" s="110">
        <v>-253.21</v>
      </c>
      <c r="L1409" s="46">
        <v>-365.26</v>
      </c>
      <c r="M1409" s="46">
        <v>-404.34</v>
      </c>
      <c r="N1409" s="46">
        <v>-380.06</v>
      </c>
      <c r="O1409" s="46">
        <v>-248.71</v>
      </c>
      <c r="P1409" s="46">
        <v>-265.02</v>
      </c>
      <c r="Q1409" s="46">
        <v>-253.98</v>
      </c>
      <c r="R1409" s="46">
        <v>-173.21</v>
      </c>
      <c r="S1409" s="46">
        <v>-26.88</v>
      </c>
      <c r="T1409" s="46">
        <v>-193.85</v>
      </c>
      <c r="U1409" s="46">
        <v>-259.68</v>
      </c>
      <c r="V1409" s="46">
        <v>-128.36000000000001</v>
      </c>
      <c r="W1409" s="46">
        <v>49.72</v>
      </c>
      <c r="X1409" s="120">
        <v>-9.8972312227954884E-2</v>
      </c>
      <c r="Y1409" s="79">
        <v>8.7973823928881867E-3</v>
      </c>
      <c r="Z1409" s="79">
        <v>-6.8617851350937897E-2</v>
      </c>
      <c r="AA1409" s="79">
        <v>-0.12582748821393941</v>
      </c>
    </row>
    <row r="1410" spans="1:27" ht="15" x14ac:dyDescent="0.25">
      <c r="A1410" s="4">
        <v>260204</v>
      </c>
      <c r="B1410" s="18" t="s">
        <v>1733</v>
      </c>
      <c r="C1410" s="8" t="s">
        <v>23</v>
      </c>
      <c r="D1410" s="8" t="s">
        <v>52</v>
      </c>
      <c r="E1410" s="8" t="s">
        <v>821</v>
      </c>
      <c r="F1410" s="36">
        <v>-14.2</v>
      </c>
      <c r="G1410" s="46">
        <v>13.58</v>
      </c>
      <c r="H1410" s="46">
        <v>3.38</v>
      </c>
      <c r="I1410" s="46">
        <v>1.95</v>
      </c>
      <c r="J1410" s="46">
        <v>9.3699999999999992</v>
      </c>
      <c r="K1410" s="46">
        <v>4.45</v>
      </c>
      <c r="L1410" s="110">
        <v>5.95</v>
      </c>
      <c r="M1410" s="46">
        <v>0.66</v>
      </c>
      <c r="N1410" s="110">
        <v>12.64</v>
      </c>
      <c r="O1410" s="110">
        <v>14.23</v>
      </c>
      <c r="P1410" s="110">
        <v>11.24</v>
      </c>
      <c r="Q1410" s="110">
        <v>7.45</v>
      </c>
      <c r="R1410" s="110">
        <v>26.06</v>
      </c>
      <c r="S1410" s="110">
        <v>27.52</v>
      </c>
      <c r="T1410" s="46">
        <v>16.850000000000001</v>
      </c>
      <c r="U1410" s="46">
        <v>14.15</v>
      </c>
      <c r="V1410" s="46">
        <v>24.99</v>
      </c>
      <c r="W1410" s="46">
        <v>15.69</v>
      </c>
      <c r="X1410" s="120">
        <v>7.7625570776255648E-2</v>
      </c>
      <c r="Y1410" s="79">
        <v>8.6029789419620029E-2</v>
      </c>
      <c r="Z1410" s="79">
        <v>-1.2650744856940069E-2</v>
      </c>
      <c r="AA1410" s="79">
        <v>-0.14165968147527239</v>
      </c>
    </row>
    <row r="1411" spans="1:27" ht="15" x14ac:dyDescent="0.25">
      <c r="A1411" s="4">
        <v>260204</v>
      </c>
      <c r="B1411" s="18" t="s">
        <v>1902</v>
      </c>
      <c r="C1411" s="8" t="s">
        <v>23</v>
      </c>
      <c r="D1411" s="8" t="s">
        <v>136</v>
      </c>
      <c r="E1411" s="8" t="s">
        <v>806</v>
      </c>
      <c r="F1411" s="36">
        <v>-14.4</v>
      </c>
      <c r="G1411" s="46">
        <v>-106</v>
      </c>
      <c r="H1411" s="46">
        <v>-58.1</v>
      </c>
      <c r="I1411" s="46">
        <v>-41.3</v>
      </c>
      <c r="J1411" s="46">
        <v>-23.5</v>
      </c>
      <c r="K1411" s="46">
        <v>14.3</v>
      </c>
      <c r="L1411" s="46">
        <v>-26.5</v>
      </c>
      <c r="M1411" s="46">
        <v>12.1</v>
      </c>
      <c r="N1411" s="110">
        <v>-34.4</v>
      </c>
      <c r="O1411" s="110">
        <v>-71.8</v>
      </c>
      <c r="P1411" s="46">
        <v>113.5</v>
      </c>
      <c r="Q1411" s="110">
        <v>112.6</v>
      </c>
      <c r="R1411" s="110">
        <v>105.1</v>
      </c>
      <c r="S1411" s="110">
        <v>43.2</v>
      </c>
      <c r="T1411" s="46">
        <v>136.5</v>
      </c>
      <c r="U1411" s="46">
        <v>101.3</v>
      </c>
      <c r="V1411" s="46">
        <v>-23.9</v>
      </c>
      <c r="W1411" s="46">
        <v>6.2</v>
      </c>
      <c r="X1411" s="120">
        <v>6.1431623931623942E-2</v>
      </c>
      <c r="Y1411" s="79">
        <v>-2.8434826371414031E-2</v>
      </c>
      <c r="Z1411" s="79">
        <v>-0.33411033411033408</v>
      </c>
      <c r="AA1411" s="79">
        <v>-0.14391287436795031</v>
      </c>
    </row>
    <row r="1412" spans="1:27" ht="15" x14ac:dyDescent="0.25">
      <c r="A1412" s="4">
        <v>260204</v>
      </c>
      <c r="B1412" s="18" t="s">
        <v>1725</v>
      </c>
      <c r="C1412" s="8" t="s">
        <v>23</v>
      </c>
      <c r="D1412" s="8" t="s">
        <v>722</v>
      </c>
      <c r="E1412" s="8" t="s">
        <v>821</v>
      </c>
      <c r="F1412" s="36">
        <v>-17.7</v>
      </c>
      <c r="G1412" s="46">
        <v>61.3</v>
      </c>
      <c r="H1412" s="46">
        <v>49.2</v>
      </c>
      <c r="I1412" s="46">
        <v>70.3</v>
      </c>
      <c r="J1412" s="46">
        <v>32.6</v>
      </c>
      <c r="K1412" s="46">
        <v>25.6</v>
      </c>
      <c r="L1412" s="46">
        <v>57.6</v>
      </c>
      <c r="M1412" s="46">
        <v>82.8</v>
      </c>
      <c r="N1412" s="110">
        <v>117</v>
      </c>
      <c r="O1412" s="110">
        <v>59.4</v>
      </c>
      <c r="P1412" s="46">
        <v>72.8</v>
      </c>
      <c r="Q1412" s="46">
        <v>90</v>
      </c>
      <c r="R1412" s="46">
        <v>91.5</v>
      </c>
      <c r="S1412" s="46">
        <v>70.8</v>
      </c>
      <c r="T1412" s="46">
        <v>67.8</v>
      </c>
      <c r="U1412" s="46">
        <v>95.6</v>
      </c>
      <c r="V1412" s="46">
        <v>55.9</v>
      </c>
      <c r="W1412" s="46">
        <v>19.5</v>
      </c>
      <c r="X1412" s="120">
        <v>-1.5379883112888289E-2</v>
      </c>
      <c r="Y1412" s="79">
        <v>1.7494532958450382E-2</v>
      </c>
      <c r="Z1412" s="79">
        <v>-0.1093030396070004</v>
      </c>
      <c r="AA1412" s="79">
        <v>-0.1768355739400207</v>
      </c>
    </row>
    <row r="1413" spans="1:27" ht="15" x14ac:dyDescent="0.25">
      <c r="A1413" s="4">
        <v>260204</v>
      </c>
      <c r="B1413" s="18" t="s">
        <v>1737</v>
      </c>
      <c r="C1413" s="8" t="s">
        <v>23</v>
      </c>
      <c r="D1413" s="8" t="s">
        <v>122</v>
      </c>
      <c r="E1413" s="8" t="s">
        <v>817</v>
      </c>
      <c r="F1413" s="36">
        <v>-19.8</v>
      </c>
      <c r="G1413" s="46">
        <v>417.42</v>
      </c>
      <c r="H1413" s="46">
        <v>153.88999999999999</v>
      </c>
      <c r="I1413" s="46">
        <v>497.51</v>
      </c>
      <c r="J1413" s="46">
        <v>521.51</v>
      </c>
      <c r="K1413" s="46">
        <v>320.57</v>
      </c>
      <c r="L1413" s="46">
        <v>110.38</v>
      </c>
      <c r="M1413" s="46">
        <v>400.31</v>
      </c>
      <c r="N1413" s="46">
        <v>423.71</v>
      </c>
      <c r="O1413" s="46">
        <v>199.81</v>
      </c>
      <c r="P1413" s="46">
        <v>-39.58</v>
      </c>
      <c r="Q1413" s="46">
        <v>308.97000000000003</v>
      </c>
      <c r="R1413" s="46">
        <v>304.58</v>
      </c>
      <c r="S1413" s="46">
        <v>153.72</v>
      </c>
      <c r="T1413" s="46">
        <v>-36.840000000000003</v>
      </c>
      <c r="U1413" s="46">
        <v>255.45</v>
      </c>
      <c r="V1413" s="46">
        <v>221.78</v>
      </c>
      <c r="W1413" s="46">
        <v>36.020000000000003</v>
      </c>
      <c r="X1413" s="120">
        <v>3.7653396363837022E-3</v>
      </c>
      <c r="Y1413" s="79">
        <v>-7.3271908327971369E-2</v>
      </c>
      <c r="Z1413" s="79">
        <v>-0.1223205448287069</v>
      </c>
      <c r="AA1413" s="79">
        <v>-0.1981114608405852</v>
      </c>
    </row>
    <row r="1414" spans="1:27" ht="15" x14ac:dyDescent="0.25">
      <c r="A1414" s="4">
        <v>260204</v>
      </c>
      <c r="B1414" s="18" t="s">
        <v>1852</v>
      </c>
      <c r="C1414" s="8" t="s">
        <v>23</v>
      </c>
      <c r="D1414" s="8" t="s">
        <v>37</v>
      </c>
      <c r="E1414" s="8" t="s">
        <v>806</v>
      </c>
      <c r="F1414" s="36">
        <v>-20.7</v>
      </c>
      <c r="G1414" s="46">
        <v>0.81</v>
      </c>
      <c r="H1414" s="46">
        <v>-14.11</v>
      </c>
      <c r="I1414" s="46">
        <v>-9.48</v>
      </c>
      <c r="J1414" s="46">
        <v>-1.79</v>
      </c>
      <c r="K1414" s="110">
        <v>-8.51</v>
      </c>
      <c r="L1414" s="46">
        <v>-11.87</v>
      </c>
      <c r="M1414" s="110">
        <v>-15.55</v>
      </c>
      <c r="N1414" s="46">
        <v>0.97</v>
      </c>
      <c r="O1414" s="46">
        <v>-1.62</v>
      </c>
      <c r="P1414" s="110">
        <v>-20.59</v>
      </c>
      <c r="Q1414" s="110">
        <v>-36.97</v>
      </c>
      <c r="R1414" s="46">
        <v>-3.98</v>
      </c>
      <c r="S1414" s="110">
        <v>-10.79</v>
      </c>
      <c r="T1414" s="46">
        <v>-8.09</v>
      </c>
      <c r="U1414" s="46">
        <v>-8.6</v>
      </c>
      <c r="V1414" s="46">
        <v>-5.17</v>
      </c>
      <c r="W1414" s="46">
        <v>-4.03</v>
      </c>
      <c r="X1414" s="120">
        <v>-0.17281902391815299</v>
      </c>
      <c r="Y1414" s="79">
        <v>-0.47417683436403152</v>
      </c>
      <c r="Z1414" s="79">
        <v>3.7825810553083317E-2</v>
      </c>
      <c r="AA1414" s="79">
        <v>-0.20704441041347621</v>
      </c>
    </row>
    <row r="1415" spans="1:27" ht="15" x14ac:dyDescent="0.25">
      <c r="A1415" s="4">
        <v>260204</v>
      </c>
      <c r="B1415" s="18" t="s">
        <v>1862</v>
      </c>
      <c r="C1415" s="8" t="s">
        <v>23</v>
      </c>
      <c r="D1415" s="8" t="s">
        <v>46</v>
      </c>
      <c r="E1415" s="8" t="s">
        <v>806</v>
      </c>
      <c r="F1415" s="36">
        <v>-21.3</v>
      </c>
      <c r="G1415" s="46">
        <v>-82</v>
      </c>
      <c r="H1415" s="46">
        <v>20</v>
      </c>
      <c r="I1415" s="46">
        <v>68</v>
      </c>
      <c r="J1415" s="46">
        <v>131</v>
      </c>
      <c r="K1415" s="110">
        <v>151</v>
      </c>
      <c r="L1415" s="110">
        <v>126</v>
      </c>
      <c r="M1415" s="110">
        <v>181</v>
      </c>
      <c r="N1415" s="46">
        <v>183</v>
      </c>
      <c r="O1415" s="46">
        <v>212</v>
      </c>
      <c r="P1415" s="46">
        <v>164</v>
      </c>
      <c r="Q1415" s="110">
        <v>313</v>
      </c>
      <c r="R1415" s="46">
        <v>199</v>
      </c>
      <c r="S1415" s="110">
        <v>318</v>
      </c>
      <c r="T1415" s="46">
        <v>164</v>
      </c>
      <c r="U1415" s="46">
        <v>143</v>
      </c>
      <c r="V1415" s="46">
        <v>107</v>
      </c>
      <c r="W1415" s="46">
        <v>162</v>
      </c>
      <c r="X1415" s="120">
        <v>0</v>
      </c>
      <c r="Y1415" s="79">
        <v>-0.17102615694164991</v>
      </c>
      <c r="Z1415" s="79">
        <v>-0.1116504854368932</v>
      </c>
      <c r="AA1415" s="79">
        <v>-0.2131147540983607</v>
      </c>
    </row>
    <row r="1416" spans="1:27" ht="15" x14ac:dyDescent="0.25">
      <c r="A1416" s="4">
        <v>260204</v>
      </c>
      <c r="B1416" s="18" t="s">
        <v>1920</v>
      </c>
      <c r="C1416" s="8" t="s">
        <v>23</v>
      </c>
      <c r="D1416" s="8" t="s">
        <v>2173</v>
      </c>
      <c r="E1416" s="8" t="s">
        <v>821</v>
      </c>
      <c r="F1416" s="36">
        <v>-21.5</v>
      </c>
      <c r="G1416" s="46">
        <v>-40.43</v>
      </c>
      <c r="H1416" s="46">
        <v>-27.22</v>
      </c>
      <c r="I1416" s="46">
        <v>22.19</v>
      </c>
      <c r="J1416" s="46">
        <v>67.680000000000007</v>
      </c>
      <c r="K1416" s="110">
        <v>139.41999999999999</v>
      </c>
      <c r="L1416" s="110">
        <v>162.11000000000001</v>
      </c>
      <c r="M1416" s="110">
        <v>142.80000000000001</v>
      </c>
      <c r="N1416" s="46">
        <v>95.2</v>
      </c>
      <c r="O1416" s="46">
        <v>114.93</v>
      </c>
      <c r="P1416" s="46">
        <v>109.59</v>
      </c>
      <c r="Q1416" s="46">
        <v>113.24</v>
      </c>
      <c r="R1416" s="46">
        <v>124.84</v>
      </c>
      <c r="S1416" s="46">
        <v>94.69</v>
      </c>
      <c r="T1416" s="46">
        <v>64.22</v>
      </c>
      <c r="U1416" s="46">
        <v>60.77</v>
      </c>
      <c r="V1416" s="46">
        <v>15.85</v>
      </c>
      <c r="W1416" s="46">
        <v>43.98</v>
      </c>
      <c r="X1416" s="120">
        <v>-0.1025635229225066</v>
      </c>
      <c r="Y1416" s="79">
        <v>-0.1321695760598505</v>
      </c>
      <c r="Z1416" s="79">
        <v>-0.31635318704284221</v>
      </c>
      <c r="AA1416" s="79">
        <v>-0.21530166008576401</v>
      </c>
    </row>
    <row r="1417" spans="1:27" ht="15" x14ac:dyDescent="0.25">
      <c r="A1417" s="4">
        <v>260204</v>
      </c>
      <c r="B1417" s="18" t="s">
        <v>2061</v>
      </c>
      <c r="C1417" s="8" t="s">
        <v>23</v>
      </c>
      <c r="D1417" s="8" t="s">
        <v>676</v>
      </c>
      <c r="E1417" s="8" t="s">
        <v>821</v>
      </c>
      <c r="F1417" s="36">
        <v>-22.1</v>
      </c>
      <c r="G1417" s="46">
        <v>-0.15</v>
      </c>
      <c r="H1417" s="46">
        <v>-3.99</v>
      </c>
      <c r="I1417" s="46">
        <v>-5.05</v>
      </c>
      <c r="J1417" s="46">
        <v>-10.24</v>
      </c>
      <c r="K1417" s="110">
        <v>-26.22</v>
      </c>
      <c r="L1417" s="110">
        <v>-25.71</v>
      </c>
      <c r="M1417" s="110">
        <v>-13.47</v>
      </c>
      <c r="N1417" s="46">
        <v>-10</v>
      </c>
      <c r="O1417" s="46">
        <v>-15.46</v>
      </c>
      <c r="P1417" s="46">
        <v>-15.77</v>
      </c>
      <c r="Q1417" s="46">
        <v>-5.53</v>
      </c>
      <c r="R1417" s="46">
        <v>-2.72</v>
      </c>
      <c r="S1417" s="46">
        <v>-10.87</v>
      </c>
      <c r="T1417" s="46">
        <v>-12.57</v>
      </c>
      <c r="U1417" s="46">
        <v>0.04</v>
      </c>
      <c r="V1417" s="46">
        <v>1.78</v>
      </c>
      <c r="W1417" s="46">
        <v>-6.09</v>
      </c>
      <c r="X1417" s="120">
        <v>-9.1716824304958422E-2</v>
      </c>
      <c r="Y1417" s="79">
        <v>-0.17576522562322491</v>
      </c>
      <c r="Z1417" s="79">
        <v>-0.17228177641653911</v>
      </c>
      <c r="AA1417" s="79">
        <v>-0.2210915818686402</v>
      </c>
    </row>
    <row r="1418" spans="1:27" ht="15" x14ac:dyDescent="0.25">
      <c r="A1418" s="4">
        <v>260204</v>
      </c>
      <c r="B1418" s="18" t="s">
        <v>1896</v>
      </c>
      <c r="C1418" s="8" t="s">
        <v>23</v>
      </c>
      <c r="D1418" s="8" t="s">
        <v>79</v>
      </c>
      <c r="E1418" s="8" t="s">
        <v>806</v>
      </c>
      <c r="F1418" s="36">
        <v>-30</v>
      </c>
      <c r="G1418" s="46">
        <v>186.5</v>
      </c>
      <c r="H1418" s="46">
        <v>162.19999999999999</v>
      </c>
      <c r="I1418" s="46">
        <v>144.5</v>
      </c>
      <c r="J1418" s="46">
        <v>199.5</v>
      </c>
      <c r="K1418" s="46">
        <v>241.4</v>
      </c>
      <c r="L1418" s="110">
        <v>245.1</v>
      </c>
      <c r="M1418" s="110">
        <v>265.60000000000002</v>
      </c>
      <c r="N1418" s="46">
        <v>214.2</v>
      </c>
      <c r="O1418" s="46">
        <v>252.6</v>
      </c>
      <c r="P1418" s="46">
        <v>252.9</v>
      </c>
      <c r="Q1418" s="46">
        <v>260.3</v>
      </c>
      <c r="R1418" s="46">
        <v>222.8</v>
      </c>
      <c r="S1418" s="46">
        <v>240.1</v>
      </c>
      <c r="T1418" s="46">
        <v>258.10000000000002</v>
      </c>
      <c r="U1418" s="46">
        <v>250.2</v>
      </c>
      <c r="V1418" s="46">
        <v>192.9</v>
      </c>
      <c r="W1418" s="46">
        <v>-42</v>
      </c>
      <c r="X1418" s="120">
        <v>5.3273230201824617E-3</v>
      </c>
      <c r="Y1418" s="79">
        <v>-1.0292469173545321E-2</v>
      </c>
      <c r="Z1418" s="79">
        <v>-3.0786655683690319E-2</v>
      </c>
      <c r="AA1418" s="79">
        <v>-0.29969191543609902</v>
      </c>
    </row>
    <row r="1419" spans="1:27" ht="15" x14ac:dyDescent="0.25">
      <c r="A1419" s="4">
        <v>260204</v>
      </c>
      <c r="B1419" s="18" t="s">
        <v>1783</v>
      </c>
      <c r="C1419" s="8" t="s">
        <v>23</v>
      </c>
      <c r="D1419" s="8" t="s">
        <v>445</v>
      </c>
      <c r="E1419" s="8" t="s">
        <v>806</v>
      </c>
      <c r="F1419" s="36">
        <v>-31.2</v>
      </c>
      <c r="G1419" s="46">
        <v>18.78</v>
      </c>
      <c r="H1419" s="46">
        <v>8.06</v>
      </c>
      <c r="I1419" s="46">
        <v>9.48</v>
      </c>
      <c r="J1419" s="46">
        <v>0.63</v>
      </c>
      <c r="K1419" s="46">
        <v>-7.03</v>
      </c>
      <c r="L1419" s="46">
        <v>-20.95</v>
      </c>
      <c r="M1419" s="110">
        <v>-32.909999999999997</v>
      </c>
      <c r="N1419" s="110">
        <v>-25.18</v>
      </c>
      <c r="O1419" s="110">
        <v>-23.64</v>
      </c>
      <c r="P1419" s="110">
        <v>-31.8</v>
      </c>
      <c r="Q1419" s="46">
        <v>-29.16</v>
      </c>
      <c r="R1419" s="46">
        <v>-22.38</v>
      </c>
      <c r="S1419" s="46">
        <v>-22.68</v>
      </c>
      <c r="T1419" s="46">
        <v>-26.55</v>
      </c>
      <c r="U1419" s="46">
        <v>-22.74</v>
      </c>
      <c r="V1419" s="46">
        <v>-15.9</v>
      </c>
      <c r="W1419" s="46">
        <v>4.7699999999999996</v>
      </c>
      <c r="X1419" s="120">
        <v>-4.9518958687040149E-2</v>
      </c>
      <c r="Y1419" s="79">
        <v>-6.370943733253942E-2</v>
      </c>
      <c r="Z1419" s="79">
        <v>-6.8680445151033331E-2</v>
      </c>
      <c r="AA1419" s="79">
        <v>-0.31239330829634693</v>
      </c>
    </row>
    <row r="1420" spans="1:27" ht="15" x14ac:dyDescent="0.25">
      <c r="A1420" s="4">
        <v>260204</v>
      </c>
      <c r="B1420" s="88" t="s">
        <v>1964</v>
      </c>
      <c r="C1420" s="81" t="s">
        <v>23</v>
      </c>
      <c r="D1420" s="81" t="s">
        <v>95</v>
      </c>
      <c r="E1420" s="81" t="s">
        <v>806</v>
      </c>
      <c r="F1420" s="83">
        <v>-1103.0999999999999</v>
      </c>
      <c r="G1420" s="85">
        <v>467</v>
      </c>
      <c r="H1420" s="85">
        <v>781</v>
      </c>
      <c r="I1420" s="85">
        <v>1628</v>
      </c>
      <c r="J1420" s="85">
        <v>1001</v>
      </c>
      <c r="K1420" s="85">
        <v>275</v>
      </c>
      <c r="L1420" s="85">
        <v>-398</v>
      </c>
      <c r="M1420" s="85">
        <v>603</v>
      </c>
      <c r="N1420" s="126">
        <v>1818</v>
      </c>
      <c r="O1420" s="85">
        <v>-1069</v>
      </c>
      <c r="P1420" s="126">
        <v>276</v>
      </c>
      <c r="Q1420" s="126">
        <v>996</v>
      </c>
      <c r="R1420" s="85">
        <v>-99</v>
      </c>
      <c r="S1420" s="126">
        <v>1461</v>
      </c>
      <c r="T1420" s="85">
        <v>229</v>
      </c>
      <c r="U1420" s="85">
        <v>-302</v>
      </c>
      <c r="V1420" s="85">
        <v>-1291</v>
      </c>
      <c r="W1420" s="85">
        <v>391</v>
      </c>
      <c r="X1420" s="130">
        <v>-1.7843583902809379E-2</v>
      </c>
      <c r="Y1420" s="87">
        <v>-0.50173946656358714</v>
      </c>
      <c r="Z1420" s="87">
        <v>-0.92474786656322727</v>
      </c>
      <c r="AA1420" s="87">
        <v>-11.03092783505155</v>
      </c>
    </row>
    <row r="1421" spans="1:27" ht="15" x14ac:dyDescent="0.25">
      <c r="A1421" s="4">
        <v>260204</v>
      </c>
      <c r="B1421" s="18">
        <v>5832</v>
      </c>
      <c r="C1421" s="8" t="s">
        <v>67</v>
      </c>
      <c r="D1421" s="8" t="s">
        <v>2151</v>
      </c>
      <c r="E1421" s="8" t="s">
        <v>817</v>
      </c>
      <c r="F1421" s="78">
        <v>30.1</v>
      </c>
      <c r="G1421" s="46">
        <v>10614</v>
      </c>
      <c r="H1421" s="46">
        <v>4089</v>
      </c>
      <c r="I1421" s="46">
        <v>9879</v>
      </c>
      <c r="J1421" s="46">
        <v>826</v>
      </c>
      <c r="K1421" s="46">
        <v>12091</v>
      </c>
      <c r="L1421" s="46">
        <v>4088</v>
      </c>
      <c r="M1421" s="46">
        <v>10216</v>
      </c>
      <c r="N1421" s="110">
        <v>4725</v>
      </c>
      <c r="O1421" s="46">
        <v>11254</v>
      </c>
      <c r="P1421" s="46">
        <v>4704</v>
      </c>
      <c r="Q1421" s="110">
        <v>13674</v>
      </c>
      <c r="R1421" s="46">
        <v>7245</v>
      </c>
      <c r="S1421" s="46">
        <v>8212</v>
      </c>
      <c r="T1421" s="110">
        <v>9151</v>
      </c>
      <c r="U1421" s="46">
        <v>12471</v>
      </c>
      <c r="V1421" s="46">
        <v>10212</v>
      </c>
      <c r="W1421" s="110">
        <v>20279</v>
      </c>
      <c r="X1421" s="121">
        <v>0.1314319491650657</v>
      </c>
      <c r="Y1421" s="79">
        <v>-3.1424690455044153E-2</v>
      </c>
      <c r="Z1421" s="79">
        <v>8.0018339221661794E-2</v>
      </c>
      <c r="AA1421" s="92">
        <v>0.30132847225690451</v>
      </c>
    </row>
    <row r="1422" spans="1:27" ht="15" x14ac:dyDescent="0.25">
      <c r="A1422" s="4">
        <v>260204</v>
      </c>
      <c r="B1422" s="18">
        <v>8304</v>
      </c>
      <c r="C1422" s="8" t="s">
        <v>67</v>
      </c>
      <c r="D1422" s="8" t="s">
        <v>2133</v>
      </c>
      <c r="E1422" s="8" t="s">
        <v>817</v>
      </c>
      <c r="F1422" s="78">
        <v>23</v>
      </c>
      <c r="G1422" s="46">
        <v>12221</v>
      </c>
      <c r="H1422" s="46">
        <v>7446</v>
      </c>
      <c r="I1422" s="46">
        <v>11318</v>
      </c>
      <c r="J1422" s="46">
        <v>9093</v>
      </c>
      <c r="K1422" s="46">
        <v>-1987</v>
      </c>
      <c r="L1422" s="46">
        <v>-11071</v>
      </c>
      <c r="M1422" s="46">
        <v>7386</v>
      </c>
      <c r="N1422" s="46">
        <v>6995</v>
      </c>
      <c r="O1422" s="46">
        <v>-39244</v>
      </c>
      <c r="P1422" s="110">
        <v>-28310</v>
      </c>
      <c r="Q1422" s="46">
        <v>9300</v>
      </c>
      <c r="R1422" s="46">
        <v>3842</v>
      </c>
      <c r="S1422" s="46">
        <v>3301</v>
      </c>
      <c r="T1422" s="46">
        <v>2943</v>
      </c>
      <c r="U1422" s="46">
        <v>8004</v>
      </c>
      <c r="V1422" s="110">
        <v>7368</v>
      </c>
      <c r="W1422" s="110">
        <v>8281</v>
      </c>
      <c r="X1422" s="120">
        <v>-2.6336057975899552</v>
      </c>
      <c r="Y1422" s="79">
        <v>-6.6852367688022274E-2</v>
      </c>
      <c r="Z1422" s="92">
        <v>0.1949143173023771</v>
      </c>
      <c r="AA1422" s="92">
        <v>0.23038490007401921</v>
      </c>
    </row>
    <row r="1423" spans="1:27" ht="15" x14ac:dyDescent="0.25">
      <c r="A1423" s="4">
        <v>260204</v>
      </c>
      <c r="B1423" s="18">
        <v>4503</v>
      </c>
      <c r="C1423" s="8" t="s">
        <v>67</v>
      </c>
      <c r="D1423" s="8" t="s">
        <v>2165</v>
      </c>
      <c r="E1423" s="8" t="s">
        <v>817</v>
      </c>
      <c r="F1423" s="78">
        <v>16.7</v>
      </c>
      <c r="G1423" s="46">
        <v>53347</v>
      </c>
      <c r="H1423" s="46">
        <v>74937</v>
      </c>
      <c r="I1423" s="46">
        <v>32628</v>
      </c>
      <c r="J1423" s="46">
        <v>85311</v>
      </c>
      <c r="K1423" s="46">
        <v>61758</v>
      </c>
      <c r="L1423" s="46">
        <v>51952</v>
      </c>
      <c r="M1423" s="46">
        <v>45055</v>
      </c>
      <c r="N1423" s="46">
        <v>922</v>
      </c>
      <c r="O1423" s="46">
        <v>18868</v>
      </c>
      <c r="P1423" s="46">
        <v>59761</v>
      </c>
      <c r="Q1423" s="46">
        <v>53319</v>
      </c>
      <c r="R1423" s="110">
        <v>38033</v>
      </c>
      <c r="S1423" s="110">
        <v>74894</v>
      </c>
      <c r="T1423" s="110">
        <v>85094</v>
      </c>
      <c r="U1423" s="110">
        <v>104041</v>
      </c>
      <c r="V1423" s="110">
        <v>92909</v>
      </c>
      <c r="W1423" s="110">
        <v>134543</v>
      </c>
      <c r="X1423" s="121">
        <v>0.1120894485569031</v>
      </c>
      <c r="Y1423" s="92">
        <v>0.20180631813479749</v>
      </c>
      <c r="Z1423" s="92">
        <v>0.18167131251200089</v>
      </c>
      <c r="AA1423" s="92">
        <v>0.1671130560489498</v>
      </c>
    </row>
    <row r="1424" spans="1:27" ht="15" x14ac:dyDescent="0.25">
      <c r="A1424" s="4">
        <v>260204</v>
      </c>
      <c r="B1424" s="18">
        <v>3374</v>
      </c>
      <c r="C1424" s="8" t="s">
        <v>67</v>
      </c>
      <c r="D1424" s="8" t="s">
        <v>2168</v>
      </c>
      <c r="E1424" s="8" t="s">
        <v>811</v>
      </c>
      <c r="F1424" s="78">
        <v>13.6</v>
      </c>
      <c r="G1424" s="46">
        <v>400</v>
      </c>
      <c r="H1424" s="46">
        <v>496</v>
      </c>
      <c r="I1424" s="46">
        <v>837</v>
      </c>
      <c r="J1424" s="46">
        <v>686</v>
      </c>
      <c r="K1424" s="110">
        <v>693</v>
      </c>
      <c r="L1424" s="46">
        <v>377</v>
      </c>
      <c r="M1424" s="46">
        <v>594</v>
      </c>
      <c r="N1424" s="46">
        <v>372</v>
      </c>
      <c r="O1424" s="46">
        <v>150</v>
      </c>
      <c r="P1424" s="46">
        <v>291</v>
      </c>
      <c r="Q1424" s="46">
        <v>406</v>
      </c>
      <c r="R1424" s="46">
        <v>211</v>
      </c>
      <c r="S1424" s="46">
        <v>212</v>
      </c>
      <c r="T1424" s="110">
        <v>580</v>
      </c>
      <c r="U1424" s="110">
        <v>549</v>
      </c>
      <c r="V1424" s="46">
        <v>83</v>
      </c>
      <c r="W1424" s="110">
        <v>405</v>
      </c>
      <c r="X1424" s="121">
        <v>0.25803571428571442</v>
      </c>
      <c r="Y1424" s="92">
        <v>0.10149041873669271</v>
      </c>
      <c r="Z1424" s="79">
        <v>-8.2474226804123751E-2</v>
      </c>
      <c r="AA1424" s="92">
        <v>0.13553370786516861</v>
      </c>
    </row>
    <row r="1425" spans="1:27" ht="15" x14ac:dyDescent="0.25">
      <c r="A1425" s="4">
        <v>260204</v>
      </c>
      <c r="B1425" s="18">
        <v>4208</v>
      </c>
      <c r="C1425" s="8" t="s">
        <v>67</v>
      </c>
      <c r="D1425" s="8" t="s">
        <v>2166</v>
      </c>
      <c r="E1425" s="8" t="s">
        <v>817</v>
      </c>
      <c r="F1425" s="78">
        <v>13.5</v>
      </c>
      <c r="G1425" s="46">
        <v>13754</v>
      </c>
      <c r="H1425" s="46">
        <v>11196</v>
      </c>
      <c r="I1425" s="46">
        <v>4355</v>
      </c>
      <c r="J1425" s="46">
        <v>4164</v>
      </c>
      <c r="K1425" s="46">
        <v>4469</v>
      </c>
      <c r="L1425" s="46">
        <v>3302</v>
      </c>
      <c r="M1425" s="46">
        <v>2622</v>
      </c>
      <c r="N1425" s="46">
        <v>2599</v>
      </c>
      <c r="O1425" s="110">
        <v>7086</v>
      </c>
      <c r="P1425" s="110">
        <v>10149</v>
      </c>
      <c r="Q1425" s="46">
        <v>2791</v>
      </c>
      <c r="R1425" s="46">
        <v>3258</v>
      </c>
      <c r="S1425" s="46">
        <v>3358</v>
      </c>
      <c r="T1425" s="46">
        <v>8883</v>
      </c>
      <c r="U1425" s="46">
        <v>2832</v>
      </c>
      <c r="V1425" s="110">
        <v>5418</v>
      </c>
      <c r="W1425" s="110">
        <v>6133</v>
      </c>
      <c r="X1425" s="120">
        <v>-6.4737165064430391E-2</v>
      </c>
      <c r="Y1425" s="79">
        <v>2.2416621104428551E-3</v>
      </c>
      <c r="Z1425" s="92">
        <v>0.1178331787682068</v>
      </c>
      <c r="AA1425" s="92">
        <v>0.13542530867210001</v>
      </c>
    </row>
    <row r="1426" spans="1:27" ht="15" x14ac:dyDescent="0.25">
      <c r="A1426" s="4">
        <v>260204</v>
      </c>
      <c r="B1426" s="18">
        <v>6368</v>
      </c>
      <c r="C1426" s="8" t="s">
        <v>67</v>
      </c>
      <c r="D1426" s="8" t="s">
        <v>2148</v>
      </c>
      <c r="E1426" s="8" t="s">
        <v>811</v>
      </c>
      <c r="F1426" s="36">
        <v>8.6</v>
      </c>
      <c r="G1426" s="46">
        <v>2433</v>
      </c>
      <c r="H1426" s="46">
        <v>2370</v>
      </c>
      <c r="I1426" s="46">
        <v>4709</v>
      </c>
      <c r="J1426" s="46">
        <v>2219</v>
      </c>
      <c r="K1426" s="110">
        <v>4292</v>
      </c>
      <c r="L1426" s="46">
        <v>3429</v>
      </c>
      <c r="M1426" s="46">
        <v>5274</v>
      </c>
      <c r="N1426" s="46">
        <v>2862</v>
      </c>
      <c r="O1426" s="46">
        <v>4993</v>
      </c>
      <c r="P1426" s="110">
        <v>6339</v>
      </c>
      <c r="Q1426" s="110">
        <v>8351</v>
      </c>
      <c r="R1426" s="46">
        <v>4002</v>
      </c>
      <c r="S1426" s="110">
        <v>7479</v>
      </c>
      <c r="T1426" s="46">
        <v>8266</v>
      </c>
      <c r="U1426" s="110">
        <v>11374</v>
      </c>
      <c r="V1426" s="46">
        <v>6954</v>
      </c>
      <c r="W1426" s="46">
        <v>10425</v>
      </c>
      <c r="X1426" s="120">
        <v>7.3631118413511221E-2</v>
      </c>
      <c r="Y1426" s="92">
        <v>0.10758772866396191</v>
      </c>
      <c r="Z1426" s="79">
        <v>9.4855563767231033E-2</v>
      </c>
      <c r="AA1426" s="79">
        <v>8.6461421066533539E-2</v>
      </c>
    </row>
    <row r="1427" spans="1:27" ht="15" x14ac:dyDescent="0.25">
      <c r="A1427" s="4">
        <v>260204</v>
      </c>
      <c r="B1427" s="18">
        <v>2413</v>
      </c>
      <c r="C1427" s="8" t="s">
        <v>67</v>
      </c>
      <c r="D1427" s="8" t="s">
        <v>2171</v>
      </c>
      <c r="E1427" s="8" t="s">
        <v>817</v>
      </c>
      <c r="F1427" s="36">
        <v>8.6</v>
      </c>
      <c r="G1427" s="46">
        <v>22560</v>
      </c>
      <c r="H1427" s="46">
        <v>13750</v>
      </c>
      <c r="I1427" s="46">
        <v>18505</v>
      </c>
      <c r="J1427" s="46">
        <v>17174</v>
      </c>
      <c r="K1427" s="46">
        <v>21755</v>
      </c>
      <c r="L1427" s="46">
        <v>12979</v>
      </c>
      <c r="M1427" s="46">
        <v>17960</v>
      </c>
      <c r="N1427" s="46">
        <v>16315</v>
      </c>
      <c r="O1427" s="46">
        <v>19958</v>
      </c>
      <c r="P1427" s="46">
        <v>11405</v>
      </c>
      <c r="Q1427" s="46">
        <v>16084</v>
      </c>
      <c r="R1427" s="46">
        <v>11591</v>
      </c>
      <c r="S1427" s="46">
        <v>20462</v>
      </c>
      <c r="T1427" s="46">
        <v>13929</v>
      </c>
      <c r="U1427" s="46">
        <v>19777</v>
      </c>
      <c r="V1427" s="46">
        <v>14636</v>
      </c>
      <c r="W1427" s="46">
        <v>26354</v>
      </c>
      <c r="X1427" s="120">
        <v>4.2390245540962601E-2</v>
      </c>
      <c r="Y1427" s="79">
        <v>5.950117616730588E-2</v>
      </c>
      <c r="Z1427" s="79">
        <v>4.6305448683830353E-2</v>
      </c>
      <c r="AA1427" s="79">
        <v>8.5634556130457451E-2</v>
      </c>
    </row>
    <row r="1428" spans="1:27" ht="15" x14ac:dyDescent="0.25">
      <c r="A1428" s="4">
        <v>260204</v>
      </c>
      <c r="B1428" s="18">
        <v>4091</v>
      </c>
      <c r="C1428" s="8" t="s">
        <v>67</v>
      </c>
      <c r="D1428" s="8" t="s">
        <v>2167</v>
      </c>
      <c r="E1428" s="8" t="s">
        <v>811</v>
      </c>
      <c r="F1428" s="36">
        <v>7.8</v>
      </c>
      <c r="G1428" s="46">
        <v>24507</v>
      </c>
      <c r="H1428" s="46">
        <v>25624</v>
      </c>
      <c r="I1428" s="46">
        <v>25310</v>
      </c>
      <c r="J1428" s="46">
        <v>27025</v>
      </c>
      <c r="K1428" s="46">
        <v>25755</v>
      </c>
      <c r="L1428" s="46">
        <v>29396</v>
      </c>
      <c r="M1428" s="110">
        <v>36251</v>
      </c>
      <c r="N1428" s="110">
        <v>40429</v>
      </c>
      <c r="O1428" s="110">
        <v>40143</v>
      </c>
      <c r="P1428" s="46">
        <v>41199</v>
      </c>
      <c r="Q1428" s="46">
        <v>50178</v>
      </c>
      <c r="R1428" s="46">
        <v>46938</v>
      </c>
      <c r="S1428" s="46">
        <v>33688</v>
      </c>
      <c r="T1428" s="46">
        <v>44505</v>
      </c>
      <c r="U1428" s="46">
        <v>58275</v>
      </c>
      <c r="V1428" s="46">
        <v>44481</v>
      </c>
      <c r="W1428" s="46">
        <v>47892</v>
      </c>
      <c r="X1428" s="120">
        <v>1.9220594989622249E-2</v>
      </c>
      <c r="Y1428" s="79">
        <v>4.6187018350455578E-2</v>
      </c>
      <c r="Z1428" s="79">
        <v>-1.339650829307659E-2</v>
      </c>
      <c r="AA1428" s="79">
        <v>7.849725613294356E-2</v>
      </c>
    </row>
    <row r="1429" spans="1:27" ht="15" x14ac:dyDescent="0.25">
      <c r="A1429" s="4">
        <v>260204</v>
      </c>
      <c r="B1429" s="18">
        <v>9010</v>
      </c>
      <c r="C1429" s="8" t="s">
        <v>67</v>
      </c>
      <c r="D1429" s="8" t="s">
        <v>1351</v>
      </c>
      <c r="E1429" s="8" t="s">
        <v>811</v>
      </c>
      <c r="F1429" s="36">
        <v>6.6</v>
      </c>
      <c r="G1429" s="46">
        <v>1045</v>
      </c>
      <c r="H1429" s="46">
        <v>704</v>
      </c>
      <c r="I1429" s="46">
        <v>-316</v>
      </c>
      <c r="J1429" s="46">
        <v>30</v>
      </c>
      <c r="K1429" s="110">
        <v>1914</v>
      </c>
      <c r="L1429" s="110">
        <v>1270</v>
      </c>
      <c r="M1429" s="110">
        <v>1029</v>
      </c>
      <c r="N1429" s="110">
        <v>1293</v>
      </c>
      <c r="O1429" s="110">
        <v>3600</v>
      </c>
      <c r="P1429" s="110">
        <v>2310</v>
      </c>
      <c r="Q1429" s="46">
        <v>949</v>
      </c>
      <c r="R1429" s="46">
        <v>1907</v>
      </c>
      <c r="S1429" s="46">
        <v>2232</v>
      </c>
      <c r="T1429" s="46">
        <v>2543</v>
      </c>
      <c r="U1429" s="46">
        <v>1631</v>
      </c>
      <c r="V1429" s="46">
        <v>1677</v>
      </c>
      <c r="W1429" s="46">
        <v>2768</v>
      </c>
      <c r="X1429" s="120">
        <v>3.1494998648283312E-2</v>
      </c>
      <c r="Y1429" s="79">
        <v>8.9372297208753837E-2</v>
      </c>
      <c r="Z1429" s="79">
        <v>-2.766750872127988E-2</v>
      </c>
      <c r="AA1429" s="79">
        <v>6.6312012866510006E-2</v>
      </c>
    </row>
    <row r="1430" spans="1:27" ht="15" x14ac:dyDescent="0.25">
      <c r="A1430" s="4">
        <v>260204</v>
      </c>
      <c r="B1430" s="18">
        <v>9412</v>
      </c>
      <c r="C1430" s="8" t="s">
        <v>67</v>
      </c>
      <c r="D1430" s="8" t="s">
        <v>2129</v>
      </c>
      <c r="E1430" s="8" t="s">
        <v>817</v>
      </c>
      <c r="F1430" s="36">
        <v>6.2</v>
      </c>
      <c r="G1430" s="46">
        <v>5404</v>
      </c>
      <c r="H1430" s="46">
        <v>2604</v>
      </c>
      <c r="I1430" s="46">
        <v>5553</v>
      </c>
      <c r="J1430" s="46">
        <v>5595</v>
      </c>
      <c r="K1430" s="46">
        <v>5567</v>
      </c>
      <c r="L1430" s="110">
        <v>5609</v>
      </c>
      <c r="M1430" s="46">
        <v>6920</v>
      </c>
      <c r="N1430" s="46">
        <v>6482</v>
      </c>
      <c r="O1430" s="46">
        <v>7141</v>
      </c>
      <c r="P1430" s="46">
        <v>6003</v>
      </c>
      <c r="Q1430" s="46">
        <v>7434</v>
      </c>
      <c r="R1430" s="46">
        <v>6443</v>
      </c>
      <c r="S1430" s="46">
        <v>7410</v>
      </c>
      <c r="T1430" s="46">
        <v>6202</v>
      </c>
      <c r="U1430" s="46">
        <v>8010</v>
      </c>
      <c r="V1430" s="46">
        <v>9200</v>
      </c>
      <c r="W1430" s="46">
        <v>9311</v>
      </c>
      <c r="X1430" s="120">
        <v>7.2920483693661442E-3</v>
      </c>
      <c r="Y1430" s="79">
        <v>2.0953836079886431E-2</v>
      </c>
      <c r="Z1430" s="79">
        <v>9.8236237306253305E-2</v>
      </c>
      <c r="AA1430" s="79">
        <v>6.1676724417623729E-2</v>
      </c>
    </row>
    <row r="1431" spans="1:27" ht="15" x14ac:dyDescent="0.25">
      <c r="A1431" s="4">
        <v>260204</v>
      </c>
      <c r="B1431" s="18">
        <v>8354</v>
      </c>
      <c r="C1431" s="8" t="s">
        <v>67</v>
      </c>
      <c r="D1431" s="8" t="s">
        <v>2131</v>
      </c>
      <c r="E1431" s="8" t="s">
        <v>817</v>
      </c>
      <c r="F1431" s="36">
        <v>5.7</v>
      </c>
      <c r="G1431" s="46">
        <v>23403</v>
      </c>
      <c r="H1431" s="46">
        <v>11663</v>
      </c>
      <c r="I1431" s="46">
        <v>24234</v>
      </c>
      <c r="J1431" s="46">
        <v>19811</v>
      </c>
      <c r="K1431" s="46">
        <v>2962</v>
      </c>
      <c r="L1431" s="46">
        <v>-1768</v>
      </c>
      <c r="M1431" s="46">
        <v>24009</v>
      </c>
      <c r="N1431" s="46">
        <v>20163</v>
      </c>
      <c r="O1431" s="110">
        <v>35944</v>
      </c>
      <c r="P1431" s="46">
        <v>-2626</v>
      </c>
      <c r="Q1431" s="46">
        <v>30280</v>
      </c>
      <c r="R1431" s="46">
        <v>26315</v>
      </c>
      <c r="S1431" s="46">
        <v>30956</v>
      </c>
      <c r="T1431" s="110">
        <v>16158</v>
      </c>
      <c r="U1431" s="46">
        <v>32525</v>
      </c>
      <c r="V1431" s="46">
        <v>29970</v>
      </c>
      <c r="W1431" s="46">
        <v>37154</v>
      </c>
      <c r="X1431" s="121">
        <v>0.2211833971151016</v>
      </c>
      <c r="Y1431" s="79">
        <v>2.1647108736946748E-2</v>
      </c>
      <c r="Z1431" s="79">
        <v>3.4496102082035567E-2</v>
      </c>
      <c r="AA1431" s="79">
        <v>5.6546451477524677E-2</v>
      </c>
    </row>
    <row r="1432" spans="1:27" ht="15" x14ac:dyDescent="0.25">
      <c r="A1432" s="4">
        <v>260204</v>
      </c>
      <c r="B1432" s="18">
        <v>6745</v>
      </c>
      <c r="C1432" s="8" t="s">
        <v>67</v>
      </c>
      <c r="D1432" s="8" t="s">
        <v>2144</v>
      </c>
      <c r="E1432" s="8" t="s">
        <v>817</v>
      </c>
      <c r="F1432" s="36">
        <v>5</v>
      </c>
      <c r="G1432" s="46">
        <v>1767</v>
      </c>
      <c r="H1432" s="46">
        <v>2414</v>
      </c>
      <c r="I1432" s="46">
        <v>-109</v>
      </c>
      <c r="J1432" s="46">
        <v>746</v>
      </c>
      <c r="K1432" s="46">
        <v>1751</v>
      </c>
      <c r="L1432" s="110">
        <v>3203</v>
      </c>
      <c r="M1432" s="46">
        <v>-165</v>
      </c>
      <c r="N1432" s="110">
        <v>1953</v>
      </c>
      <c r="O1432" s="110">
        <v>2879</v>
      </c>
      <c r="P1432" s="46">
        <v>2709</v>
      </c>
      <c r="Q1432" s="46">
        <v>500</v>
      </c>
      <c r="R1432" s="110">
        <v>2876</v>
      </c>
      <c r="S1432" s="46">
        <v>3042</v>
      </c>
      <c r="T1432" s="46">
        <v>3135</v>
      </c>
      <c r="U1432" s="46">
        <v>1076</v>
      </c>
      <c r="V1432" s="46">
        <v>3231</v>
      </c>
      <c r="W1432" s="46">
        <v>3570</v>
      </c>
      <c r="X1432" s="120">
        <v>4.6674701435301953E-2</v>
      </c>
      <c r="Y1432" s="79">
        <v>6.0295195226630398E-2</v>
      </c>
      <c r="Z1432" s="79">
        <v>3.5047882318096628E-2</v>
      </c>
      <c r="AA1432" s="79">
        <v>5.0362457077451461E-2</v>
      </c>
    </row>
    <row r="1433" spans="1:27" ht="15" x14ac:dyDescent="0.25">
      <c r="A1433" s="4">
        <v>260204</v>
      </c>
      <c r="B1433" s="18">
        <v>8056</v>
      </c>
      <c r="C1433" s="8" t="s">
        <v>67</v>
      </c>
      <c r="D1433" s="8" t="s">
        <v>2137</v>
      </c>
      <c r="E1433" s="8" t="s">
        <v>817</v>
      </c>
      <c r="F1433" s="36">
        <v>4.0999999999999996</v>
      </c>
      <c r="G1433" s="46">
        <v>5803</v>
      </c>
      <c r="H1433" s="46">
        <v>8085</v>
      </c>
      <c r="I1433" s="46">
        <v>4668</v>
      </c>
      <c r="J1433" s="46">
        <v>8788</v>
      </c>
      <c r="K1433" s="46">
        <v>5797</v>
      </c>
      <c r="L1433" s="46">
        <v>10188</v>
      </c>
      <c r="M1433" s="46">
        <v>5697</v>
      </c>
      <c r="N1433" s="46">
        <v>10704</v>
      </c>
      <c r="O1433" s="46">
        <v>7350</v>
      </c>
      <c r="P1433" s="46">
        <v>10179</v>
      </c>
      <c r="Q1433" s="46">
        <v>8745</v>
      </c>
      <c r="R1433" s="46">
        <v>11125</v>
      </c>
      <c r="S1433" s="46">
        <v>7077</v>
      </c>
      <c r="T1433" s="110">
        <v>13966</v>
      </c>
      <c r="U1433" s="46">
        <v>10185</v>
      </c>
      <c r="V1433" s="46">
        <v>12581</v>
      </c>
      <c r="W1433" s="46">
        <v>8853</v>
      </c>
      <c r="X1433" s="121">
        <v>0.1020039864246081</v>
      </c>
      <c r="Y1433" s="79">
        <v>3.5196636765820077E-2</v>
      </c>
      <c r="Z1433" s="79">
        <v>3.4377730030930483E-2</v>
      </c>
      <c r="AA1433" s="79">
        <v>4.0539615147572317E-2</v>
      </c>
    </row>
    <row r="1434" spans="1:27" ht="15" x14ac:dyDescent="0.25">
      <c r="A1434" s="4">
        <v>260204</v>
      </c>
      <c r="B1434" s="18">
        <v>9699</v>
      </c>
      <c r="C1434" s="8" t="s">
        <v>67</v>
      </c>
      <c r="D1434" s="8" t="s">
        <v>2128</v>
      </c>
      <c r="E1434" s="8" t="s">
        <v>806</v>
      </c>
      <c r="F1434" s="36">
        <v>3.7</v>
      </c>
      <c r="G1434" s="46">
        <v>4361</v>
      </c>
      <c r="H1434" s="46">
        <v>4333</v>
      </c>
      <c r="I1434" s="46">
        <v>4401</v>
      </c>
      <c r="J1434" s="46">
        <v>1910</v>
      </c>
      <c r="K1434" s="46">
        <v>4241</v>
      </c>
      <c r="L1434" s="46">
        <v>4876</v>
      </c>
      <c r="M1434" s="46">
        <v>4543</v>
      </c>
      <c r="N1434" s="46">
        <v>2280</v>
      </c>
      <c r="O1434" s="46">
        <v>4638</v>
      </c>
      <c r="P1434" s="46">
        <v>5351</v>
      </c>
      <c r="Q1434" s="46">
        <v>4932</v>
      </c>
      <c r="R1434" s="46">
        <v>3633</v>
      </c>
      <c r="S1434" s="46">
        <v>4142</v>
      </c>
      <c r="T1434" s="46">
        <v>5713</v>
      </c>
      <c r="U1434" s="46">
        <v>5239</v>
      </c>
      <c r="V1434" s="46">
        <v>3355</v>
      </c>
      <c r="W1434" s="46">
        <v>4823</v>
      </c>
      <c r="X1434" s="120">
        <v>2.0046516779266721E-2</v>
      </c>
      <c r="Y1434" s="79">
        <v>1.6666666666666611E-2</v>
      </c>
      <c r="Z1434" s="79">
        <v>-1.4844876381694849E-2</v>
      </c>
      <c r="AA1434" s="79">
        <v>3.691256978698032E-2</v>
      </c>
    </row>
    <row r="1435" spans="1:27" ht="15" x14ac:dyDescent="0.25">
      <c r="A1435" s="4">
        <v>260204</v>
      </c>
      <c r="B1435" s="18">
        <v>8306</v>
      </c>
      <c r="C1435" s="8" t="s">
        <v>67</v>
      </c>
      <c r="D1435" s="8" t="s">
        <v>2132</v>
      </c>
      <c r="E1435" s="8" t="s">
        <v>817</v>
      </c>
      <c r="F1435" s="36">
        <v>3.4</v>
      </c>
      <c r="G1435" s="46">
        <v>400267</v>
      </c>
      <c r="H1435" s="46">
        <v>-1514933</v>
      </c>
      <c r="I1435" s="46">
        <v>241042</v>
      </c>
      <c r="J1435" s="46">
        <v>292701</v>
      </c>
      <c r="K1435" s="110">
        <v>250621</v>
      </c>
      <c r="L1435" s="46">
        <v>-336141</v>
      </c>
      <c r="M1435" s="110">
        <v>703060</v>
      </c>
      <c r="N1435" s="110">
        <v>534032</v>
      </c>
      <c r="O1435" s="110">
        <v>523619</v>
      </c>
      <c r="P1435" s="110">
        <v>117515</v>
      </c>
      <c r="Q1435" s="46">
        <v>736061</v>
      </c>
      <c r="R1435" s="110">
        <v>1005788</v>
      </c>
      <c r="S1435" s="46">
        <v>664244</v>
      </c>
      <c r="T1435" s="46">
        <v>-610516</v>
      </c>
      <c r="U1435" s="46">
        <v>728614</v>
      </c>
      <c r="V1435" s="46">
        <v>1041903</v>
      </c>
      <c r="W1435" s="46">
        <v>725436</v>
      </c>
      <c r="X1435" s="120">
        <v>-0.28848814871406342</v>
      </c>
      <c r="Y1435" s="79">
        <v>-4.1474133384421519E-3</v>
      </c>
      <c r="Z1435" s="79">
        <v>2.019707739370169E-2</v>
      </c>
      <c r="AA1435" s="79">
        <v>3.3543740012991652E-2</v>
      </c>
    </row>
    <row r="1436" spans="1:27" ht="15" x14ac:dyDescent="0.25">
      <c r="A1436" s="4">
        <v>260204</v>
      </c>
      <c r="B1436" s="18">
        <v>9706</v>
      </c>
      <c r="C1436" s="8" t="s">
        <v>67</v>
      </c>
      <c r="D1436" s="8" t="s">
        <v>2127</v>
      </c>
      <c r="E1436" s="8" t="s">
        <v>811</v>
      </c>
      <c r="F1436" s="36">
        <v>2.9</v>
      </c>
      <c r="G1436" s="46">
        <v>-10656</v>
      </c>
      <c r="H1436" s="46">
        <v>-9068</v>
      </c>
      <c r="I1436" s="46">
        <v>-10364</v>
      </c>
      <c r="J1436" s="46">
        <v>-6201</v>
      </c>
      <c r="K1436" s="46">
        <v>-3072</v>
      </c>
      <c r="L1436" s="46">
        <v>-52</v>
      </c>
      <c r="M1436" s="46">
        <v>-1253</v>
      </c>
      <c r="N1436" s="46">
        <v>5520</v>
      </c>
      <c r="O1436" s="110">
        <v>7989</v>
      </c>
      <c r="P1436" s="110">
        <v>9826</v>
      </c>
      <c r="Q1436" s="110">
        <v>6193</v>
      </c>
      <c r="R1436" s="110">
        <v>10929</v>
      </c>
      <c r="S1436" s="46">
        <v>10165</v>
      </c>
      <c r="T1436" s="46">
        <v>10941</v>
      </c>
      <c r="U1436" s="46">
        <v>6522</v>
      </c>
      <c r="V1436" s="46">
        <v>10203</v>
      </c>
      <c r="W1436" s="46">
        <v>11245</v>
      </c>
      <c r="X1436" s="120">
        <v>3.0043381025516739E-2</v>
      </c>
      <c r="Y1436" s="79">
        <v>8.6062571936800225E-3</v>
      </c>
      <c r="Z1436" s="79">
        <v>-1.8829265762377759E-2</v>
      </c>
      <c r="AA1436" s="79">
        <v>2.8548016177209149E-2</v>
      </c>
    </row>
    <row r="1437" spans="1:27" ht="15" x14ac:dyDescent="0.25">
      <c r="A1437" s="4">
        <v>260204</v>
      </c>
      <c r="B1437" s="18">
        <v>6420</v>
      </c>
      <c r="C1437" s="8" t="s">
        <v>67</v>
      </c>
      <c r="D1437" s="8" t="s">
        <v>2146</v>
      </c>
      <c r="E1437" s="8" t="s">
        <v>811</v>
      </c>
      <c r="F1437" s="36">
        <v>2.1</v>
      </c>
      <c r="G1437" s="46">
        <v>3015</v>
      </c>
      <c r="H1437" s="46">
        <v>2089</v>
      </c>
      <c r="I1437" s="46">
        <v>2111</v>
      </c>
      <c r="J1437" s="46">
        <v>1688</v>
      </c>
      <c r="K1437" s="46">
        <v>2846</v>
      </c>
      <c r="L1437" s="46">
        <v>2917</v>
      </c>
      <c r="M1437" s="110">
        <v>4040</v>
      </c>
      <c r="N1437" s="110">
        <v>3101</v>
      </c>
      <c r="O1437" s="46">
        <v>3498</v>
      </c>
      <c r="P1437" s="46">
        <v>4164</v>
      </c>
      <c r="Q1437" s="46">
        <v>4464</v>
      </c>
      <c r="R1437" s="46">
        <v>3041</v>
      </c>
      <c r="S1437" s="46">
        <v>3935</v>
      </c>
      <c r="T1437" s="46">
        <v>4471</v>
      </c>
      <c r="U1437" s="46">
        <v>5119</v>
      </c>
      <c r="V1437" s="46">
        <v>3727</v>
      </c>
      <c r="W1437" s="46">
        <v>4298</v>
      </c>
      <c r="X1437" s="120">
        <v>1.967444245065364E-2</v>
      </c>
      <c r="Y1437" s="79">
        <v>4.1166488592797368E-2</v>
      </c>
      <c r="Z1437" s="79">
        <v>4.1410117107328233E-2</v>
      </c>
      <c r="AA1437" s="79">
        <v>2.104103872014829E-2</v>
      </c>
    </row>
    <row r="1438" spans="1:27" ht="15" x14ac:dyDescent="0.25">
      <c r="A1438" s="4">
        <v>260204</v>
      </c>
      <c r="B1438" s="18">
        <v>8242</v>
      </c>
      <c r="C1438" s="8" t="s">
        <v>67</v>
      </c>
      <c r="D1438" s="8" t="s">
        <v>2134</v>
      </c>
      <c r="E1438" s="8" t="s">
        <v>811</v>
      </c>
      <c r="F1438" s="36">
        <v>2</v>
      </c>
      <c r="G1438" s="46">
        <v>-3104</v>
      </c>
      <c r="H1438" s="46">
        <v>5868</v>
      </c>
      <c r="I1438" s="46">
        <v>22</v>
      </c>
      <c r="J1438" s="46">
        <v>664</v>
      </c>
      <c r="K1438" s="110">
        <v>451</v>
      </c>
      <c r="L1438" s="110">
        <v>8367</v>
      </c>
      <c r="M1438" s="110">
        <v>1907</v>
      </c>
      <c r="N1438" s="110">
        <v>4758</v>
      </c>
      <c r="O1438" s="110">
        <v>5139</v>
      </c>
      <c r="P1438" s="110">
        <v>12288</v>
      </c>
      <c r="Q1438" s="46">
        <v>4003</v>
      </c>
      <c r="R1438" s="110">
        <v>9267</v>
      </c>
      <c r="S1438" s="46">
        <v>5741</v>
      </c>
      <c r="T1438" s="46">
        <v>13912</v>
      </c>
      <c r="U1438" s="46">
        <v>5910</v>
      </c>
      <c r="V1438" s="46">
        <v>5505</v>
      </c>
      <c r="W1438" s="46">
        <v>6351</v>
      </c>
      <c r="X1438" s="120">
        <v>5.1886641745742652E-2</v>
      </c>
      <c r="Y1438" s="79">
        <v>5.7923032530449843E-2</v>
      </c>
      <c r="Z1438" s="79">
        <v>-0.1080103359173127</v>
      </c>
      <c r="AA1438" s="79">
        <v>1.963435045706197E-2</v>
      </c>
    </row>
    <row r="1439" spans="1:27" ht="15" x14ac:dyDescent="0.25">
      <c r="A1439" s="4">
        <v>260204</v>
      </c>
      <c r="B1439" s="18">
        <v>6674</v>
      </c>
      <c r="C1439" s="8" t="s">
        <v>67</v>
      </c>
      <c r="D1439" s="8" t="s">
        <v>2145</v>
      </c>
      <c r="E1439" s="8" t="s">
        <v>811</v>
      </c>
      <c r="F1439" s="36">
        <v>1.7</v>
      </c>
      <c r="G1439" s="46">
        <v>2016</v>
      </c>
      <c r="H1439" s="46">
        <v>8675</v>
      </c>
      <c r="I1439" s="46">
        <v>8763</v>
      </c>
      <c r="J1439" s="46">
        <v>3571</v>
      </c>
      <c r="K1439" s="110">
        <v>4653</v>
      </c>
      <c r="L1439" s="46">
        <v>10771</v>
      </c>
      <c r="M1439" s="110">
        <v>12506</v>
      </c>
      <c r="N1439" s="46">
        <v>4837</v>
      </c>
      <c r="O1439" s="46">
        <v>7838</v>
      </c>
      <c r="P1439" s="110">
        <v>16704</v>
      </c>
      <c r="Q1439" s="46">
        <v>12217</v>
      </c>
      <c r="R1439" s="46">
        <v>6185</v>
      </c>
      <c r="S1439" s="46">
        <v>9538</v>
      </c>
      <c r="T1439" s="46">
        <v>16053</v>
      </c>
      <c r="U1439" s="110">
        <v>18253</v>
      </c>
      <c r="V1439" s="46">
        <v>8314</v>
      </c>
      <c r="W1439" s="46">
        <v>10409</v>
      </c>
      <c r="X1439" s="120">
        <v>-1.458202670011643E-2</v>
      </c>
      <c r="Y1439" s="92">
        <v>0.13720364603459639</v>
      </c>
      <c r="Z1439" s="79">
        <v>4.2555317915608848E-2</v>
      </c>
      <c r="AA1439" s="79">
        <v>1.669925994094856E-2</v>
      </c>
    </row>
    <row r="1440" spans="1:27" ht="15" x14ac:dyDescent="0.25">
      <c r="A1440" s="4">
        <v>260204</v>
      </c>
      <c r="B1440" s="18">
        <v>7951</v>
      </c>
      <c r="C1440" s="8" t="s">
        <v>67</v>
      </c>
      <c r="D1440" s="8" t="s">
        <v>2138</v>
      </c>
      <c r="E1440" s="8" t="s">
        <v>817</v>
      </c>
      <c r="F1440" s="36">
        <v>1.4</v>
      </c>
      <c r="G1440" s="46">
        <v>11852</v>
      </c>
      <c r="H1440" s="46">
        <v>3249</v>
      </c>
      <c r="I1440" s="46">
        <v>11083</v>
      </c>
      <c r="J1440" s="46">
        <v>13660</v>
      </c>
      <c r="K1440" s="46">
        <v>14408</v>
      </c>
      <c r="L1440" s="46">
        <v>6647</v>
      </c>
      <c r="M1440" s="46">
        <v>6625</v>
      </c>
      <c r="N1440" s="46">
        <v>8805</v>
      </c>
      <c r="O1440" s="46">
        <v>10201</v>
      </c>
      <c r="P1440" s="46">
        <v>8520</v>
      </c>
      <c r="Q1440" s="46">
        <v>9192</v>
      </c>
      <c r="R1440" s="46">
        <v>2761</v>
      </c>
      <c r="S1440" s="46">
        <v>11515</v>
      </c>
      <c r="T1440" s="46">
        <v>5763</v>
      </c>
      <c r="U1440" s="46">
        <v>4590</v>
      </c>
      <c r="V1440" s="110">
        <v>7883</v>
      </c>
      <c r="W1440" s="46">
        <v>11931</v>
      </c>
      <c r="X1440" s="120">
        <v>-8.6188570714017754E-2</v>
      </c>
      <c r="Y1440" s="79">
        <v>-0.15743559919263789</v>
      </c>
      <c r="Z1440" s="92">
        <v>0.20796621868528969</v>
      </c>
      <c r="AA1440" s="79">
        <v>1.3982723269805991E-2</v>
      </c>
    </row>
    <row r="1441" spans="1:27" ht="15" x14ac:dyDescent="0.25">
      <c r="A1441" s="4">
        <v>260204</v>
      </c>
      <c r="B1441" s="18">
        <v>9001</v>
      </c>
      <c r="C1441" s="8" t="s">
        <v>67</v>
      </c>
      <c r="D1441" s="8" t="s">
        <v>2130</v>
      </c>
      <c r="E1441" s="8" t="s">
        <v>817</v>
      </c>
      <c r="F1441" s="36">
        <v>0.7</v>
      </c>
      <c r="G1441" s="46">
        <v>13572</v>
      </c>
      <c r="H1441" s="46">
        <v>4483</v>
      </c>
      <c r="I1441" s="46">
        <v>14329</v>
      </c>
      <c r="J1441" s="46">
        <v>9770</v>
      </c>
      <c r="K1441" s="110">
        <v>21363</v>
      </c>
      <c r="L1441" s="110">
        <v>11227</v>
      </c>
      <c r="M1441" s="110">
        <v>23659</v>
      </c>
      <c r="N1441" s="46">
        <v>15430</v>
      </c>
      <c r="O1441" s="46">
        <v>22318</v>
      </c>
      <c r="P1441" s="46">
        <v>12477</v>
      </c>
      <c r="Q1441" s="46">
        <v>21396</v>
      </c>
      <c r="R1441" s="46">
        <v>17083</v>
      </c>
      <c r="S1441" s="46">
        <v>22111</v>
      </c>
      <c r="T1441" s="46">
        <v>14015</v>
      </c>
      <c r="U1441" s="46">
        <v>19004</v>
      </c>
      <c r="V1441" s="46">
        <v>16581</v>
      </c>
      <c r="W1441" s="46">
        <v>22619</v>
      </c>
      <c r="X1441" s="120">
        <v>2.1049174045738809E-2</v>
      </c>
      <c r="Y1441" s="79">
        <v>-3.2062194222907348E-2</v>
      </c>
      <c r="Z1441" s="79">
        <v>-6.9516569038815526E-3</v>
      </c>
      <c r="AA1441" s="79">
        <v>7.0839899039198961E-3</v>
      </c>
    </row>
    <row r="1442" spans="1:27" ht="15" x14ac:dyDescent="0.25">
      <c r="A1442" s="4">
        <v>260204</v>
      </c>
      <c r="B1442" s="18">
        <v>8059</v>
      </c>
      <c r="C1442" s="8" t="s">
        <v>67</v>
      </c>
      <c r="D1442" s="8" t="s">
        <v>2136</v>
      </c>
      <c r="E1442" s="8" t="s">
        <v>811</v>
      </c>
      <c r="F1442" s="36">
        <v>0.5</v>
      </c>
      <c r="G1442" s="46">
        <v>2690</v>
      </c>
      <c r="H1442" s="46">
        <v>1945</v>
      </c>
      <c r="I1442" s="46">
        <v>1879</v>
      </c>
      <c r="J1442" s="46">
        <v>547</v>
      </c>
      <c r="K1442" s="46">
        <v>2312</v>
      </c>
      <c r="L1442" s="46">
        <v>1576</v>
      </c>
      <c r="M1442" s="46">
        <v>2283</v>
      </c>
      <c r="N1442" s="46">
        <v>691</v>
      </c>
      <c r="O1442" s="46">
        <v>2404</v>
      </c>
      <c r="P1442" s="46">
        <v>1419</v>
      </c>
      <c r="Q1442" s="110">
        <v>4577</v>
      </c>
      <c r="R1442" s="110">
        <v>2099</v>
      </c>
      <c r="S1442" s="110">
        <v>4029</v>
      </c>
      <c r="T1442" s="110">
        <v>3831</v>
      </c>
      <c r="U1442" s="46">
        <v>3144</v>
      </c>
      <c r="V1442" s="46">
        <v>2502</v>
      </c>
      <c r="W1442" s="46">
        <v>4090</v>
      </c>
      <c r="X1442" s="121">
        <v>0.19894424282415041</v>
      </c>
      <c r="Y1442" s="79">
        <v>-9.858282883874514E-2</v>
      </c>
      <c r="Z1442" s="79">
        <v>3.075631534763024E-2</v>
      </c>
      <c r="AA1442" s="79">
        <v>4.5165111802161206E-3</v>
      </c>
    </row>
    <row r="1443" spans="1:27" ht="15" x14ac:dyDescent="0.25">
      <c r="A1443" s="4">
        <v>260204</v>
      </c>
      <c r="B1443" s="18">
        <v>7296</v>
      </c>
      <c r="C1443" s="8" t="s">
        <v>67</v>
      </c>
      <c r="D1443" s="8" t="s">
        <v>2140</v>
      </c>
      <c r="E1443" s="8" t="s">
        <v>811</v>
      </c>
      <c r="F1443" s="36">
        <v>-0.1</v>
      </c>
      <c r="G1443" s="46">
        <v>2710</v>
      </c>
      <c r="H1443" s="46">
        <v>2377</v>
      </c>
      <c r="I1443" s="46">
        <v>2215</v>
      </c>
      <c r="J1443" s="46">
        <v>1794</v>
      </c>
      <c r="K1443" s="46">
        <v>2442</v>
      </c>
      <c r="L1443" s="46">
        <v>2644</v>
      </c>
      <c r="M1443" s="110">
        <v>5346</v>
      </c>
      <c r="N1443" s="46">
        <v>3009</v>
      </c>
      <c r="O1443" s="46">
        <v>3447</v>
      </c>
      <c r="P1443" s="110">
        <v>5491</v>
      </c>
      <c r="Q1443" s="46">
        <v>3992</v>
      </c>
      <c r="R1443" s="110">
        <v>4943</v>
      </c>
      <c r="S1443" s="46">
        <v>5083</v>
      </c>
      <c r="T1443" s="46">
        <v>5676</v>
      </c>
      <c r="U1443" s="46">
        <v>2520</v>
      </c>
      <c r="V1443" s="46">
        <v>5068</v>
      </c>
      <c r="W1443" s="46">
        <v>5068</v>
      </c>
      <c r="X1443" s="120">
        <v>9.482802808959967E-3</v>
      </c>
      <c r="Y1443" s="79">
        <v>-7.4743576723875327E-2</v>
      </c>
      <c r="Z1443" s="79">
        <v>6.8598397541432821E-3</v>
      </c>
      <c r="AA1443" s="79">
        <v>-8.1757235515345084E-4</v>
      </c>
    </row>
    <row r="1444" spans="1:27" ht="15" x14ac:dyDescent="0.25">
      <c r="A1444" s="4">
        <v>260204</v>
      </c>
      <c r="B1444" s="18">
        <v>3433</v>
      </c>
      <c r="C1444" s="8" t="s">
        <v>67</v>
      </c>
      <c r="D1444" s="8" t="s">
        <v>1182</v>
      </c>
      <c r="E1444" s="8" t="s">
        <v>811</v>
      </c>
      <c r="F1444" s="36">
        <v>-0.1</v>
      </c>
      <c r="G1444" s="46">
        <v>2351</v>
      </c>
      <c r="H1444" s="46">
        <v>2443</v>
      </c>
      <c r="I1444" s="46">
        <v>2702</v>
      </c>
      <c r="J1444" s="46">
        <v>2724</v>
      </c>
      <c r="K1444" s="46">
        <v>2858</v>
      </c>
      <c r="L1444" s="46">
        <v>2642</v>
      </c>
      <c r="M1444" s="46">
        <v>2335</v>
      </c>
      <c r="N1444" s="46">
        <v>2270</v>
      </c>
      <c r="O1444" s="46">
        <v>2027</v>
      </c>
      <c r="P1444" s="46">
        <v>2108</v>
      </c>
      <c r="Q1444" s="46">
        <v>2793</v>
      </c>
      <c r="R1444" s="46">
        <v>2688</v>
      </c>
      <c r="S1444" s="46">
        <v>2696</v>
      </c>
      <c r="T1444" s="46">
        <v>3107</v>
      </c>
      <c r="U1444" s="46">
        <v>3781</v>
      </c>
      <c r="V1444" s="46">
        <v>3838</v>
      </c>
      <c r="W1444" s="46">
        <v>2682</v>
      </c>
      <c r="X1444" s="120">
        <v>9.7131745260087499E-2</v>
      </c>
      <c r="Y1444" s="79">
        <v>8.7557603686635899E-2</v>
      </c>
      <c r="Z1444" s="79">
        <v>9.3709256844850097E-2</v>
      </c>
      <c r="AA1444" s="79">
        <v>-1.0430636268812239E-3</v>
      </c>
    </row>
    <row r="1445" spans="1:27" ht="15" x14ac:dyDescent="0.25">
      <c r="A1445" s="4">
        <v>260204</v>
      </c>
      <c r="B1445" s="18">
        <v>6103</v>
      </c>
      <c r="C1445" s="8" t="s">
        <v>67</v>
      </c>
      <c r="D1445" s="8" t="s">
        <v>2150</v>
      </c>
      <c r="E1445" s="8" t="s">
        <v>817</v>
      </c>
      <c r="F1445" s="36">
        <v>-0.8</v>
      </c>
      <c r="G1445" s="46">
        <v>3776</v>
      </c>
      <c r="H1445" s="46">
        <v>5507</v>
      </c>
      <c r="I1445" s="46">
        <v>4726</v>
      </c>
      <c r="J1445" s="46">
        <v>5831</v>
      </c>
      <c r="K1445" s="110">
        <v>6972</v>
      </c>
      <c r="L1445" s="46">
        <v>7275</v>
      </c>
      <c r="M1445" s="46">
        <v>5544</v>
      </c>
      <c r="N1445" s="46">
        <v>6432</v>
      </c>
      <c r="O1445" s="46">
        <v>6246</v>
      </c>
      <c r="P1445" s="46">
        <v>7142</v>
      </c>
      <c r="Q1445" s="46">
        <v>3067</v>
      </c>
      <c r="R1445" s="46">
        <v>2561</v>
      </c>
      <c r="S1445" s="46">
        <v>4501</v>
      </c>
      <c r="T1445" s="46">
        <v>4523</v>
      </c>
      <c r="U1445" s="46">
        <v>1600</v>
      </c>
      <c r="V1445" s="110">
        <v>4459</v>
      </c>
      <c r="W1445" s="46">
        <v>4383</v>
      </c>
      <c r="X1445" s="120">
        <v>-0.15164147993746749</v>
      </c>
      <c r="Y1445" s="79">
        <v>-0.1001228501228502</v>
      </c>
      <c r="Z1445" s="92">
        <v>0.14395145999241571</v>
      </c>
      <c r="AA1445" s="79">
        <v>-7.823377312205837E-3</v>
      </c>
    </row>
    <row r="1446" spans="1:27" ht="15" x14ac:dyDescent="0.25">
      <c r="A1446" s="4">
        <v>260204</v>
      </c>
      <c r="B1446" s="18">
        <v>2733</v>
      </c>
      <c r="C1446" s="8" t="s">
        <v>67</v>
      </c>
      <c r="D1446" s="8" t="s">
        <v>2169</v>
      </c>
      <c r="E1446" s="8" t="s">
        <v>811</v>
      </c>
      <c r="F1446" s="36">
        <v>-1</v>
      </c>
      <c r="G1446" s="46">
        <v>3545</v>
      </c>
      <c r="H1446" s="46">
        <v>3554</v>
      </c>
      <c r="I1446" s="46">
        <v>2092</v>
      </c>
      <c r="J1446" s="46">
        <v>3430</v>
      </c>
      <c r="K1446" s="46">
        <v>2938</v>
      </c>
      <c r="L1446" s="46">
        <v>3731</v>
      </c>
      <c r="M1446" s="46">
        <v>2717</v>
      </c>
      <c r="N1446" s="46">
        <v>4348</v>
      </c>
      <c r="O1446" s="46">
        <v>3626</v>
      </c>
      <c r="P1446" s="46">
        <v>4455</v>
      </c>
      <c r="Q1446" s="46">
        <v>2081</v>
      </c>
      <c r="R1446" s="46">
        <v>4715</v>
      </c>
      <c r="S1446" s="46">
        <v>3462</v>
      </c>
      <c r="T1446" s="46">
        <v>4926</v>
      </c>
      <c r="U1446" s="46">
        <v>1889</v>
      </c>
      <c r="V1446" s="46">
        <v>4066</v>
      </c>
      <c r="W1446" s="46">
        <v>3318</v>
      </c>
      <c r="X1446" s="120">
        <v>3.2012505947121683E-2</v>
      </c>
      <c r="Y1446" s="79">
        <v>-1.2644889357218079E-2</v>
      </c>
      <c r="Z1446" s="79">
        <v>-4.3289754535752463E-2</v>
      </c>
      <c r="AA1446" s="79">
        <v>-1.0039740640033429E-2</v>
      </c>
    </row>
    <row r="1447" spans="1:27" ht="15" x14ac:dyDescent="0.25">
      <c r="A1447" s="4">
        <v>260204</v>
      </c>
      <c r="B1447" s="18">
        <v>8098</v>
      </c>
      <c r="C1447" s="8" t="s">
        <v>67</v>
      </c>
      <c r="D1447" s="8" t="s">
        <v>2135</v>
      </c>
      <c r="E1447" s="8" t="s">
        <v>817</v>
      </c>
      <c r="F1447" s="36">
        <v>-1.1000000000000001</v>
      </c>
      <c r="G1447" s="46">
        <v>5258</v>
      </c>
      <c r="H1447" s="46">
        <v>3567</v>
      </c>
      <c r="I1447" s="46">
        <v>5336</v>
      </c>
      <c r="J1447" s="46">
        <v>5212</v>
      </c>
      <c r="K1447" s="46">
        <v>5579</v>
      </c>
      <c r="L1447" s="46">
        <v>4117</v>
      </c>
      <c r="M1447" s="46">
        <v>5073</v>
      </c>
      <c r="N1447" s="46">
        <v>5394</v>
      </c>
      <c r="O1447" s="46">
        <v>5854</v>
      </c>
      <c r="P1447" s="46">
        <v>4769</v>
      </c>
      <c r="Q1447" s="46">
        <v>6826</v>
      </c>
      <c r="R1447" s="46">
        <v>7038</v>
      </c>
      <c r="S1447" s="46">
        <v>6530</v>
      </c>
      <c r="T1447" s="46">
        <v>5335</v>
      </c>
      <c r="U1447" s="46">
        <v>6621</v>
      </c>
      <c r="V1447" s="46">
        <v>7429</v>
      </c>
      <c r="W1447" s="46">
        <v>6233</v>
      </c>
      <c r="X1447" s="120">
        <v>2.2493343401025271E-2</v>
      </c>
      <c r="Y1447" s="79">
        <v>-7.9676629484239925E-3</v>
      </c>
      <c r="Z1447" s="79">
        <v>1.5318915530481149E-2</v>
      </c>
      <c r="AA1447" s="79">
        <v>-1.146054408643638E-2</v>
      </c>
    </row>
    <row r="1448" spans="1:27" ht="15" x14ac:dyDescent="0.25">
      <c r="A1448" s="4">
        <v>260204</v>
      </c>
      <c r="B1448" s="18">
        <v>6367</v>
      </c>
      <c r="C1448" s="8" t="s">
        <v>67</v>
      </c>
      <c r="D1448" s="8" t="s">
        <v>2186</v>
      </c>
      <c r="E1448" s="8" t="s">
        <v>817</v>
      </c>
      <c r="F1448" s="36">
        <v>-2.7</v>
      </c>
      <c r="G1448" s="46">
        <v>66795</v>
      </c>
      <c r="H1448" s="46">
        <v>56850</v>
      </c>
      <c r="I1448" s="46">
        <v>107860</v>
      </c>
      <c r="J1448" s="46">
        <v>113795</v>
      </c>
      <c r="K1448" s="46">
        <v>82103</v>
      </c>
      <c r="L1448" s="46">
        <v>73275</v>
      </c>
      <c r="M1448" s="46">
        <v>117886</v>
      </c>
      <c r="N1448" s="46">
        <v>117861</v>
      </c>
      <c r="O1448" s="46">
        <v>70744</v>
      </c>
      <c r="P1448" s="46">
        <v>85646</v>
      </c>
      <c r="Q1448" s="46">
        <v>115410</v>
      </c>
      <c r="R1448" s="46">
        <v>131185</v>
      </c>
      <c r="S1448" s="46">
        <v>72147</v>
      </c>
      <c r="T1448" s="46">
        <v>82928</v>
      </c>
      <c r="U1448" s="46">
        <v>121300</v>
      </c>
      <c r="V1448" s="46">
        <v>125302</v>
      </c>
      <c r="W1448" s="46">
        <v>61308</v>
      </c>
      <c r="X1448" s="120">
        <v>-6.72126769340331E-3</v>
      </c>
      <c r="Y1448" s="79">
        <v>1.466377872382796E-2</v>
      </c>
      <c r="Z1448" s="79">
        <v>-1.4434684463637271E-2</v>
      </c>
      <c r="AA1448" s="79">
        <v>-2.698436803700488E-2</v>
      </c>
    </row>
    <row r="1449" spans="1:27" ht="15" x14ac:dyDescent="0.25">
      <c r="A1449" s="4">
        <v>260204</v>
      </c>
      <c r="B1449" s="18">
        <v>4689</v>
      </c>
      <c r="C1449" s="8" t="s">
        <v>67</v>
      </c>
      <c r="D1449" s="8" t="s">
        <v>2163</v>
      </c>
      <c r="E1449" s="8" t="s">
        <v>817</v>
      </c>
      <c r="F1449" s="36">
        <v>-3.7</v>
      </c>
      <c r="G1449" s="46">
        <v>61046</v>
      </c>
      <c r="H1449" s="46">
        <v>28010</v>
      </c>
      <c r="I1449" s="46">
        <v>49721</v>
      </c>
      <c r="J1449" s="46">
        <v>40577</v>
      </c>
      <c r="K1449" s="46">
        <v>39068</v>
      </c>
      <c r="L1449" s="46">
        <v>28666</v>
      </c>
      <c r="M1449" s="46">
        <v>48940</v>
      </c>
      <c r="N1449" s="46">
        <v>52663</v>
      </c>
      <c r="O1449" s="110">
        <v>57150</v>
      </c>
      <c r="P1449" s="110">
        <v>54128</v>
      </c>
      <c r="Q1449" s="46">
        <v>63748</v>
      </c>
      <c r="R1449" s="46">
        <v>65857</v>
      </c>
      <c r="S1449" s="110">
        <v>82105</v>
      </c>
      <c r="T1449" s="110">
        <v>103324</v>
      </c>
      <c r="U1449" s="46">
        <v>78003</v>
      </c>
      <c r="V1449" s="46">
        <v>75079</v>
      </c>
      <c r="W1449" s="46">
        <v>69671</v>
      </c>
      <c r="X1449" s="121">
        <v>0.18506007418051601</v>
      </c>
      <c r="Y1449" s="79">
        <v>4.5249084225829517E-2</v>
      </c>
      <c r="Z1449" s="79">
        <v>2.8005794302269349E-2</v>
      </c>
      <c r="AA1449" s="79">
        <v>-3.6731450381228381E-2</v>
      </c>
    </row>
    <row r="1450" spans="1:27" ht="15" x14ac:dyDescent="0.25">
      <c r="A1450" s="4">
        <v>260204</v>
      </c>
      <c r="B1450" s="18">
        <v>6417</v>
      </c>
      <c r="C1450" s="8" t="s">
        <v>67</v>
      </c>
      <c r="D1450" s="8" t="s">
        <v>2147</v>
      </c>
      <c r="E1450" s="8" t="s">
        <v>811</v>
      </c>
      <c r="F1450" s="36">
        <v>-4.8</v>
      </c>
      <c r="G1450" s="46">
        <v>2147</v>
      </c>
      <c r="H1450" s="46">
        <v>17120</v>
      </c>
      <c r="I1450" s="46">
        <v>1323</v>
      </c>
      <c r="J1450" s="46">
        <v>9456</v>
      </c>
      <c r="K1450" s="110">
        <v>16961</v>
      </c>
      <c r="L1450" s="110">
        <v>21623</v>
      </c>
      <c r="M1450" s="110">
        <v>10493</v>
      </c>
      <c r="N1450" s="110">
        <v>19190</v>
      </c>
      <c r="O1450" s="110">
        <v>26271</v>
      </c>
      <c r="P1450" s="46">
        <v>19804</v>
      </c>
      <c r="Q1450" s="46">
        <v>7230</v>
      </c>
      <c r="R1450" s="46">
        <v>17273</v>
      </c>
      <c r="S1450" s="46">
        <v>19016</v>
      </c>
      <c r="T1450" s="110">
        <v>26154</v>
      </c>
      <c r="U1450" s="46">
        <v>11163</v>
      </c>
      <c r="V1450" s="46">
        <v>23852</v>
      </c>
      <c r="W1450" s="46">
        <v>15187</v>
      </c>
      <c r="X1450" s="121">
        <v>0.1002795192899895</v>
      </c>
      <c r="Y1450" s="79">
        <v>5.6449413689664503E-2</v>
      </c>
      <c r="Z1450" s="79">
        <v>8.9381300437464395E-2</v>
      </c>
      <c r="AA1450" s="79">
        <v>-4.7752073330423417E-2</v>
      </c>
    </row>
    <row r="1451" spans="1:27" ht="15" x14ac:dyDescent="0.25">
      <c r="A1451" s="4">
        <v>260204</v>
      </c>
      <c r="B1451" s="18">
        <v>7832</v>
      </c>
      <c r="C1451" s="8" t="s">
        <v>67</v>
      </c>
      <c r="D1451" s="8" t="s">
        <v>2139</v>
      </c>
      <c r="E1451" s="8" t="s">
        <v>811</v>
      </c>
      <c r="F1451" s="36">
        <v>-8.6</v>
      </c>
      <c r="G1451" s="46">
        <v>34729</v>
      </c>
      <c r="H1451" s="46">
        <v>30038</v>
      </c>
      <c r="I1451" s="46">
        <v>33339</v>
      </c>
      <c r="J1451" s="46">
        <v>44394</v>
      </c>
      <c r="K1451" s="46">
        <v>37215</v>
      </c>
      <c r="L1451" s="46">
        <v>24595</v>
      </c>
      <c r="M1451" s="46">
        <v>10269</v>
      </c>
      <c r="N1451" s="46">
        <v>27990</v>
      </c>
      <c r="O1451" s="46">
        <v>37490</v>
      </c>
      <c r="P1451" s="46">
        <v>12802</v>
      </c>
      <c r="Q1451" s="46">
        <v>12400</v>
      </c>
      <c r="R1451" s="110">
        <v>44024</v>
      </c>
      <c r="S1451" s="110">
        <v>69648</v>
      </c>
      <c r="T1451" s="110">
        <v>65562</v>
      </c>
      <c r="U1451" s="46">
        <v>996</v>
      </c>
      <c r="V1451" s="46">
        <v>51922</v>
      </c>
      <c r="W1451" s="46">
        <v>53560</v>
      </c>
      <c r="X1451" s="121">
        <v>0.37991272664429632</v>
      </c>
      <c r="Y1451" s="79">
        <v>-5.9509272884769933E-2</v>
      </c>
      <c r="Z1451" s="79">
        <v>4.3821783276923883E-2</v>
      </c>
      <c r="AA1451" s="79">
        <v>-8.5516244259227769E-2</v>
      </c>
    </row>
    <row r="1452" spans="1:27" ht="15" x14ac:dyDescent="0.25">
      <c r="A1452" s="4">
        <v>260204</v>
      </c>
      <c r="B1452" s="18">
        <v>4569</v>
      </c>
      <c r="C1452" s="8" t="s">
        <v>67</v>
      </c>
      <c r="D1452" s="8" t="s">
        <v>2164</v>
      </c>
      <c r="E1452" s="8" t="s">
        <v>811</v>
      </c>
      <c r="F1452" s="36">
        <v>-10.5</v>
      </c>
      <c r="G1452" s="46">
        <v>687</v>
      </c>
      <c r="H1452" s="46">
        <v>2994</v>
      </c>
      <c r="I1452" s="46">
        <v>2080</v>
      </c>
      <c r="J1452" s="46">
        <v>489</v>
      </c>
      <c r="K1452" s="46">
        <v>288</v>
      </c>
      <c r="L1452" s="110">
        <v>3923</v>
      </c>
      <c r="M1452" s="46">
        <v>421</v>
      </c>
      <c r="N1452" s="46">
        <v>710</v>
      </c>
      <c r="O1452" s="46">
        <v>431</v>
      </c>
      <c r="P1452" s="46">
        <v>3319</v>
      </c>
      <c r="Q1452" s="110">
        <v>1546</v>
      </c>
      <c r="R1452" s="46">
        <v>1145</v>
      </c>
      <c r="S1452" s="46">
        <v>392</v>
      </c>
      <c r="T1452" s="46">
        <v>1562</v>
      </c>
      <c r="U1452" s="110">
        <v>9448</v>
      </c>
      <c r="V1452" s="46">
        <v>2367</v>
      </c>
      <c r="W1452" s="46">
        <v>-1057</v>
      </c>
      <c r="X1452" s="120">
        <v>-0.27444548578569189</v>
      </c>
      <c r="Y1452" s="92">
        <v>1.7011840688912809</v>
      </c>
      <c r="Z1452" s="79">
        <v>9.7393799314577256E-2</v>
      </c>
      <c r="AA1452" s="79">
        <v>-0.1052364006100661</v>
      </c>
    </row>
    <row r="1453" spans="1:27" ht="15" x14ac:dyDescent="0.25">
      <c r="A1453" s="4">
        <v>260204</v>
      </c>
      <c r="B1453" s="18">
        <v>6996</v>
      </c>
      <c r="C1453" s="8" t="s">
        <v>67</v>
      </c>
      <c r="D1453" s="8" t="s">
        <v>2141</v>
      </c>
      <c r="E1453" s="8" t="s">
        <v>811</v>
      </c>
      <c r="F1453" s="36">
        <v>-13.4</v>
      </c>
      <c r="G1453" s="46">
        <v>1035</v>
      </c>
      <c r="H1453" s="46">
        <v>1866</v>
      </c>
      <c r="I1453" s="46">
        <v>2722</v>
      </c>
      <c r="J1453" s="46">
        <v>2490</v>
      </c>
      <c r="K1453" s="110">
        <v>3334</v>
      </c>
      <c r="L1453" s="110">
        <v>3714</v>
      </c>
      <c r="M1453" s="46">
        <v>2907</v>
      </c>
      <c r="N1453" s="46">
        <v>2242</v>
      </c>
      <c r="O1453" s="46">
        <v>3341</v>
      </c>
      <c r="P1453" s="46">
        <v>1997</v>
      </c>
      <c r="Q1453" s="46">
        <v>891</v>
      </c>
      <c r="R1453" s="46">
        <v>152</v>
      </c>
      <c r="S1453" s="46">
        <v>1447</v>
      </c>
      <c r="T1453" s="46">
        <v>2164</v>
      </c>
      <c r="U1453" s="46">
        <v>1061</v>
      </c>
      <c r="V1453" s="110">
        <v>726</v>
      </c>
      <c r="W1453" s="46">
        <v>723</v>
      </c>
      <c r="X1453" s="120">
        <v>3.7218631602407022E-2</v>
      </c>
      <c r="Y1453" s="79">
        <v>3.6527718091963868E-2</v>
      </c>
      <c r="Z1453" s="92">
        <v>0.11898839137645111</v>
      </c>
      <c r="AA1453" s="79">
        <v>-0.13412374953686551</v>
      </c>
    </row>
    <row r="1454" spans="1:27" ht="15" x14ac:dyDescent="0.25">
      <c r="A1454" s="4">
        <v>260204</v>
      </c>
      <c r="B1454" s="18">
        <v>6963</v>
      </c>
      <c r="C1454" s="8" t="s">
        <v>67</v>
      </c>
      <c r="D1454" s="8" t="s">
        <v>2142</v>
      </c>
      <c r="E1454" s="8" t="s">
        <v>817</v>
      </c>
      <c r="F1454" s="36">
        <v>-38.700000000000003</v>
      </c>
      <c r="G1454" s="46">
        <v>21688</v>
      </c>
      <c r="H1454" s="46">
        <v>15278</v>
      </c>
      <c r="I1454" s="46">
        <v>22526</v>
      </c>
      <c r="J1454" s="46">
        <v>27879</v>
      </c>
      <c r="K1454" s="46">
        <v>25010</v>
      </c>
      <c r="L1454" s="46">
        <v>16903</v>
      </c>
      <c r="M1454" s="46">
        <v>17693</v>
      </c>
      <c r="N1454" s="46">
        <v>12141</v>
      </c>
      <c r="O1454" s="46">
        <v>10817</v>
      </c>
      <c r="P1454" s="46">
        <v>2676</v>
      </c>
      <c r="Q1454" s="46">
        <v>1272</v>
      </c>
      <c r="R1454" s="46">
        <v>-2247</v>
      </c>
      <c r="S1454" s="46">
        <v>-10105</v>
      </c>
      <c r="T1454" s="110">
        <v>-28981</v>
      </c>
      <c r="U1454" s="46">
        <v>197</v>
      </c>
      <c r="V1454" s="46">
        <v>7458</v>
      </c>
      <c r="W1454" s="46">
        <v>2048</v>
      </c>
      <c r="X1454" s="121">
        <v>3.7668967158495961</v>
      </c>
      <c r="Y1454" s="79">
        <v>2.6834078031002791E-2</v>
      </c>
      <c r="Z1454" s="79">
        <v>-0.23592473745624279</v>
      </c>
      <c r="AA1454" s="79">
        <v>-0.38665648563520089</v>
      </c>
    </row>
    <row r="1455" spans="1:27" ht="15" x14ac:dyDescent="0.25">
      <c r="A1455" s="4">
        <v>260204</v>
      </c>
      <c r="B1455" s="88">
        <v>6752</v>
      </c>
      <c r="C1455" s="81" t="s">
        <v>67</v>
      </c>
      <c r="D1455" s="81" t="s">
        <v>2143</v>
      </c>
      <c r="E1455" s="81" t="s">
        <v>817</v>
      </c>
      <c r="F1455" s="83">
        <v>-39.4</v>
      </c>
      <c r="G1455" s="85">
        <v>78226</v>
      </c>
      <c r="H1455" s="85">
        <v>47885</v>
      </c>
      <c r="I1455" s="85">
        <v>69979</v>
      </c>
      <c r="J1455" s="85">
        <v>82065</v>
      </c>
      <c r="K1455" s="85">
        <v>85317</v>
      </c>
      <c r="L1455" s="85">
        <v>52441</v>
      </c>
      <c r="M1455" s="85">
        <v>92151</v>
      </c>
      <c r="N1455" s="85">
        <v>87690</v>
      </c>
      <c r="O1455" s="126">
        <v>117240</v>
      </c>
      <c r="P1455" s="85">
        <v>75624</v>
      </c>
      <c r="Q1455" s="85">
        <v>87285</v>
      </c>
      <c r="R1455" s="85">
        <v>123952</v>
      </c>
      <c r="S1455" s="85">
        <v>122545</v>
      </c>
      <c r="T1455" s="85">
        <v>72752</v>
      </c>
      <c r="U1455" s="85">
        <v>87820</v>
      </c>
      <c r="V1455" s="85">
        <v>71188</v>
      </c>
      <c r="W1455" s="85">
        <v>-17135</v>
      </c>
      <c r="X1455" s="130">
        <v>-7.0150413037425308E-3</v>
      </c>
      <c r="Y1455" s="87">
        <v>1.316003089532503E-3</v>
      </c>
      <c r="Z1455" s="87">
        <v>-0.1296193028700294</v>
      </c>
      <c r="AA1455" s="87">
        <v>-0.39423660405582761</v>
      </c>
    </row>
    <row r="1456" spans="1:27" ht="15" x14ac:dyDescent="0.25">
      <c r="A1456" s="4">
        <v>260204</v>
      </c>
      <c r="B1456" s="18" t="s">
        <v>2075</v>
      </c>
      <c r="C1456" s="8" t="s">
        <v>31</v>
      </c>
      <c r="D1456" s="8" t="s">
        <v>2076</v>
      </c>
      <c r="E1456" s="8" t="s">
        <v>817</v>
      </c>
      <c r="F1456" s="78">
        <v>12.9</v>
      </c>
      <c r="G1456" s="46">
        <v>3987</v>
      </c>
      <c r="H1456" s="46">
        <v>2510</v>
      </c>
      <c r="I1456" s="46">
        <v>3461</v>
      </c>
      <c r="J1456" s="46">
        <v>3635</v>
      </c>
      <c r="K1456" s="110">
        <v>5589</v>
      </c>
      <c r="L1456" s="110">
        <v>6274</v>
      </c>
      <c r="M1456" s="110">
        <v>6895</v>
      </c>
      <c r="N1456" s="110">
        <v>7995</v>
      </c>
      <c r="O1456" s="110">
        <v>8405</v>
      </c>
      <c r="P1456" s="46">
        <v>6400</v>
      </c>
      <c r="Q1456" s="46">
        <v>5398</v>
      </c>
      <c r="R1456" s="46">
        <v>5020</v>
      </c>
      <c r="S1456" s="46">
        <v>5711</v>
      </c>
      <c r="T1456" s="46">
        <v>4603</v>
      </c>
      <c r="U1456" s="46">
        <v>4902</v>
      </c>
      <c r="V1456" s="46">
        <v>6373</v>
      </c>
      <c r="W1456" s="110">
        <v>8502</v>
      </c>
      <c r="X1456" s="120">
        <v>-7.976385991388879E-2</v>
      </c>
      <c r="Y1456" s="79">
        <v>-2.3924368126567619E-2</v>
      </c>
      <c r="Z1456" s="79">
        <v>6.6861039731172189E-2</v>
      </c>
      <c r="AA1456" s="92">
        <v>0.12927879938857759</v>
      </c>
    </row>
    <row r="1457" spans="1:27" ht="15" x14ac:dyDescent="0.25">
      <c r="A1457" s="4">
        <v>260204</v>
      </c>
      <c r="B1457" s="18" t="s">
        <v>1767</v>
      </c>
      <c r="C1457" s="8" t="s">
        <v>31</v>
      </c>
      <c r="D1457" s="8" t="s">
        <v>1768</v>
      </c>
      <c r="E1457" s="8" t="s">
        <v>811</v>
      </c>
      <c r="F1457" s="78">
        <v>10.9</v>
      </c>
      <c r="G1457" s="46">
        <v>734.1</v>
      </c>
      <c r="H1457" s="46">
        <v>699</v>
      </c>
      <c r="I1457" s="46">
        <v>1283</v>
      </c>
      <c r="J1457" s="46">
        <v>420.6</v>
      </c>
      <c r="K1457" s="46">
        <v>1001</v>
      </c>
      <c r="L1457" s="110">
        <v>1329</v>
      </c>
      <c r="M1457" s="110">
        <v>2243</v>
      </c>
      <c r="N1457" s="46">
        <v>857.2</v>
      </c>
      <c r="O1457" s="46">
        <v>1084</v>
      </c>
      <c r="P1457" s="46">
        <v>1246</v>
      </c>
      <c r="Q1457" s="46">
        <v>1396</v>
      </c>
      <c r="R1457" s="46">
        <v>1205</v>
      </c>
      <c r="S1457" s="46">
        <v>453.3</v>
      </c>
      <c r="T1457" s="46">
        <v>1194</v>
      </c>
      <c r="U1457" s="46">
        <v>1735</v>
      </c>
      <c r="V1457" s="46">
        <v>380</v>
      </c>
      <c r="W1457" s="110">
        <v>861.8</v>
      </c>
      <c r="X1457" s="120">
        <v>-1.2092179615375681E-2</v>
      </c>
      <c r="Y1457" s="79">
        <v>7.9796624532165739E-2</v>
      </c>
      <c r="Z1457" s="79">
        <v>-0.1798443528873194</v>
      </c>
      <c r="AA1457" s="92">
        <v>0.1085772001169498</v>
      </c>
    </row>
    <row r="1458" spans="1:27" ht="15" x14ac:dyDescent="0.25">
      <c r="A1458" s="4">
        <v>260204</v>
      </c>
      <c r="B1458" s="18" t="s">
        <v>1876</v>
      </c>
      <c r="C1458" s="8" t="s">
        <v>31</v>
      </c>
      <c r="D1458" s="8" t="s">
        <v>1877</v>
      </c>
      <c r="E1458" s="8" t="s">
        <v>811</v>
      </c>
      <c r="F1458" s="36">
        <v>6.6</v>
      </c>
      <c r="G1458" s="46">
        <v>502.9</v>
      </c>
      <c r="H1458" s="46">
        <v>517.20000000000005</v>
      </c>
      <c r="I1458" s="46">
        <v>780.2</v>
      </c>
      <c r="J1458" s="46">
        <v>749.7</v>
      </c>
      <c r="K1458" s="110">
        <v>900</v>
      </c>
      <c r="L1458" s="46">
        <v>800.9</v>
      </c>
      <c r="M1458" s="46">
        <v>844.4</v>
      </c>
      <c r="N1458" s="46">
        <v>756.3</v>
      </c>
      <c r="O1458" s="46">
        <v>899</v>
      </c>
      <c r="P1458" s="46">
        <v>881.4</v>
      </c>
      <c r="Q1458" s="46">
        <v>978.3</v>
      </c>
      <c r="R1458" s="46">
        <v>858.6</v>
      </c>
      <c r="S1458" s="46">
        <v>953.6</v>
      </c>
      <c r="T1458" s="46">
        <v>932</v>
      </c>
      <c r="U1458" s="46">
        <v>978.8</v>
      </c>
      <c r="V1458" s="46">
        <v>1002</v>
      </c>
      <c r="W1458" s="46">
        <v>1208</v>
      </c>
      <c r="X1458" s="120">
        <v>1.378033170837978E-2</v>
      </c>
      <c r="Y1458" s="79">
        <v>1.343183344526544E-4</v>
      </c>
      <c r="Z1458" s="79">
        <v>3.8517324738114533E-2</v>
      </c>
      <c r="AA1458" s="79">
        <v>6.5797641216635672E-2</v>
      </c>
    </row>
    <row r="1459" spans="1:27" ht="15" x14ac:dyDescent="0.25">
      <c r="A1459" s="4">
        <v>260204</v>
      </c>
      <c r="B1459" s="18" t="s">
        <v>1803</v>
      </c>
      <c r="C1459" s="8" t="s">
        <v>31</v>
      </c>
      <c r="D1459" s="8" t="s">
        <v>1804</v>
      </c>
      <c r="E1459" s="8" t="s">
        <v>817</v>
      </c>
      <c r="F1459" s="36">
        <v>4.9000000000000004</v>
      </c>
      <c r="G1459" s="46">
        <v>1813</v>
      </c>
      <c r="H1459" s="46">
        <v>1803</v>
      </c>
      <c r="I1459" s="46">
        <v>1644</v>
      </c>
      <c r="J1459" s="46">
        <v>1643</v>
      </c>
      <c r="K1459" s="46">
        <v>1746</v>
      </c>
      <c r="L1459" s="46">
        <v>1751</v>
      </c>
      <c r="M1459" s="46">
        <v>1453</v>
      </c>
      <c r="N1459" s="46">
        <v>1238</v>
      </c>
      <c r="O1459" s="46">
        <v>1540</v>
      </c>
      <c r="P1459" s="46">
        <v>1604</v>
      </c>
      <c r="Q1459" s="46">
        <v>913.7</v>
      </c>
      <c r="R1459" s="46">
        <v>913.3</v>
      </c>
      <c r="S1459" s="46">
        <v>1014</v>
      </c>
      <c r="T1459" s="46">
        <v>1688</v>
      </c>
      <c r="U1459" s="46">
        <v>986.6</v>
      </c>
      <c r="V1459" s="46">
        <v>1126</v>
      </c>
      <c r="W1459" s="46">
        <v>1252</v>
      </c>
      <c r="X1459" s="120">
        <v>1.8897637795275649E-2</v>
      </c>
      <c r="Y1459" s="79">
        <v>1.6096268491940791E-2</v>
      </c>
      <c r="Z1459" s="79">
        <v>4.6220039548882097E-2</v>
      </c>
      <c r="AA1459" s="79">
        <v>4.9432974701948178E-2</v>
      </c>
    </row>
    <row r="1460" spans="1:27" ht="15" x14ac:dyDescent="0.25">
      <c r="A1460" s="4">
        <v>260204</v>
      </c>
      <c r="B1460" s="18" t="s">
        <v>1813</v>
      </c>
      <c r="C1460" s="8" t="s">
        <v>31</v>
      </c>
      <c r="D1460" s="8" t="s">
        <v>1814</v>
      </c>
      <c r="E1460" s="8" t="s">
        <v>817</v>
      </c>
      <c r="F1460" s="36">
        <v>3.5</v>
      </c>
      <c r="G1460" s="46">
        <v>5106</v>
      </c>
      <c r="H1460" s="46">
        <v>4587</v>
      </c>
      <c r="I1460" s="46">
        <v>4505</v>
      </c>
      <c r="J1460" s="46">
        <v>5253</v>
      </c>
      <c r="K1460" s="46">
        <v>5827</v>
      </c>
      <c r="L1460" s="46">
        <v>5193</v>
      </c>
      <c r="M1460" s="46">
        <v>3768</v>
      </c>
      <c r="N1460" s="46">
        <v>4377</v>
      </c>
      <c r="O1460" s="46">
        <v>4740</v>
      </c>
      <c r="P1460" s="46">
        <v>5632</v>
      </c>
      <c r="Q1460" s="46">
        <v>3201</v>
      </c>
      <c r="R1460" s="46">
        <v>4087</v>
      </c>
      <c r="S1460" s="46">
        <v>5485</v>
      </c>
      <c r="T1460" s="110">
        <v>7477</v>
      </c>
      <c r="U1460" s="46">
        <v>3464</v>
      </c>
      <c r="V1460" s="46">
        <v>5334</v>
      </c>
      <c r="W1460" s="46">
        <v>6256</v>
      </c>
      <c r="X1460" s="121">
        <v>0.1002444987775062</v>
      </c>
      <c r="Y1460" s="79">
        <v>1.2987654320987699E-2</v>
      </c>
      <c r="Z1460" s="79">
        <v>6.0790718081216832E-2</v>
      </c>
      <c r="AA1460" s="79">
        <v>3.5431985294117618E-2</v>
      </c>
    </row>
    <row r="1461" spans="1:27" ht="15" x14ac:dyDescent="0.25">
      <c r="A1461" s="4">
        <v>260204</v>
      </c>
      <c r="B1461" s="18" t="s">
        <v>1755</v>
      </c>
      <c r="C1461" s="8" t="s">
        <v>31</v>
      </c>
      <c r="D1461" s="8" t="s">
        <v>1756</v>
      </c>
      <c r="E1461" s="8" t="s">
        <v>817</v>
      </c>
      <c r="F1461" s="36">
        <v>3.1</v>
      </c>
      <c r="G1461" s="46">
        <v>3498</v>
      </c>
      <c r="H1461" s="46">
        <v>2944</v>
      </c>
      <c r="I1461" s="46">
        <v>3263</v>
      </c>
      <c r="J1461" s="46">
        <v>4249</v>
      </c>
      <c r="K1461" s="46">
        <v>3766</v>
      </c>
      <c r="L1461" s="46">
        <v>3788</v>
      </c>
      <c r="M1461" s="46">
        <v>3579</v>
      </c>
      <c r="N1461" s="46">
        <v>4440</v>
      </c>
      <c r="O1461" s="46">
        <v>3457</v>
      </c>
      <c r="P1461" s="46">
        <v>3901</v>
      </c>
      <c r="Q1461" s="46">
        <v>4149</v>
      </c>
      <c r="R1461" s="46">
        <v>3716</v>
      </c>
      <c r="S1461" s="46">
        <v>3642</v>
      </c>
      <c r="T1461" s="46">
        <v>3699</v>
      </c>
      <c r="U1461" s="46">
        <v>3942</v>
      </c>
      <c r="V1461" s="46">
        <v>3917</v>
      </c>
      <c r="W1461" s="46">
        <v>4113</v>
      </c>
      <c r="X1461" s="120">
        <v>-1.311007268951192E-2</v>
      </c>
      <c r="Y1461" s="79">
        <v>-1.361304748125736E-2</v>
      </c>
      <c r="Z1461" s="79">
        <v>1.3400893392892851E-2</v>
      </c>
      <c r="AA1461" s="79">
        <v>3.098684210526326E-2</v>
      </c>
    </row>
    <row r="1462" spans="1:27" ht="15" x14ac:dyDescent="0.25">
      <c r="A1462" s="4">
        <v>260204</v>
      </c>
      <c r="B1462" s="18" t="s">
        <v>2059</v>
      </c>
      <c r="C1462" s="8" t="s">
        <v>31</v>
      </c>
      <c r="D1462" s="8" t="s">
        <v>2060</v>
      </c>
      <c r="E1462" s="8" t="s">
        <v>817</v>
      </c>
      <c r="F1462" s="36">
        <v>2.8</v>
      </c>
      <c r="G1462" s="46">
        <v>56936</v>
      </c>
      <c r="H1462" s="46">
        <v>59358</v>
      </c>
      <c r="I1462" s="46">
        <v>61581</v>
      </c>
      <c r="J1462" s="46">
        <v>72193</v>
      </c>
      <c r="K1462" s="46">
        <v>76597</v>
      </c>
      <c r="L1462" s="46">
        <v>79742</v>
      </c>
      <c r="M1462" s="110">
        <v>91430</v>
      </c>
      <c r="N1462" s="46">
        <v>97410</v>
      </c>
      <c r="O1462" s="46">
        <v>102057</v>
      </c>
      <c r="P1462" s="46">
        <v>106891</v>
      </c>
      <c r="Q1462" s="46">
        <v>115580</v>
      </c>
      <c r="R1462" s="46">
        <v>120082</v>
      </c>
      <c r="S1462" s="46">
        <v>120847</v>
      </c>
      <c r="T1462" s="46">
        <v>124254</v>
      </c>
      <c r="U1462" s="46">
        <v>140101</v>
      </c>
      <c r="V1462" s="46">
        <v>137233</v>
      </c>
      <c r="W1462" s="46">
        <v>135505</v>
      </c>
      <c r="X1462" s="120">
        <v>3.7468709538196032E-2</v>
      </c>
      <c r="Y1462" s="79">
        <v>5.1004341016259502E-2</v>
      </c>
      <c r="Z1462" s="79">
        <v>3.3943287339397221E-2</v>
      </c>
      <c r="AA1462" s="79">
        <v>2.8057078871055689E-2</v>
      </c>
    </row>
    <row r="1463" spans="1:27" ht="15" x14ac:dyDescent="0.25">
      <c r="A1463" s="4">
        <v>260204</v>
      </c>
      <c r="B1463" s="18" t="s">
        <v>1926</v>
      </c>
      <c r="C1463" s="8" t="s">
        <v>31</v>
      </c>
      <c r="D1463" s="8" t="s">
        <v>1927</v>
      </c>
      <c r="E1463" s="8" t="s">
        <v>811</v>
      </c>
      <c r="F1463" s="36">
        <v>1.6</v>
      </c>
      <c r="G1463" s="46">
        <v>683.72</v>
      </c>
      <c r="H1463" s="46">
        <v>678.12</v>
      </c>
      <c r="I1463" s="46">
        <v>775.58</v>
      </c>
      <c r="J1463" s="46">
        <v>756.24</v>
      </c>
      <c r="K1463" s="46">
        <v>704.65</v>
      </c>
      <c r="L1463" s="46">
        <v>802.99</v>
      </c>
      <c r="M1463" s="46">
        <v>768.94</v>
      </c>
      <c r="N1463" s="46">
        <v>819.24</v>
      </c>
      <c r="O1463" s="46">
        <v>893.53</v>
      </c>
      <c r="P1463" s="46">
        <v>978.08</v>
      </c>
      <c r="Q1463" s="46">
        <v>1012</v>
      </c>
      <c r="R1463" s="46">
        <v>1004</v>
      </c>
      <c r="S1463" s="46">
        <v>942</v>
      </c>
      <c r="T1463" s="46">
        <v>1212</v>
      </c>
      <c r="U1463" s="46">
        <v>1007</v>
      </c>
      <c r="V1463" s="46">
        <v>1113</v>
      </c>
      <c r="W1463" s="46">
        <v>1011</v>
      </c>
      <c r="X1463" s="120">
        <v>5.9429686388488001E-2</v>
      </c>
      <c r="Y1463" s="79">
        <v>-1.1990407673860841E-3</v>
      </c>
      <c r="Z1463" s="79">
        <v>2.6170468187274979E-2</v>
      </c>
      <c r="AA1463" s="79">
        <v>1.6144127281235491E-2</v>
      </c>
    </row>
    <row r="1464" spans="1:27" ht="15" x14ac:dyDescent="0.25">
      <c r="A1464" s="4">
        <v>260204</v>
      </c>
      <c r="B1464" s="18" t="s">
        <v>1794</v>
      </c>
      <c r="C1464" s="8" t="s">
        <v>31</v>
      </c>
      <c r="D1464" s="8" t="s">
        <v>1795</v>
      </c>
      <c r="E1464" s="8" t="s">
        <v>817</v>
      </c>
      <c r="F1464" s="36">
        <v>0.3</v>
      </c>
      <c r="G1464" s="46">
        <v>4207</v>
      </c>
      <c r="H1464" s="46">
        <v>3707</v>
      </c>
      <c r="I1464" s="46">
        <v>3833</v>
      </c>
      <c r="J1464" s="46">
        <v>3914</v>
      </c>
      <c r="K1464" s="46">
        <v>4042</v>
      </c>
      <c r="L1464" s="46">
        <v>0</v>
      </c>
      <c r="M1464" s="46">
        <v>3810</v>
      </c>
      <c r="N1464" s="46">
        <v>4065</v>
      </c>
      <c r="O1464" s="46">
        <v>3300</v>
      </c>
      <c r="P1464" s="46">
        <v>0</v>
      </c>
      <c r="Q1464" s="46">
        <v>4075</v>
      </c>
      <c r="R1464" s="46">
        <v>-36876</v>
      </c>
      <c r="S1464" s="46">
        <v>4146</v>
      </c>
      <c r="T1464" s="46">
        <v>4352</v>
      </c>
      <c r="U1464" s="46">
        <v>4590</v>
      </c>
      <c r="V1464" s="46">
        <v>4151</v>
      </c>
      <c r="W1464" s="46">
        <v>4191</v>
      </c>
      <c r="X1464" s="120">
        <v>-0.1518757633920782</v>
      </c>
      <c r="Y1464" s="79">
        <v>-2.119079948977487E-2</v>
      </c>
      <c r="Z1464" s="79">
        <v>-1.724693122582815</v>
      </c>
      <c r="AA1464" s="79">
        <v>2.6103602297116169E-3</v>
      </c>
    </row>
    <row r="1465" spans="1:27" ht="15" x14ac:dyDescent="0.25">
      <c r="A1465" s="4">
        <v>260204</v>
      </c>
      <c r="B1465" s="18" t="s">
        <v>1988</v>
      </c>
      <c r="C1465" s="8" t="s">
        <v>31</v>
      </c>
      <c r="D1465" s="8" t="s">
        <v>1989</v>
      </c>
      <c r="E1465" s="8" t="s">
        <v>817</v>
      </c>
      <c r="F1465" s="36">
        <v>0</v>
      </c>
      <c r="G1465" s="46">
        <v>920.65</v>
      </c>
      <c r="H1465" s="46">
        <v>803.71</v>
      </c>
      <c r="I1465" s="46">
        <v>1006</v>
      </c>
      <c r="J1465" s="46">
        <v>994.58</v>
      </c>
      <c r="K1465" s="46">
        <v>1033</v>
      </c>
      <c r="L1465" s="46">
        <v>731.81</v>
      </c>
      <c r="M1465" s="46">
        <v>938.41</v>
      </c>
      <c r="N1465" s="46">
        <v>680.86</v>
      </c>
      <c r="O1465" s="46">
        <v>533.11</v>
      </c>
      <c r="P1465" s="46">
        <v>523.03</v>
      </c>
      <c r="Q1465" s="46">
        <v>911.57</v>
      </c>
      <c r="R1465" s="46">
        <v>596.01</v>
      </c>
      <c r="S1465" s="46">
        <v>724.89</v>
      </c>
      <c r="T1465" s="46">
        <v>490.7</v>
      </c>
      <c r="U1465" s="46">
        <v>551.86</v>
      </c>
      <c r="V1465" s="46">
        <v>391.28</v>
      </c>
      <c r="W1465" s="46">
        <v>723.96</v>
      </c>
      <c r="X1465" s="120">
        <v>-1.173289784068221E-2</v>
      </c>
      <c r="Y1465" s="79">
        <v>-0.13209237763341991</v>
      </c>
      <c r="Z1465" s="79">
        <v>-8.6623001870139493E-2</v>
      </c>
      <c r="AA1465" s="79">
        <v>-4.3080885520641038E-4</v>
      </c>
    </row>
    <row r="1466" spans="1:27" ht="15" x14ac:dyDescent="0.25">
      <c r="A1466" s="4">
        <v>260204</v>
      </c>
      <c r="B1466" s="18" t="s">
        <v>1714</v>
      </c>
      <c r="C1466" s="8" t="s">
        <v>31</v>
      </c>
      <c r="D1466" s="8" t="s">
        <v>1715</v>
      </c>
      <c r="E1466" s="8" t="s">
        <v>811</v>
      </c>
      <c r="F1466" s="36">
        <v>-1.3</v>
      </c>
      <c r="G1466" s="46">
        <v>377.82</v>
      </c>
      <c r="H1466" s="46">
        <v>347.24</v>
      </c>
      <c r="I1466" s="46">
        <v>724.06</v>
      </c>
      <c r="J1466" s="46">
        <v>760.45</v>
      </c>
      <c r="K1466" s="110">
        <v>802.3</v>
      </c>
      <c r="L1466" s="110">
        <v>920.09</v>
      </c>
      <c r="M1466" s="110">
        <v>1173</v>
      </c>
      <c r="N1466" s="110">
        <v>1136</v>
      </c>
      <c r="O1466" s="46">
        <v>1184</v>
      </c>
      <c r="P1466" s="46">
        <v>1073</v>
      </c>
      <c r="Q1466" s="46">
        <v>1175</v>
      </c>
      <c r="R1466" s="46">
        <v>1100</v>
      </c>
      <c r="S1466" s="46">
        <v>1085</v>
      </c>
      <c r="T1466" s="46">
        <v>1452</v>
      </c>
      <c r="U1466" s="46">
        <v>1437</v>
      </c>
      <c r="V1466" s="46">
        <v>988.64</v>
      </c>
      <c r="W1466" s="46">
        <v>1021</v>
      </c>
      <c r="X1466" s="120">
        <v>8.5495150011279053E-2</v>
      </c>
      <c r="Y1466" s="79">
        <v>5.4447215295095663E-2</v>
      </c>
      <c r="Z1466" s="79">
        <v>-2.1947181710681881E-2</v>
      </c>
      <c r="AA1466" s="79">
        <v>-1.2896361613979669E-2</v>
      </c>
    </row>
    <row r="1467" spans="1:27" ht="15" x14ac:dyDescent="0.25">
      <c r="A1467" s="4">
        <v>260204</v>
      </c>
      <c r="B1467" s="18" t="s">
        <v>1910</v>
      </c>
      <c r="C1467" s="8" t="s">
        <v>31</v>
      </c>
      <c r="D1467" s="8" t="s">
        <v>1911</v>
      </c>
      <c r="E1467" s="8" t="s">
        <v>817</v>
      </c>
      <c r="F1467" s="36">
        <v>-1.9</v>
      </c>
      <c r="G1467" s="46">
        <v>1824</v>
      </c>
      <c r="H1467" s="46">
        <v>1371</v>
      </c>
      <c r="I1467" s="46">
        <v>1095</v>
      </c>
      <c r="J1467" s="46">
        <v>1219</v>
      </c>
      <c r="K1467" s="46">
        <v>1213</v>
      </c>
      <c r="L1467" s="46">
        <v>913.47</v>
      </c>
      <c r="M1467" s="46">
        <v>843.5</v>
      </c>
      <c r="N1467" s="46">
        <v>837.5</v>
      </c>
      <c r="O1467" s="46">
        <v>613.29999999999995</v>
      </c>
      <c r="P1467" s="46">
        <v>655.68</v>
      </c>
      <c r="Q1467" s="46">
        <v>706.5</v>
      </c>
      <c r="R1467" s="46">
        <v>849.7</v>
      </c>
      <c r="S1467" s="110">
        <v>985.3</v>
      </c>
      <c r="T1467" s="110">
        <v>1141</v>
      </c>
      <c r="U1467" s="46">
        <v>1013</v>
      </c>
      <c r="V1467" s="46">
        <v>942.9</v>
      </c>
      <c r="W1467" s="46">
        <v>909.3</v>
      </c>
      <c r="X1467" s="121">
        <v>0.15179627046334601</v>
      </c>
      <c r="Y1467" s="79">
        <v>8.3231500339443265E-2</v>
      </c>
      <c r="Z1467" s="79">
        <v>2.3364251692153282E-2</v>
      </c>
      <c r="AA1467" s="79">
        <v>-1.861741217970703E-2</v>
      </c>
    </row>
    <row r="1468" spans="1:27" ht="15" x14ac:dyDescent="0.25">
      <c r="A1468" s="4">
        <v>260204</v>
      </c>
      <c r="B1468" s="18" t="s">
        <v>1789</v>
      </c>
      <c r="C1468" s="8" t="s">
        <v>31</v>
      </c>
      <c r="D1468" s="8" t="s">
        <v>1790</v>
      </c>
      <c r="E1468" s="8" t="s">
        <v>811</v>
      </c>
      <c r="F1468" s="36">
        <v>-19.100000000000001</v>
      </c>
      <c r="G1468" s="46">
        <v>54.51</v>
      </c>
      <c r="H1468" s="46">
        <v>631.86</v>
      </c>
      <c r="I1468" s="46">
        <v>433.24</v>
      </c>
      <c r="J1468" s="46">
        <v>494.52</v>
      </c>
      <c r="K1468" s="110">
        <v>403.71</v>
      </c>
      <c r="L1468" s="46">
        <v>486.11</v>
      </c>
      <c r="M1468" s="46">
        <v>273.04000000000002</v>
      </c>
      <c r="N1468" s="46">
        <v>487.2</v>
      </c>
      <c r="O1468" s="46">
        <v>383.61</v>
      </c>
      <c r="P1468" s="46">
        <v>343.57</v>
      </c>
      <c r="Q1468" s="46">
        <v>166.23</v>
      </c>
      <c r="R1468" s="46">
        <v>338.21</v>
      </c>
      <c r="S1468" s="46">
        <v>239.32</v>
      </c>
      <c r="T1468" s="46">
        <v>338.31</v>
      </c>
      <c r="U1468" s="46">
        <v>212.58</v>
      </c>
      <c r="V1468" s="46">
        <v>209.01</v>
      </c>
      <c r="W1468" s="46">
        <v>48.43</v>
      </c>
      <c r="X1468" s="120">
        <v>-4.8375378220043563E-3</v>
      </c>
      <c r="Y1468" s="79">
        <v>4.2834567079763852E-2</v>
      </c>
      <c r="Z1468" s="79">
        <v>-0.1144963754630368</v>
      </c>
      <c r="AA1468" s="79">
        <v>-0.1910390104281339</v>
      </c>
    </row>
    <row r="1469" spans="1:27" customFormat="1" x14ac:dyDescent="0.3">
      <c r="A1469">
        <v>260203</v>
      </c>
      <c r="B1469" s="18" t="s">
        <v>1326</v>
      </c>
      <c r="C1469" s="8" t="s">
        <v>23</v>
      </c>
      <c r="D1469" s="8" t="s">
        <v>182</v>
      </c>
      <c r="E1469" s="8" t="s">
        <v>806</v>
      </c>
      <c r="F1469" s="78">
        <v>1180.3</v>
      </c>
      <c r="G1469" s="46">
        <v>35.67</v>
      </c>
      <c r="H1469" s="46">
        <v>35.409999999999997</v>
      </c>
      <c r="I1469" s="46">
        <v>25</v>
      </c>
      <c r="J1469" s="46">
        <v>-42.92</v>
      </c>
      <c r="K1469" s="46">
        <v>18.86</v>
      </c>
      <c r="L1469" s="46">
        <v>-25.09</v>
      </c>
      <c r="M1469" s="110">
        <v>-19.95</v>
      </c>
      <c r="N1469" s="46">
        <v>27</v>
      </c>
      <c r="O1469" s="46">
        <v>-12.91</v>
      </c>
      <c r="P1469" s="46">
        <v>-3.39</v>
      </c>
      <c r="Q1469" s="46">
        <v>25.6</v>
      </c>
      <c r="R1469" s="46">
        <v>-7.24</v>
      </c>
      <c r="S1469" s="110">
        <v>19.600000000000001</v>
      </c>
      <c r="T1469" s="46">
        <v>-5.75</v>
      </c>
      <c r="U1469" s="46">
        <v>-30.57</v>
      </c>
      <c r="V1469" s="46">
        <v>12.77</v>
      </c>
      <c r="W1469" s="110">
        <v>-27.02</v>
      </c>
      <c r="X1469" s="120">
        <v>-6.8267283772056708E-2</v>
      </c>
      <c r="Y1469" s="79">
        <v>-1.743868363862155</v>
      </c>
      <c r="Z1469" s="79">
        <v>-0.83514190317195336</v>
      </c>
      <c r="AA1469" s="92">
        <v>11.802531645569619</v>
      </c>
    </row>
    <row r="1470" spans="1:27" customFormat="1" x14ac:dyDescent="0.3">
      <c r="A1470">
        <v>260203</v>
      </c>
      <c r="B1470" s="18" t="s">
        <v>1243</v>
      </c>
      <c r="C1470" s="8" t="s">
        <v>23</v>
      </c>
      <c r="D1470" s="8" t="s">
        <v>459</v>
      </c>
      <c r="E1470" s="8" t="s">
        <v>811</v>
      </c>
      <c r="F1470" s="78">
        <v>239.2</v>
      </c>
      <c r="G1470" s="46">
        <v>2.95</v>
      </c>
      <c r="H1470" s="46">
        <v>-6.27</v>
      </c>
      <c r="I1470" s="46">
        <v>-12.35</v>
      </c>
      <c r="J1470" s="46">
        <v>-16.600000000000001</v>
      </c>
      <c r="K1470" s="110">
        <v>-13.68</v>
      </c>
      <c r="L1470" s="46">
        <v>-8.17</v>
      </c>
      <c r="M1470" s="46">
        <v>-10.94</v>
      </c>
      <c r="N1470" s="46">
        <v>-10.72</v>
      </c>
      <c r="O1470" s="46">
        <v>-1.79</v>
      </c>
      <c r="P1470" s="46">
        <v>-5.79</v>
      </c>
      <c r="Q1470" s="46">
        <v>-4.88</v>
      </c>
      <c r="R1470" s="46">
        <v>-4.9000000000000004</v>
      </c>
      <c r="S1470" s="110">
        <v>-4.0599999999999996</v>
      </c>
      <c r="T1470" s="110">
        <v>-10.16</v>
      </c>
      <c r="U1470" s="46">
        <v>13.07</v>
      </c>
      <c r="V1470" s="46">
        <v>8.39</v>
      </c>
      <c r="W1470" s="110">
        <v>13.26</v>
      </c>
      <c r="X1470" s="121">
        <v>0.22261844116148749</v>
      </c>
      <c r="Y1470" s="79">
        <v>-0.74791666666666667</v>
      </c>
      <c r="Z1470" s="79">
        <v>-2.1966942148760329</v>
      </c>
      <c r="AA1470" s="92">
        <v>2.3922651933701662</v>
      </c>
    </row>
    <row r="1471" spans="1:27" customFormat="1" x14ac:dyDescent="0.3">
      <c r="A1471">
        <v>260203</v>
      </c>
      <c r="B1471" s="18" t="s">
        <v>1324</v>
      </c>
      <c r="C1471" s="8" t="s">
        <v>23</v>
      </c>
      <c r="D1471" s="8" t="s">
        <v>151</v>
      </c>
      <c r="E1471" s="8" t="s">
        <v>806</v>
      </c>
      <c r="F1471" s="78">
        <v>63.8</v>
      </c>
      <c r="G1471" s="46">
        <v>-4.5199999999999996</v>
      </c>
      <c r="H1471" s="46">
        <v>-117.74</v>
      </c>
      <c r="I1471" s="46">
        <v>-106.37</v>
      </c>
      <c r="J1471" s="46">
        <v>-97.26</v>
      </c>
      <c r="K1471" s="46">
        <v>0</v>
      </c>
      <c r="L1471" s="46">
        <v>-65.5</v>
      </c>
      <c r="M1471" s="46">
        <v>-51.8</v>
      </c>
      <c r="N1471" s="46">
        <v>-15.39</v>
      </c>
      <c r="O1471" s="110">
        <v>-105.06</v>
      </c>
      <c r="P1471" s="46">
        <v>-63.37</v>
      </c>
      <c r="Q1471" s="46">
        <v>-21.54</v>
      </c>
      <c r="R1471" s="46">
        <v>8.15</v>
      </c>
      <c r="S1471" s="46">
        <v>51.24</v>
      </c>
      <c r="T1471" s="46">
        <v>35.67</v>
      </c>
      <c r="U1471" s="110">
        <v>0.68</v>
      </c>
      <c r="V1471" s="46">
        <v>-20.399999999999999</v>
      </c>
      <c r="W1471" s="110">
        <v>94.08</v>
      </c>
      <c r="X1471" s="120">
        <v>-3.880877742946709</v>
      </c>
      <c r="Y1471" s="92">
        <v>0.30223068552774751</v>
      </c>
      <c r="Z1471" s="79">
        <v>-0.29820346772508882</v>
      </c>
      <c r="AA1471" s="92">
        <v>0.63759488019050425</v>
      </c>
    </row>
    <row r="1472" spans="1:27" customFormat="1" x14ac:dyDescent="0.3">
      <c r="A1472">
        <v>260203</v>
      </c>
      <c r="B1472" s="18" t="s">
        <v>1236</v>
      </c>
      <c r="C1472" s="8" t="s">
        <v>23</v>
      </c>
      <c r="D1472" s="8" t="s">
        <v>153</v>
      </c>
      <c r="E1472" s="8" t="s">
        <v>811</v>
      </c>
      <c r="F1472" s="78">
        <v>60.8</v>
      </c>
      <c r="G1472" s="46">
        <v>43.65</v>
      </c>
      <c r="H1472" s="46">
        <v>53.69</v>
      </c>
      <c r="I1472" s="46">
        <v>66.61</v>
      </c>
      <c r="J1472" s="46">
        <v>67.150000000000006</v>
      </c>
      <c r="K1472" s="46">
        <v>58.72</v>
      </c>
      <c r="L1472" s="46">
        <v>67.17</v>
      </c>
      <c r="M1472" s="46">
        <v>69.13</v>
      </c>
      <c r="N1472" s="46">
        <v>79.150000000000006</v>
      </c>
      <c r="O1472" s="46">
        <v>84.22</v>
      </c>
      <c r="P1472" s="46">
        <v>96.46</v>
      </c>
      <c r="Q1472" s="46">
        <v>88.05</v>
      </c>
      <c r="R1472" s="46">
        <v>69.89</v>
      </c>
      <c r="S1472" s="46">
        <v>40.94</v>
      </c>
      <c r="T1472" s="46">
        <v>39.54</v>
      </c>
      <c r="U1472" s="46">
        <v>-84.45</v>
      </c>
      <c r="V1472" s="46">
        <v>60.58</v>
      </c>
      <c r="W1472" s="110">
        <v>75.34</v>
      </c>
      <c r="X1472" s="120">
        <v>-0.19272702647795761</v>
      </c>
      <c r="Y1472" s="79">
        <v>-0.72351312809328072</v>
      </c>
      <c r="Z1472" s="79">
        <v>-0.1412317961165048</v>
      </c>
      <c r="AA1472" s="92">
        <v>0.60766649001943129</v>
      </c>
    </row>
    <row r="1473" spans="1:27" customFormat="1" x14ac:dyDescent="0.3">
      <c r="A1473">
        <v>260203</v>
      </c>
      <c r="B1473" s="18" t="s">
        <v>1321</v>
      </c>
      <c r="C1473" s="8" t="s">
        <v>23</v>
      </c>
      <c r="D1473" s="8" t="s">
        <v>698</v>
      </c>
      <c r="E1473" s="8" t="s">
        <v>806</v>
      </c>
      <c r="F1473" s="78">
        <v>59.2</v>
      </c>
      <c r="G1473" s="46">
        <v>16.41</v>
      </c>
      <c r="H1473" s="46">
        <v>18.14</v>
      </c>
      <c r="I1473" s="46">
        <v>23.34</v>
      </c>
      <c r="J1473" s="46">
        <v>27.91</v>
      </c>
      <c r="K1473" s="46">
        <v>22.07</v>
      </c>
      <c r="L1473" s="46">
        <v>16.100000000000001</v>
      </c>
      <c r="M1473" s="46">
        <v>8.2100000000000009</v>
      </c>
      <c r="N1473" s="46">
        <v>-8.51</v>
      </c>
      <c r="O1473" s="46">
        <v>-14.51</v>
      </c>
      <c r="P1473" s="46">
        <v>-14.29</v>
      </c>
      <c r="Q1473" s="110">
        <v>-0.86</v>
      </c>
      <c r="R1473" s="46">
        <v>-7.62</v>
      </c>
      <c r="S1473" s="46">
        <v>-4.9800000000000004</v>
      </c>
      <c r="T1473" s="46">
        <v>-16.68</v>
      </c>
      <c r="U1473" s="110">
        <v>-15.2</v>
      </c>
      <c r="V1473" s="110">
        <v>-13.94</v>
      </c>
      <c r="W1473" s="110">
        <v>-35.04</v>
      </c>
      <c r="X1473" s="120">
        <v>8.6126126126126135E-2</v>
      </c>
      <c r="Y1473" s="92">
        <v>0.4757796947577968</v>
      </c>
      <c r="Z1473" s="92">
        <v>0.1420863309352518</v>
      </c>
      <c r="AA1473" s="92">
        <v>0.59173228346456708</v>
      </c>
    </row>
    <row r="1474" spans="1:27" customFormat="1" x14ac:dyDescent="0.3">
      <c r="A1474">
        <v>260203</v>
      </c>
      <c r="B1474" s="18" t="s">
        <v>1252</v>
      </c>
      <c r="C1474" s="8" t="s">
        <v>23</v>
      </c>
      <c r="D1474" s="8" t="s">
        <v>34</v>
      </c>
      <c r="E1474" s="8" t="s">
        <v>806</v>
      </c>
      <c r="F1474" s="78">
        <v>57.7</v>
      </c>
      <c r="G1474" s="46">
        <v>2448</v>
      </c>
      <c r="H1474" s="46">
        <v>-657</v>
      </c>
      <c r="I1474" s="46">
        <v>-1061</v>
      </c>
      <c r="J1474" s="46">
        <v>-126</v>
      </c>
      <c r="K1474" s="46">
        <v>-1435</v>
      </c>
      <c r="L1474" s="46">
        <v>1847</v>
      </c>
      <c r="M1474" s="46">
        <v>621</v>
      </c>
      <c r="N1474" s="46">
        <v>-1058</v>
      </c>
      <c r="O1474" s="46">
        <v>2069</v>
      </c>
      <c r="P1474" s="46">
        <v>1390</v>
      </c>
      <c r="Q1474" s="110">
        <v>1415</v>
      </c>
      <c r="R1474" s="110">
        <v>553</v>
      </c>
      <c r="S1474" s="46">
        <v>-148</v>
      </c>
      <c r="T1474" s="46">
        <v>920</v>
      </c>
      <c r="U1474" s="46">
        <v>740</v>
      </c>
      <c r="V1474" s="110">
        <v>1773</v>
      </c>
      <c r="W1474" s="110">
        <v>1747</v>
      </c>
      <c r="X1474" s="120">
        <v>-0.14641744548286609</v>
      </c>
      <c r="Y1474" s="79">
        <v>-0.2463503649635036</v>
      </c>
      <c r="Z1474" s="92">
        <v>0.59079903147699753</v>
      </c>
      <c r="AA1474" s="92">
        <v>0.57686453576864527</v>
      </c>
    </row>
    <row r="1475" spans="1:27" customFormat="1" x14ac:dyDescent="0.3">
      <c r="A1475">
        <v>260203</v>
      </c>
      <c r="B1475" s="18" t="s">
        <v>1299</v>
      </c>
      <c r="C1475" s="8" t="s">
        <v>23</v>
      </c>
      <c r="D1475" s="8" t="s">
        <v>710</v>
      </c>
      <c r="E1475" s="8" t="s">
        <v>806</v>
      </c>
      <c r="F1475" s="78">
        <v>28.4</v>
      </c>
      <c r="G1475" s="46">
        <v>1610</v>
      </c>
      <c r="H1475" s="46">
        <v>1613</v>
      </c>
      <c r="I1475" s="46">
        <v>8110</v>
      </c>
      <c r="J1475" s="46">
        <v>5462</v>
      </c>
      <c r="K1475" s="46">
        <v>0</v>
      </c>
      <c r="L1475" s="110">
        <v>3948</v>
      </c>
      <c r="M1475" s="46">
        <v>3118</v>
      </c>
      <c r="N1475" s="46">
        <v>4448</v>
      </c>
      <c r="O1475" s="110">
        <v>2130</v>
      </c>
      <c r="P1475" s="46">
        <v>1571</v>
      </c>
      <c r="Q1475" s="46">
        <v>2161</v>
      </c>
      <c r="R1475" s="46">
        <v>1140</v>
      </c>
      <c r="S1475" s="46">
        <v>886</v>
      </c>
      <c r="T1475" s="46">
        <v>452</v>
      </c>
      <c r="U1475" s="46">
        <v>1973</v>
      </c>
      <c r="V1475" s="110">
        <v>1733</v>
      </c>
      <c r="W1475" s="110">
        <v>2321</v>
      </c>
      <c r="X1475" s="120">
        <v>-0.194338311913859</v>
      </c>
      <c r="Y1475" s="79">
        <v>-4.0525975425738332E-2</v>
      </c>
      <c r="Z1475" s="92">
        <v>0.13322848798022921</v>
      </c>
      <c r="AA1475" s="92">
        <v>0.284496431403648</v>
      </c>
    </row>
    <row r="1476" spans="1:27" customFormat="1" x14ac:dyDescent="0.3">
      <c r="A1476">
        <v>260203</v>
      </c>
      <c r="B1476" s="18" t="s">
        <v>1228</v>
      </c>
      <c r="C1476" s="8" t="s">
        <v>23</v>
      </c>
      <c r="D1476" s="8" t="s">
        <v>445</v>
      </c>
      <c r="E1476" s="8" t="s">
        <v>1229</v>
      </c>
      <c r="F1476" s="78">
        <v>22.8995057660626</v>
      </c>
      <c r="G1476" s="46">
        <v>1174</v>
      </c>
      <c r="H1476" s="46">
        <v>951</v>
      </c>
      <c r="I1476" s="46">
        <v>526</v>
      </c>
      <c r="J1476" s="46">
        <v>-64</v>
      </c>
      <c r="K1476" s="46">
        <v>-149</v>
      </c>
      <c r="L1476" s="46">
        <v>-145</v>
      </c>
      <c r="M1476" s="46">
        <v>-20</v>
      </c>
      <c r="N1476" s="46">
        <v>224</v>
      </c>
      <c r="O1476" s="46">
        <v>342</v>
      </c>
      <c r="P1476" s="110">
        <v>36</v>
      </c>
      <c r="Q1476" s="110">
        <v>269</v>
      </c>
      <c r="R1476" s="110">
        <v>724</v>
      </c>
      <c r="S1476" s="110">
        <v>1057</v>
      </c>
      <c r="T1476" s="110">
        <v>806</v>
      </c>
      <c r="U1476" s="46">
        <v>-98</v>
      </c>
      <c r="V1476" s="110">
        <v>1270</v>
      </c>
      <c r="W1476" s="124">
        <v>1752</v>
      </c>
      <c r="X1476" s="121">
        <v>0.36912751677852351</v>
      </c>
      <c r="Y1476" s="79">
        <v>-0.1285014005602241</v>
      </c>
      <c r="Z1476" s="92">
        <v>0.2193652069104057</v>
      </c>
      <c r="AA1476" s="125">
        <v>0.22899505766062611</v>
      </c>
    </row>
    <row r="1477" spans="1:27" customFormat="1" x14ac:dyDescent="0.3">
      <c r="A1477">
        <v>260203</v>
      </c>
      <c r="B1477" s="18" t="s">
        <v>1232</v>
      </c>
      <c r="C1477" s="8" t="s">
        <v>23</v>
      </c>
      <c r="D1477" s="8" t="s">
        <v>1233</v>
      </c>
      <c r="E1477" s="8" t="s">
        <v>811</v>
      </c>
      <c r="F1477" s="78">
        <v>19.8</v>
      </c>
      <c r="G1477" s="46">
        <v>59.98</v>
      </c>
      <c r="H1477" s="46">
        <v>21.19</v>
      </c>
      <c r="I1477" s="46">
        <v>-5.27</v>
      </c>
      <c r="J1477" s="46">
        <v>-11.31</v>
      </c>
      <c r="K1477" s="110">
        <v>116.62</v>
      </c>
      <c r="L1477" s="46">
        <v>27.42</v>
      </c>
      <c r="M1477" s="46">
        <v>-25.42</v>
      </c>
      <c r="N1477" s="46">
        <v>-20.48</v>
      </c>
      <c r="O1477" s="110">
        <v>137.25</v>
      </c>
      <c r="P1477" s="46">
        <v>18.309999999999999</v>
      </c>
      <c r="Q1477" s="110">
        <v>-6.9</v>
      </c>
      <c r="R1477" s="46">
        <v>-19.38</v>
      </c>
      <c r="S1477" s="46">
        <v>138.11000000000001</v>
      </c>
      <c r="T1477" s="110">
        <v>36.25</v>
      </c>
      <c r="U1477" s="46">
        <v>-23.19</v>
      </c>
      <c r="V1477" s="46">
        <v>-15.41</v>
      </c>
      <c r="W1477" s="110">
        <v>164.94</v>
      </c>
      <c r="X1477" s="121">
        <v>0.13785154449054859</v>
      </c>
      <c r="Y1477" s="79">
        <v>-0.11000810372771461</v>
      </c>
      <c r="Z1477" s="79">
        <v>3.012368161468992E-2</v>
      </c>
      <c r="AA1477" s="92">
        <v>0.1976281673541542</v>
      </c>
    </row>
    <row r="1478" spans="1:27" customFormat="1" x14ac:dyDescent="0.3">
      <c r="A1478">
        <v>260203</v>
      </c>
      <c r="B1478" s="18" t="s">
        <v>1227</v>
      </c>
      <c r="C1478" s="8" t="s">
        <v>23</v>
      </c>
      <c r="D1478" s="8" t="s">
        <v>445</v>
      </c>
      <c r="E1478" s="8" t="s">
        <v>806</v>
      </c>
      <c r="F1478" s="78">
        <v>17.7</v>
      </c>
      <c r="G1478" s="46">
        <v>68.87</v>
      </c>
      <c r="H1478" s="46">
        <v>66.459999999999994</v>
      </c>
      <c r="I1478" s="46">
        <v>67.849999999999994</v>
      </c>
      <c r="J1478" s="46">
        <v>55.07</v>
      </c>
      <c r="K1478" s="46">
        <v>24.93</v>
      </c>
      <c r="L1478" s="46">
        <v>5.52</v>
      </c>
      <c r="M1478" s="46">
        <v>5.04</v>
      </c>
      <c r="N1478" s="46">
        <v>15.69</v>
      </c>
      <c r="O1478" s="46">
        <v>14.94</v>
      </c>
      <c r="P1478" s="110">
        <v>17.95</v>
      </c>
      <c r="Q1478" s="110">
        <v>32.04</v>
      </c>
      <c r="R1478" s="110">
        <v>24.46</v>
      </c>
      <c r="S1478" s="46">
        <v>17.690000000000001</v>
      </c>
      <c r="T1478" s="46">
        <v>9.77</v>
      </c>
      <c r="U1478" s="46">
        <v>22.33</v>
      </c>
      <c r="V1478" s="46">
        <v>29.23</v>
      </c>
      <c r="W1478" s="110">
        <v>31.71</v>
      </c>
      <c r="X1478" s="120">
        <v>-8.8777946602995317E-2</v>
      </c>
      <c r="Y1478" s="79">
        <v>-0.1156503096712721</v>
      </c>
      <c r="Z1478" s="79">
        <v>6.4242424242424212E-2</v>
      </c>
      <c r="AA1478" s="92">
        <v>0.17742343710453051</v>
      </c>
    </row>
    <row r="1479" spans="1:27" customFormat="1" x14ac:dyDescent="0.3">
      <c r="A1479">
        <v>260203</v>
      </c>
      <c r="B1479" s="18" t="s">
        <v>1319</v>
      </c>
      <c r="C1479" s="8" t="s">
        <v>23</v>
      </c>
      <c r="D1479" s="8" t="s">
        <v>1320</v>
      </c>
      <c r="E1479" s="8" t="s">
        <v>817</v>
      </c>
      <c r="F1479" s="78">
        <v>17.2</v>
      </c>
      <c r="G1479" s="46">
        <v>343</v>
      </c>
      <c r="H1479" s="46">
        <v>172</v>
      </c>
      <c r="I1479" s="46">
        <v>233</v>
      </c>
      <c r="J1479" s="46">
        <v>263</v>
      </c>
      <c r="K1479" s="46">
        <v>237</v>
      </c>
      <c r="L1479" s="46">
        <v>89</v>
      </c>
      <c r="M1479" s="46">
        <v>78</v>
      </c>
      <c r="N1479" s="46">
        <v>124</v>
      </c>
      <c r="O1479" s="46">
        <v>141</v>
      </c>
      <c r="P1479" s="46">
        <v>41</v>
      </c>
      <c r="Q1479" s="46">
        <v>17</v>
      </c>
      <c r="R1479" s="46">
        <v>25</v>
      </c>
      <c r="S1479" s="46">
        <v>69</v>
      </c>
      <c r="T1479" s="46">
        <v>-39</v>
      </c>
      <c r="U1479" s="46">
        <v>17</v>
      </c>
      <c r="V1479" s="46">
        <v>11</v>
      </c>
      <c r="W1479" s="110">
        <v>79</v>
      </c>
      <c r="X1479" s="120">
        <v>-0.52631578947368429</v>
      </c>
      <c r="Y1479" s="79">
        <v>0</v>
      </c>
      <c r="Z1479" s="79">
        <v>-0.19444444444444439</v>
      </c>
      <c r="AA1479" s="92">
        <v>0.1724137931034482</v>
      </c>
    </row>
    <row r="1480" spans="1:27" customFormat="1" x14ac:dyDescent="0.3">
      <c r="A1480">
        <v>260203</v>
      </c>
      <c r="B1480" s="18" t="s">
        <v>1255</v>
      </c>
      <c r="C1480" s="8" t="s">
        <v>23</v>
      </c>
      <c r="D1480" s="8" t="s">
        <v>24</v>
      </c>
      <c r="E1480" s="8" t="s">
        <v>806</v>
      </c>
      <c r="F1480" s="78">
        <v>15.3</v>
      </c>
      <c r="G1480" s="46">
        <v>-17.829999999999998</v>
      </c>
      <c r="H1480" s="46">
        <v>-48.09</v>
      </c>
      <c r="I1480" s="46">
        <v>-37.57</v>
      </c>
      <c r="J1480" s="46">
        <v>-25.58</v>
      </c>
      <c r="K1480" s="46">
        <v>-9.99</v>
      </c>
      <c r="L1480" s="46">
        <v>-43.12</v>
      </c>
      <c r="M1480" s="46">
        <v>-39.72</v>
      </c>
      <c r="N1480" s="46">
        <v>-29.15</v>
      </c>
      <c r="O1480" s="46">
        <v>-5.24</v>
      </c>
      <c r="P1480" s="46">
        <v>-47.63</v>
      </c>
      <c r="Q1480" s="46">
        <v>-28.83</v>
      </c>
      <c r="R1480" s="46">
        <v>-23.64</v>
      </c>
      <c r="S1480" s="46">
        <v>-10.9</v>
      </c>
      <c r="T1480" s="46">
        <v>-43.16</v>
      </c>
      <c r="U1480" s="46">
        <v>-36.549999999999997</v>
      </c>
      <c r="V1480" s="110">
        <v>-35.93</v>
      </c>
      <c r="W1480" s="110">
        <v>-30.26</v>
      </c>
      <c r="X1480" s="120">
        <v>-4.0270270270270303E-2</v>
      </c>
      <c r="Y1480" s="79">
        <v>7.2467849432084952E-2</v>
      </c>
      <c r="Z1480" s="92">
        <v>0.1075711159737418</v>
      </c>
      <c r="AA1480" s="92">
        <v>0.15299510036352151</v>
      </c>
    </row>
    <row r="1481" spans="1:27" customFormat="1" x14ac:dyDescent="0.3">
      <c r="A1481">
        <v>260203</v>
      </c>
      <c r="B1481" s="18" t="s">
        <v>1225</v>
      </c>
      <c r="C1481" s="8" t="s">
        <v>23</v>
      </c>
      <c r="D1481" s="8" t="s">
        <v>443</v>
      </c>
      <c r="E1481" s="8" t="s">
        <v>811</v>
      </c>
      <c r="F1481" s="78">
        <v>11.4</v>
      </c>
      <c r="G1481" s="46">
        <v>355</v>
      </c>
      <c r="H1481" s="46">
        <v>404</v>
      </c>
      <c r="I1481" s="46">
        <v>386</v>
      </c>
      <c r="J1481" s="46">
        <v>360</v>
      </c>
      <c r="K1481" s="46">
        <v>336</v>
      </c>
      <c r="L1481" s="46">
        <v>335</v>
      </c>
      <c r="M1481" s="46">
        <v>355</v>
      </c>
      <c r="N1481" s="46">
        <v>299</v>
      </c>
      <c r="O1481" s="46">
        <v>268</v>
      </c>
      <c r="P1481" s="46">
        <v>338</v>
      </c>
      <c r="Q1481" s="46">
        <v>369</v>
      </c>
      <c r="R1481" s="46">
        <v>319</v>
      </c>
      <c r="S1481" s="46">
        <v>276</v>
      </c>
      <c r="T1481" s="46">
        <v>359</v>
      </c>
      <c r="U1481" s="46">
        <v>319</v>
      </c>
      <c r="V1481" s="110">
        <v>558</v>
      </c>
      <c r="W1481" s="110">
        <v>449</v>
      </c>
      <c r="X1481" s="120">
        <v>1.6129032258064498E-2</v>
      </c>
      <c r="Y1481" s="79">
        <v>-3.7792894935752108E-2</v>
      </c>
      <c r="Z1481" s="92">
        <v>0.18774548311076189</v>
      </c>
      <c r="AA1481" s="92">
        <v>0.11441798941798929</v>
      </c>
    </row>
    <row r="1482" spans="1:27" customFormat="1" x14ac:dyDescent="0.3">
      <c r="A1482">
        <v>260203</v>
      </c>
      <c r="B1482" s="18" t="s">
        <v>1223</v>
      </c>
      <c r="C1482" s="8" t="s">
        <v>23</v>
      </c>
      <c r="D1482" s="8" t="s">
        <v>430</v>
      </c>
      <c r="E1482" s="8" t="s">
        <v>811</v>
      </c>
      <c r="F1482" s="78">
        <v>11.4</v>
      </c>
      <c r="G1482" s="46">
        <v>51.05</v>
      </c>
      <c r="H1482" s="46">
        <v>89.78</v>
      </c>
      <c r="I1482" s="46">
        <v>165.21</v>
      </c>
      <c r="J1482" s="46">
        <v>220.12</v>
      </c>
      <c r="K1482" s="110">
        <v>215.18</v>
      </c>
      <c r="L1482" s="46">
        <v>99.08</v>
      </c>
      <c r="M1482" s="46">
        <v>226.76</v>
      </c>
      <c r="N1482" s="46">
        <v>172.51</v>
      </c>
      <c r="O1482" s="110">
        <v>371.46</v>
      </c>
      <c r="P1482" s="110">
        <v>378.31</v>
      </c>
      <c r="Q1482" s="46">
        <v>288.49</v>
      </c>
      <c r="R1482" s="110">
        <v>509.2</v>
      </c>
      <c r="S1482" s="46">
        <v>368.62</v>
      </c>
      <c r="T1482" s="46">
        <v>146.78</v>
      </c>
      <c r="U1482" s="46">
        <v>228.39</v>
      </c>
      <c r="V1482" s="46">
        <v>182.26</v>
      </c>
      <c r="W1482" s="110">
        <v>474.3</v>
      </c>
      <c r="X1482" s="120">
        <v>-0.14989447242687531</v>
      </c>
      <c r="Y1482" s="79">
        <v>-4.576990152997884E-2</v>
      </c>
      <c r="Z1482" s="79">
        <v>-0.26092786055754641</v>
      </c>
      <c r="AA1482" s="92">
        <v>0.1141191080395227</v>
      </c>
    </row>
    <row r="1483" spans="1:27" customFormat="1" x14ac:dyDescent="0.3">
      <c r="A1483">
        <v>260203</v>
      </c>
      <c r="B1483" s="18" t="s">
        <v>1237</v>
      </c>
      <c r="C1483" s="8" t="s">
        <v>23</v>
      </c>
      <c r="D1483" s="8" t="s">
        <v>29</v>
      </c>
      <c r="E1483" s="8" t="s">
        <v>806</v>
      </c>
      <c r="F1483" s="78">
        <v>10</v>
      </c>
      <c r="G1483" s="46">
        <v>20.72</v>
      </c>
      <c r="H1483" s="46">
        <v>17.79</v>
      </c>
      <c r="I1483" s="46">
        <v>27.29</v>
      </c>
      <c r="J1483" s="46">
        <v>27.75</v>
      </c>
      <c r="K1483" s="46">
        <v>29.51</v>
      </c>
      <c r="L1483" s="46">
        <v>24.95</v>
      </c>
      <c r="M1483" s="46">
        <v>18.11</v>
      </c>
      <c r="N1483" s="46">
        <v>12.6</v>
      </c>
      <c r="O1483" s="46">
        <v>11.62</v>
      </c>
      <c r="P1483" s="46">
        <v>12.41</v>
      </c>
      <c r="Q1483" s="46">
        <v>9.56</v>
      </c>
      <c r="R1483" s="46">
        <v>10.75</v>
      </c>
      <c r="S1483" s="46">
        <v>12.24</v>
      </c>
      <c r="T1483" s="46">
        <v>10.45</v>
      </c>
      <c r="U1483" s="46">
        <v>11.26</v>
      </c>
      <c r="V1483" s="46">
        <v>13.61</v>
      </c>
      <c r="W1483" s="46">
        <v>16.989999999999998</v>
      </c>
      <c r="X1483" s="120">
        <v>-4.3594306049822062E-2</v>
      </c>
      <c r="Y1483" s="79">
        <v>3.9534883720930392E-2</v>
      </c>
      <c r="Z1483" s="79">
        <v>6.3982102908277438E-2</v>
      </c>
      <c r="AA1483" s="79">
        <v>9.9873843566021803E-2</v>
      </c>
    </row>
    <row r="1484" spans="1:27" customFormat="1" x14ac:dyDescent="0.3">
      <c r="A1484">
        <v>260203</v>
      </c>
      <c r="B1484" s="18" t="s">
        <v>1325</v>
      </c>
      <c r="C1484" s="8" t="s">
        <v>23</v>
      </c>
      <c r="D1484" s="8" t="s">
        <v>810</v>
      </c>
      <c r="E1484" s="8" t="s">
        <v>817</v>
      </c>
      <c r="F1484" s="36">
        <v>8.8000000000000007</v>
      </c>
      <c r="G1484" s="46">
        <v>61.34</v>
      </c>
      <c r="H1484" s="46">
        <v>32.75</v>
      </c>
      <c r="I1484" s="46">
        <v>87.1</v>
      </c>
      <c r="J1484" s="46">
        <v>76.42</v>
      </c>
      <c r="K1484" s="110">
        <v>110.98</v>
      </c>
      <c r="L1484" s="110">
        <v>111.22</v>
      </c>
      <c r="M1484" s="46">
        <v>70.819999999999993</v>
      </c>
      <c r="N1484" s="46">
        <v>102.24</v>
      </c>
      <c r="O1484" s="46">
        <v>101</v>
      </c>
      <c r="P1484" s="46">
        <v>0</v>
      </c>
      <c r="Q1484" s="46">
        <v>71.41</v>
      </c>
      <c r="R1484" s="46">
        <v>83</v>
      </c>
      <c r="S1484" s="46">
        <v>82.48</v>
      </c>
      <c r="T1484" s="110">
        <v>108.04</v>
      </c>
      <c r="U1484" s="46">
        <v>88.25</v>
      </c>
      <c r="V1484" s="46">
        <v>100.85</v>
      </c>
      <c r="W1484" s="46">
        <v>115.8</v>
      </c>
      <c r="X1484" s="121">
        <v>0.45607666005318942</v>
      </c>
      <c r="Y1484" s="79">
        <v>4.8821500014495589E-2</v>
      </c>
      <c r="Z1484" s="79">
        <v>4.9340741355004658E-2</v>
      </c>
      <c r="AA1484" s="79">
        <v>8.7771982508824564E-2</v>
      </c>
    </row>
    <row r="1485" spans="1:27" customFormat="1" x14ac:dyDescent="0.3">
      <c r="A1485">
        <v>260203</v>
      </c>
      <c r="B1485" s="18" t="s">
        <v>1302</v>
      </c>
      <c r="C1485" s="8" t="s">
        <v>23</v>
      </c>
      <c r="D1485" s="8" t="s">
        <v>136</v>
      </c>
      <c r="E1485" s="8" t="s">
        <v>806</v>
      </c>
      <c r="F1485" s="36">
        <v>8.6999999999999993</v>
      </c>
      <c r="G1485" s="46">
        <v>504</v>
      </c>
      <c r="H1485" s="46">
        <v>384</v>
      </c>
      <c r="I1485" s="46">
        <v>229</v>
      </c>
      <c r="J1485" s="46">
        <v>229</v>
      </c>
      <c r="K1485" s="46">
        <v>392</v>
      </c>
      <c r="L1485" s="46">
        <v>283</v>
      </c>
      <c r="M1485" s="46">
        <v>286</v>
      </c>
      <c r="N1485" s="46">
        <v>249</v>
      </c>
      <c r="O1485" s="46">
        <v>375</v>
      </c>
      <c r="P1485" s="46">
        <v>323</v>
      </c>
      <c r="Q1485" s="46">
        <v>304</v>
      </c>
      <c r="R1485" s="46">
        <v>254</v>
      </c>
      <c r="S1485" s="46">
        <v>357</v>
      </c>
      <c r="T1485" s="46">
        <v>216</v>
      </c>
      <c r="U1485" s="46">
        <v>253</v>
      </c>
      <c r="V1485" s="46">
        <v>289</v>
      </c>
      <c r="W1485" s="46">
        <v>454</v>
      </c>
      <c r="X1485" s="120">
        <v>-8.6429725363489474E-2</v>
      </c>
      <c r="Y1485" s="79">
        <v>-4.5092838196286511E-2</v>
      </c>
      <c r="Z1485" s="79">
        <v>3.240740740740744E-2</v>
      </c>
      <c r="AA1485" s="79">
        <v>8.6995515695067249E-2</v>
      </c>
    </row>
    <row r="1486" spans="1:27" customFormat="1" x14ac:dyDescent="0.3">
      <c r="A1486">
        <v>260203</v>
      </c>
      <c r="B1486" s="18" t="s">
        <v>1268</v>
      </c>
      <c r="C1486" s="8" t="s">
        <v>23</v>
      </c>
      <c r="D1486" s="8" t="s">
        <v>136</v>
      </c>
      <c r="E1486" s="8" t="s">
        <v>806</v>
      </c>
      <c r="F1486" s="36">
        <v>8.1999999999999993</v>
      </c>
      <c r="G1486" s="46">
        <v>2048</v>
      </c>
      <c r="H1486" s="46">
        <v>2001</v>
      </c>
      <c r="I1486" s="46">
        <v>1420</v>
      </c>
      <c r="J1486" s="46">
        <v>1137</v>
      </c>
      <c r="K1486" s="46">
        <v>2147</v>
      </c>
      <c r="L1486" s="46">
        <v>1987</v>
      </c>
      <c r="M1486" s="110">
        <v>2431</v>
      </c>
      <c r="N1486" s="110">
        <v>2442</v>
      </c>
      <c r="O1486" s="46">
        <v>2588</v>
      </c>
      <c r="P1486" s="46">
        <v>2768</v>
      </c>
      <c r="Q1486" s="46">
        <v>2774</v>
      </c>
      <c r="R1486" s="46">
        <v>2908</v>
      </c>
      <c r="S1486" s="46">
        <v>3041</v>
      </c>
      <c r="T1486" s="46">
        <v>1828</v>
      </c>
      <c r="U1486" s="46">
        <v>3331</v>
      </c>
      <c r="V1486" s="110">
        <v>4167</v>
      </c>
      <c r="W1486" s="46">
        <v>4051</v>
      </c>
      <c r="X1486" s="120">
        <v>-8.1803150291532511E-2</v>
      </c>
      <c r="Y1486" s="79">
        <v>5.2791204625153958E-2</v>
      </c>
      <c r="Z1486" s="92">
        <v>0.113341735685992</v>
      </c>
      <c r="AA1486" s="79">
        <v>8.1668957710034684E-2</v>
      </c>
    </row>
    <row r="1487" spans="1:27" customFormat="1" x14ac:dyDescent="0.3">
      <c r="A1487">
        <v>260203</v>
      </c>
      <c r="B1487" s="18" t="s">
        <v>1266</v>
      </c>
      <c r="C1487" s="8" t="s">
        <v>23</v>
      </c>
      <c r="D1487" s="8" t="s">
        <v>1267</v>
      </c>
      <c r="E1487" s="8" t="s">
        <v>806</v>
      </c>
      <c r="F1487" s="36">
        <v>7.9</v>
      </c>
      <c r="G1487" s="46">
        <v>2839</v>
      </c>
      <c r="H1487" s="46">
        <v>2905</v>
      </c>
      <c r="I1487" s="46">
        <v>3571</v>
      </c>
      <c r="J1487" s="46">
        <v>3560</v>
      </c>
      <c r="K1487" s="46">
        <v>2451</v>
      </c>
      <c r="L1487" s="46">
        <v>2910</v>
      </c>
      <c r="M1487" s="46">
        <v>3852</v>
      </c>
      <c r="N1487" s="46">
        <v>4122</v>
      </c>
      <c r="O1487" s="46">
        <v>3027</v>
      </c>
      <c r="P1487" s="46">
        <v>2915</v>
      </c>
      <c r="Q1487" s="46">
        <v>4155</v>
      </c>
      <c r="R1487" s="46">
        <v>4143</v>
      </c>
      <c r="S1487" s="46">
        <v>1521</v>
      </c>
      <c r="T1487" s="46">
        <v>2834</v>
      </c>
      <c r="U1487" s="46">
        <v>3975</v>
      </c>
      <c r="V1487" s="46">
        <v>4046</v>
      </c>
      <c r="W1487" s="46">
        <v>2503</v>
      </c>
      <c r="X1487" s="120">
        <v>-6.3609235118580187E-3</v>
      </c>
      <c r="Y1487" s="79">
        <v>-1.422587528649333E-2</v>
      </c>
      <c r="Z1487" s="79">
        <v>-7.7767978834282214E-3</v>
      </c>
      <c r="AA1487" s="79">
        <v>7.9347123464770464E-2</v>
      </c>
    </row>
    <row r="1488" spans="1:27" customFormat="1" x14ac:dyDescent="0.3">
      <c r="A1488">
        <v>260203</v>
      </c>
      <c r="B1488" s="18" t="s">
        <v>1275</v>
      </c>
      <c r="C1488" s="8" t="s">
        <v>23</v>
      </c>
      <c r="D1488" s="8" t="s">
        <v>29</v>
      </c>
      <c r="E1488" s="8" t="s">
        <v>806</v>
      </c>
      <c r="F1488" s="36">
        <v>6.9</v>
      </c>
      <c r="G1488" s="46">
        <v>8.58</v>
      </c>
      <c r="H1488" s="46">
        <v>26.76</v>
      </c>
      <c r="I1488" s="46">
        <v>19.32</v>
      </c>
      <c r="J1488" s="46">
        <v>22.69</v>
      </c>
      <c r="K1488" s="110">
        <v>19</v>
      </c>
      <c r="L1488" s="46">
        <v>19.59</v>
      </c>
      <c r="M1488" s="46">
        <v>19.489999999999998</v>
      </c>
      <c r="N1488" s="46">
        <v>19.309999999999999</v>
      </c>
      <c r="O1488" s="46">
        <v>14.1</v>
      </c>
      <c r="P1488" s="46">
        <v>13.13</v>
      </c>
      <c r="Q1488" s="46">
        <v>13.58</v>
      </c>
      <c r="R1488" s="46">
        <v>10.43</v>
      </c>
      <c r="S1488" s="110">
        <v>20.010000000000002</v>
      </c>
      <c r="T1488" s="110">
        <v>23.78</v>
      </c>
      <c r="U1488" s="110">
        <v>22.83</v>
      </c>
      <c r="V1488" s="110">
        <v>25.75</v>
      </c>
      <c r="W1488" s="46">
        <v>26.36</v>
      </c>
      <c r="X1488" s="121">
        <v>0.1863517060367452</v>
      </c>
      <c r="Y1488" s="92">
        <v>0.1364306784660767</v>
      </c>
      <c r="Z1488" s="92">
        <v>0.19883192731992219</v>
      </c>
      <c r="AA1488" s="79">
        <v>6.8745263613727348E-2</v>
      </c>
    </row>
    <row r="1489" spans="1:27" customFormat="1" x14ac:dyDescent="0.3">
      <c r="A1489">
        <v>260203</v>
      </c>
      <c r="B1489" s="18" t="s">
        <v>1249</v>
      </c>
      <c r="C1489" s="8" t="s">
        <v>23</v>
      </c>
      <c r="D1489" s="8" t="s">
        <v>810</v>
      </c>
      <c r="E1489" s="8" t="s">
        <v>806</v>
      </c>
      <c r="F1489" s="36">
        <v>6.8</v>
      </c>
      <c r="G1489" s="46">
        <v>963</v>
      </c>
      <c r="H1489" s="46">
        <v>961</v>
      </c>
      <c r="I1489" s="46">
        <v>1006</v>
      </c>
      <c r="J1489" s="46">
        <v>1549</v>
      </c>
      <c r="K1489" s="46">
        <v>919</v>
      </c>
      <c r="L1489" s="46">
        <v>1062</v>
      </c>
      <c r="M1489" s="46">
        <v>1030</v>
      </c>
      <c r="N1489" s="46">
        <v>995</v>
      </c>
      <c r="O1489" s="46">
        <v>1213</v>
      </c>
      <c r="P1489" s="46">
        <v>1094</v>
      </c>
      <c r="Q1489" s="46">
        <v>1074</v>
      </c>
      <c r="R1489" s="46">
        <v>1126</v>
      </c>
      <c r="S1489" s="46">
        <v>1172</v>
      </c>
      <c r="T1489" s="46">
        <v>1180</v>
      </c>
      <c r="U1489" s="46">
        <v>1123</v>
      </c>
      <c r="V1489" s="46">
        <v>1131</v>
      </c>
      <c r="W1489" s="46">
        <v>1483</v>
      </c>
      <c r="X1489" s="120">
        <v>1.9256605463501941E-2</v>
      </c>
      <c r="Y1489" s="79">
        <v>1.076449912126543E-2</v>
      </c>
      <c r="Z1489" s="79">
        <v>1.0867202782003369E-3</v>
      </c>
      <c r="AA1489" s="79">
        <v>6.7520625271385137E-2</v>
      </c>
    </row>
    <row r="1490" spans="1:27" customFormat="1" x14ac:dyDescent="0.3">
      <c r="A1490">
        <v>260203</v>
      </c>
      <c r="B1490" s="18" t="s">
        <v>1269</v>
      </c>
      <c r="C1490" s="8" t="s">
        <v>23</v>
      </c>
      <c r="D1490" s="8" t="s">
        <v>136</v>
      </c>
      <c r="E1490" s="8" t="s">
        <v>806</v>
      </c>
      <c r="F1490" s="36">
        <v>6.3</v>
      </c>
      <c r="G1490" s="46">
        <v>213.3</v>
      </c>
      <c r="H1490" s="46">
        <v>138.5</v>
      </c>
      <c r="I1490" s="46">
        <v>36.700000000000003</v>
      </c>
      <c r="J1490" s="46">
        <v>9</v>
      </c>
      <c r="K1490" s="46">
        <v>-6.1</v>
      </c>
      <c r="L1490" s="46">
        <v>-9</v>
      </c>
      <c r="M1490" s="46">
        <v>-82.1</v>
      </c>
      <c r="N1490" s="46">
        <v>7.6</v>
      </c>
      <c r="O1490" s="46">
        <v>158.69999999999999</v>
      </c>
      <c r="P1490" s="110">
        <v>153.80000000000001</v>
      </c>
      <c r="Q1490" s="110">
        <v>59.9</v>
      </c>
      <c r="R1490" s="110">
        <v>138.19999999999999</v>
      </c>
      <c r="S1490" s="110">
        <v>220</v>
      </c>
      <c r="T1490" s="46">
        <v>168.6</v>
      </c>
      <c r="U1490" s="110">
        <v>207.4</v>
      </c>
      <c r="V1490" s="110">
        <v>238.7</v>
      </c>
      <c r="W1490" s="46">
        <v>272.3</v>
      </c>
      <c r="X1490" s="120">
        <v>2.5878650113656091E-2</v>
      </c>
      <c r="Y1490" s="92">
        <v>0.25140617010397159</v>
      </c>
      <c r="Z1490" s="92">
        <v>0.13688368292018521</v>
      </c>
      <c r="AA1490" s="79">
        <v>6.2657242122918344E-2</v>
      </c>
    </row>
    <row r="1491" spans="1:27" customFormat="1" x14ac:dyDescent="0.3">
      <c r="A1491">
        <v>260203</v>
      </c>
      <c r="B1491" s="18" t="s">
        <v>1244</v>
      </c>
      <c r="C1491" s="8" t="s">
        <v>23</v>
      </c>
      <c r="D1491" s="8" t="s">
        <v>177</v>
      </c>
      <c r="E1491" s="8" t="s">
        <v>806</v>
      </c>
      <c r="F1491" s="36">
        <v>6</v>
      </c>
      <c r="G1491" s="46">
        <v>75.44</v>
      </c>
      <c r="H1491" s="46">
        <v>50.05</v>
      </c>
      <c r="I1491" s="46">
        <v>43.69</v>
      </c>
      <c r="J1491" s="46">
        <v>47.64</v>
      </c>
      <c r="K1491" s="46">
        <v>57.99</v>
      </c>
      <c r="L1491" s="46">
        <v>31.89</v>
      </c>
      <c r="M1491" s="46">
        <v>54.17</v>
      </c>
      <c r="N1491" s="46">
        <v>42.55</v>
      </c>
      <c r="O1491" s="46">
        <v>51.79</v>
      </c>
      <c r="P1491" s="110">
        <v>53.9</v>
      </c>
      <c r="Q1491" s="46">
        <v>64.400000000000006</v>
      </c>
      <c r="R1491" s="46">
        <v>49.39</v>
      </c>
      <c r="S1491" s="110">
        <v>103.58</v>
      </c>
      <c r="T1491" s="46">
        <v>52.58</v>
      </c>
      <c r="U1491" s="46">
        <v>76.48</v>
      </c>
      <c r="V1491" s="110">
        <v>90.95</v>
      </c>
      <c r="W1491" s="46">
        <v>122.91</v>
      </c>
      <c r="X1491" s="120">
        <v>-4.8660006635454778E-3</v>
      </c>
      <c r="Y1491" s="79">
        <v>4.4749027597703162E-2</v>
      </c>
      <c r="Z1491" s="92">
        <v>0.1473602099067477</v>
      </c>
      <c r="AA1491" s="79">
        <v>5.9736085787570607E-2</v>
      </c>
    </row>
    <row r="1492" spans="1:27" customFormat="1" x14ac:dyDescent="0.3">
      <c r="A1492">
        <v>260203</v>
      </c>
      <c r="B1492" s="18" t="s">
        <v>1264</v>
      </c>
      <c r="C1492" s="8" t="s">
        <v>23</v>
      </c>
      <c r="D1492" s="8" t="s">
        <v>144</v>
      </c>
      <c r="E1492" s="8" t="s">
        <v>821</v>
      </c>
      <c r="F1492" s="36">
        <v>5.8</v>
      </c>
      <c r="G1492" s="46">
        <v>133.6</v>
      </c>
      <c r="H1492" s="46">
        <v>125.66</v>
      </c>
      <c r="I1492" s="46">
        <v>111.59</v>
      </c>
      <c r="J1492" s="46">
        <v>103.77</v>
      </c>
      <c r="K1492" s="46">
        <v>140.72</v>
      </c>
      <c r="L1492" s="46">
        <v>107.38</v>
      </c>
      <c r="M1492" s="46">
        <v>108.39</v>
      </c>
      <c r="N1492" s="46">
        <v>124.2</v>
      </c>
      <c r="O1492" s="46">
        <v>132.69999999999999</v>
      </c>
      <c r="P1492" s="46">
        <v>118.97</v>
      </c>
      <c r="Q1492" s="46">
        <v>112.1</v>
      </c>
      <c r="R1492" s="46">
        <v>142.07</v>
      </c>
      <c r="S1492" s="46">
        <v>151.28</v>
      </c>
      <c r="T1492" s="46">
        <v>123</v>
      </c>
      <c r="U1492" s="46">
        <v>138.74</v>
      </c>
      <c r="V1492" s="46">
        <v>155.69999999999999</v>
      </c>
      <c r="W1492" s="46">
        <v>184.07</v>
      </c>
      <c r="X1492" s="120">
        <v>7.684680218145834E-3</v>
      </c>
      <c r="Y1492" s="79">
        <v>5.041158103888721E-2</v>
      </c>
      <c r="Z1492" s="79">
        <v>2.4554576735304149E-2</v>
      </c>
      <c r="AA1492" s="79">
        <v>5.7655788437192212E-2</v>
      </c>
    </row>
    <row r="1493" spans="1:27" customFormat="1" x14ac:dyDescent="0.3">
      <c r="A1493">
        <v>260203</v>
      </c>
      <c r="B1493" s="18" t="s">
        <v>1245</v>
      </c>
      <c r="C1493" s="8" t="s">
        <v>23</v>
      </c>
      <c r="D1493" s="8" t="s">
        <v>95</v>
      </c>
      <c r="E1493" s="8" t="s">
        <v>806</v>
      </c>
      <c r="F1493" s="36">
        <v>5.6</v>
      </c>
      <c r="G1493" s="46">
        <v>137.82</v>
      </c>
      <c r="H1493" s="46">
        <v>106.99</v>
      </c>
      <c r="I1493" s="46">
        <v>88.41</v>
      </c>
      <c r="J1493" s="46">
        <v>78.73</v>
      </c>
      <c r="K1493" s="46">
        <v>71.39</v>
      </c>
      <c r="L1493" s="46">
        <v>68.31</v>
      </c>
      <c r="M1493" s="46">
        <v>76.7</v>
      </c>
      <c r="N1493" s="46">
        <v>82.16</v>
      </c>
      <c r="O1493" s="46">
        <v>76.430000000000007</v>
      </c>
      <c r="P1493" s="46">
        <v>77.64</v>
      </c>
      <c r="Q1493" s="46">
        <v>86.65</v>
      </c>
      <c r="R1493" s="46">
        <v>93.18</v>
      </c>
      <c r="S1493" s="110">
        <v>110.14</v>
      </c>
      <c r="T1493" s="46">
        <v>86.54</v>
      </c>
      <c r="U1493" s="46">
        <v>79.77</v>
      </c>
      <c r="V1493" s="46">
        <v>101.82</v>
      </c>
      <c r="W1493" s="46">
        <v>131.5</v>
      </c>
      <c r="X1493" s="120">
        <v>2.4210440412393511E-2</v>
      </c>
      <c r="Y1493" s="79">
        <v>-1.82730870362009E-2</v>
      </c>
      <c r="Z1493" s="79">
        <v>2.337472607742885E-2</v>
      </c>
      <c r="AA1493" s="79">
        <v>5.6467602506146353E-2</v>
      </c>
    </row>
    <row r="1494" spans="1:27" customFormat="1" x14ac:dyDescent="0.3">
      <c r="A1494">
        <v>260203</v>
      </c>
      <c r="B1494" s="18" t="s">
        <v>1265</v>
      </c>
      <c r="C1494" s="8" t="s">
        <v>23</v>
      </c>
      <c r="D1494" s="8" t="s">
        <v>65</v>
      </c>
      <c r="E1494" s="8" t="s">
        <v>806</v>
      </c>
      <c r="F1494" s="36">
        <v>4.9000000000000004</v>
      </c>
      <c r="G1494" s="46">
        <v>22.73</v>
      </c>
      <c r="H1494" s="46">
        <v>19.7</v>
      </c>
      <c r="I1494" s="46">
        <v>21.32</v>
      </c>
      <c r="J1494" s="46">
        <v>26.62</v>
      </c>
      <c r="K1494" s="46">
        <v>31</v>
      </c>
      <c r="L1494" s="46">
        <v>24.17</v>
      </c>
      <c r="M1494" s="46">
        <v>27.77</v>
      </c>
      <c r="N1494" s="46">
        <v>31.98</v>
      </c>
      <c r="O1494" s="46">
        <v>34.15</v>
      </c>
      <c r="P1494" s="46">
        <v>28.87</v>
      </c>
      <c r="Q1494" s="46">
        <v>28.72</v>
      </c>
      <c r="R1494" s="46">
        <v>28.9</v>
      </c>
      <c r="S1494" s="46">
        <v>29.25</v>
      </c>
      <c r="T1494" s="46">
        <v>23.18</v>
      </c>
      <c r="U1494" s="46">
        <v>23</v>
      </c>
      <c r="V1494" s="46">
        <v>25.22</v>
      </c>
      <c r="W1494" s="46">
        <v>34.200000000000003</v>
      </c>
      <c r="X1494" s="120">
        <v>-4.9161914636253627E-2</v>
      </c>
      <c r="Y1494" s="79">
        <v>-5.1976374375283907E-2</v>
      </c>
      <c r="Z1494" s="79">
        <v>-3.527269241828801E-2</v>
      </c>
      <c r="AA1494" s="79">
        <v>4.9180327868852292E-2</v>
      </c>
    </row>
    <row r="1495" spans="1:27" customFormat="1" x14ac:dyDescent="0.3">
      <c r="A1495">
        <v>260203</v>
      </c>
      <c r="B1495" s="18" t="s">
        <v>1303</v>
      </c>
      <c r="C1495" s="8" t="s">
        <v>23</v>
      </c>
      <c r="D1495" s="8" t="s">
        <v>1262</v>
      </c>
      <c r="E1495" s="8" t="s">
        <v>806</v>
      </c>
      <c r="F1495" s="36">
        <v>4.9000000000000004</v>
      </c>
      <c r="G1495" s="46">
        <v>6745</v>
      </c>
      <c r="H1495" s="46">
        <v>10349</v>
      </c>
      <c r="I1495" s="46">
        <v>12286</v>
      </c>
      <c r="J1495" s="46">
        <v>10148</v>
      </c>
      <c r="K1495" s="46">
        <v>6216</v>
      </c>
      <c r="L1495" s="46">
        <v>6865</v>
      </c>
      <c r="M1495" s="46">
        <v>2788</v>
      </c>
      <c r="N1495" s="46">
        <v>-2386</v>
      </c>
      <c r="O1495" s="46">
        <v>5234</v>
      </c>
      <c r="P1495" s="46">
        <v>4706</v>
      </c>
      <c r="Q1495" s="46">
        <v>2973</v>
      </c>
      <c r="R1495" s="110">
        <v>5838</v>
      </c>
      <c r="S1495" s="46">
        <v>2825</v>
      </c>
      <c r="T1495" s="46">
        <v>4823</v>
      </c>
      <c r="U1495" s="46">
        <v>4203</v>
      </c>
      <c r="V1495" s="46">
        <v>5875</v>
      </c>
      <c r="W1495" s="46">
        <v>3688</v>
      </c>
      <c r="X1495" s="120">
        <v>7.1594664055807389E-3</v>
      </c>
      <c r="Y1495" s="79">
        <v>7.4731150130627588E-2</v>
      </c>
      <c r="Z1495" s="79">
        <v>2.0916954039233988E-3</v>
      </c>
      <c r="AA1495" s="79">
        <v>4.8685546654631651E-2</v>
      </c>
    </row>
    <row r="1496" spans="1:27" customFormat="1" x14ac:dyDescent="0.3">
      <c r="A1496">
        <v>260203</v>
      </c>
      <c r="B1496" s="18" t="s">
        <v>1256</v>
      </c>
      <c r="C1496" s="8" t="s">
        <v>23</v>
      </c>
      <c r="D1496" s="8" t="s">
        <v>144</v>
      </c>
      <c r="E1496" s="8" t="s">
        <v>821</v>
      </c>
      <c r="F1496" s="36">
        <v>4.5999999999999996</v>
      </c>
      <c r="G1496" s="46">
        <v>103.3</v>
      </c>
      <c r="H1496" s="46">
        <v>68.900000000000006</v>
      </c>
      <c r="I1496" s="46">
        <v>246</v>
      </c>
      <c r="J1496" s="46">
        <v>341.7</v>
      </c>
      <c r="K1496" s="46">
        <v>87.6</v>
      </c>
      <c r="L1496" s="46">
        <v>107.9</v>
      </c>
      <c r="M1496" s="46">
        <v>286.8</v>
      </c>
      <c r="N1496" s="110">
        <v>454.2</v>
      </c>
      <c r="O1496" s="46">
        <v>148.5</v>
      </c>
      <c r="P1496" s="46">
        <v>124.4</v>
      </c>
      <c r="Q1496" s="46">
        <v>303</v>
      </c>
      <c r="R1496" s="46">
        <v>441.4</v>
      </c>
      <c r="S1496" s="46">
        <v>134.5</v>
      </c>
      <c r="T1496" s="46">
        <v>210.6</v>
      </c>
      <c r="U1496" s="46">
        <v>344.9</v>
      </c>
      <c r="V1496" s="46">
        <v>498.7</v>
      </c>
      <c r="W1496" s="46">
        <v>188.7</v>
      </c>
      <c r="X1496" s="120">
        <v>8.5916475630419598E-2</v>
      </c>
      <c r="Y1496" s="79">
        <v>3.8458008260669807E-2</v>
      </c>
      <c r="Z1496" s="79">
        <v>5.064521831359392E-2</v>
      </c>
      <c r="AA1496" s="79">
        <v>4.5596029275679177E-2</v>
      </c>
    </row>
    <row r="1497" spans="1:27" customFormat="1" x14ac:dyDescent="0.3">
      <c r="A1497">
        <v>260203</v>
      </c>
      <c r="B1497" s="18" t="s">
        <v>1253</v>
      </c>
      <c r="C1497" s="8" t="s">
        <v>23</v>
      </c>
      <c r="D1497" s="8" t="s">
        <v>1254</v>
      </c>
      <c r="E1497" s="8" t="s">
        <v>806</v>
      </c>
      <c r="F1497" s="36">
        <v>4.4000000000000004</v>
      </c>
      <c r="G1497" s="46">
        <v>135.69999999999999</v>
      </c>
      <c r="H1497" s="46">
        <v>143.69999999999999</v>
      </c>
      <c r="I1497" s="46">
        <v>187.8</v>
      </c>
      <c r="J1497" s="46">
        <v>208.6</v>
      </c>
      <c r="K1497" s="46">
        <v>171.5</v>
      </c>
      <c r="L1497" s="110">
        <v>244.8</v>
      </c>
      <c r="M1497" s="110">
        <v>289.60000000000002</v>
      </c>
      <c r="N1497" s="46">
        <v>277.39999999999998</v>
      </c>
      <c r="O1497" s="46">
        <v>227.6</v>
      </c>
      <c r="P1497" s="46">
        <v>223</v>
      </c>
      <c r="Q1497" s="46">
        <v>309.3</v>
      </c>
      <c r="R1497" s="46">
        <v>316.89999999999998</v>
      </c>
      <c r="S1497" s="46">
        <v>259.89999999999998</v>
      </c>
      <c r="T1497" s="46">
        <v>227.5</v>
      </c>
      <c r="U1497" s="46">
        <v>335.2</v>
      </c>
      <c r="V1497" s="46">
        <v>339.4</v>
      </c>
      <c r="W1497" s="46">
        <v>311.3</v>
      </c>
      <c r="X1497" s="120">
        <v>4.0573437922639677E-3</v>
      </c>
      <c r="Y1497" s="79">
        <v>2.3257902298850611E-2</v>
      </c>
      <c r="Z1497" s="79">
        <v>1.9745502413339281E-2</v>
      </c>
      <c r="AA1497" s="79">
        <v>4.4234079173838259E-2</v>
      </c>
    </row>
    <row r="1498" spans="1:27" customFormat="1" x14ac:dyDescent="0.3">
      <c r="A1498">
        <v>260203</v>
      </c>
      <c r="B1498" s="18" t="s">
        <v>1293</v>
      </c>
      <c r="C1498" s="8" t="s">
        <v>23</v>
      </c>
      <c r="D1498" s="8" t="s">
        <v>151</v>
      </c>
      <c r="E1498" s="8" t="s">
        <v>806</v>
      </c>
      <c r="F1498" s="36">
        <v>4.3</v>
      </c>
      <c r="G1498" s="46">
        <v>231.92</v>
      </c>
      <c r="H1498" s="46">
        <v>207.82</v>
      </c>
      <c r="I1498" s="46">
        <v>207.32</v>
      </c>
      <c r="J1498" s="46">
        <v>210.64</v>
      </c>
      <c r="K1498" s="46">
        <v>0</v>
      </c>
      <c r="L1498" s="46">
        <v>198.29</v>
      </c>
      <c r="M1498" s="46">
        <v>214.8</v>
      </c>
      <c r="N1498" s="46">
        <v>243.56</v>
      </c>
      <c r="O1498" s="110">
        <v>260.25</v>
      </c>
      <c r="P1498" s="46">
        <v>184.74</v>
      </c>
      <c r="Q1498" s="46">
        <v>204.53</v>
      </c>
      <c r="R1498" s="46">
        <v>241.26</v>
      </c>
      <c r="S1498" s="46">
        <v>253.99</v>
      </c>
      <c r="T1498" s="46">
        <v>172.59</v>
      </c>
      <c r="U1498" s="46">
        <v>208.22</v>
      </c>
      <c r="V1498" s="46">
        <v>281.83</v>
      </c>
      <c r="W1498" s="46">
        <v>293.33</v>
      </c>
      <c r="X1498" s="120">
        <v>-1.3736263736263689E-2</v>
      </c>
      <c r="Y1498" s="79">
        <v>4.2298565975444902E-3</v>
      </c>
      <c r="Z1498" s="79">
        <v>4.6309613496792412E-2</v>
      </c>
      <c r="AA1498" s="79">
        <v>4.2918080359578108E-2</v>
      </c>
    </row>
    <row r="1499" spans="1:27" customFormat="1" x14ac:dyDescent="0.3">
      <c r="A1499">
        <v>260203</v>
      </c>
      <c r="B1499" s="18" t="s">
        <v>1239</v>
      </c>
      <c r="C1499" s="8" t="s">
        <v>23</v>
      </c>
      <c r="D1499" s="8" t="s">
        <v>1134</v>
      </c>
      <c r="E1499" s="8" t="s">
        <v>821</v>
      </c>
      <c r="F1499" s="36">
        <v>3.9</v>
      </c>
      <c r="G1499" s="46">
        <v>98.8</v>
      </c>
      <c r="H1499" s="46">
        <v>248.9</v>
      </c>
      <c r="I1499" s="46">
        <v>41.7</v>
      </c>
      <c r="J1499" s="46">
        <v>33.200000000000003</v>
      </c>
      <c r="K1499" s="110">
        <v>152.4</v>
      </c>
      <c r="L1499" s="46">
        <v>262.5</v>
      </c>
      <c r="M1499" s="46">
        <v>14.2</v>
      </c>
      <c r="N1499" s="46">
        <v>-2.2000000000000002</v>
      </c>
      <c r="O1499" s="46">
        <v>141</v>
      </c>
      <c r="P1499" s="46">
        <v>300.5</v>
      </c>
      <c r="Q1499" s="46">
        <v>32.700000000000003</v>
      </c>
      <c r="R1499" s="46">
        <v>22.9</v>
      </c>
      <c r="S1499" s="46">
        <v>152.69999999999999</v>
      </c>
      <c r="T1499" s="46">
        <v>310.5</v>
      </c>
      <c r="U1499" s="46">
        <v>73.2</v>
      </c>
      <c r="V1499" s="46">
        <v>3.1</v>
      </c>
      <c r="W1499" s="46">
        <v>173.5</v>
      </c>
      <c r="X1499" s="120">
        <v>1.965408805031443E-2</v>
      </c>
      <c r="Y1499" s="79">
        <v>7.8064764841943024E-2</v>
      </c>
      <c r="Z1499" s="79">
        <v>-3.5401394600393273E-2</v>
      </c>
      <c r="AA1499" s="79">
        <v>3.8554216867469737E-2</v>
      </c>
    </row>
    <row r="1500" spans="1:27" customFormat="1" x14ac:dyDescent="0.3">
      <c r="A1500">
        <v>260203</v>
      </c>
      <c r="B1500" s="18" t="s">
        <v>1272</v>
      </c>
      <c r="C1500" s="8" t="s">
        <v>23</v>
      </c>
      <c r="D1500" s="8" t="s">
        <v>1262</v>
      </c>
      <c r="E1500" s="8" t="s">
        <v>806</v>
      </c>
      <c r="F1500" s="36">
        <v>3.6</v>
      </c>
      <c r="G1500" s="46">
        <v>3600</v>
      </c>
      <c r="H1500" s="46">
        <v>5817</v>
      </c>
      <c r="I1500" s="46">
        <v>5210</v>
      </c>
      <c r="J1500" s="46">
        <v>5134</v>
      </c>
      <c r="K1500" s="46">
        <v>4329</v>
      </c>
      <c r="L1500" s="46">
        <v>5143</v>
      </c>
      <c r="M1500" s="46">
        <v>5882</v>
      </c>
      <c r="N1500" s="46">
        <v>6083</v>
      </c>
      <c r="O1500" s="46">
        <v>-654</v>
      </c>
      <c r="P1500" s="46">
        <v>6699</v>
      </c>
      <c r="Q1500" s="46">
        <v>6384</v>
      </c>
      <c r="R1500" s="46">
        <v>4364</v>
      </c>
      <c r="S1500" s="110">
        <v>5341</v>
      </c>
      <c r="T1500" s="46">
        <v>6221</v>
      </c>
      <c r="U1500" s="46">
        <v>5923</v>
      </c>
      <c r="V1500" s="110">
        <v>7049</v>
      </c>
      <c r="W1500" s="46">
        <v>6236</v>
      </c>
      <c r="X1500" s="120">
        <v>-2.0975952255573142E-2</v>
      </c>
      <c r="Y1500" s="79">
        <v>-2.0663379650381009E-2</v>
      </c>
      <c r="Z1500" s="92">
        <v>0.12288891940134559</v>
      </c>
      <c r="AA1500" s="79">
        <v>3.6479986956876147E-2</v>
      </c>
    </row>
    <row r="1501" spans="1:27" customFormat="1" x14ac:dyDescent="0.3">
      <c r="A1501">
        <v>260203</v>
      </c>
      <c r="B1501" s="18" t="s">
        <v>1285</v>
      </c>
      <c r="C1501" s="8" t="s">
        <v>23</v>
      </c>
      <c r="D1501" s="8" t="s">
        <v>1254</v>
      </c>
      <c r="E1501" s="8" t="s">
        <v>821</v>
      </c>
      <c r="F1501" s="36">
        <v>3.3</v>
      </c>
      <c r="G1501" s="46">
        <v>-4.29</v>
      </c>
      <c r="H1501" s="46">
        <v>0.3</v>
      </c>
      <c r="I1501" s="46">
        <v>0.85</v>
      </c>
      <c r="J1501" s="46">
        <v>10.36</v>
      </c>
      <c r="K1501" s="110">
        <v>1.0900000000000001</v>
      </c>
      <c r="L1501" s="110">
        <v>10.07</v>
      </c>
      <c r="M1501" s="110">
        <v>21.55</v>
      </c>
      <c r="N1501" s="110">
        <v>29.8</v>
      </c>
      <c r="O1501" s="110">
        <v>25.88</v>
      </c>
      <c r="P1501" s="110">
        <v>39.49</v>
      </c>
      <c r="Q1501" s="110">
        <v>57.29</v>
      </c>
      <c r="R1501" s="110">
        <v>56.12</v>
      </c>
      <c r="S1501" s="46">
        <v>35.57</v>
      </c>
      <c r="T1501" s="110">
        <v>58.92</v>
      </c>
      <c r="U1501" s="46">
        <v>60.12</v>
      </c>
      <c r="V1501" s="46">
        <v>63.25</v>
      </c>
      <c r="W1501" s="46">
        <v>42.77</v>
      </c>
      <c r="X1501" s="121">
        <v>0.1030933305035284</v>
      </c>
      <c r="Y1501" s="79">
        <v>1.361231361231363E-2</v>
      </c>
      <c r="Z1501" s="79">
        <v>3.3834764864993261E-2</v>
      </c>
      <c r="AA1501" s="79">
        <v>3.3048746901680033E-2</v>
      </c>
    </row>
    <row r="1502" spans="1:27" customFormat="1" x14ac:dyDescent="0.3">
      <c r="A1502">
        <v>260203</v>
      </c>
      <c r="B1502" s="18" t="s">
        <v>1238</v>
      </c>
      <c r="C1502" s="8" t="s">
        <v>23</v>
      </c>
      <c r="D1502" s="8" t="s">
        <v>95</v>
      </c>
      <c r="E1502" s="8" t="s">
        <v>817</v>
      </c>
      <c r="F1502" s="36">
        <v>3.3</v>
      </c>
      <c r="G1502" s="46">
        <v>41.05</v>
      </c>
      <c r="H1502" s="46">
        <v>46.27</v>
      </c>
      <c r="I1502" s="46">
        <v>62.53</v>
      </c>
      <c r="J1502" s="46">
        <v>69.83</v>
      </c>
      <c r="K1502" s="46">
        <v>58.37</v>
      </c>
      <c r="L1502" s="46">
        <v>49.32</v>
      </c>
      <c r="M1502" s="46">
        <v>54.94</v>
      </c>
      <c r="N1502" s="46">
        <v>55.6</v>
      </c>
      <c r="O1502" s="46">
        <v>51.39</v>
      </c>
      <c r="P1502" s="110">
        <v>83.89</v>
      </c>
      <c r="Q1502" s="110">
        <v>89.61</v>
      </c>
      <c r="R1502" s="46">
        <v>67.19</v>
      </c>
      <c r="S1502" s="46">
        <v>75.72</v>
      </c>
      <c r="T1502" s="46">
        <v>84.03</v>
      </c>
      <c r="U1502" s="46">
        <v>76.98</v>
      </c>
      <c r="V1502" s="46">
        <v>79.72</v>
      </c>
      <c r="W1502" s="46">
        <v>86.01</v>
      </c>
      <c r="X1502" s="120">
        <v>4.4246389178614898E-4</v>
      </c>
      <c r="Y1502" s="79">
        <v>-3.9898910124782749E-2</v>
      </c>
      <c r="Z1502" s="79">
        <v>4.1227954724927462E-2</v>
      </c>
      <c r="AA1502" s="79">
        <v>3.2516985305735657E-2</v>
      </c>
    </row>
    <row r="1503" spans="1:27" customFormat="1" x14ac:dyDescent="0.3">
      <c r="A1503">
        <v>260203</v>
      </c>
      <c r="B1503" s="18" t="s">
        <v>1250</v>
      </c>
      <c r="C1503" s="8" t="s">
        <v>23</v>
      </c>
      <c r="D1503" s="8" t="s">
        <v>153</v>
      </c>
      <c r="E1503" s="8" t="s">
        <v>806</v>
      </c>
      <c r="F1503" s="36">
        <v>3.2</v>
      </c>
      <c r="G1503" s="46">
        <v>685</v>
      </c>
      <c r="H1503" s="46">
        <v>651</v>
      </c>
      <c r="I1503" s="46">
        <v>719</v>
      </c>
      <c r="J1503" s="46">
        <v>792</v>
      </c>
      <c r="K1503" s="46">
        <v>880</v>
      </c>
      <c r="L1503" s="46">
        <v>811</v>
      </c>
      <c r="M1503" s="46">
        <v>955</v>
      </c>
      <c r="N1503" s="46">
        <v>1070</v>
      </c>
      <c r="O1503" s="46">
        <v>1097</v>
      </c>
      <c r="P1503" s="46">
        <v>1016</v>
      </c>
      <c r="Q1503" s="46">
        <v>1201</v>
      </c>
      <c r="R1503" s="46">
        <v>1221</v>
      </c>
      <c r="S1503" s="46">
        <v>1238</v>
      </c>
      <c r="T1503" s="46">
        <v>1207</v>
      </c>
      <c r="U1503" s="46">
        <v>1305</v>
      </c>
      <c r="V1503" s="46">
        <v>1383</v>
      </c>
      <c r="W1503" s="46">
        <v>1402</v>
      </c>
      <c r="X1503" s="120">
        <v>4.0846877673224917E-2</v>
      </c>
      <c r="Y1503" s="79">
        <v>2.136839942469693E-2</v>
      </c>
      <c r="Z1503" s="79">
        <v>3.2589016294508173E-2</v>
      </c>
      <c r="AA1503" s="79">
        <v>3.1950126631599352E-2</v>
      </c>
    </row>
    <row r="1504" spans="1:27" customFormat="1" x14ac:dyDescent="0.3">
      <c r="A1504">
        <v>260203</v>
      </c>
      <c r="B1504" s="18" t="s">
        <v>1242</v>
      </c>
      <c r="C1504" s="8" t="s">
        <v>23</v>
      </c>
      <c r="D1504" s="8" t="s">
        <v>1134</v>
      </c>
      <c r="E1504" s="8" t="s">
        <v>821</v>
      </c>
      <c r="F1504" s="36">
        <v>3</v>
      </c>
      <c r="G1504" s="46">
        <v>280.23</v>
      </c>
      <c r="H1504" s="46">
        <v>389.5</v>
      </c>
      <c r="I1504" s="46">
        <v>158.94999999999999</v>
      </c>
      <c r="J1504" s="46">
        <v>100.65</v>
      </c>
      <c r="K1504" s="46">
        <v>325.48</v>
      </c>
      <c r="L1504" s="46">
        <v>426.93</v>
      </c>
      <c r="M1504" s="46">
        <v>173.59</v>
      </c>
      <c r="N1504" s="46">
        <v>132.19</v>
      </c>
      <c r="O1504" s="46">
        <v>404.29</v>
      </c>
      <c r="P1504" s="110">
        <v>556.26</v>
      </c>
      <c r="Q1504" s="46">
        <v>225.54</v>
      </c>
      <c r="R1504" s="46">
        <v>190.28</v>
      </c>
      <c r="S1504" s="46">
        <v>466.37</v>
      </c>
      <c r="T1504" s="46">
        <v>635.83000000000004</v>
      </c>
      <c r="U1504" s="46">
        <v>258.95999999999998</v>
      </c>
      <c r="V1504" s="46">
        <v>226.37</v>
      </c>
      <c r="W1504" s="46">
        <v>514.76</v>
      </c>
      <c r="X1504" s="120">
        <v>5.5316486495880828E-2</v>
      </c>
      <c r="Y1504" s="79">
        <v>2.2015520217125051E-2</v>
      </c>
      <c r="Z1504" s="79">
        <v>2.326225957819816E-2</v>
      </c>
      <c r="AA1504" s="79">
        <v>3.048131373895302E-2</v>
      </c>
    </row>
    <row r="1505" spans="1:27" customFormat="1" x14ac:dyDescent="0.3">
      <c r="A1505">
        <v>260203</v>
      </c>
      <c r="B1505" s="18" t="s">
        <v>1259</v>
      </c>
      <c r="C1505" s="8" t="s">
        <v>23</v>
      </c>
      <c r="D1505" s="8" t="s">
        <v>1260</v>
      </c>
      <c r="E1505" s="8" t="s">
        <v>806</v>
      </c>
      <c r="F1505" s="36">
        <v>2.7</v>
      </c>
      <c r="G1505" s="46">
        <v>16.899999999999999</v>
      </c>
      <c r="H1505" s="46">
        <v>45.2</v>
      </c>
      <c r="I1505" s="46">
        <v>54</v>
      </c>
      <c r="J1505" s="46">
        <v>1.8</v>
      </c>
      <c r="K1505" s="110">
        <v>57.7</v>
      </c>
      <c r="L1505" s="46">
        <v>44.3</v>
      </c>
      <c r="M1505" s="46">
        <v>61.3</v>
      </c>
      <c r="N1505" s="110">
        <v>61</v>
      </c>
      <c r="O1505" s="46">
        <v>48.3</v>
      </c>
      <c r="P1505" s="46">
        <v>58.5</v>
      </c>
      <c r="Q1505" s="46">
        <v>71.5</v>
      </c>
      <c r="R1505" s="46">
        <v>71.900000000000006</v>
      </c>
      <c r="S1505" s="46">
        <v>53.5</v>
      </c>
      <c r="T1505" s="46">
        <v>64.5</v>
      </c>
      <c r="U1505" s="46">
        <v>78.8</v>
      </c>
      <c r="V1505" s="46">
        <v>78.400000000000006</v>
      </c>
      <c r="W1505" s="46">
        <v>60.9</v>
      </c>
      <c r="X1505" s="120">
        <v>2.3492560689114979E-2</v>
      </c>
      <c r="Y1505" s="79">
        <v>2.792654934965566E-2</v>
      </c>
      <c r="Z1505" s="79">
        <v>2.4190547078526189E-2</v>
      </c>
      <c r="AA1505" s="79">
        <v>2.688953488372103E-2</v>
      </c>
    </row>
    <row r="1506" spans="1:27" customFormat="1" x14ac:dyDescent="0.3">
      <c r="A1506">
        <v>260203</v>
      </c>
      <c r="B1506" s="18" t="s">
        <v>1281</v>
      </c>
      <c r="C1506" s="8" t="s">
        <v>23</v>
      </c>
      <c r="D1506" s="8" t="s">
        <v>99</v>
      </c>
      <c r="E1506" s="8" t="s">
        <v>806</v>
      </c>
      <c r="F1506" s="36">
        <v>2.2000000000000002</v>
      </c>
      <c r="G1506" s="46">
        <v>1050</v>
      </c>
      <c r="H1506" s="46">
        <v>747</v>
      </c>
      <c r="I1506" s="46">
        <v>854</v>
      </c>
      <c r="J1506" s="46">
        <v>1170</v>
      </c>
      <c r="K1506" s="46">
        <v>1268</v>
      </c>
      <c r="L1506" s="110">
        <v>1163</v>
      </c>
      <c r="M1506" s="46">
        <v>1123</v>
      </c>
      <c r="N1506" s="46">
        <v>1189</v>
      </c>
      <c r="O1506" s="46">
        <v>1379</v>
      </c>
      <c r="P1506" s="46">
        <v>1343</v>
      </c>
      <c r="Q1506" s="46">
        <v>1408</v>
      </c>
      <c r="R1506" s="46">
        <v>1427</v>
      </c>
      <c r="S1506" s="46">
        <v>1454</v>
      </c>
      <c r="T1506" s="46">
        <v>1569</v>
      </c>
      <c r="U1506" s="46">
        <v>1599</v>
      </c>
      <c r="V1506" s="46">
        <v>1616</v>
      </c>
      <c r="W1506" s="46">
        <v>1591</v>
      </c>
      <c r="X1506" s="120">
        <v>4.0127840909090828E-2</v>
      </c>
      <c r="Y1506" s="79">
        <v>3.2604984636394718E-2</v>
      </c>
      <c r="Z1506" s="79">
        <v>3.1244833856835848E-2</v>
      </c>
      <c r="AA1506" s="79">
        <v>2.1962167361333721E-2</v>
      </c>
    </row>
    <row r="1507" spans="1:27" customFormat="1" x14ac:dyDescent="0.3">
      <c r="A1507">
        <v>260203</v>
      </c>
      <c r="B1507" s="18" t="s">
        <v>1240</v>
      </c>
      <c r="C1507" s="8" t="s">
        <v>23</v>
      </c>
      <c r="D1507" s="8" t="s">
        <v>443</v>
      </c>
      <c r="E1507" s="8" t="s">
        <v>806</v>
      </c>
      <c r="F1507" s="36">
        <v>2.1</v>
      </c>
      <c r="G1507" s="46">
        <v>386</v>
      </c>
      <c r="H1507" s="46">
        <v>329</v>
      </c>
      <c r="I1507" s="46">
        <v>360</v>
      </c>
      <c r="J1507" s="46">
        <v>360</v>
      </c>
      <c r="K1507" s="46">
        <v>236</v>
      </c>
      <c r="L1507" s="46">
        <v>287</v>
      </c>
      <c r="M1507" s="46">
        <v>254</v>
      </c>
      <c r="N1507" s="46">
        <v>314</v>
      </c>
      <c r="O1507" s="46">
        <v>320</v>
      </c>
      <c r="P1507" s="46">
        <v>196</v>
      </c>
      <c r="Q1507" s="46">
        <v>311</v>
      </c>
      <c r="R1507" s="46">
        <v>365</v>
      </c>
      <c r="S1507" s="46">
        <v>311</v>
      </c>
      <c r="T1507" s="46">
        <v>305</v>
      </c>
      <c r="U1507" s="46">
        <v>356</v>
      </c>
      <c r="V1507" s="46">
        <v>390</v>
      </c>
      <c r="W1507" s="46">
        <v>339</v>
      </c>
      <c r="X1507" s="120">
        <v>9.2138630600169025E-2</v>
      </c>
      <c r="Y1507" s="79">
        <v>3.482972136222906E-2</v>
      </c>
      <c r="Z1507" s="79">
        <v>1.8698578908002968E-2</v>
      </c>
      <c r="AA1507" s="79">
        <v>2.05580029368575E-2</v>
      </c>
    </row>
    <row r="1508" spans="1:27" customFormat="1" x14ac:dyDescent="0.3">
      <c r="A1508">
        <v>260203</v>
      </c>
      <c r="B1508" s="18" t="s">
        <v>1246</v>
      </c>
      <c r="C1508" s="8" t="s">
        <v>23</v>
      </c>
      <c r="D1508" s="8" t="s">
        <v>153</v>
      </c>
      <c r="E1508" s="8" t="s">
        <v>806</v>
      </c>
      <c r="F1508" s="36">
        <v>2</v>
      </c>
      <c r="G1508" s="46">
        <v>379.22</v>
      </c>
      <c r="H1508" s="46">
        <v>345.64</v>
      </c>
      <c r="I1508" s="46">
        <v>360.83</v>
      </c>
      <c r="J1508" s="46">
        <v>381.07</v>
      </c>
      <c r="K1508" s="46">
        <v>413.16</v>
      </c>
      <c r="L1508" s="46">
        <v>392.13</v>
      </c>
      <c r="M1508" s="46">
        <v>408.94</v>
      </c>
      <c r="N1508" s="46">
        <v>428.88</v>
      </c>
      <c r="O1508" s="46">
        <v>477.51</v>
      </c>
      <c r="P1508" s="46">
        <v>434.44</v>
      </c>
      <c r="Q1508" s="46">
        <v>438.55</v>
      </c>
      <c r="R1508" s="46">
        <v>438.12</v>
      </c>
      <c r="S1508" s="46">
        <v>468.98</v>
      </c>
      <c r="T1508" s="46">
        <v>444.42</v>
      </c>
      <c r="U1508" s="46">
        <v>453.1</v>
      </c>
      <c r="V1508" s="46">
        <v>488.06</v>
      </c>
      <c r="W1508" s="46">
        <v>505.48</v>
      </c>
      <c r="X1508" s="120">
        <v>5.6064581004331426E-3</v>
      </c>
      <c r="Y1508" s="79">
        <v>8.1281737585681135E-3</v>
      </c>
      <c r="Z1508" s="79">
        <v>2.7673416010018711E-2</v>
      </c>
      <c r="AA1508" s="79">
        <v>1.9681218186524019E-2</v>
      </c>
    </row>
    <row r="1509" spans="1:27" customFormat="1" x14ac:dyDescent="0.3">
      <c r="A1509">
        <v>260203</v>
      </c>
      <c r="B1509" s="18" t="s">
        <v>1270</v>
      </c>
      <c r="C1509" s="8" t="s">
        <v>23</v>
      </c>
      <c r="D1509" s="8" t="s">
        <v>445</v>
      </c>
      <c r="E1509" s="8" t="s">
        <v>817</v>
      </c>
      <c r="F1509" s="36">
        <v>1.6</v>
      </c>
      <c r="G1509" s="46">
        <v>144.16999999999999</v>
      </c>
      <c r="H1509" s="46">
        <v>107.87</v>
      </c>
      <c r="I1509" s="46">
        <v>54.28</v>
      </c>
      <c r="J1509" s="46">
        <v>116.22</v>
      </c>
      <c r="K1509" s="46">
        <v>141.38</v>
      </c>
      <c r="L1509" s="46">
        <v>33.549999999999997</v>
      </c>
      <c r="M1509" s="46">
        <v>17.79</v>
      </c>
      <c r="N1509" s="46">
        <v>108.07</v>
      </c>
      <c r="O1509" s="46">
        <v>167.19</v>
      </c>
      <c r="P1509" s="46">
        <v>52.38</v>
      </c>
      <c r="Q1509" s="46">
        <v>46.79</v>
      </c>
      <c r="R1509" s="46">
        <v>131.85</v>
      </c>
      <c r="S1509" s="46">
        <v>145.77000000000001</v>
      </c>
      <c r="T1509" s="46">
        <v>85.95</v>
      </c>
      <c r="U1509" s="46">
        <v>72.39</v>
      </c>
      <c r="V1509" s="46">
        <v>144.76</v>
      </c>
      <c r="W1509" s="46">
        <v>152.93</v>
      </c>
      <c r="X1509" s="120">
        <v>8.9094721197483961E-2</v>
      </c>
      <c r="Y1509" s="79">
        <v>6.2384247977385732E-2</v>
      </c>
      <c r="Z1509" s="79">
        <v>2.9612808514542621E-2</v>
      </c>
      <c r="AA1509" s="79">
        <v>1.59511662619467E-2</v>
      </c>
    </row>
    <row r="1510" spans="1:27" customFormat="1" x14ac:dyDescent="0.3">
      <c r="A1510">
        <v>260203</v>
      </c>
      <c r="B1510" s="18" t="s">
        <v>1305</v>
      </c>
      <c r="C1510" s="8" t="s">
        <v>23</v>
      </c>
      <c r="D1510" s="8" t="s">
        <v>71</v>
      </c>
      <c r="E1510" s="8" t="s">
        <v>806</v>
      </c>
      <c r="F1510" s="36">
        <v>1.6</v>
      </c>
      <c r="G1510" s="46">
        <v>285</v>
      </c>
      <c r="H1510" s="46">
        <v>770</v>
      </c>
      <c r="I1510" s="46">
        <v>1510</v>
      </c>
      <c r="J1510" s="46">
        <v>-227</v>
      </c>
      <c r="K1510" s="46">
        <v>0</v>
      </c>
      <c r="L1510" s="46">
        <v>891</v>
      </c>
      <c r="M1510" s="46">
        <v>1364</v>
      </c>
      <c r="N1510" s="46">
        <v>-262</v>
      </c>
      <c r="O1510" s="46">
        <v>5</v>
      </c>
      <c r="P1510" s="46">
        <v>661</v>
      </c>
      <c r="Q1510" s="110">
        <v>1573</v>
      </c>
      <c r="R1510" s="46">
        <v>-465</v>
      </c>
      <c r="S1510" s="110">
        <v>183</v>
      </c>
      <c r="T1510" s="46">
        <v>821</v>
      </c>
      <c r="U1510" s="110">
        <v>1826</v>
      </c>
      <c r="V1510" s="46">
        <v>-270</v>
      </c>
      <c r="W1510" s="46">
        <v>224</v>
      </c>
      <c r="X1510" s="120">
        <v>8.1967213114754189E-2</v>
      </c>
      <c r="Y1510" s="92">
        <v>0.1197916666666667</v>
      </c>
      <c r="Z1510" s="79">
        <v>8.2452431289640638E-2</v>
      </c>
      <c r="AA1510" s="79">
        <v>1.6015625000000089E-2</v>
      </c>
    </row>
    <row r="1511" spans="1:27" customFormat="1" x14ac:dyDescent="0.3">
      <c r="A1511">
        <v>260203</v>
      </c>
      <c r="B1511" s="18" t="s">
        <v>1280</v>
      </c>
      <c r="C1511" s="8" t="s">
        <v>23</v>
      </c>
      <c r="D1511" s="8" t="s">
        <v>153</v>
      </c>
      <c r="E1511" s="8" t="s">
        <v>821</v>
      </c>
      <c r="F1511" s="36">
        <v>1.5</v>
      </c>
      <c r="G1511" s="46">
        <v>530</v>
      </c>
      <c r="H1511" s="46">
        <v>556</v>
      </c>
      <c r="I1511" s="46">
        <v>628</v>
      </c>
      <c r="J1511" s="46">
        <v>738</v>
      </c>
      <c r="K1511" s="46">
        <v>521</v>
      </c>
      <c r="L1511" s="46">
        <v>712</v>
      </c>
      <c r="M1511" s="110">
        <v>929</v>
      </c>
      <c r="N1511" s="46">
        <v>745</v>
      </c>
      <c r="O1511" s="46">
        <v>656</v>
      </c>
      <c r="P1511" s="46">
        <v>749</v>
      </c>
      <c r="Q1511" s="46">
        <v>839</v>
      </c>
      <c r="R1511" s="46">
        <v>813</v>
      </c>
      <c r="S1511" s="46">
        <v>810</v>
      </c>
      <c r="T1511" s="46">
        <v>876</v>
      </c>
      <c r="U1511" s="46">
        <v>922</v>
      </c>
      <c r="V1511" s="46">
        <v>1006</v>
      </c>
      <c r="W1511" s="46">
        <v>865</v>
      </c>
      <c r="X1511" s="120">
        <v>3.9551541575833182E-2</v>
      </c>
      <c r="Y1511" s="79">
        <v>2.486518873576982E-2</v>
      </c>
      <c r="Z1511" s="79">
        <v>5.6416252557731639E-2</v>
      </c>
      <c r="AA1511" s="79">
        <v>1.5218594355284941E-2</v>
      </c>
    </row>
    <row r="1512" spans="1:27" customFormat="1" x14ac:dyDescent="0.3">
      <c r="A1512">
        <v>260203</v>
      </c>
      <c r="B1512" s="18" t="s">
        <v>1278</v>
      </c>
      <c r="C1512" s="8" t="s">
        <v>23</v>
      </c>
      <c r="D1512" s="8" t="s">
        <v>24</v>
      </c>
      <c r="E1512" s="8" t="s">
        <v>821</v>
      </c>
      <c r="F1512" s="36">
        <v>1.5</v>
      </c>
      <c r="G1512" s="46">
        <v>160.15</v>
      </c>
      <c r="H1512" s="46">
        <v>163.65</v>
      </c>
      <c r="I1512" s="46">
        <v>169.31</v>
      </c>
      <c r="J1512" s="46">
        <v>171.69</v>
      </c>
      <c r="K1512" s="46">
        <v>174.61</v>
      </c>
      <c r="L1512" s="46">
        <v>182.28</v>
      </c>
      <c r="M1512" s="46">
        <v>182.71</v>
      </c>
      <c r="N1512" s="46">
        <v>185.29</v>
      </c>
      <c r="O1512" s="46">
        <v>184.33</v>
      </c>
      <c r="P1512" s="46">
        <v>188.89</v>
      </c>
      <c r="Q1512" s="46">
        <v>190.58</v>
      </c>
      <c r="R1512" s="46">
        <v>195.89</v>
      </c>
      <c r="S1512" s="46">
        <v>205.62</v>
      </c>
      <c r="T1512" s="46">
        <v>197.74</v>
      </c>
      <c r="U1512" s="46">
        <v>202.47</v>
      </c>
      <c r="V1512" s="46">
        <v>206.38</v>
      </c>
      <c r="W1512" s="46">
        <v>217.98</v>
      </c>
      <c r="X1512" s="120">
        <v>1.133191631027697E-2</v>
      </c>
      <c r="Y1512" s="79">
        <v>1.50538723522784E-2</v>
      </c>
      <c r="Z1512" s="79">
        <v>1.308436860749396E-2</v>
      </c>
      <c r="AA1512" s="79">
        <v>1.521773925462622E-2</v>
      </c>
    </row>
    <row r="1513" spans="1:27" customFormat="1" x14ac:dyDescent="0.3">
      <c r="A1513">
        <v>260203</v>
      </c>
      <c r="B1513" s="18" t="s">
        <v>1248</v>
      </c>
      <c r="C1513" s="8" t="s">
        <v>23</v>
      </c>
      <c r="D1513" s="8" t="s">
        <v>131</v>
      </c>
      <c r="E1513" s="8" t="s">
        <v>821</v>
      </c>
      <c r="F1513" s="36">
        <v>1.4</v>
      </c>
      <c r="G1513" s="46">
        <v>459</v>
      </c>
      <c r="H1513" s="46">
        <v>523</v>
      </c>
      <c r="I1513" s="46">
        <v>582</v>
      </c>
      <c r="J1513" s="46">
        <v>641</v>
      </c>
      <c r="K1513" s="46">
        <v>592</v>
      </c>
      <c r="L1513" s="46">
        <v>698</v>
      </c>
      <c r="M1513" s="46">
        <v>798</v>
      </c>
      <c r="N1513" s="46">
        <v>849</v>
      </c>
      <c r="O1513" s="46">
        <v>790</v>
      </c>
      <c r="P1513" s="46">
        <v>880</v>
      </c>
      <c r="Q1513" s="46">
        <v>960</v>
      </c>
      <c r="R1513" s="46">
        <v>967</v>
      </c>
      <c r="S1513" s="46">
        <v>985</v>
      </c>
      <c r="T1513" s="46">
        <v>997</v>
      </c>
      <c r="U1513" s="46">
        <v>1047</v>
      </c>
      <c r="V1513" s="46">
        <v>1164</v>
      </c>
      <c r="W1513" s="46">
        <v>1042</v>
      </c>
      <c r="X1513" s="120">
        <v>3.0854430379746889E-2</v>
      </c>
      <c r="Y1513" s="79">
        <v>2.2256331542594099E-2</v>
      </c>
      <c r="Z1513" s="79">
        <v>4.9299299299299333E-2</v>
      </c>
      <c r="AA1513" s="79">
        <v>1.359408538039597E-2</v>
      </c>
    </row>
    <row r="1514" spans="1:27" customFormat="1" x14ac:dyDescent="0.3">
      <c r="A1514">
        <v>260203</v>
      </c>
      <c r="B1514" s="18" t="s">
        <v>1309</v>
      </c>
      <c r="C1514" s="8" t="s">
        <v>23</v>
      </c>
      <c r="D1514" s="8" t="s">
        <v>810</v>
      </c>
      <c r="E1514" s="8" t="s">
        <v>806</v>
      </c>
      <c r="F1514" s="36">
        <v>1.1000000000000001</v>
      </c>
      <c r="G1514" s="46">
        <v>1372</v>
      </c>
      <c r="H1514" s="46">
        <v>1563</v>
      </c>
      <c r="I1514" s="46">
        <v>1662</v>
      </c>
      <c r="J1514" s="46">
        <v>1630</v>
      </c>
      <c r="K1514" s="46">
        <v>1629</v>
      </c>
      <c r="L1514" s="46">
        <v>1643</v>
      </c>
      <c r="M1514" s="46">
        <v>1461</v>
      </c>
      <c r="N1514" s="46">
        <v>1584</v>
      </c>
      <c r="O1514" s="46">
        <v>1799</v>
      </c>
      <c r="P1514" s="46">
        <v>1740</v>
      </c>
      <c r="Q1514" s="46">
        <v>1668</v>
      </c>
      <c r="R1514" s="46">
        <v>1708</v>
      </c>
      <c r="S1514" s="46">
        <v>1864</v>
      </c>
      <c r="T1514" s="46">
        <v>1677</v>
      </c>
      <c r="U1514" s="46">
        <v>1714</v>
      </c>
      <c r="V1514" s="46">
        <v>1613</v>
      </c>
      <c r="W1514" s="46">
        <v>1939</v>
      </c>
      <c r="X1514" s="120">
        <v>-9.0257879656160389E-3</v>
      </c>
      <c r="Y1514" s="79">
        <v>6.650281914124534E-3</v>
      </c>
      <c r="Z1514" s="79">
        <v>-1.3643544449231659E-2</v>
      </c>
      <c r="AA1514" s="79">
        <v>1.0920209668025651E-2</v>
      </c>
    </row>
    <row r="1515" spans="1:27" customFormat="1" x14ac:dyDescent="0.3">
      <c r="A1515">
        <v>260203</v>
      </c>
      <c r="B1515" s="18" t="s">
        <v>1312</v>
      </c>
      <c r="C1515" s="8" t="s">
        <v>23</v>
      </c>
      <c r="D1515" s="8" t="s">
        <v>46</v>
      </c>
      <c r="E1515" s="8" t="s">
        <v>806</v>
      </c>
      <c r="F1515" s="36">
        <v>1.1000000000000001</v>
      </c>
      <c r="G1515" s="46">
        <v>55</v>
      </c>
      <c r="H1515" s="46">
        <v>38</v>
      </c>
      <c r="I1515" s="46">
        <v>104</v>
      </c>
      <c r="J1515" s="46">
        <v>121</v>
      </c>
      <c r="K1515" s="110">
        <v>169</v>
      </c>
      <c r="L1515" s="110">
        <v>185</v>
      </c>
      <c r="M1515" s="110">
        <v>201</v>
      </c>
      <c r="N1515" s="110">
        <v>218</v>
      </c>
      <c r="O1515" s="46">
        <v>216</v>
      </c>
      <c r="P1515" s="46">
        <v>236</v>
      </c>
      <c r="Q1515" s="46">
        <v>269</v>
      </c>
      <c r="R1515" s="46">
        <v>243</v>
      </c>
      <c r="S1515" s="46">
        <v>198</v>
      </c>
      <c r="T1515" s="46">
        <v>171</v>
      </c>
      <c r="U1515" s="46">
        <v>178</v>
      </c>
      <c r="V1515" s="46">
        <v>189</v>
      </c>
      <c r="W1515" s="46">
        <v>206</v>
      </c>
      <c r="X1515" s="120">
        <v>-6.8710359408033828E-2</v>
      </c>
      <c r="Y1515" s="79">
        <v>-0.1032917139614075</v>
      </c>
      <c r="Z1515" s="79">
        <v>-6.8354430379746867E-2</v>
      </c>
      <c r="AA1515" s="79">
        <v>1.0869565217391349E-2</v>
      </c>
    </row>
    <row r="1516" spans="1:27" customFormat="1" x14ac:dyDescent="0.3">
      <c r="A1516">
        <v>260203</v>
      </c>
      <c r="B1516" s="18" t="s">
        <v>1286</v>
      </c>
      <c r="C1516" s="8" t="s">
        <v>23</v>
      </c>
      <c r="D1516" s="8" t="s">
        <v>648</v>
      </c>
      <c r="E1516" s="8" t="s">
        <v>817</v>
      </c>
      <c r="F1516" s="36">
        <v>1.1000000000000001</v>
      </c>
      <c r="G1516" s="46">
        <v>17.68</v>
      </c>
      <c r="H1516" s="46">
        <v>26.26</v>
      </c>
      <c r="I1516" s="46">
        <v>21.2</v>
      </c>
      <c r="J1516" s="46">
        <v>18.55</v>
      </c>
      <c r="K1516" s="46">
        <v>22.22</v>
      </c>
      <c r="L1516" s="46">
        <v>22.59</v>
      </c>
      <c r="M1516" s="46">
        <v>25.43</v>
      </c>
      <c r="N1516" s="46">
        <v>24.71</v>
      </c>
      <c r="O1516" s="46">
        <v>22.36</v>
      </c>
      <c r="P1516" s="46">
        <v>22.6</v>
      </c>
      <c r="Q1516" s="46">
        <v>28.04</v>
      </c>
      <c r="R1516" s="46">
        <v>28.67</v>
      </c>
      <c r="S1516" s="46">
        <v>30.8</v>
      </c>
      <c r="T1516" s="46">
        <v>33.32</v>
      </c>
      <c r="U1516" s="46">
        <v>35.28</v>
      </c>
      <c r="V1516" s="46">
        <v>35.9</v>
      </c>
      <c r="W1516" s="46">
        <v>32.229999999999997</v>
      </c>
      <c r="X1516" s="120">
        <v>9.7357188266279149E-2</v>
      </c>
      <c r="Y1516" s="79">
        <v>5.9918894314325843E-2</v>
      </c>
      <c r="Z1516" s="79">
        <v>5.6453501991098783E-2</v>
      </c>
      <c r="AA1516" s="79">
        <v>1.0569105691056849E-2</v>
      </c>
    </row>
    <row r="1517" spans="1:27" customFormat="1" x14ac:dyDescent="0.3">
      <c r="A1517">
        <v>260203</v>
      </c>
      <c r="B1517" s="18" t="s">
        <v>1289</v>
      </c>
      <c r="C1517" s="8" t="s">
        <v>23</v>
      </c>
      <c r="D1517" s="8" t="s">
        <v>144</v>
      </c>
      <c r="E1517" s="8" t="s">
        <v>806</v>
      </c>
      <c r="F1517" s="36">
        <v>0.8</v>
      </c>
      <c r="G1517" s="46">
        <v>236.17</v>
      </c>
      <c r="H1517" s="46">
        <v>243.33</v>
      </c>
      <c r="I1517" s="46">
        <v>311.01</v>
      </c>
      <c r="J1517" s="46">
        <v>256.75</v>
      </c>
      <c r="K1517" s="110">
        <v>350.98</v>
      </c>
      <c r="L1517" s="46">
        <v>278.7</v>
      </c>
      <c r="M1517" s="46">
        <v>298.95</v>
      </c>
      <c r="N1517" s="46">
        <v>249.15</v>
      </c>
      <c r="O1517" s="46">
        <v>304.02999999999997</v>
      </c>
      <c r="P1517" s="46">
        <v>274.82</v>
      </c>
      <c r="Q1517" s="46">
        <v>319.08999999999997</v>
      </c>
      <c r="R1517" s="46">
        <v>248.33</v>
      </c>
      <c r="S1517" s="46">
        <v>324.33</v>
      </c>
      <c r="T1517" s="46">
        <v>277.98</v>
      </c>
      <c r="U1517" s="46">
        <v>327.05</v>
      </c>
      <c r="V1517" s="46">
        <v>240.39</v>
      </c>
      <c r="W1517" s="46">
        <v>334.2</v>
      </c>
      <c r="X1517" s="120">
        <v>2.7087958716580651E-3</v>
      </c>
      <c r="Y1517" s="79">
        <v>6.8049891855386244E-3</v>
      </c>
      <c r="Z1517" s="79">
        <v>-6.7420119046608376E-3</v>
      </c>
      <c r="AA1517" s="79">
        <v>8.4377003633253622E-3</v>
      </c>
    </row>
    <row r="1518" spans="1:27" customFormat="1" x14ac:dyDescent="0.3">
      <c r="A1518">
        <v>260203</v>
      </c>
      <c r="B1518" s="18" t="s">
        <v>1282</v>
      </c>
      <c r="C1518" s="8" t="s">
        <v>23</v>
      </c>
      <c r="D1518" s="8" t="s">
        <v>1283</v>
      </c>
      <c r="E1518" s="8" t="s">
        <v>806</v>
      </c>
      <c r="F1518" s="36">
        <v>0.7</v>
      </c>
      <c r="G1518" s="46">
        <v>170.48</v>
      </c>
      <c r="H1518" s="46">
        <v>207.6</v>
      </c>
      <c r="I1518" s="46">
        <v>270.99</v>
      </c>
      <c r="J1518" s="46">
        <v>205.45</v>
      </c>
      <c r="K1518" s="46">
        <v>189.91</v>
      </c>
      <c r="L1518" s="46">
        <v>229.32</v>
      </c>
      <c r="M1518" s="46">
        <v>191.45</v>
      </c>
      <c r="N1518" s="46">
        <v>183.03</v>
      </c>
      <c r="O1518" s="46">
        <v>135.66999999999999</v>
      </c>
      <c r="P1518" s="46">
        <v>183.38</v>
      </c>
      <c r="Q1518" s="46">
        <v>209.97</v>
      </c>
      <c r="R1518" s="46">
        <v>203.99</v>
      </c>
      <c r="S1518" s="46">
        <v>168.26</v>
      </c>
      <c r="T1518" s="46">
        <v>191.64</v>
      </c>
      <c r="U1518" s="46">
        <v>270.39</v>
      </c>
      <c r="V1518" s="46">
        <v>262.55</v>
      </c>
      <c r="W1518" s="46">
        <v>174.49</v>
      </c>
      <c r="X1518" s="120">
        <v>1.0788923719958101E-2</v>
      </c>
      <c r="Y1518" s="79">
        <v>7.8076137802703283E-2</v>
      </c>
      <c r="Z1518" s="79">
        <v>7.0192261590832805E-2</v>
      </c>
      <c r="AA1518" s="79">
        <v>6.9777339724923504E-3</v>
      </c>
    </row>
    <row r="1519" spans="1:27" customFormat="1" x14ac:dyDescent="0.3">
      <c r="A1519">
        <v>260203</v>
      </c>
      <c r="B1519" s="18" t="s">
        <v>1300</v>
      </c>
      <c r="C1519" s="8" t="s">
        <v>23</v>
      </c>
      <c r="D1519" s="8" t="s">
        <v>476</v>
      </c>
      <c r="E1519" s="8" t="s">
        <v>811</v>
      </c>
      <c r="F1519" s="36">
        <v>0.6</v>
      </c>
      <c r="G1519" s="46">
        <v>116</v>
      </c>
      <c r="H1519" s="46">
        <v>221</v>
      </c>
      <c r="I1519" s="46">
        <v>165</v>
      </c>
      <c r="J1519" s="46">
        <v>157</v>
      </c>
      <c r="K1519" s="46">
        <v>154</v>
      </c>
      <c r="L1519" s="46">
        <v>244</v>
      </c>
      <c r="M1519" s="110">
        <v>258</v>
      </c>
      <c r="N1519" s="46">
        <v>74</v>
      </c>
      <c r="O1519" s="110">
        <v>340</v>
      </c>
      <c r="P1519" s="46">
        <v>226</v>
      </c>
      <c r="Q1519" s="46">
        <v>282</v>
      </c>
      <c r="R1519" s="110">
        <v>293</v>
      </c>
      <c r="S1519" s="46">
        <v>234</v>
      </c>
      <c r="T1519" s="46">
        <v>241</v>
      </c>
      <c r="U1519" s="110">
        <v>417</v>
      </c>
      <c r="V1519" s="46">
        <v>119</v>
      </c>
      <c r="W1519" s="46">
        <v>240</v>
      </c>
      <c r="X1519" s="120">
        <v>1.449275362318847E-2</v>
      </c>
      <c r="Y1519" s="92">
        <v>0.12857142857142859</v>
      </c>
      <c r="Z1519" s="79">
        <v>-0.14683544303797469</v>
      </c>
      <c r="AA1519" s="79">
        <v>5.9347181008901906E-3</v>
      </c>
    </row>
    <row r="1520" spans="1:27" customFormat="1" x14ac:dyDescent="0.3">
      <c r="A1520">
        <v>260203</v>
      </c>
      <c r="B1520" s="18" t="s">
        <v>1279</v>
      </c>
      <c r="C1520" s="8" t="s">
        <v>23</v>
      </c>
      <c r="D1520" s="8" t="s">
        <v>153</v>
      </c>
      <c r="E1520" s="8" t="s">
        <v>806</v>
      </c>
      <c r="F1520" s="36">
        <v>0.5</v>
      </c>
      <c r="G1520" s="46">
        <v>839</v>
      </c>
      <c r="H1520" s="46">
        <v>906</v>
      </c>
      <c r="I1520" s="46">
        <v>937</v>
      </c>
      <c r="J1520" s="46">
        <v>992</v>
      </c>
      <c r="K1520" s="46">
        <v>996</v>
      </c>
      <c r="L1520" s="46">
        <v>980</v>
      </c>
      <c r="M1520" s="46">
        <v>1019</v>
      </c>
      <c r="N1520" s="46">
        <v>1079</v>
      </c>
      <c r="O1520" s="46">
        <v>995</v>
      </c>
      <c r="P1520" s="46">
        <v>1135</v>
      </c>
      <c r="Q1520" s="46">
        <v>1062</v>
      </c>
      <c r="R1520" s="46">
        <v>1061</v>
      </c>
      <c r="S1520" s="46">
        <v>1034</v>
      </c>
      <c r="T1520" s="46">
        <v>962</v>
      </c>
      <c r="U1520" s="46">
        <v>1078</v>
      </c>
      <c r="V1520" s="46">
        <v>1123</v>
      </c>
      <c r="W1520" s="46">
        <v>1053</v>
      </c>
      <c r="X1520" s="120">
        <v>-4.0307548928238623E-2</v>
      </c>
      <c r="Y1520" s="79">
        <v>3.8844379703810721E-3</v>
      </c>
      <c r="Z1520" s="79">
        <v>1.4993954050785961E-2</v>
      </c>
      <c r="AA1520" s="79">
        <v>4.5270431260424626E-3</v>
      </c>
    </row>
    <row r="1521" spans="1:27" customFormat="1" x14ac:dyDescent="0.3">
      <c r="A1521">
        <v>260203</v>
      </c>
      <c r="B1521" s="18" t="s">
        <v>1251</v>
      </c>
      <c r="C1521" s="8" t="s">
        <v>23</v>
      </c>
      <c r="D1521" s="8" t="s">
        <v>172</v>
      </c>
      <c r="E1521" s="8" t="s">
        <v>821</v>
      </c>
      <c r="F1521" s="36">
        <v>0.5</v>
      </c>
      <c r="G1521" s="46">
        <v>256.02</v>
      </c>
      <c r="H1521" s="46">
        <v>266.2</v>
      </c>
      <c r="I1521" s="46">
        <v>245.75</v>
      </c>
      <c r="J1521" s="46">
        <v>252.13</v>
      </c>
      <c r="K1521" s="46">
        <v>264.45999999999998</v>
      </c>
      <c r="L1521" s="46">
        <v>299.52</v>
      </c>
      <c r="M1521" s="46">
        <v>299.89999999999998</v>
      </c>
      <c r="N1521" s="46">
        <v>-184.71</v>
      </c>
      <c r="O1521" s="46">
        <v>182.92</v>
      </c>
      <c r="P1521" s="46">
        <v>149.36000000000001</v>
      </c>
      <c r="Q1521" s="46">
        <v>219.4</v>
      </c>
      <c r="R1521" s="110">
        <v>0</v>
      </c>
      <c r="S1521" s="46">
        <v>227.9</v>
      </c>
      <c r="T1521" s="46">
        <v>194.86</v>
      </c>
      <c r="U1521" s="46">
        <v>264.61</v>
      </c>
      <c r="V1521" s="110">
        <v>331.76</v>
      </c>
      <c r="W1521" s="46">
        <v>232.56</v>
      </c>
      <c r="X1521" s="120">
        <v>7.6257835283075837E-2</v>
      </c>
      <c r="Y1521" s="79">
        <v>7.0403014824965693E-2</v>
      </c>
      <c r="Z1521" s="92">
        <v>0.48265126496646632</v>
      </c>
      <c r="AA1521" s="79">
        <v>4.572527548006633E-3</v>
      </c>
    </row>
    <row r="1522" spans="1:27" customFormat="1" x14ac:dyDescent="0.3">
      <c r="A1522">
        <v>260203</v>
      </c>
      <c r="B1522" s="18" t="s">
        <v>1284</v>
      </c>
      <c r="C1522" s="8" t="s">
        <v>23</v>
      </c>
      <c r="D1522" s="8" t="s">
        <v>1260</v>
      </c>
      <c r="E1522" s="8" t="s">
        <v>806</v>
      </c>
      <c r="F1522" s="36">
        <v>0.4</v>
      </c>
      <c r="G1522" s="46"/>
      <c r="H1522" s="46">
        <v>231</v>
      </c>
      <c r="I1522" s="46">
        <v>311</v>
      </c>
      <c r="J1522" s="46">
        <v>285</v>
      </c>
      <c r="K1522" s="46">
        <v>295</v>
      </c>
      <c r="L1522" s="46">
        <v>292</v>
      </c>
      <c r="M1522" s="46">
        <v>295</v>
      </c>
      <c r="N1522" s="46">
        <v>273</v>
      </c>
      <c r="O1522" s="46">
        <v>299</v>
      </c>
      <c r="P1522" s="46">
        <v>293</v>
      </c>
      <c r="Q1522" s="46">
        <v>299</v>
      </c>
      <c r="R1522" s="46">
        <v>308</v>
      </c>
      <c r="S1522" s="46">
        <v>311</v>
      </c>
      <c r="T1522" s="46">
        <v>322</v>
      </c>
      <c r="U1522" s="46">
        <v>313</v>
      </c>
      <c r="V1522" s="46">
        <v>326</v>
      </c>
      <c r="W1522" s="46">
        <v>316</v>
      </c>
      <c r="X1522" s="120">
        <v>2.394715111478107E-2</v>
      </c>
      <c r="Y1522" s="79">
        <v>1.129032258064511E-2</v>
      </c>
      <c r="Z1522" s="79">
        <v>1.43540669856459E-2</v>
      </c>
      <c r="AA1522" s="79">
        <v>3.9308176100629746E-3</v>
      </c>
    </row>
    <row r="1523" spans="1:27" customFormat="1" x14ac:dyDescent="0.3">
      <c r="A1523">
        <v>260203</v>
      </c>
      <c r="B1523" s="18" t="s">
        <v>1313</v>
      </c>
      <c r="C1523" s="8" t="s">
        <v>23</v>
      </c>
      <c r="D1523" s="8" t="s">
        <v>705</v>
      </c>
      <c r="E1523" s="8" t="s">
        <v>821</v>
      </c>
      <c r="F1523" s="36">
        <v>0.2</v>
      </c>
      <c r="G1523" s="46">
        <v>14.85</v>
      </c>
      <c r="H1523" s="46">
        <v>4.09</v>
      </c>
      <c r="I1523" s="46">
        <v>21.26</v>
      </c>
      <c r="J1523" s="46">
        <v>25.72</v>
      </c>
      <c r="K1523" s="46">
        <v>9.33</v>
      </c>
      <c r="L1523" s="110">
        <v>10.19</v>
      </c>
      <c r="M1523" s="110">
        <v>48.29</v>
      </c>
      <c r="N1523" s="110">
        <v>43.38</v>
      </c>
      <c r="O1523" s="46">
        <v>11.88</v>
      </c>
      <c r="P1523" s="46">
        <v>17.899999999999999</v>
      </c>
      <c r="Q1523" s="46">
        <v>50.12</v>
      </c>
      <c r="R1523" s="46">
        <v>44.84</v>
      </c>
      <c r="S1523" s="46">
        <v>5.74</v>
      </c>
      <c r="T1523" s="46">
        <v>5.72</v>
      </c>
      <c r="U1523" s="46">
        <v>51.48</v>
      </c>
      <c r="V1523" s="46">
        <v>33.700000000000003</v>
      </c>
      <c r="W1523" s="46">
        <v>5.95</v>
      </c>
      <c r="X1523" s="120">
        <v>-0.1026981450252951</v>
      </c>
      <c r="Y1523" s="79">
        <v>1.27795527156549E-2</v>
      </c>
      <c r="Z1523" s="79">
        <v>-0.1033586936351828</v>
      </c>
      <c r="AA1523" s="79">
        <v>2.1730132450330508E-3</v>
      </c>
    </row>
    <row r="1524" spans="1:27" customFormat="1" x14ac:dyDescent="0.3">
      <c r="A1524">
        <v>260203</v>
      </c>
      <c r="B1524" s="18" t="s">
        <v>1273</v>
      </c>
      <c r="C1524" s="8" t="s">
        <v>23</v>
      </c>
      <c r="D1524" s="8" t="s">
        <v>106</v>
      </c>
      <c r="E1524" s="8" t="s">
        <v>806</v>
      </c>
      <c r="F1524" s="36">
        <v>0.1</v>
      </c>
      <c r="G1524" s="46">
        <v>163</v>
      </c>
      <c r="H1524" s="46">
        <v>194.53</v>
      </c>
      <c r="I1524" s="46">
        <v>342.28</v>
      </c>
      <c r="J1524" s="46">
        <v>342.62</v>
      </c>
      <c r="K1524" s="110">
        <v>302.12</v>
      </c>
      <c r="L1524" s="110">
        <v>375.97</v>
      </c>
      <c r="M1524" s="46">
        <v>448.05</v>
      </c>
      <c r="N1524" s="46">
        <v>402.19</v>
      </c>
      <c r="O1524" s="46">
        <v>369.98</v>
      </c>
      <c r="P1524" s="46">
        <v>446.77</v>
      </c>
      <c r="Q1524" s="46">
        <v>591.82000000000005</v>
      </c>
      <c r="R1524" s="46">
        <v>488.43</v>
      </c>
      <c r="S1524" s="46">
        <v>426.36</v>
      </c>
      <c r="T1524" s="46">
        <v>497.3</v>
      </c>
      <c r="U1524" s="46">
        <v>564.52</v>
      </c>
      <c r="V1524" s="46">
        <v>484.58</v>
      </c>
      <c r="W1524" s="46">
        <v>428.78</v>
      </c>
      <c r="X1524" s="120">
        <v>2.5867982676181841E-2</v>
      </c>
      <c r="Y1524" s="79">
        <v>-1.362336631884664E-2</v>
      </c>
      <c r="Z1524" s="79">
        <v>-1.9477792786640751E-3</v>
      </c>
      <c r="AA1524" s="79">
        <v>1.226707759686807E-3</v>
      </c>
    </row>
    <row r="1525" spans="1:27" customFormat="1" x14ac:dyDescent="0.3">
      <c r="A1525">
        <v>260203</v>
      </c>
      <c r="B1525" s="18" t="s">
        <v>1274</v>
      </c>
      <c r="C1525" s="8" t="s">
        <v>23</v>
      </c>
      <c r="D1525" s="8" t="s">
        <v>153</v>
      </c>
      <c r="E1525" s="8" t="s">
        <v>806</v>
      </c>
      <c r="F1525" s="36">
        <v>0</v>
      </c>
      <c r="G1525" s="46">
        <v>158.6</v>
      </c>
      <c r="H1525" s="46">
        <v>153.19999999999999</v>
      </c>
      <c r="I1525" s="46">
        <v>196</v>
      </c>
      <c r="J1525" s="46">
        <v>175.5</v>
      </c>
      <c r="K1525" s="46">
        <v>197.8</v>
      </c>
      <c r="L1525" s="46">
        <v>195.2</v>
      </c>
      <c r="M1525" s="46">
        <v>215.3</v>
      </c>
      <c r="N1525" s="46">
        <v>182.1</v>
      </c>
      <c r="O1525" s="46">
        <v>171.6</v>
      </c>
      <c r="P1525" s="46">
        <v>203.2</v>
      </c>
      <c r="Q1525" s="46">
        <v>265.10000000000002</v>
      </c>
      <c r="R1525" s="46">
        <v>229.3</v>
      </c>
      <c r="S1525" s="46">
        <v>204.8</v>
      </c>
      <c r="T1525" s="46">
        <v>227.1</v>
      </c>
      <c r="U1525" s="46">
        <v>286.89999999999998</v>
      </c>
      <c r="V1525" s="46">
        <v>245.1</v>
      </c>
      <c r="W1525" s="46">
        <v>205</v>
      </c>
      <c r="X1525" s="120">
        <v>2.6484929078014249E-2</v>
      </c>
      <c r="Y1525" s="79">
        <v>2.353449206520564E-2</v>
      </c>
      <c r="Z1525" s="79">
        <v>1.6664908764898231E-2</v>
      </c>
      <c r="AA1525" s="79">
        <v>2.0749040356871079E-4</v>
      </c>
    </row>
    <row r="1526" spans="1:27" customFormat="1" x14ac:dyDescent="0.3">
      <c r="A1526">
        <v>260203</v>
      </c>
      <c r="B1526" s="18" t="s">
        <v>1271</v>
      </c>
      <c r="C1526" s="8" t="s">
        <v>23</v>
      </c>
      <c r="D1526" s="8" t="s">
        <v>707</v>
      </c>
      <c r="E1526" s="8" t="s">
        <v>806</v>
      </c>
      <c r="F1526" s="36">
        <v>-0.1</v>
      </c>
      <c r="G1526" s="46">
        <v>20</v>
      </c>
      <c r="H1526" s="46">
        <v>171</v>
      </c>
      <c r="I1526" s="46">
        <v>198</v>
      </c>
      <c r="J1526" s="46">
        <v>114</v>
      </c>
      <c r="K1526" s="110">
        <v>232</v>
      </c>
      <c r="L1526" s="46">
        <v>191</v>
      </c>
      <c r="M1526" s="110">
        <v>369</v>
      </c>
      <c r="N1526" s="110">
        <v>248</v>
      </c>
      <c r="O1526" s="46">
        <v>252</v>
      </c>
      <c r="P1526" s="110">
        <v>344</v>
      </c>
      <c r="Q1526" s="46">
        <v>374</v>
      </c>
      <c r="R1526" s="46">
        <v>185</v>
      </c>
      <c r="S1526" s="46">
        <v>198</v>
      </c>
      <c r="T1526" s="46">
        <v>240</v>
      </c>
      <c r="U1526" s="46">
        <v>251</v>
      </c>
      <c r="V1526" s="110">
        <v>367</v>
      </c>
      <c r="W1526" s="46">
        <v>197</v>
      </c>
      <c r="X1526" s="120">
        <v>-9.4459582198001768E-2</v>
      </c>
      <c r="Y1526" s="79">
        <v>-0.123370110330993</v>
      </c>
      <c r="Z1526" s="92">
        <v>0.20823798627002299</v>
      </c>
      <c r="AA1526" s="79">
        <v>-9.4696969696972388E-4</v>
      </c>
    </row>
    <row r="1527" spans="1:27" customFormat="1" x14ac:dyDescent="0.3">
      <c r="A1527">
        <v>260203</v>
      </c>
      <c r="B1527" s="18" t="s">
        <v>1294</v>
      </c>
      <c r="C1527" s="8" t="s">
        <v>23</v>
      </c>
      <c r="D1527" s="8" t="s">
        <v>705</v>
      </c>
      <c r="E1527" s="8" t="s">
        <v>811</v>
      </c>
      <c r="F1527" s="36">
        <v>-0.3</v>
      </c>
      <c r="G1527" s="46">
        <v>45.06</v>
      </c>
      <c r="H1527" s="46">
        <v>13.81</v>
      </c>
      <c r="I1527" s="46">
        <v>44.24</v>
      </c>
      <c r="J1527" s="46">
        <v>49.3</v>
      </c>
      <c r="K1527" s="46">
        <v>51.33</v>
      </c>
      <c r="L1527" s="46">
        <v>29.41</v>
      </c>
      <c r="M1527" s="46">
        <v>36.44</v>
      </c>
      <c r="N1527" s="46">
        <v>56.78</v>
      </c>
      <c r="O1527" s="46">
        <v>65.94</v>
      </c>
      <c r="P1527" s="110">
        <v>50.07</v>
      </c>
      <c r="Q1527" s="46">
        <v>43.87</v>
      </c>
      <c r="R1527" s="46">
        <v>55.86</v>
      </c>
      <c r="S1527" s="46">
        <v>77.47</v>
      </c>
      <c r="T1527" s="46">
        <v>51.59</v>
      </c>
      <c r="U1527" s="46">
        <v>44.09</v>
      </c>
      <c r="V1527" s="46">
        <v>60.4</v>
      </c>
      <c r="W1527" s="46">
        <v>76.849999999999994</v>
      </c>
      <c r="X1527" s="120">
        <v>6.6880802569631026E-3</v>
      </c>
      <c r="Y1527" s="79">
        <v>9.6158048865779833E-4</v>
      </c>
      <c r="Z1527" s="79">
        <v>1.9824461813894741E-2</v>
      </c>
      <c r="AA1527" s="79">
        <v>-2.6546777991864889E-3</v>
      </c>
    </row>
    <row r="1528" spans="1:27" customFormat="1" x14ac:dyDescent="0.3">
      <c r="A1528">
        <v>260203</v>
      </c>
      <c r="B1528" s="18" t="s">
        <v>1311</v>
      </c>
      <c r="C1528" s="8" t="s">
        <v>23</v>
      </c>
      <c r="D1528" s="8" t="s">
        <v>648</v>
      </c>
      <c r="E1528" s="8" t="s">
        <v>806</v>
      </c>
      <c r="F1528" s="36">
        <v>-0.5</v>
      </c>
      <c r="G1528" s="46">
        <v>0</v>
      </c>
      <c r="H1528" s="46">
        <v>276</v>
      </c>
      <c r="I1528" s="46">
        <v>300</v>
      </c>
      <c r="J1528" s="46">
        <v>277</v>
      </c>
      <c r="K1528" s="110">
        <v>958</v>
      </c>
      <c r="L1528" s="46">
        <v>375</v>
      </c>
      <c r="M1528" s="46">
        <v>270</v>
      </c>
      <c r="N1528" s="46">
        <v>318</v>
      </c>
      <c r="O1528" s="46">
        <v>965</v>
      </c>
      <c r="P1528" s="46">
        <v>445</v>
      </c>
      <c r="Q1528" s="46">
        <v>333</v>
      </c>
      <c r="R1528" s="46">
        <v>380</v>
      </c>
      <c r="S1528" s="46">
        <v>1045</v>
      </c>
      <c r="T1528" s="46">
        <v>357</v>
      </c>
      <c r="U1528" s="46">
        <v>383</v>
      </c>
      <c r="V1528" s="46">
        <v>432</v>
      </c>
      <c r="W1528" s="46">
        <v>1035</v>
      </c>
      <c r="X1528" s="120">
        <v>-3.9945528824330452E-2</v>
      </c>
      <c r="Y1528" s="79">
        <v>2.364066193853431E-2</v>
      </c>
      <c r="Z1528" s="79">
        <v>2.4018475750577469E-2</v>
      </c>
      <c r="AA1528" s="79">
        <v>-4.5105999097879712E-3</v>
      </c>
    </row>
    <row r="1529" spans="1:27" customFormat="1" x14ac:dyDescent="0.3">
      <c r="A1529">
        <v>260203</v>
      </c>
      <c r="B1529" s="18" t="s">
        <v>1291</v>
      </c>
      <c r="C1529" s="8" t="s">
        <v>23</v>
      </c>
      <c r="D1529" s="8" t="s">
        <v>1292</v>
      </c>
      <c r="E1529" s="8" t="s">
        <v>811</v>
      </c>
      <c r="F1529" s="36">
        <v>-0.7</v>
      </c>
      <c r="G1529" s="46">
        <v>-277.3</v>
      </c>
      <c r="H1529" s="46">
        <v>885.37</v>
      </c>
      <c r="I1529" s="46">
        <v>311.60000000000002</v>
      </c>
      <c r="J1529" s="46">
        <v>-209.11</v>
      </c>
      <c r="K1529" s="46">
        <v>-283.2</v>
      </c>
      <c r="L1529" s="46">
        <v>864.5</v>
      </c>
      <c r="M1529" s="46">
        <v>376.51</v>
      </c>
      <c r="N1529" s="46">
        <v>-206.33</v>
      </c>
      <c r="O1529" s="46">
        <v>-267.43</v>
      </c>
      <c r="P1529" s="46">
        <v>928.2</v>
      </c>
      <c r="Q1529" s="46">
        <v>350.83</v>
      </c>
      <c r="R1529" s="46">
        <v>-228.33</v>
      </c>
      <c r="S1529" s="46">
        <v>-293.29000000000002</v>
      </c>
      <c r="T1529" s="46">
        <v>978.31</v>
      </c>
      <c r="U1529" s="46">
        <v>371.28</v>
      </c>
      <c r="V1529" s="46">
        <v>-207.03</v>
      </c>
      <c r="W1529" s="46">
        <v>-298.88</v>
      </c>
      <c r="X1529" s="120">
        <v>6.615967573705106E-2</v>
      </c>
      <c r="Y1529" s="79">
        <v>2.532445016841689E-2</v>
      </c>
      <c r="Z1529" s="79">
        <v>2.5725569767020451E-2</v>
      </c>
      <c r="AA1529" s="79">
        <v>-6.5821234707453824E-3</v>
      </c>
    </row>
    <row r="1530" spans="1:27" customFormat="1" x14ac:dyDescent="0.3">
      <c r="A1530">
        <v>260203</v>
      </c>
      <c r="B1530" s="18" t="s">
        <v>1298</v>
      </c>
      <c r="C1530" s="8" t="s">
        <v>23</v>
      </c>
      <c r="D1530" s="8" t="s">
        <v>1283</v>
      </c>
      <c r="E1530" s="8" t="s">
        <v>806</v>
      </c>
      <c r="F1530" s="36">
        <v>-1</v>
      </c>
      <c r="G1530" s="46">
        <v>58.1</v>
      </c>
      <c r="H1530" s="46">
        <v>88.4</v>
      </c>
      <c r="I1530" s="46">
        <v>96.4</v>
      </c>
      <c r="J1530" s="46">
        <v>104.1</v>
      </c>
      <c r="K1530" s="110">
        <v>266.2</v>
      </c>
      <c r="L1530" s="46">
        <v>110.2</v>
      </c>
      <c r="M1530" s="46">
        <v>121.2</v>
      </c>
      <c r="N1530" s="46">
        <v>122.4</v>
      </c>
      <c r="O1530" s="46">
        <v>62.7</v>
      </c>
      <c r="P1530" s="46">
        <v>114.6</v>
      </c>
      <c r="Q1530" s="46">
        <v>142.1</v>
      </c>
      <c r="R1530" s="46">
        <v>140.80000000000001</v>
      </c>
      <c r="S1530" s="110">
        <v>154.6</v>
      </c>
      <c r="T1530" s="46">
        <v>150.9</v>
      </c>
      <c r="U1530" s="46">
        <v>164.3</v>
      </c>
      <c r="V1530" s="46">
        <v>170.1</v>
      </c>
      <c r="W1530" s="46">
        <v>148</v>
      </c>
      <c r="X1530" s="120">
        <v>6.5748958522006795E-2</v>
      </c>
      <c r="Y1530" s="79">
        <v>3.7729435757987817E-2</v>
      </c>
      <c r="Z1530" s="79">
        <v>4.7985587946282271E-2</v>
      </c>
      <c r="AA1530" s="79">
        <v>-1.031411157993445E-2</v>
      </c>
    </row>
    <row r="1531" spans="1:27" customFormat="1" x14ac:dyDescent="0.3">
      <c r="A1531">
        <v>260203</v>
      </c>
      <c r="B1531" s="18" t="s">
        <v>1276</v>
      </c>
      <c r="C1531" s="8" t="s">
        <v>23</v>
      </c>
      <c r="D1531" s="8" t="s">
        <v>454</v>
      </c>
      <c r="E1531" s="8" t="s">
        <v>806</v>
      </c>
      <c r="F1531" s="36">
        <v>-1.2</v>
      </c>
      <c r="G1531" s="46">
        <v>588</v>
      </c>
      <c r="H1531" s="46">
        <v>534</v>
      </c>
      <c r="I1531" s="46">
        <v>534</v>
      </c>
      <c r="J1531" s="46">
        <v>603</v>
      </c>
      <c r="K1531" s="46">
        <v>546</v>
      </c>
      <c r="L1531" s="46">
        <v>680</v>
      </c>
      <c r="M1531" s="46">
        <v>661</v>
      </c>
      <c r="N1531" s="46">
        <v>667</v>
      </c>
      <c r="O1531" s="46">
        <v>601</v>
      </c>
      <c r="P1531" s="46">
        <v>669</v>
      </c>
      <c r="Q1531" s="46">
        <v>649</v>
      </c>
      <c r="R1531" s="46">
        <v>686</v>
      </c>
      <c r="S1531" s="46">
        <v>668</v>
      </c>
      <c r="T1531" s="46">
        <v>672</v>
      </c>
      <c r="U1531" s="46">
        <v>678</v>
      </c>
      <c r="V1531" s="46">
        <v>707</v>
      </c>
      <c r="W1531" s="46">
        <v>634</v>
      </c>
      <c r="X1531" s="120">
        <v>1.1227544910179521E-3</v>
      </c>
      <c r="Y1531" s="79">
        <v>1.0841121495327011E-2</v>
      </c>
      <c r="Z1531" s="79">
        <v>7.7662721893492206E-3</v>
      </c>
      <c r="AA1531" s="79">
        <v>-1.247706422018346E-2</v>
      </c>
    </row>
    <row r="1532" spans="1:27" customFormat="1" x14ac:dyDescent="0.3">
      <c r="A1532">
        <v>260203</v>
      </c>
      <c r="B1532" s="18" t="s">
        <v>1317</v>
      </c>
      <c r="C1532" s="8" t="s">
        <v>23</v>
      </c>
      <c r="D1532" s="8" t="s">
        <v>1150</v>
      </c>
      <c r="E1532" s="8" t="s">
        <v>806</v>
      </c>
      <c r="F1532" s="36">
        <v>-1.4</v>
      </c>
      <c r="G1532" s="46">
        <v>880</v>
      </c>
      <c r="H1532" s="46">
        <v>1074</v>
      </c>
      <c r="I1532" s="46">
        <v>1292</v>
      </c>
      <c r="J1532" s="46">
        <v>1000</v>
      </c>
      <c r="K1532" s="46">
        <v>805</v>
      </c>
      <c r="L1532" s="46">
        <v>1203</v>
      </c>
      <c r="M1532" s="46">
        <v>1047</v>
      </c>
      <c r="N1532" s="46">
        <v>999</v>
      </c>
      <c r="O1532" s="46">
        <v>751</v>
      </c>
      <c r="P1532" s="46">
        <v>708</v>
      </c>
      <c r="Q1532" s="46">
        <v>489</v>
      </c>
      <c r="R1532" s="46">
        <v>460</v>
      </c>
      <c r="S1532" s="46">
        <v>340</v>
      </c>
      <c r="T1532" s="46">
        <v>248</v>
      </c>
      <c r="U1532" s="46">
        <v>459</v>
      </c>
      <c r="V1532" s="46">
        <v>397</v>
      </c>
      <c r="W1532" s="46">
        <v>320</v>
      </c>
      <c r="X1532" s="120">
        <v>-0.23034551827741609</v>
      </c>
      <c r="Y1532" s="79">
        <v>-1.9518542615484691E-2</v>
      </c>
      <c r="Z1532" s="79">
        <v>-4.1804910418049117E-2</v>
      </c>
      <c r="AA1532" s="79">
        <v>-1.3850415512465349E-2</v>
      </c>
    </row>
    <row r="1533" spans="1:27" customFormat="1" x14ac:dyDescent="0.3">
      <c r="A1533">
        <v>260203</v>
      </c>
      <c r="B1533" s="18" t="s">
        <v>1287</v>
      </c>
      <c r="C1533" s="8" t="s">
        <v>23</v>
      </c>
      <c r="D1533" s="8" t="s">
        <v>1288</v>
      </c>
      <c r="E1533" s="8" t="s">
        <v>806</v>
      </c>
      <c r="F1533" s="36">
        <v>-1.5</v>
      </c>
      <c r="G1533" s="46"/>
      <c r="H1533" s="46"/>
      <c r="I1533" s="46"/>
      <c r="J1533" s="46"/>
      <c r="K1533" s="46"/>
      <c r="L1533" s="46"/>
      <c r="M1533" s="46"/>
      <c r="N1533" s="46"/>
      <c r="O1533" s="46"/>
      <c r="P1533" s="46">
        <v>-38.78</v>
      </c>
      <c r="Q1533" s="46">
        <v>-43.98</v>
      </c>
      <c r="R1533" s="46">
        <v>-40.75</v>
      </c>
      <c r="S1533" s="46">
        <v>-40.75</v>
      </c>
      <c r="T1533" s="46">
        <v>-39.75</v>
      </c>
      <c r="U1533" s="46">
        <v>-40.909999999999997</v>
      </c>
      <c r="V1533" s="46">
        <v>-38.39</v>
      </c>
      <c r="W1533" s="46">
        <v>-38.39</v>
      </c>
      <c r="X1533" s="120">
        <v>5.9052721295507196E-3</v>
      </c>
      <c r="Y1533" s="79">
        <v>-1.8580160987714089E-2</v>
      </c>
      <c r="Z1533" s="79">
        <v>-1.4553527380364971E-2</v>
      </c>
      <c r="AA1533" s="79">
        <v>-1.476846057571979E-2</v>
      </c>
    </row>
    <row r="1534" spans="1:27" customFormat="1" x14ac:dyDescent="0.3">
      <c r="A1534">
        <v>260203</v>
      </c>
      <c r="B1534" s="18" t="s">
        <v>1308</v>
      </c>
      <c r="C1534" s="8" t="s">
        <v>23</v>
      </c>
      <c r="D1534" s="8" t="s">
        <v>705</v>
      </c>
      <c r="E1534" s="8" t="s">
        <v>806</v>
      </c>
      <c r="F1534" s="36">
        <v>-1.9</v>
      </c>
      <c r="G1534" s="46">
        <v>113</v>
      </c>
      <c r="H1534" s="46">
        <v>213</v>
      </c>
      <c r="I1534" s="46">
        <v>215</v>
      </c>
      <c r="J1534" s="46">
        <v>186</v>
      </c>
      <c r="K1534" s="46">
        <v>150</v>
      </c>
      <c r="L1534" s="110">
        <v>291</v>
      </c>
      <c r="M1534" s="46">
        <v>249</v>
      </c>
      <c r="N1534" s="46">
        <v>222</v>
      </c>
      <c r="O1534" s="46">
        <v>200</v>
      </c>
      <c r="P1534" s="46">
        <v>216</v>
      </c>
      <c r="Q1534" s="46">
        <v>263</v>
      </c>
      <c r="R1534" s="46">
        <v>277</v>
      </c>
      <c r="S1534" s="46">
        <v>250</v>
      </c>
      <c r="T1534" s="46">
        <v>283</v>
      </c>
      <c r="U1534" s="46">
        <v>274</v>
      </c>
      <c r="V1534" s="46">
        <v>251</v>
      </c>
      <c r="W1534" s="46">
        <v>230</v>
      </c>
      <c r="X1534" s="120">
        <v>6.6600397614314133E-2</v>
      </c>
      <c r="Y1534" s="79">
        <v>1.025163094128612E-2</v>
      </c>
      <c r="Z1534" s="79">
        <v>-2.3985239852398529E-2</v>
      </c>
      <c r="AA1534" s="79">
        <v>-1.8903591682419622E-2</v>
      </c>
    </row>
    <row r="1535" spans="1:27" customFormat="1" x14ac:dyDescent="0.3">
      <c r="A1535">
        <v>260203</v>
      </c>
      <c r="B1535" s="18" t="s">
        <v>1295</v>
      </c>
      <c r="C1535" s="8" t="s">
        <v>23</v>
      </c>
      <c r="D1535" s="8" t="s">
        <v>54</v>
      </c>
      <c r="E1535" s="8" t="s">
        <v>817</v>
      </c>
      <c r="F1535" s="36">
        <v>-3.8</v>
      </c>
      <c r="G1535" s="46">
        <v>91.41</v>
      </c>
      <c r="H1535" s="46">
        <v>116</v>
      </c>
      <c r="I1535" s="46">
        <v>157.05000000000001</v>
      </c>
      <c r="J1535" s="46">
        <v>190.19</v>
      </c>
      <c r="K1535" s="46">
        <v>102.27</v>
      </c>
      <c r="L1535" s="46">
        <v>68.77</v>
      </c>
      <c r="M1535" s="46">
        <v>59.23</v>
      </c>
      <c r="N1535" s="46">
        <v>52.04</v>
      </c>
      <c r="O1535" s="46">
        <v>56.18</v>
      </c>
      <c r="P1535" s="46">
        <v>7.76</v>
      </c>
      <c r="Q1535" s="46">
        <v>63.3</v>
      </c>
      <c r="R1535" s="46">
        <v>66.680000000000007</v>
      </c>
      <c r="S1535" s="46">
        <v>72.81</v>
      </c>
      <c r="T1535" s="110">
        <v>42.87</v>
      </c>
      <c r="U1535" s="46">
        <v>81.42</v>
      </c>
      <c r="V1535" s="46">
        <v>74.819999999999993</v>
      </c>
      <c r="W1535" s="46">
        <v>62.47</v>
      </c>
      <c r="X1535" s="121">
        <v>0.16675374020422701</v>
      </c>
      <c r="Y1535" s="79">
        <v>7.3760481966946401E-2</v>
      </c>
      <c r="Z1535" s="79">
        <v>3.0859049207673021E-2</v>
      </c>
      <c r="AA1535" s="79">
        <v>-3.8025889967637672E-2</v>
      </c>
    </row>
    <row r="1536" spans="1:27" customFormat="1" x14ac:dyDescent="0.3">
      <c r="A1536">
        <v>260203</v>
      </c>
      <c r="B1536" s="18" t="s">
        <v>1290</v>
      </c>
      <c r="C1536" s="8" t="s">
        <v>23</v>
      </c>
      <c r="D1536" s="8" t="s">
        <v>48</v>
      </c>
      <c r="E1536" s="8" t="s">
        <v>821</v>
      </c>
      <c r="F1536" s="36">
        <v>-4</v>
      </c>
      <c r="G1536" s="46">
        <v>-3.6</v>
      </c>
      <c r="H1536" s="46">
        <v>17.3</v>
      </c>
      <c r="I1536" s="46">
        <v>48.2</v>
      </c>
      <c r="J1536" s="46">
        <v>46.1</v>
      </c>
      <c r="K1536" s="46">
        <v>-1.9</v>
      </c>
      <c r="L1536" s="46">
        <v>-2.6</v>
      </c>
      <c r="M1536" s="46">
        <v>51.2</v>
      </c>
      <c r="N1536" s="110">
        <v>78.099999999999994</v>
      </c>
      <c r="O1536" s="46">
        <v>-6.2</v>
      </c>
      <c r="P1536" s="110">
        <v>18.3</v>
      </c>
      <c r="Q1536" s="110">
        <v>66</v>
      </c>
      <c r="R1536" s="46">
        <v>62.5</v>
      </c>
      <c r="S1536" s="46">
        <v>-0.6</v>
      </c>
      <c r="T1536" s="110">
        <v>39.4</v>
      </c>
      <c r="U1536" s="46">
        <v>61.8</v>
      </c>
      <c r="V1536" s="46">
        <v>60.1</v>
      </c>
      <c r="W1536" s="46">
        <v>-7.1</v>
      </c>
      <c r="X1536" s="121">
        <v>0.14432284541723669</v>
      </c>
      <c r="Y1536" s="79">
        <v>-2.510460251046032E-2</v>
      </c>
      <c r="Z1536" s="79">
        <v>-1.4714898835070491E-2</v>
      </c>
      <c r="AA1536" s="79">
        <v>-4.0448039825762283E-2</v>
      </c>
    </row>
    <row r="1537" spans="1:27" customFormat="1" x14ac:dyDescent="0.3">
      <c r="A1537">
        <v>260203</v>
      </c>
      <c r="B1537" s="18" t="s">
        <v>1316</v>
      </c>
      <c r="C1537" s="8" t="s">
        <v>23</v>
      </c>
      <c r="D1537" s="8" t="s">
        <v>41</v>
      </c>
      <c r="E1537" s="8" t="s">
        <v>821</v>
      </c>
      <c r="F1537" s="36">
        <v>-4.0999999999999996</v>
      </c>
      <c r="G1537" s="46">
        <v>119</v>
      </c>
      <c r="H1537" s="46">
        <v>144</v>
      </c>
      <c r="I1537" s="46">
        <v>170</v>
      </c>
      <c r="J1537" s="46">
        <v>125</v>
      </c>
      <c r="K1537" s="46">
        <v>108</v>
      </c>
      <c r="L1537" s="46">
        <v>130</v>
      </c>
      <c r="M1537" s="46">
        <v>151</v>
      </c>
      <c r="N1537" s="46">
        <v>135</v>
      </c>
      <c r="O1537" s="46">
        <v>136</v>
      </c>
      <c r="P1537" s="46">
        <v>157</v>
      </c>
      <c r="Q1537" s="46">
        <v>172</v>
      </c>
      <c r="R1537" s="46">
        <v>163</v>
      </c>
      <c r="S1537" s="46">
        <v>155</v>
      </c>
      <c r="T1537" s="46">
        <v>163</v>
      </c>
      <c r="U1537" s="46">
        <v>167</v>
      </c>
      <c r="V1537" s="46">
        <v>146</v>
      </c>
      <c r="W1537" s="46">
        <v>129</v>
      </c>
      <c r="X1537" s="120">
        <v>9.2735703245749868E-3</v>
      </c>
      <c r="Y1537" s="79">
        <v>-7.6569678407351072E-3</v>
      </c>
      <c r="Z1537" s="79">
        <v>-2.623456790123457E-2</v>
      </c>
      <c r="AA1537" s="79">
        <v>-4.1204437400950922E-2</v>
      </c>
    </row>
    <row r="1538" spans="1:27" customFormat="1" x14ac:dyDescent="0.3">
      <c r="A1538">
        <v>260203</v>
      </c>
      <c r="B1538" s="18" t="s">
        <v>1306</v>
      </c>
      <c r="C1538" s="8" t="s">
        <v>23</v>
      </c>
      <c r="D1538" s="8" t="s">
        <v>1307</v>
      </c>
      <c r="E1538" s="8" t="s">
        <v>806</v>
      </c>
      <c r="F1538" s="36">
        <v>-6.3</v>
      </c>
      <c r="G1538" s="46">
        <v>25.72</v>
      </c>
      <c r="H1538" s="46">
        <v>28.34</v>
      </c>
      <c r="I1538" s="46">
        <v>28.32</v>
      </c>
      <c r="J1538" s="46">
        <v>31</v>
      </c>
      <c r="K1538" s="46">
        <v>27.07</v>
      </c>
      <c r="L1538" s="46">
        <v>29.72</v>
      </c>
      <c r="M1538" s="46">
        <v>31.49</v>
      </c>
      <c r="N1538" s="46">
        <v>31.14</v>
      </c>
      <c r="O1538" s="46">
        <v>29.4</v>
      </c>
      <c r="P1538" s="46">
        <v>30.55</v>
      </c>
      <c r="Q1538" s="46">
        <v>30.79</v>
      </c>
      <c r="R1538" s="46">
        <v>37.81</v>
      </c>
      <c r="S1538" s="46">
        <v>30.05</v>
      </c>
      <c r="T1538" s="46">
        <v>27.5</v>
      </c>
      <c r="U1538" s="46">
        <v>25.98</v>
      </c>
      <c r="V1538" s="46">
        <v>24.77</v>
      </c>
      <c r="W1538" s="46">
        <v>23.22</v>
      </c>
      <c r="X1538" s="120">
        <v>-2.3606811145510661E-2</v>
      </c>
      <c r="Y1538" s="79">
        <v>-3.8129211256440747E-2</v>
      </c>
      <c r="Z1538" s="79">
        <v>-0.10746662271303779</v>
      </c>
      <c r="AA1538" s="79">
        <v>-6.3065558633425667E-2</v>
      </c>
    </row>
    <row r="1539" spans="1:27" customFormat="1" x14ac:dyDescent="0.3">
      <c r="A1539">
        <v>260203</v>
      </c>
      <c r="B1539" s="18" t="s">
        <v>1310</v>
      </c>
      <c r="C1539" s="8" t="s">
        <v>23</v>
      </c>
      <c r="D1539" s="8" t="s">
        <v>162</v>
      </c>
      <c r="E1539" s="8" t="s">
        <v>806</v>
      </c>
      <c r="F1539" s="36">
        <v>-8</v>
      </c>
      <c r="G1539" s="46">
        <v>212.57</v>
      </c>
      <c r="H1539" s="46">
        <v>83.67</v>
      </c>
      <c r="I1539" s="46">
        <v>8.77</v>
      </c>
      <c r="J1539" s="46">
        <v>145.26</v>
      </c>
      <c r="K1539" s="46">
        <v>191.8</v>
      </c>
      <c r="L1539" s="46">
        <v>56.43</v>
      </c>
      <c r="M1539" s="46">
        <v>6.23</v>
      </c>
      <c r="N1539" s="46">
        <v>134.55000000000001</v>
      </c>
      <c r="O1539" s="46">
        <v>138.07</v>
      </c>
      <c r="P1539" s="46">
        <v>44.68</v>
      </c>
      <c r="Q1539" s="46">
        <v>-23.8</v>
      </c>
      <c r="R1539" s="46">
        <v>112.54</v>
      </c>
      <c r="S1539" s="46">
        <v>137.32</v>
      </c>
      <c r="T1539" s="46">
        <v>46.51</v>
      </c>
      <c r="U1539" s="46">
        <v>-23.59</v>
      </c>
      <c r="V1539" s="46">
        <v>96.39</v>
      </c>
      <c r="W1539" s="46">
        <v>116.74</v>
      </c>
      <c r="X1539" s="120">
        <v>6.759252419295203E-3</v>
      </c>
      <c r="Y1539" s="79">
        <v>7.7044428954020638E-4</v>
      </c>
      <c r="Z1539" s="79">
        <v>-5.9205220324070613E-2</v>
      </c>
      <c r="AA1539" s="79">
        <v>-8.0193274363870248E-2</v>
      </c>
    </row>
    <row r="1540" spans="1:27" customFormat="1" x14ac:dyDescent="0.3">
      <c r="A1540">
        <v>260203</v>
      </c>
      <c r="B1540" s="18" t="s">
        <v>1241</v>
      </c>
      <c r="C1540" s="8" t="s">
        <v>23</v>
      </c>
      <c r="D1540" s="8" t="s">
        <v>115</v>
      </c>
      <c r="E1540" s="8" t="s">
        <v>811</v>
      </c>
      <c r="F1540" s="36">
        <v>-9</v>
      </c>
      <c r="G1540" s="46">
        <v>-23.91</v>
      </c>
      <c r="H1540" s="46">
        <v>-28.7</v>
      </c>
      <c r="I1540" s="46">
        <v>-21.62</v>
      </c>
      <c r="J1540" s="46">
        <v>-17.2</v>
      </c>
      <c r="K1540" s="46">
        <v>-20.010000000000002</v>
      </c>
      <c r="L1540" s="46">
        <v>-18.89</v>
      </c>
      <c r="M1540" s="46">
        <v>-11.97</v>
      </c>
      <c r="N1540" s="46">
        <v>-15.4</v>
      </c>
      <c r="O1540" s="46">
        <v>-11.08</v>
      </c>
      <c r="P1540" s="46">
        <v>-7.45</v>
      </c>
      <c r="Q1540" s="46">
        <v>0.34</v>
      </c>
      <c r="R1540" s="46">
        <v>-8.17</v>
      </c>
      <c r="S1540" s="46">
        <v>-10.19</v>
      </c>
      <c r="T1540" s="46">
        <v>-5.7</v>
      </c>
      <c r="U1540" s="110">
        <v>-3.74</v>
      </c>
      <c r="V1540" s="110">
        <v>-13.95</v>
      </c>
      <c r="W1540" s="46">
        <v>-7.18</v>
      </c>
      <c r="X1540" s="120">
        <v>-6.8708284255987406E-2</v>
      </c>
      <c r="Y1540" s="92">
        <v>0.1720067453625633</v>
      </c>
      <c r="Z1540" s="92">
        <v>0.20791366906474809</v>
      </c>
      <c r="AA1540" s="79">
        <v>-8.9636688505062456E-2</v>
      </c>
    </row>
    <row r="1541" spans="1:27" customFormat="1" x14ac:dyDescent="0.3">
      <c r="A1541">
        <v>260203</v>
      </c>
      <c r="B1541" s="18" t="s">
        <v>1230</v>
      </c>
      <c r="C1541" s="8" t="s">
        <v>23</v>
      </c>
      <c r="D1541" s="8" t="s">
        <v>46</v>
      </c>
      <c r="E1541" s="8" t="s">
        <v>806</v>
      </c>
      <c r="F1541" s="36">
        <v>-9.9</v>
      </c>
      <c r="G1541" s="46">
        <v>16.579999999999998</v>
      </c>
      <c r="H1541" s="46">
        <v>20.079999999999998</v>
      </c>
      <c r="I1541" s="46">
        <v>58.62</v>
      </c>
      <c r="J1541" s="46">
        <v>90.63</v>
      </c>
      <c r="K1541" s="110">
        <v>112.73</v>
      </c>
      <c r="L1541" s="110">
        <v>105.1</v>
      </c>
      <c r="M1541" s="46">
        <v>80.27</v>
      </c>
      <c r="N1541" s="46">
        <v>20.93</v>
      </c>
      <c r="O1541" s="46">
        <v>47.6</v>
      </c>
      <c r="P1541" s="46">
        <v>31.14</v>
      </c>
      <c r="Q1541" s="46">
        <v>32.130000000000003</v>
      </c>
      <c r="R1541" s="46">
        <v>17.41</v>
      </c>
      <c r="S1541" s="46">
        <v>8.66</v>
      </c>
      <c r="T1541" s="46">
        <v>10.86</v>
      </c>
      <c r="U1541" s="46">
        <v>19.89</v>
      </c>
      <c r="V1541" s="110">
        <v>23.7</v>
      </c>
      <c r="W1541" s="46">
        <v>2.4</v>
      </c>
      <c r="X1541" s="120">
        <v>-0.2269979852249833</v>
      </c>
      <c r="Y1541" s="79">
        <v>-0.17723718505647271</v>
      </c>
      <c r="Z1541" s="92">
        <v>0.1107004575853572</v>
      </c>
      <c r="AA1541" s="79">
        <v>-9.919188718111227E-2</v>
      </c>
    </row>
    <row r="1542" spans="1:27" customFormat="1" x14ac:dyDescent="0.3">
      <c r="A1542">
        <v>260203</v>
      </c>
      <c r="B1542" s="18" t="s">
        <v>1296</v>
      </c>
      <c r="C1542" s="8" t="s">
        <v>23</v>
      </c>
      <c r="D1542" s="8" t="s">
        <v>705</v>
      </c>
      <c r="E1542" s="8" t="s">
        <v>821</v>
      </c>
      <c r="F1542" s="36">
        <v>-10.3</v>
      </c>
      <c r="G1542" s="46">
        <v>52.6</v>
      </c>
      <c r="H1542" s="46">
        <v>43.5</v>
      </c>
      <c r="I1542" s="46">
        <v>68.400000000000006</v>
      </c>
      <c r="J1542" s="46">
        <v>62.4</v>
      </c>
      <c r="K1542" s="46">
        <v>75.2</v>
      </c>
      <c r="L1542" s="46">
        <v>58</v>
      </c>
      <c r="M1542" s="46">
        <v>76</v>
      </c>
      <c r="N1542" s="46">
        <v>85.2</v>
      </c>
      <c r="O1542" s="46">
        <v>90.4</v>
      </c>
      <c r="P1542" s="110">
        <v>91</v>
      </c>
      <c r="Q1542" s="110">
        <v>111.6</v>
      </c>
      <c r="R1542" s="46">
        <v>112.1</v>
      </c>
      <c r="S1542" s="46">
        <v>115.3</v>
      </c>
      <c r="T1542" s="46">
        <v>95.1</v>
      </c>
      <c r="U1542" s="46">
        <v>44.8</v>
      </c>
      <c r="V1542" s="46">
        <v>102.2</v>
      </c>
      <c r="W1542" s="46">
        <v>78.5</v>
      </c>
      <c r="X1542" s="120">
        <v>9.5348837209301429E-3</v>
      </c>
      <c r="Y1542" s="79">
        <v>-0.15388159410274141</v>
      </c>
      <c r="Z1542" s="79">
        <v>-2.6953444051184269E-2</v>
      </c>
      <c r="AA1542" s="79">
        <v>-0.1029658645775041</v>
      </c>
    </row>
    <row r="1543" spans="1:27" customFormat="1" x14ac:dyDescent="0.3">
      <c r="A1543">
        <v>260203</v>
      </c>
      <c r="B1543" s="18" t="s">
        <v>1263</v>
      </c>
      <c r="C1543" s="8" t="s">
        <v>23</v>
      </c>
      <c r="D1543" s="8" t="s">
        <v>445</v>
      </c>
      <c r="E1543" s="8" t="s">
        <v>806</v>
      </c>
      <c r="F1543" s="36">
        <v>-13.4</v>
      </c>
      <c r="G1543" s="46">
        <v>376.6</v>
      </c>
      <c r="H1543" s="46">
        <v>448.3</v>
      </c>
      <c r="I1543" s="46">
        <v>372</v>
      </c>
      <c r="J1543" s="46">
        <v>327.9</v>
      </c>
      <c r="K1543" s="46">
        <v>409.5</v>
      </c>
      <c r="L1543" s="46">
        <v>367.4</v>
      </c>
      <c r="M1543" s="46">
        <v>296.39999999999998</v>
      </c>
      <c r="N1543" s="46">
        <v>235.1</v>
      </c>
      <c r="O1543" s="46">
        <v>254.3</v>
      </c>
      <c r="P1543" s="46">
        <v>274.5</v>
      </c>
      <c r="Q1543" s="46">
        <v>188.9</v>
      </c>
      <c r="R1543" s="46">
        <v>132</v>
      </c>
      <c r="S1543" s="46">
        <v>191.9</v>
      </c>
      <c r="T1543" s="46">
        <v>182.7</v>
      </c>
      <c r="U1543" s="46">
        <v>104.4</v>
      </c>
      <c r="V1543" s="46">
        <v>112.1</v>
      </c>
      <c r="W1543" s="46">
        <v>112.6</v>
      </c>
      <c r="X1543" s="120">
        <v>-0.11660104153435789</v>
      </c>
      <c r="Y1543" s="79">
        <v>-0.12149532710280379</v>
      </c>
      <c r="Z1543" s="79">
        <v>-3.2569558101473002E-2</v>
      </c>
      <c r="AA1543" s="79">
        <v>-0.13415665708002039</v>
      </c>
    </row>
    <row r="1544" spans="1:27" customFormat="1" x14ac:dyDescent="0.3">
      <c r="A1544">
        <v>260203</v>
      </c>
      <c r="B1544" s="18" t="s">
        <v>1257</v>
      </c>
      <c r="C1544" s="8" t="s">
        <v>23</v>
      </c>
      <c r="D1544" s="8" t="s">
        <v>1258</v>
      </c>
      <c r="E1544" s="8" t="s">
        <v>806</v>
      </c>
      <c r="F1544" s="36">
        <v>-14.2</v>
      </c>
      <c r="G1544" s="46">
        <v>1111</v>
      </c>
      <c r="H1544" s="46">
        <v>1344</v>
      </c>
      <c r="I1544" s="46">
        <v>1003</v>
      </c>
      <c r="J1544" s="46">
        <v>1037</v>
      </c>
      <c r="K1544" s="46">
        <v>1219</v>
      </c>
      <c r="L1544" s="46">
        <v>1619</v>
      </c>
      <c r="M1544" s="110">
        <v>1492</v>
      </c>
      <c r="N1544" s="46">
        <v>1521</v>
      </c>
      <c r="O1544" s="46">
        <v>1339</v>
      </c>
      <c r="P1544" s="110">
        <v>2838</v>
      </c>
      <c r="Q1544" s="46">
        <v>930</v>
      </c>
      <c r="R1544" s="46">
        <v>1026</v>
      </c>
      <c r="S1544" s="46">
        <v>1651</v>
      </c>
      <c r="T1544" s="46">
        <v>723</v>
      </c>
      <c r="U1544" s="46">
        <v>1168</v>
      </c>
      <c r="V1544" s="46">
        <v>1056</v>
      </c>
      <c r="W1544" s="46">
        <v>1000</v>
      </c>
      <c r="X1544" s="120">
        <v>-0.32816136539953461</v>
      </c>
      <c r="Y1544" s="79">
        <v>5.4965357967667439E-2</v>
      </c>
      <c r="Z1544" s="79">
        <v>6.5674255691767769E-3</v>
      </c>
      <c r="AA1544" s="79">
        <v>-0.1415832970856894</v>
      </c>
    </row>
    <row r="1545" spans="1:27" customFormat="1" x14ac:dyDescent="0.3">
      <c r="A1545">
        <v>260203</v>
      </c>
      <c r="B1545" s="18" t="s">
        <v>1261</v>
      </c>
      <c r="C1545" s="8" t="s">
        <v>23</v>
      </c>
      <c r="D1545" s="8" t="s">
        <v>1262</v>
      </c>
      <c r="E1545" s="8" t="s">
        <v>806</v>
      </c>
      <c r="F1545" s="36">
        <v>-14.9</v>
      </c>
      <c r="G1545" s="46">
        <v>2355</v>
      </c>
      <c r="H1545" s="46">
        <v>2490</v>
      </c>
      <c r="I1545" s="46">
        <v>2176</v>
      </c>
      <c r="J1545" s="46">
        <v>2654</v>
      </c>
      <c r="K1545" s="46">
        <v>2138</v>
      </c>
      <c r="L1545" s="46">
        <v>2069</v>
      </c>
      <c r="M1545" s="46">
        <v>2661</v>
      </c>
      <c r="N1545" s="46">
        <v>1874</v>
      </c>
      <c r="O1545" s="110">
        <v>3197</v>
      </c>
      <c r="P1545" s="46">
        <v>1752</v>
      </c>
      <c r="Q1545" s="46">
        <v>2707</v>
      </c>
      <c r="R1545" s="46">
        <v>2708</v>
      </c>
      <c r="S1545" s="110">
        <v>4707</v>
      </c>
      <c r="T1545" s="46">
        <v>2341</v>
      </c>
      <c r="U1545" s="46">
        <v>3004</v>
      </c>
      <c r="V1545" s="46">
        <v>3264</v>
      </c>
      <c r="W1545" s="46">
        <v>2720</v>
      </c>
      <c r="X1545" s="120">
        <v>4.9604177193868892E-2</v>
      </c>
      <c r="Y1545" s="79">
        <v>2.383053839364524E-2</v>
      </c>
      <c r="Z1545" s="79">
        <v>4.3573667711598763E-2</v>
      </c>
      <c r="AA1545" s="79">
        <v>-0.1492189846800841</v>
      </c>
    </row>
    <row r="1546" spans="1:27" customFormat="1" x14ac:dyDescent="0.3">
      <c r="A1546">
        <v>260203</v>
      </c>
      <c r="B1546" s="18" t="s">
        <v>1314</v>
      </c>
      <c r="C1546" s="8" t="s">
        <v>23</v>
      </c>
      <c r="D1546" s="8" t="s">
        <v>1235</v>
      </c>
      <c r="E1546" s="8" t="s">
        <v>811</v>
      </c>
      <c r="F1546" s="36">
        <v>-15.8</v>
      </c>
      <c r="G1546" s="46">
        <v>340</v>
      </c>
      <c r="H1546" s="46">
        <v>116</v>
      </c>
      <c r="I1546" s="46">
        <v>384</v>
      </c>
      <c r="J1546" s="46">
        <v>441</v>
      </c>
      <c r="K1546" s="46">
        <v>445</v>
      </c>
      <c r="L1546" s="110">
        <v>311</v>
      </c>
      <c r="M1546" s="46">
        <v>330</v>
      </c>
      <c r="N1546" s="46">
        <v>543</v>
      </c>
      <c r="O1546" s="46">
        <v>379</v>
      </c>
      <c r="P1546" s="46">
        <v>365</v>
      </c>
      <c r="Q1546" s="46">
        <v>363</v>
      </c>
      <c r="R1546" s="46">
        <v>366</v>
      </c>
      <c r="S1546" s="46">
        <v>435</v>
      </c>
      <c r="T1546" s="46">
        <v>378</v>
      </c>
      <c r="U1546" s="46">
        <v>399</v>
      </c>
      <c r="V1546" s="46">
        <v>271</v>
      </c>
      <c r="W1546" s="46">
        <v>200</v>
      </c>
      <c r="X1546" s="120">
        <v>8.5022890778285731E-3</v>
      </c>
      <c r="Y1546" s="79">
        <v>2.3346303501945439E-2</v>
      </c>
      <c r="Z1546" s="79">
        <v>-6.0202788339670521E-2</v>
      </c>
      <c r="AA1546" s="79">
        <v>-0.1584625758597438</v>
      </c>
    </row>
    <row r="1547" spans="1:27" customFormat="1" x14ac:dyDescent="0.3">
      <c r="A1547">
        <v>260203</v>
      </c>
      <c r="B1547" s="18" t="s">
        <v>1231</v>
      </c>
      <c r="C1547" s="8" t="s">
        <v>23</v>
      </c>
      <c r="D1547" s="8" t="s">
        <v>48</v>
      </c>
      <c r="E1547" s="8" t="s">
        <v>817</v>
      </c>
      <c r="F1547" s="36">
        <v>-16.600000000000001</v>
      </c>
      <c r="G1547" s="46">
        <v>2.65</v>
      </c>
      <c r="H1547" s="46">
        <v>4.54</v>
      </c>
      <c r="I1547" s="46">
        <v>3.6</v>
      </c>
      <c r="J1547" s="46">
        <v>3.63</v>
      </c>
      <c r="K1547" s="46">
        <v>3.42</v>
      </c>
      <c r="L1547" s="46">
        <v>5.25</v>
      </c>
      <c r="M1547" s="46">
        <v>4.6399999999999997</v>
      </c>
      <c r="N1547" s="46">
        <v>4.4400000000000004</v>
      </c>
      <c r="O1547" s="46">
        <v>4.46</v>
      </c>
      <c r="P1547" s="46">
        <v>6.71</v>
      </c>
      <c r="Q1547" s="46">
        <v>5.5</v>
      </c>
      <c r="R1547" s="46">
        <v>3.74</v>
      </c>
      <c r="S1547" s="46">
        <v>2.88</v>
      </c>
      <c r="T1547" s="46">
        <v>4.9400000000000004</v>
      </c>
      <c r="U1547" s="46">
        <v>5.44</v>
      </c>
      <c r="V1547" s="46">
        <v>3.51</v>
      </c>
      <c r="W1547" s="46">
        <v>0.09</v>
      </c>
      <c r="X1547" s="120">
        <v>-9.3998937865108712E-2</v>
      </c>
      <c r="Y1547" s="79">
        <v>-3.516998827667206E-3</v>
      </c>
      <c r="Z1547" s="79">
        <v>-1.3529411764705899E-2</v>
      </c>
      <c r="AA1547" s="79">
        <v>-0.16636851520572449</v>
      </c>
    </row>
    <row r="1548" spans="1:27" customFormat="1" x14ac:dyDescent="0.3">
      <c r="A1548">
        <v>260203</v>
      </c>
      <c r="B1548" s="18" t="s">
        <v>1318</v>
      </c>
      <c r="C1548" s="8" t="s">
        <v>23</v>
      </c>
      <c r="D1548" s="8" t="s">
        <v>95</v>
      </c>
      <c r="E1548" s="8" t="s">
        <v>806</v>
      </c>
      <c r="F1548" s="36">
        <v>-17.7</v>
      </c>
      <c r="G1548" s="46">
        <v>27.05</v>
      </c>
      <c r="H1548" s="46">
        <v>20.100000000000001</v>
      </c>
      <c r="I1548" s="46">
        <v>19.579999999999998</v>
      </c>
      <c r="J1548" s="46">
        <v>22.78</v>
      </c>
      <c r="K1548" s="110">
        <v>44.31</v>
      </c>
      <c r="L1548" s="46">
        <v>30.56</v>
      </c>
      <c r="M1548" s="110">
        <v>32.54</v>
      </c>
      <c r="N1548" s="46">
        <v>24.45</v>
      </c>
      <c r="O1548" s="46">
        <v>53.79</v>
      </c>
      <c r="P1548" s="46">
        <v>28.36</v>
      </c>
      <c r="Q1548" s="46">
        <v>25.02</v>
      </c>
      <c r="R1548" s="46">
        <v>25.88</v>
      </c>
      <c r="S1548" s="110">
        <v>77.53</v>
      </c>
      <c r="T1548" s="46">
        <v>28.92</v>
      </c>
      <c r="U1548" s="46">
        <v>29.73</v>
      </c>
      <c r="V1548" s="46">
        <v>30.3</v>
      </c>
      <c r="W1548" s="46">
        <v>48</v>
      </c>
      <c r="X1548" s="120">
        <v>3.571656355634945E-3</v>
      </c>
      <c r="Y1548" s="79">
        <v>2.993326978074351E-2</v>
      </c>
      <c r="Z1548" s="79">
        <v>2.727384919165754E-2</v>
      </c>
      <c r="AA1548" s="79">
        <v>-0.17737866410379641</v>
      </c>
    </row>
    <row r="1549" spans="1:27" customFormat="1" x14ac:dyDescent="0.3">
      <c r="A1549">
        <v>260203</v>
      </c>
      <c r="B1549" s="18" t="s">
        <v>1297</v>
      </c>
      <c r="C1549" s="8" t="s">
        <v>23</v>
      </c>
      <c r="D1549" s="8" t="s">
        <v>443</v>
      </c>
      <c r="E1549" s="8" t="s">
        <v>806</v>
      </c>
      <c r="F1549" s="36">
        <v>-18.5</v>
      </c>
      <c r="G1549" s="46">
        <v>152</v>
      </c>
      <c r="H1549" s="46">
        <v>212</v>
      </c>
      <c r="I1549" s="46">
        <v>251</v>
      </c>
      <c r="J1549" s="46">
        <v>295</v>
      </c>
      <c r="K1549" s="110">
        <v>296</v>
      </c>
      <c r="L1549" s="110">
        <v>343</v>
      </c>
      <c r="M1549" s="46">
        <v>315</v>
      </c>
      <c r="N1549" s="46">
        <v>315</v>
      </c>
      <c r="O1549" s="46">
        <v>320</v>
      </c>
      <c r="P1549" s="46">
        <v>301</v>
      </c>
      <c r="Q1549" s="46">
        <v>270</v>
      </c>
      <c r="R1549" s="46">
        <v>302</v>
      </c>
      <c r="S1549" s="46">
        <v>273</v>
      </c>
      <c r="T1549" s="46">
        <v>239</v>
      </c>
      <c r="U1549" s="46">
        <v>216</v>
      </c>
      <c r="V1549" s="46">
        <v>256</v>
      </c>
      <c r="W1549" s="46">
        <v>91</v>
      </c>
      <c r="X1549" s="120">
        <v>-5.4101221640488688E-2</v>
      </c>
      <c r="Y1549" s="79">
        <v>-4.9815498154981541E-2</v>
      </c>
      <c r="Z1549" s="79">
        <v>-4.4660194174757313E-2</v>
      </c>
      <c r="AA1549" s="79">
        <v>-0.18495934959349589</v>
      </c>
    </row>
    <row r="1550" spans="1:27" customFormat="1" x14ac:dyDescent="0.3">
      <c r="A1550">
        <v>260203</v>
      </c>
      <c r="B1550" s="18" t="s">
        <v>1301</v>
      </c>
      <c r="C1550" s="8" t="s">
        <v>23</v>
      </c>
      <c r="D1550" s="8" t="s">
        <v>1254</v>
      </c>
      <c r="E1550" s="8" t="s">
        <v>821</v>
      </c>
      <c r="F1550" s="36">
        <v>-20.100000000000001</v>
      </c>
      <c r="G1550" s="46">
        <v>268.88</v>
      </c>
      <c r="H1550" s="46">
        <v>319.25</v>
      </c>
      <c r="I1550" s="46">
        <v>350.2</v>
      </c>
      <c r="J1550" s="46">
        <v>300.70999999999998</v>
      </c>
      <c r="K1550" s="46">
        <v>231.38</v>
      </c>
      <c r="L1550" s="46">
        <v>239.69</v>
      </c>
      <c r="M1550" s="46">
        <v>232.5</v>
      </c>
      <c r="N1550" s="46">
        <v>189.35</v>
      </c>
      <c r="O1550" s="46">
        <v>175.18</v>
      </c>
      <c r="P1550" s="46">
        <v>178.54</v>
      </c>
      <c r="Q1550" s="46">
        <v>168.18</v>
      </c>
      <c r="R1550" s="46">
        <v>101.93</v>
      </c>
      <c r="S1550" s="46">
        <v>67.89</v>
      </c>
      <c r="T1550" s="46">
        <v>75.87</v>
      </c>
      <c r="U1550" s="46">
        <v>63.77</v>
      </c>
      <c r="V1550" s="46">
        <v>30.14</v>
      </c>
      <c r="W1550" s="46">
        <v>20.12</v>
      </c>
      <c r="X1550" s="120">
        <v>-0.1987648584814341</v>
      </c>
      <c r="Y1550" s="79">
        <v>-0.25227728513784509</v>
      </c>
      <c r="Z1550" s="79">
        <v>-0.2319847476248951</v>
      </c>
      <c r="AA1550" s="79">
        <v>-0.20099297345058281</v>
      </c>
    </row>
    <row r="1551" spans="1:27" customFormat="1" x14ac:dyDescent="0.3">
      <c r="A1551">
        <v>260203</v>
      </c>
      <c r="B1551" s="18" t="s">
        <v>1315</v>
      </c>
      <c r="C1551" s="8" t="s">
        <v>23</v>
      </c>
      <c r="D1551" s="8" t="s">
        <v>427</v>
      </c>
      <c r="E1551" s="8" t="s">
        <v>806</v>
      </c>
      <c r="F1551" s="36">
        <v>-20.5</v>
      </c>
      <c r="G1551" s="46">
        <v>62.6</v>
      </c>
      <c r="H1551" s="46">
        <v>61.82</v>
      </c>
      <c r="I1551" s="46">
        <v>94.04</v>
      </c>
      <c r="J1551" s="46">
        <v>136.04</v>
      </c>
      <c r="K1551" s="110">
        <v>161.35</v>
      </c>
      <c r="L1551" s="110">
        <v>168.36</v>
      </c>
      <c r="M1551" s="110">
        <v>170.5</v>
      </c>
      <c r="N1551" s="46">
        <v>117.99</v>
      </c>
      <c r="O1551" s="46">
        <v>4.58</v>
      </c>
      <c r="P1551" s="46">
        <v>-27.19</v>
      </c>
      <c r="Q1551" s="46">
        <v>2.97</v>
      </c>
      <c r="R1551" s="46">
        <v>50.47</v>
      </c>
      <c r="S1551" s="110">
        <v>64.2</v>
      </c>
      <c r="T1551" s="110">
        <v>35.08</v>
      </c>
      <c r="U1551" s="110">
        <v>40.33</v>
      </c>
      <c r="V1551" s="46">
        <v>67.45</v>
      </c>
      <c r="W1551" s="46">
        <v>21.8</v>
      </c>
      <c r="X1551" s="121">
        <v>0.68844665561083462</v>
      </c>
      <c r="Y1551" s="92">
        <v>0.2446306966998428</v>
      </c>
      <c r="Z1551" s="79">
        <v>8.9330808080808177E-2</v>
      </c>
      <c r="AA1551" s="79">
        <v>-0.20477156379793299</v>
      </c>
    </row>
    <row r="1552" spans="1:27" customFormat="1" x14ac:dyDescent="0.3">
      <c r="A1552">
        <v>260203</v>
      </c>
      <c r="B1552" s="18" t="s">
        <v>1323</v>
      </c>
      <c r="C1552" s="8" t="s">
        <v>23</v>
      </c>
      <c r="D1552" s="8" t="s">
        <v>182</v>
      </c>
      <c r="E1552" s="8" t="s">
        <v>806</v>
      </c>
      <c r="F1552" s="36">
        <v>-27.4</v>
      </c>
      <c r="G1552" s="46">
        <v>200.24</v>
      </c>
      <c r="H1552" s="46">
        <v>892.41</v>
      </c>
      <c r="I1552" s="46">
        <v>471.18</v>
      </c>
      <c r="J1552" s="46">
        <v>161.15</v>
      </c>
      <c r="K1552" s="46">
        <v>138.07</v>
      </c>
      <c r="L1552" s="46">
        <v>73.14</v>
      </c>
      <c r="M1552" s="46">
        <v>443.22</v>
      </c>
      <c r="N1552" s="110">
        <v>273.77999999999997</v>
      </c>
      <c r="O1552" s="46">
        <v>-4.4000000000000004</v>
      </c>
      <c r="P1552" s="110">
        <v>352.7</v>
      </c>
      <c r="Q1552" s="46">
        <v>290.17</v>
      </c>
      <c r="R1552" s="46">
        <v>45.15</v>
      </c>
      <c r="S1552" s="110">
        <v>511.18</v>
      </c>
      <c r="T1552" s="46">
        <v>56.78</v>
      </c>
      <c r="U1552" s="46">
        <v>306.41000000000003</v>
      </c>
      <c r="V1552" s="110">
        <v>236.87</v>
      </c>
      <c r="W1552" s="46">
        <v>206.33</v>
      </c>
      <c r="X1552" s="120">
        <v>-0.2467645096731155</v>
      </c>
      <c r="Y1552" s="79">
        <v>1.7978921264724109E-2</v>
      </c>
      <c r="Z1552" s="92">
        <v>0.208500087001914</v>
      </c>
      <c r="AA1552" s="79">
        <v>-0.27433317735142709</v>
      </c>
    </row>
    <row r="1553" spans="1:27" customFormat="1" x14ac:dyDescent="0.3">
      <c r="A1553">
        <v>260203</v>
      </c>
      <c r="B1553" s="18" t="s">
        <v>1234</v>
      </c>
      <c r="C1553" s="8" t="s">
        <v>23</v>
      </c>
      <c r="D1553" s="8" t="s">
        <v>1235</v>
      </c>
      <c r="E1553" s="8" t="s">
        <v>817</v>
      </c>
      <c r="F1553" s="36">
        <v>-44.5</v>
      </c>
      <c r="G1553" s="46">
        <v>154.69999999999999</v>
      </c>
      <c r="H1553" s="46">
        <v>133.80000000000001</v>
      </c>
      <c r="I1553" s="46">
        <v>-17.5</v>
      </c>
      <c r="J1553" s="46">
        <v>-246.1</v>
      </c>
      <c r="K1553" s="46">
        <v>-171.2</v>
      </c>
      <c r="L1553" s="110">
        <v>-111.9</v>
      </c>
      <c r="M1553" s="110">
        <v>-178.9</v>
      </c>
      <c r="N1553" s="46">
        <v>-151.69999999999999</v>
      </c>
      <c r="O1553" s="46">
        <v>-75.400000000000006</v>
      </c>
      <c r="P1553" s="46">
        <v>-50.6</v>
      </c>
      <c r="Q1553" s="46">
        <v>-135.4</v>
      </c>
      <c r="R1553" s="110">
        <v>-280.39999999999998</v>
      </c>
      <c r="S1553" s="46">
        <v>-107.3</v>
      </c>
      <c r="T1553" s="46">
        <v>31.9</v>
      </c>
      <c r="U1553" s="46">
        <v>17.399999999999999</v>
      </c>
      <c r="V1553" s="46">
        <v>-97.5</v>
      </c>
      <c r="W1553" s="46">
        <v>-38.1</v>
      </c>
      <c r="X1553" s="120">
        <v>-0.1438033815583056</v>
      </c>
      <c r="Y1553" s="79">
        <v>-0.31107491856677533</v>
      </c>
      <c r="Z1553" s="79">
        <v>-0.54048463356973997</v>
      </c>
      <c r="AA1553" s="79">
        <v>-0.44501607717041791</v>
      </c>
    </row>
    <row r="1554" spans="1:27" customFormat="1" x14ac:dyDescent="0.3">
      <c r="A1554">
        <v>260203</v>
      </c>
      <c r="B1554" s="18" t="s">
        <v>1322</v>
      </c>
      <c r="C1554" s="8" t="s">
        <v>23</v>
      </c>
      <c r="D1554" s="8" t="s">
        <v>93</v>
      </c>
      <c r="E1554" s="8" t="s">
        <v>821</v>
      </c>
      <c r="F1554" s="36">
        <v>-58</v>
      </c>
      <c r="G1554" s="46">
        <v>21.53</v>
      </c>
      <c r="H1554" s="46">
        <v>17.61</v>
      </c>
      <c r="I1554" s="46">
        <v>10.72</v>
      </c>
      <c r="J1554" s="46">
        <v>13.96</v>
      </c>
      <c r="K1554" s="46">
        <v>17.97</v>
      </c>
      <c r="L1554" s="46">
        <v>22.97</v>
      </c>
      <c r="M1554" s="110">
        <v>21.44</v>
      </c>
      <c r="N1554" s="110">
        <v>45.9</v>
      </c>
      <c r="O1554" s="46">
        <v>13.22</v>
      </c>
      <c r="P1554" s="46">
        <v>22.15</v>
      </c>
      <c r="Q1554" s="46">
        <v>7.97</v>
      </c>
      <c r="R1554" s="46">
        <v>53.07</v>
      </c>
      <c r="S1554" s="46">
        <v>6.64</v>
      </c>
      <c r="T1554" s="46">
        <v>3.48</v>
      </c>
      <c r="U1554" s="110">
        <v>20.66</v>
      </c>
      <c r="V1554" s="46">
        <v>7.75</v>
      </c>
      <c r="W1554" s="46">
        <v>-15.69</v>
      </c>
      <c r="X1554" s="120">
        <v>-0.20783702549259719</v>
      </c>
      <c r="Y1554" s="92">
        <v>0.17833052276559869</v>
      </c>
      <c r="Z1554" s="79">
        <v>-0.54048896839594507</v>
      </c>
      <c r="AA1554" s="79">
        <v>-0.57954840384116268</v>
      </c>
    </row>
    <row r="1555" spans="1:27" customFormat="1" x14ac:dyDescent="0.3">
      <c r="A1555">
        <v>260203</v>
      </c>
      <c r="B1555" s="18" t="s">
        <v>1224</v>
      </c>
      <c r="C1555" s="8" t="s">
        <v>23</v>
      </c>
      <c r="D1555" s="8" t="s">
        <v>37</v>
      </c>
      <c r="E1555" s="8" t="s">
        <v>811</v>
      </c>
      <c r="F1555" s="36">
        <v>-112.8</v>
      </c>
      <c r="G1555" s="46">
        <v>85.4</v>
      </c>
      <c r="H1555" s="46">
        <v>46.7</v>
      </c>
      <c r="I1555" s="46">
        <v>70.099999999999994</v>
      </c>
      <c r="J1555" s="46">
        <v>22.8</v>
      </c>
      <c r="K1555" s="46">
        <v>9.4</v>
      </c>
      <c r="L1555" s="46">
        <v>-38.299999999999997</v>
      </c>
      <c r="M1555" s="46">
        <v>-17.600000000000001</v>
      </c>
      <c r="N1555" s="110">
        <v>-67.400000000000006</v>
      </c>
      <c r="O1555" s="110">
        <v>-87</v>
      </c>
      <c r="P1555" s="110">
        <v>-90.5</v>
      </c>
      <c r="Q1555" s="110">
        <v>-96.6</v>
      </c>
      <c r="R1555" s="46">
        <v>-72.7</v>
      </c>
      <c r="S1555" s="46">
        <v>-50.9</v>
      </c>
      <c r="T1555" s="46">
        <v>-65.400000000000006</v>
      </c>
      <c r="U1555" s="46">
        <v>-0.5</v>
      </c>
      <c r="V1555" s="46">
        <v>15</v>
      </c>
      <c r="W1555" s="46">
        <v>63.9</v>
      </c>
      <c r="X1555" s="120">
        <v>-8.0785323463147596E-2</v>
      </c>
      <c r="Y1555" s="79">
        <v>-0.33648459383753498</v>
      </c>
      <c r="Z1555" s="79">
        <v>-0.462796833773087</v>
      </c>
      <c r="AA1555" s="79">
        <v>-1.12770137524558</v>
      </c>
    </row>
    <row r="1556" spans="1:27" customFormat="1" x14ac:dyDescent="0.3">
      <c r="A1556">
        <v>260203</v>
      </c>
      <c r="B1556" s="18" t="s">
        <v>1247</v>
      </c>
      <c r="C1556" s="8" t="s">
        <v>23</v>
      </c>
      <c r="D1556" s="8" t="s">
        <v>115</v>
      </c>
      <c r="E1556" s="8" t="s">
        <v>817</v>
      </c>
      <c r="F1556" s="36">
        <v>-173.6</v>
      </c>
      <c r="G1556" s="46">
        <v>35.270000000000003</v>
      </c>
      <c r="H1556" s="46">
        <v>29.92</v>
      </c>
      <c r="I1556" s="46">
        <v>25.68</v>
      </c>
      <c r="J1556" s="46">
        <v>22.37</v>
      </c>
      <c r="K1556" s="46">
        <v>12.15</v>
      </c>
      <c r="L1556" s="46">
        <v>-7.22</v>
      </c>
      <c r="M1556" s="46">
        <v>-4.2300000000000004</v>
      </c>
      <c r="N1556" s="46">
        <v>-2.02</v>
      </c>
      <c r="O1556" s="110">
        <v>-3.55</v>
      </c>
      <c r="P1556" s="110">
        <v>-15.77</v>
      </c>
      <c r="Q1556" s="110">
        <v>-14.46</v>
      </c>
      <c r="R1556" s="110">
        <v>-13.04</v>
      </c>
      <c r="S1556" s="110">
        <v>-9.66</v>
      </c>
      <c r="T1556" s="46">
        <v>-10.79</v>
      </c>
      <c r="U1556" s="46">
        <v>-4.47</v>
      </c>
      <c r="V1556" s="46">
        <v>6.88</v>
      </c>
      <c r="W1556" s="46">
        <v>21.65</v>
      </c>
      <c r="X1556" s="120">
        <v>-9.4086529378424322E-2</v>
      </c>
      <c r="Y1556" s="79">
        <v>-0.20834202294056309</v>
      </c>
      <c r="Z1556" s="79">
        <v>-0.52476290832455219</v>
      </c>
      <c r="AA1556" s="79">
        <v>-1.735587583148559</v>
      </c>
    </row>
    <row r="1557" spans="1:27" customFormat="1" x14ac:dyDescent="0.3">
      <c r="A1557">
        <v>260203</v>
      </c>
      <c r="B1557" s="18" t="s">
        <v>1304</v>
      </c>
      <c r="C1557" s="8" t="s">
        <v>23</v>
      </c>
      <c r="D1557" s="8" t="s">
        <v>658</v>
      </c>
      <c r="E1557" s="8" t="s">
        <v>821</v>
      </c>
      <c r="F1557" s="36">
        <v>-308.5</v>
      </c>
      <c r="G1557" s="46">
        <v>132.59</v>
      </c>
      <c r="H1557" s="46">
        <v>10.039999999999999</v>
      </c>
      <c r="I1557" s="46">
        <v>6.96</v>
      </c>
      <c r="J1557" s="46">
        <v>-60.06</v>
      </c>
      <c r="K1557" s="46">
        <v>86.3</v>
      </c>
      <c r="L1557" s="46">
        <v>-52.38</v>
      </c>
      <c r="M1557" s="110">
        <v>-10.93</v>
      </c>
      <c r="N1557" s="46">
        <v>-27.89</v>
      </c>
      <c r="O1557" s="110">
        <v>80.260000000000005</v>
      </c>
      <c r="P1557" s="110">
        <v>-70.95</v>
      </c>
      <c r="Q1557" s="46">
        <v>13.88</v>
      </c>
      <c r="R1557" s="110">
        <v>-59.38</v>
      </c>
      <c r="S1557" s="110">
        <v>48.03</v>
      </c>
      <c r="T1557" s="46">
        <v>-37.520000000000003</v>
      </c>
      <c r="U1557" s="110">
        <v>-0.95</v>
      </c>
      <c r="V1557" s="46">
        <v>-26.54</v>
      </c>
      <c r="W1557" s="46">
        <v>100.42</v>
      </c>
      <c r="X1557" s="120">
        <v>-0.48859982461268642</v>
      </c>
      <c r="Y1557" s="92">
        <v>0.42383538153758238</v>
      </c>
      <c r="Z1557" s="79">
        <v>-0.65917302288237667</v>
      </c>
      <c r="AA1557" s="79">
        <v>-3.0853945818610131</v>
      </c>
    </row>
    <row r="1558" spans="1:27" customFormat="1" x14ac:dyDescent="0.3">
      <c r="A1558">
        <v>260203</v>
      </c>
      <c r="B1558" s="18" t="s">
        <v>1226</v>
      </c>
      <c r="C1558" s="8" t="s">
        <v>23</v>
      </c>
      <c r="D1558" s="8" t="s">
        <v>50</v>
      </c>
      <c r="E1558" s="8" t="s">
        <v>806</v>
      </c>
      <c r="F1558" s="36">
        <v>-507.7</v>
      </c>
      <c r="G1558" s="46">
        <v>19.16</v>
      </c>
      <c r="H1558" s="46">
        <v>18.79</v>
      </c>
      <c r="I1558" s="46">
        <v>19.68</v>
      </c>
      <c r="J1558" s="46">
        <v>19.29</v>
      </c>
      <c r="K1558" s="46">
        <v>16.95</v>
      </c>
      <c r="L1558" s="46">
        <v>17.190000000000001</v>
      </c>
      <c r="M1558" s="46">
        <v>15.9</v>
      </c>
      <c r="N1558" s="46">
        <v>15.81</v>
      </c>
      <c r="O1558" s="46">
        <v>-24.56</v>
      </c>
      <c r="P1558" s="46">
        <v>9.11</v>
      </c>
      <c r="Q1558" s="46">
        <v>11.83</v>
      </c>
      <c r="R1558" s="46">
        <v>-97.09</v>
      </c>
      <c r="S1558" s="46">
        <v>-24.64</v>
      </c>
      <c r="T1558" s="46">
        <v>1.8</v>
      </c>
      <c r="U1558" s="46">
        <v>6.89</v>
      </c>
      <c r="V1558" s="46">
        <v>6.88</v>
      </c>
      <c r="W1558" s="46">
        <v>21.41</v>
      </c>
      <c r="X1558" s="120">
        <v>7.2527036412342483E-2</v>
      </c>
      <c r="Y1558" s="79">
        <v>4.5698427382053541E-2</v>
      </c>
      <c r="Z1558" s="79">
        <v>-0.91976291578202407</v>
      </c>
      <c r="AA1558" s="79">
        <v>-5.0771775082690187</v>
      </c>
    </row>
    <row r="1559" spans="1:27" customFormat="1" x14ac:dyDescent="0.3">
      <c r="A1559">
        <v>260203</v>
      </c>
      <c r="B1559" s="18" t="s">
        <v>1277</v>
      </c>
      <c r="C1559" s="8" t="s">
        <v>23</v>
      </c>
      <c r="D1559" s="8" t="s">
        <v>131</v>
      </c>
      <c r="E1559" s="8" t="s">
        <v>811</v>
      </c>
      <c r="F1559" s="36">
        <v>-826.5</v>
      </c>
      <c r="G1559" s="46">
        <v>6.08</v>
      </c>
      <c r="H1559" s="46">
        <v>19.03</v>
      </c>
      <c r="I1559" s="46">
        <v>36.54</v>
      </c>
      <c r="J1559" s="46">
        <v>-3.19</v>
      </c>
      <c r="K1559" s="46">
        <v>-4.54</v>
      </c>
      <c r="L1559" s="46">
        <v>6.34</v>
      </c>
      <c r="M1559" s="46">
        <v>-4.87</v>
      </c>
      <c r="N1559" s="110">
        <v>-29.69</v>
      </c>
      <c r="O1559" s="110">
        <v>-53.7</v>
      </c>
      <c r="P1559" s="110">
        <v>-35.61</v>
      </c>
      <c r="Q1559" s="46">
        <v>-0.88</v>
      </c>
      <c r="R1559" s="46">
        <v>-10.98</v>
      </c>
      <c r="S1559" s="46">
        <v>-12.2</v>
      </c>
      <c r="T1559" s="46">
        <v>-12.1</v>
      </c>
      <c r="U1559" s="46">
        <v>24.87</v>
      </c>
      <c r="V1559" s="46">
        <v>-1.25</v>
      </c>
      <c r="W1559" s="46">
        <v>-6.58</v>
      </c>
      <c r="X1559" s="120">
        <v>-0.39400033517680588</v>
      </c>
      <c r="Y1559" s="79">
        <v>-0.71211283185840712</v>
      </c>
      <c r="Z1559" s="79">
        <v>-0.9346781940441885</v>
      </c>
      <c r="AA1559" s="79">
        <v>-8.2647058823529651</v>
      </c>
    </row>
    <row r="1560" spans="1:27" customFormat="1" x14ac:dyDescent="0.3">
      <c r="A1560">
        <v>260203</v>
      </c>
      <c r="B1560" s="74">
        <v>4676</v>
      </c>
      <c r="C1560" s="75" t="s">
        <v>67</v>
      </c>
      <c r="D1560" s="75" t="s">
        <v>1338</v>
      </c>
      <c r="E1560" s="8" t="s">
        <v>811</v>
      </c>
      <c r="F1560" s="94">
        <v>725.3</v>
      </c>
      <c r="G1560" s="112">
        <v>6932</v>
      </c>
      <c r="H1560" s="112">
        <v>14758</v>
      </c>
      <c r="I1560" s="112">
        <v>7005</v>
      </c>
      <c r="J1560" s="112">
        <v>7852</v>
      </c>
      <c r="K1560" s="112">
        <v>4306</v>
      </c>
      <c r="L1560" s="112">
        <v>10282</v>
      </c>
      <c r="M1560" s="112">
        <v>8962</v>
      </c>
      <c r="N1560" s="112">
        <v>5600</v>
      </c>
      <c r="O1560" s="113">
        <v>7421</v>
      </c>
      <c r="P1560" s="112">
        <v>10581</v>
      </c>
      <c r="Q1560" s="112">
        <v>9919</v>
      </c>
      <c r="R1560" s="112">
        <v>6555</v>
      </c>
      <c r="S1560" s="112">
        <v>7325</v>
      </c>
      <c r="T1560" s="112">
        <v>13291</v>
      </c>
      <c r="U1560" s="112">
        <v>-8877</v>
      </c>
      <c r="V1560" s="112">
        <v>-12778</v>
      </c>
      <c r="W1560" s="113">
        <v>-211</v>
      </c>
      <c r="X1560" s="122">
        <v>7.882489819662597E-2</v>
      </c>
      <c r="Y1560" s="98">
        <v>-0.50676732272849823</v>
      </c>
      <c r="Z1560" s="98">
        <v>-1.0567945774570899</v>
      </c>
      <c r="AA1560" s="99">
        <v>7.2531280076997113</v>
      </c>
    </row>
    <row r="1561" spans="1:27" customFormat="1" x14ac:dyDescent="0.3">
      <c r="A1561">
        <v>260203</v>
      </c>
      <c r="B1561" s="18">
        <v>5857</v>
      </c>
      <c r="C1561" s="8" t="s">
        <v>67</v>
      </c>
      <c r="D1561" s="8" t="s">
        <v>1339</v>
      </c>
      <c r="E1561" s="8" t="s">
        <v>811</v>
      </c>
      <c r="F1561" s="78">
        <v>20.6</v>
      </c>
      <c r="G1561" s="46">
        <v>6715</v>
      </c>
      <c r="H1561" s="46">
        <v>5508</v>
      </c>
      <c r="I1561" s="46">
        <v>7706</v>
      </c>
      <c r="J1561" s="46">
        <v>5665</v>
      </c>
      <c r="K1561" s="46">
        <v>6473</v>
      </c>
      <c r="L1561" s="46">
        <v>5987</v>
      </c>
      <c r="M1561" s="46">
        <v>3236</v>
      </c>
      <c r="N1561" s="46">
        <v>3051</v>
      </c>
      <c r="O1561" s="46">
        <v>3931</v>
      </c>
      <c r="P1561" s="46">
        <v>3061</v>
      </c>
      <c r="Q1561" s="46">
        <v>0</v>
      </c>
      <c r="R1561" s="46">
        <v>3146</v>
      </c>
      <c r="S1561" s="46">
        <v>4201</v>
      </c>
      <c r="T1561" s="110">
        <v>5837</v>
      </c>
      <c r="U1561" s="110">
        <v>7279</v>
      </c>
      <c r="V1561" s="110">
        <v>5543</v>
      </c>
      <c r="W1561" s="110">
        <v>8913</v>
      </c>
      <c r="X1561" s="121">
        <v>0.26671790930053813</v>
      </c>
      <c r="Y1561" s="92">
        <v>0.55210861650485432</v>
      </c>
      <c r="Z1561" s="92">
        <v>0.11713824952353021</v>
      </c>
      <c r="AA1561" s="92">
        <v>0.20612423447069109</v>
      </c>
    </row>
    <row r="1562" spans="1:27" customFormat="1" x14ac:dyDescent="0.3">
      <c r="A1562">
        <v>260203</v>
      </c>
      <c r="B1562" s="18">
        <v>6471</v>
      </c>
      <c r="C1562" s="8" t="s">
        <v>67</v>
      </c>
      <c r="D1562" s="8" t="s">
        <v>1340</v>
      </c>
      <c r="E1562" s="8" t="s">
        <v>817</v>
      </c>
      <c r="F1562" s="78">
        <v>19.399999999999999</v>
      </c>
      <c r="G1562" s="46">
        <v>4784</v>
      </c>
      <c r="H1562" s="46">
        <v>6222</v>
      </c>
      <c r="I1562" s="46">
        <v>3899</v>
      </c>
      <c r="J1562" s="46">
        <v>8194</v>
      </c>
      <c r="K1562" s="110">
        <v>8195</v>
      </c>
      <c r="L1562" s="110">
        <v>12474</v>
      </c>
      <c r="M1562" s="46">
        <v>3410</v>
      </c>
      <c r="N1562" s="46">
        <v>6363</v>
      </c>
      <c r="O1562" s="46">
        <v>7898</v>
      </c>
      <c r="P1562" s="46">
        <v>7002</v>
      </c>
      <c r="Q1562" s="46">
        <v>5642</v>
      </c>
      <c r="R1562" s="46">
        <v>4220</v>
      </c>
      <c r="S1562" s="46">
        <v>3841</v>
      </c>
      <c r="T1562" s="110">
        <v>12789</v>
      </c>
      <c r="U1562" s="46">
        <v>3729</v>
      </c>
      <c r="V1562" s="110">
        <v>11038</v>
      </c>
      <c r="W1562" s="110">
        <v>9945</v>
      </c>
      <c r="X1562" s="121">
        <v>0.27949770586814782</v>
      </c>
      <c r="Y1562" s="79">
        <v>-7.2210478635059694E-2</v>
      </c>
      <c r="Z1562" s="92">
        <v>0.27739126896944549</v>
      </c>
      <c r="AA1562" s="92">
        <v>0.1944134789948084</v>
      </c>
    </row>
    <row r="1563" spans="1:27" customFormat="1" x14ac:dyDescent="0.3">
      <c r="A1563">
        <v>260203</v>
      </c>
      <c r="B1563" s="18">
        <v>5482</v>
      </c>
      <c r="C1563" s="8" t="s">
        <v>67</v>
      </c>
      <c r="D1563" s="8" t="s">
        <v>1341</v>
      </c>
      <c r="E1563" s="8" t="s">
        <v>811</v>
      </c>
      <c r="F1563" s="78">
        <v>15.5</v>
      </c>
      <c r="G1563" s="46">
        <v>257</v>
      </c>
      <c r="H1563" s="46">
        <v>-97</v>
      </c>
      <c r="I1563" s="46">
        <v>629</v>
      </c>
      <c r="J1563" s="46">
        <v>-1186</v>
      </c>
      <c r="K1563" s="46">
        <v>1479</v>
      </c>
      <c r="L1563" s="110">
        <v>314</v>
      </c>
      <c r="M1563" s="110">
        <v>3436</v>
      </c>
      <c r="N1563" s="110">
        <v>3068</v>
      </c>
      <c r="O1563" s="46">
        <v>1655</v>
      </c>
      <c r="P1563" s="110">
        <v>4382</v>
      </c>
      <c r="Q1563" s="46">
        <v>3373</v>
      </c>
      <c r="R1563" s="46">
        <v>1487</v>
      </c>
      <c r="S1563" s="46">
        <v>1811</v>
      </c>
      <c r="T1563" s="46">
        <v>4411</v>
      </c>
      <c r="U1563" s="110">
        <v>4999</v>
      </c>
      <c r="V1563" s="110">
        <v>4529</v>
      </c>
      <c r="W1563" s="110">
        <v>4255</v>
      </c>
      <c r="X1563" s="120">
        <v>2.623722066407375E-3</v>
      </c>
      <c r="Y1563" s="92">
        <v>0.14672441797509481</v>
      </c>
      <c r="Z1563" s="92">
        <v>0.23937677053824369</v>
      </c>
      <c r="AA1563" s="92">
        <v>0.1551746031746031</v>
      </c>
    </row>
    <row r="1564" spans="1:27" customFormat="1" x14ac:dyDescent="0.3">
      <c r="A1564">
        <v>260203</v>
      </c>
      <c r="B1564" s="18">
        <v>8386</v>
      </c>
      <c r="C1564" s="8" t="s">
        <v>67</v>
      </c>
      <c r="D1564" s="8" t="s">
        <v>1165</v>
      </c>
      <c r="E1564" s="8" t="s">
        <v>811</v>
      </c>
      <c r="F1564" s="78">
        <v>15.4</v>
      </c>
      <c r="G1564" s="46">
        <v>4702</v>
      </c>
      <c r="H1564" s="46">
        <v>4792</v>
      </c>
      <c r="I1564" s="46">
        <v>479</v>
      </c>
      <c r="J1564" s="46">
        <v>5110</v>
      </c>
      <c r="K1564" s="46">
        <v>3616</v>
      </c>
      <c r="L1564" s="46">
        <v>2197</v>
      </c>
      <c r="M1564" s="110">
        <v>2285</v>
      </c>
      <c r="N1564" s="46">
        <v>5688</v>
      </c>
      <c r="O1564" s="46">
        <v>1616</v>
      </c>
      <c r="P1564" s="110">
        <v>3488</v>
      </c>
      <c r="Q1564" s="46">
        <v>3489</v>
      </c>
      <c r="R1564" s="46">
        <v>4955</v>
      </c>
      <c r="S1564" s="110">
        <v>3016</v>
      </c>
      <c r="T1564" s="110">
        <v>5576</v>
      </c>
      <c r="U1564" s="46">
        <v>4050</v>
      </c>
      <c r="V1564" s="46">
        <v>6603</v>
      </c>
      <c r="W1564" s="110">
        <v>5971</v>
      </c>
      <c r="X1564" s="121">
        <v>0.13968423869413971</v>
      </c>
      <c r="Y1564" s="79">
        <v>3.2930265320497698E-2</v>
      </c>
      <c r="Z1564" s="79">
        <v>9.3652327101210409E-2</v>
      </c>
      <c r="AA1564" s="92">
        <v>0.15354637568199531</v>
      </c>
    </row>
    <row r="1565" spans="1:27" customFormat="1" x14ac:dyDescent="0.3">
      <c r="A1565">
        <v>260203</v>
      </c>
      <c r="B1565" s="18">
        <v>8368</v>
      </c>
      <c r="C1565" s="8" t="s">
        <v>67</v>
      </c>
      <c r="D1565" s="8" t="s">
        <v>1342</v>
      </c>
      <c r="E1565" s="8" t="s">
        <v>811</v>
      </c>
      <c r="F1565" s="78">
        <v>14.7</v>
      </c>
      <c r="G1565" s="46">
        <v>5261</v>
      </c>
      <c r="H1565" s="46">
        <v>5427</v>
      </c>
      <c r="I1565" s="46">
        <v>3834</v>
      </c>
      <c r="J1565" s="46">
        <v>5210</v>
      </c>
      <c r="K1565" s="46">
        <v>5240</v>
      </c>
      <c r="L1565" s="46">
        <v>4225</v>
      </c>
      <c r="M1565" s="110">
        <v>5782</v>
      </c>
      <c r="N1565" s="46">
        <v>6980</v>
      </c>
      <c r="O1565" s="46">
        <v>4605</v>
      </c>
      <c r="P1565" s="46">
        <v>4937</v>
      </c>
      <c r="Q1565" s="46">
        <v>3359</v>
      </c>
      <c r="R1565" s="46">
        <v>7262</v>
      </c>
      <c r="S1565" s="46">
        <v>5493</v>
      </c>
      <c r="T1565" s="110">
        <v>7444</v>
      </c>
      <c r="U1565" s="46">
        <v>5244</v>
      </c>
      <c r="V1565" s="46">
        <v>5097</v>
      </c>
      <c r="W1565" s="110">
        <v>8924</v>
      </c>
      <c r="X1565" s="121">
        <v>0.11909172960904479</v>
      </c>
      <c r="Y1565" s="79">
        <v>8.0015281433058805E-2</v>
      </c>
      <c r="Z1565" s="79">
        <v>-8.5092166804229041E-2</v>
      </c>
      <c r="AA1565" s="92">
        <v>0.1473923876621703</v>
      </c>
    </row>
    <row r="1566" spans="1:27" customFormat="1" x14ac:dyDescent="0.3">
      <c r="A1566">
        <v>260203</v>
      </c>
      <c r="B1566" s="18">
        <v>8367</v>
      </c>
      <c r="C1566" s="8" t="s">
        <v>67</v>
      </c>
      <c r="D1566" s="8" t="s">
        <v>1343</v>
      </c>
      <c r="E1566" s="8" t="s">
        <v>811</v>
      </c>
      <c r="F1566" s="78">
        <v>11.9</v>
      </c>
      <c r="G1566" s="46">
        <v>3887</v>
      </c>
      <c r="H1566" s="46">
        <v>5671</v>
      </c>
      <c r="I1566" s="46">
        <v>3207</v>
      </c>
      <c r="J1566" s="46">
        <v>4012</v>
      </c>
      <c r="K1566" s="46">
        <v>5188</v>
      </c>
      <c r="L1566" s="46">
        <v>3948</v>
      </c>
      <c r="M1566" s="46">
        <v>-6833</v>
      </c>
      <c r="N1566" s="46">
        <v>4137</v>
      </c>
      <c r="O1566" s="46">
        <v>4132</v>
      </c>
      <c r="P1566" s="46">
        <v>4163</v>
      </c>
      <c r="Q1566" s="110">
        <v>4192</v>
      </c>
      <c r="R1566" s="110">
        <v>6660</v>
      </c>
      <c r="S1566" s="46">
        <v>3394</v>
      </c>
      <c r="T1566" s="110">
        <v>6461</v>
      </c>
      <c r="U1566" s="46">
        <v>2967</v>
      </c>
      <c r="V1566" s="46">
        <v>5674</v>
      </c>
      <c r="W1566" s="110">
        <v>5591</v>
      </c>
      <c r="X1566" s="121">
        <v>0.12483024607528929</v>
      </c>
      <c r="Y1566" s="79">
        <v>-5.9158738590814663E-2</v>
      </c>
      <c r="Z1566" s="79">
        <v>-5.0610820244328059E-2</v>
      </c>
      <c r="AA1566" s="92">
        <v>0.11878243944636679</v>
      </c>
    </row>
    <row r="1567" spans="1:27" customFormat="1" x14ac:dyDescent="0.3">
      <c r="A1567">
        <v>260203</v>
      </c>
      <c r="B1567" s="18">
        <v>4062</v>
      </c>
      <c r="C1567" s="8" t="s">
        <v>67</v>
      </c>
      <c r="D1567" s="8" t="s">
        <v>1344</v>
      </c>
      <c r="E1567" s="8" t="s">
        <v>817</v>
      </c>
      <c r="F1567" s="78">
        <v>11.1</v>
      </c>
      <c r="G1567" s="46">
        <v>20071</v>
      </c>
      <c r="H1567" s="46">
        <v>16391</v>
      </c>
      <c r="I1567" s="46">
        <v>18090</v>
      </c>
      <c r="J1567" s="46">
        <v>23316</v>
      </c>
      <c r="K1567" s="46">
        <v>19769</v>
      </c>
      <c r="L1567" s="46">
        <v>11189</v>
      </c>
      <c r="M1567" s="46">
        <v>8182</v>
      </c>
      <c r="N1567" s="46">
        <v>15892</v>
      </c>
      <c r="O1567" s="46">
        <v>12874</v>
      </c>
      <c r="P1567" s="46">
        <v>10621</v>
      </c>
      <c r="Q1567" s="46">
        <v>11295</v>
      </c>
      <c r="R1567" s="46">
        <v>17217</v>
      </c>
      <c r="S1567" s="46">
        <v>5656</v>
      </c>
      <c r="T1567" s="46">
        <v>11711</v>
      </c>
      <c r="U1567" s="110">
        <v>16670</v>
      </c>
      <c r="V1567" s="46">
        <v>13968</v>
      </c>
      <c r="W1567" s="110">
        <v>10986</v>
      </c>
      <c r="X1567" s="120">
        <v>2.4336332581660569E-2</v>
      </c>
      <c r="Y1567" s="92">
        <v>0.1171559972972385</v>
      </c>
      <c r="Z1567" s="79">
        <v>-6.3390174425410728E-2</v>
      </c>
      <c r="AA1567" s="92">
        <v>0.1110301010311425</v>
      </c>
    </row>
    <row r="1568" spans="1:27" customFormat="1" x14ac:dyDescent="0.3">
      <c r="A1568">
        <v>260203</v>
      </c>
      <c r="B1568" s="18">
        <v>6486</v>
      </c>
      <c r="C1568" s="8" t="s">
        <v>67</v>
      </c>
      <c r="D1568" s="8" t="s">
        <v>1345</v>
      </c>
      <c r="E1568" s="8" t="s">
        <v>811</v>
      </c>
      <c r="F1568" s="78">
        <v>10.3</v>
      </c>
      <c r="G1568" s="46">
        <v>1411</v>
      </c>
      <c r="H1568" s="46">
        <v>1319</v>
      </c>
      <c r="I1568" s="46">
        <v>2320</v>
      </c>
      <c r="J1568" s="46">
        <v>1946</v>
      </c>
      <c r="K1568" s="46">
        <v>1817</v>
      </c>
      <c r="L1568" s="110">
        <v>3750</v>
      </c>
      <c r="M1568" s="46">
        <v>1752</v>
      </c>
      <c r="N1568" s="46">
        <v>1497</v>
      </c>
      <c r="O1568" s="46">
        <v>1588</v>
      </c>
      <c r="P1568" s="46">
        <v>2867</v>
      </c>
      <c r="Q1568" s="46">
        <v>2156</v>
      </c>
      <c r="R1568" s="110">
        <v>2625</v>
      </c>
      <c r="S1568" s="46">
        <v>1640</v>
      </c>
      <c r="T1568" s="46">
        <v>2065</v>
      </c>
      <c r="U1568" s="46">
        <v>2164</v>
      </c>
      <c r="V1568" s="46">
        <v>2999</v>
      </c>
      <c r="W1568" s="110">
        <v>2549</v>
      </c>
      <c r="X1568" s="120">
        <v>-8.6347975882859584E-2</v>
      </c>
      <c r="Y1568" s="79">
        <v>9.4272920103710689E-4</v>
      </c>
      <c r="Z1568" s="79">
        <v>4.4031080762891417E-2</v>
      </c>
      <c r="AA1568" s="92">
        <v>0.1025033829499324</v>
      </c>
    </row>
    <row r="1569" spans="1:27" customFormat="1" x14ac:dyDescent="0.3">
      <c r="A1569">
        <v>260203</v>
      </c>
      <c r="B1569" s="18">
        <v>2331</v>
      </c>
      <c r="C1569" s="8" t="s">
        <v>67</v>
      </c>
      <c r="D1569" s="8" t="s">
        <v>1346</v>
      </c>
      <c r="E1569" s="8" t="s">
        <v>811</v>
      </c>
      <c r="F1569" s="36">
        <v>9</v>
      </c>
      <c r="G1569" s="46">
        <v>15072</v>
      </c>
      <c r="H1569" s="46">
        <v>9851</v>
      </c>
      <c r="I1569" s="46">
        <v>7131</v>
      </c>
      <c r="J1569" s="46">
        <v>6924</v>
      </c>
      <c r="K1569" s="46">
        <v>7779</v>
      </c>
      <c r="L1569" s="46">
        <v>9213</v>
      </c>
      <c r="M1569" s="110">
        <v>12046</v>
      </c>
      <c r="N1569" s="46">
        <v>8449</v>
      </c>
      <c r="O1569" s="46">
        <v>8875</v>
      </c>
      <c r="P1569" s="46">
        <v>8911</v>
      </c>
      <c r="Q1569" s="46">
        <v>11845</v>
      </c>
      <c r="R1569" s="46">
        <v>7095</v>
      </c>
      <c r="S1569" s="46">
        <v>8163</v>
      </c>
      <c r="T1569" s="46">
        <v>11331</v>
      </c>
      <c r="U1569" s="46">
        <v>13614</v>
      </c>
      <c r="V1569" s="46">
        <v>10438</v>
      </c>
      <c r="W1569" s="46">
        <v>12083</v>
      </c>
      <c r="X1569" s="120">
        <v>6.7196090409285203E-2</v>
      </c>
      <c r="Y1569" s="79">
        <v>4.6026955299994787E-2</v>
      </c>
      <c r="Z1569" s="79">
        <v>8.3152998532447731E-2</v>
      </c>
      <c r="AA1569" s="79">
        <v>9.0019749230698665E-2</v>
      </c>
    </row>
    <row r="1570" spans="1:27" customFormat="1" x14ac:dyDescent="0.3">
      <c r="A1570">
        <v>260203</v>
      </c>
      <c r="B1570" s="18">
        <v>5802</v>
      </c>
      <c r="C1570" s="8" t="s">
        <v>67</v>
      </c>
      <c r="D1570" s="8" t="s">
        <v>1347</v>
      </c>
      <c r="E1570" s="8" t="s">
        <v>817</v>
      </c>
      <c r="F1570" s="36">
        <v>8.6</v>
      </c>
      <c r="G1570" s="46">
        <v>30372</v>
      </c>
      <c r="H1570" s="46">
        <v>45698</v>
      </c>
      <c r="I1570" s="46">
        <v>19001</v>
      </c>
      <c r="J1570" s="46">
        <v>30738</v>
      </c>
      <c r="K1570" s="110">
        <v>45086</v>
      </c>
      <c r="L1570" s="110">
        <v>82618</v>
      </c>
      <c r="M1570" s="46">
        <v>18936</v>
      </c>
      <c r="N1570" s="46">
        <v>48393</v>
      </c>
      <c r="O1570" s="110">
        <v>81003</v>
      </c>
      <c r="P1570" s="46">
        <v>78286</v>
      </c>
      <c r="Q1570" s="110">
        <v>53285</v>
      </c>
      <c r="R1570" s="46">
        <v>66030</v>
      </c>
      <c r="S1570" s="46">
        <v>87524</v>
      </c>
      <c r="T1570" s="110">
        <v>113824</v>
      </c>
      <c r="U1570" s="46">
        <v>60301</v>
      </c>
      <c r="V1570" s="46">
        <v>92720</v>
      </c>
      <c r="W1570" s="46">
        <v>118024</v>
      </c>
      <c r="X1570" s="121">
        <v>0.1246400701446735</v>
      </c>
      <c r="Y1570" s="79">
        <v>2.1879668062732449E-2</v>
      </c>
      <c r="Z1570" s="79">
        <v>8.1451664586378758E-2</v>
      </c>
      <c r="AA1570" s="79">
        <v>8.6068476644401759E-2</v>
      </c>
    </row>
    <row r="1571" spans="1:27" customFormat="1" x14ac:dyDescent="0.3">
      <c r="A1571">
        <v>260203</v>
      </c>
      <c r="B1571" s="18">
        <v>6472</v>
      </c>
      <c r="C1571" s="8" t="s">
        <v>67</v>
      </c>
      <c r="D1571" s="8" t="s">
        <v>1348</v>
      </c>
      <c r="E1571" s="8" t="s">
        <v>817</v>
      </c>
      <c r="F1571" s="36">
        <v>8.4</v>
      </c>
      <c r="G1571" s="46">
        <v>934</v>
      </c>
      <c r="H1571" s="46">
        <v>4338</v>
      </c>
      <c r="I1571" s="46">
        <v>-784</v>
      </c>
      <c r="J1571" s="46">
        <v>4645</v>
      </c>
      <c r="K1571" s="110">
        <v>6031</v>
      </c>
      <c r="L1571" s="110">
        <v>7255</v>
      </c>
      <c r="M1571" s="110">
        <v>1490</v>
      </c>
      <c r="N1571" s="46">
        <v>5275</v>
      </c>
      <c r="O1571" s="110">
        <v>8629</v>
      </c>
      <c r="P1571" s="110">
        <v>12755</v>
      </c>
      <c r="Q1571" s="110">
        <v>4533</v>
      </c>
      <c r="R1571" s="46">
        <v>5417</v>
      </c>
      <c r="S1571" s="46">
        <v>4264</v>
      </c>
      <c r="T1571" s="46">
        <v>8746</v>
      </c>
      <c r="U1571" s="110">
        <v>6978</v>
      </c>
      <c r="V1571" s="46">
        <v>5889</v>
      </c>
      <c r="W1571" s="46">
        <v>6435</v>
      </c>
      <c r="X1571" s="120">
        <v>-0.14865215617931701</v>
      </c>
      <c r="Y1571" s="92">
        <v>0.10648954703832759</v>
      </c>
      <c r="Z1571" s="79">
        <v>1.8579019877976721E-2</v>
      </c>
      <c r="AA1571" s="79">
        <v>8.3896896858213887E-2</v>
      </c>
    </row>
    <row r="1572" spans="1:27" customFormat="1" x14ac:dyDescent="0.3">
      <c r="A1572">
        <v>260203</v>
      </c>
      <c r="B1572" s="18">
        <v>7974</v>
      </c>
      <c r="C1572" s="8" t="s">
        <v>67</v>
      </c>
      <c r="D1572" s="8" t="s">
        <v>1349</v>
      </c>
      <c r="E1572" s="8" t="s">
        <v>811</v>
      </c>
      <c r="F1572" s="36">
        <v>7.5</v>
      </c>
      <c r="G1572" s="46">
        <v>100208</v>
      </c>
      <c r="H1572" s="46">
        <v>252592</v>
      </c>
      <c r="I1572" s="46">
        <v>120210</v>
      </c>
      <c r="J1572" s="46">
        <v>101649</v>
      </c>
      <c r="K1572" s="46">
        <v>118740</v>
      </c>
      <c r="L1572" s="46">
        <v>190153</v>
      </c>
      <c r="M1572" s="46">
        <v>93833</v>
      </c>
      <c r="N1572" s="110">
        <v>185443</v>
      </c>
      <c r="O1572" s="46">
        <v>94467</v>
      </c>
      <c r="P1572" s="46">
        <v>184501</v>
      </c>
      <c r="Q1572" s="46">
        <v>64531</v>
      </c>
      <c r="R1572" s="46">
        <v>54510</v>
      </c>
      <c r="S1572" s="46">
        <v>67005</v>
      </c>
      <c r="T1572" s="46">
        <v>126084</v>
      </c>
      <c r="U1572" s="46">
        <v>34955</v>
      </c>
      <c r="V1572" s="46">
        <v>56929</v>
      </c>
      <c r="W1572" s="46">
        <v>88253</v>
      </c>
      <c r="X1572" s="120">
        <v>-0.15765071637336159</v>
      </c>
      <c r="Y1572" s="79">
        <v>-9.475539038221259E-2</v>
      </c>
      <c r="Z1572" s="79">
        <v>8.5611953821216336E-3</v>
      </c>
      <c r="AA1572" s="79">
        <v>7.4561449681197933E-2</v>
      </c>
    </row>
    <row r="1573" spans="1:27" customFormat="1" x14ac:dyDescent="0.3">
      <c r="A1573">
        <v>260203</v>
      </c>
      <c r="B1573" s="18">
        <v>3064</v>
      </c>
      <c r="C1573" s="8" t="s">
        <v>67</v>
      </c>
      <c r="D1573" s="8" t="s">
        <v>1350</v>
      </c>
      <c r="E1573" s="8" t="s">
        <v>806</v>
      </c>
      <c r="F1573" s="36">
        <v>6.7</v>
      </c>
      <c r="G1573" s="46">
        <v>6588</v>
      </c>
      <c r="H1573" s="46">
        <v>6664</v>
      </c>
      <c r="I1573" s="46">
        <v>6473</v>
      </c>
      <c r="J1573" s="46">
        <v>6187</v>
      </c>
      <c r="K1573" s="46">
        <v>6890</v>
      </c>
      <c r="L1573" s="46">
        <v>8031</v>
      </c>
      <c r="M1573" s="46">
        <v>7347</v>
      </c>
      <c r="N1573" s="46">
        <v>7542</v>
      </c>
      <c r="O1573" s="46">
        <v>8391</v>
      </c>
      <c r="P1573" s="46">
        <v>8902</v>
      </c>
      <c r="Q1573" s="46">
        <v>8828</v>
      </c>
      <c r="R1573" s="46">
        <v>9312</v>
      </c>
      <c r="S1573" s="46">
        <v>10025</v>
      </c>
      <c r="T1573" s="46">
        <v>10741</v>
      </c>
      <c r="U1573" s="46">
        <v>11144</v>
      </c>
      <c r="V1573" s="46">
        <v>11390</v>
      </c>
      <c r="W1573" s="46">
        <v>12919</v>
      </c>
      <c r="X1573" s="120">
        <v>4.9612863193676297E-2</v>
      </c>
      <c r="Y1573" s="79">
        <v>5.9528093353210298E-2</v>
      </c>
      <c r="Z1573" s="79">
        <v>5.0409975255931272E-2</v>
      </c>
      <c r="AA1573" s="79">
        <v>6.6836027713625956E-2</v>
      </c>
    </row>
    <row r="1574" spans="1:27" customFormat="1" x14ac:dyDescent="0.3">
      <c r="A1574">
        <v>260203</v>
      </c>
      <c r="B1574" s="18">
        <v>9010</v>
      </c>
      <c r="C1574" s="8" t="s">
        <v>67</v>
      </c>
      <c r="D1574" s="8" t="s">
        <v>1351</v>
      </c>
      <c r="E1574" s="8" t="s">
        <v>811</v>
      </c>
      <c r="F1574" s="36">
        <v>6.6</v>
      </c>
      <c r="G1574" s="46">
        <v>1045</v>
      </c>
      <c r="H1574" s="46">
        <v>704</v>
      </c>
      <c r="I1574" s="46">
        <v>-316</v>
      </c>
      <c r="J1574" s="46">
        <v>30</v>
      </c>
      <c r="K1574" s="110">
        <v>1914</v>
      </c>
      <c r="L1574" s="110">
        <v>1270</v>
      </c>
      <c r="M1574" s="110">
        <v>1029</v>
      </c>
      <c r="N1574" s="110">
        <v>1293</v>
      </c>
      <c r="O1574" s="110">
        <v>3600</v>
      </c>
      <c r="P1574" s="110">
        <v>2310</v>
      </c>
      <c r="Q1574" s="46">
        <v>949</v>
      </c>
      <c r="R1574" s="46">
        <v>1907</v>
      </c>
      <c r="S1574" s="46">
        <v>2232</v>
      </c>
      <c r="T1574" s="46">
        <v>2543</v>
      </c>
      <c r="U1574" s="46">
        <v>1631</v>
      </c>
      <c r="V1574" s="46">
        <v>1677</v>
      </c>
      <c r="W1574" s="46">
        <v>2768</v>
      </c>
      <c r="X1574" s="120">
        <v>3.1494998648283312E-2</v>
      </c>
      <c r="Y1574" s="79">
        <v>8.9372297208753837E-2</v>
      </c>
      <c r="Z1574" s="79">
        <v>-2.766750872127988E-2</v>
      </c>
      <c r="AA1574" s="79">
        <v>6.6312012866510006E-2</v>
      </c>
    </row>
    <row r="1575" spans="1:27" customFormat="1" x14ac:dyDescent="0.3">
      <c r="A1575">
        <v>260203</v>
      </c>
      <c r="B1575" s="18">
        <v>8174</v>
      </c>
      <c r="C1575" s="8" t="s">
        <v>67</v>
      </c>
      <c r="D1575" s="8" t="s">
        <v>1352</v>
      </c>
      <c r="E1575" s="8" t="s">
        <v>811</v>
      </c>
      <c r="F1575" s="36">
        <v>5.6</v>
      </c>
      <c r="G1575" s="46">
        <v>-244</v>
      </c>
      <c r="H1575" s="46">
        <v>3969</v>
      </c>
      <c r="I1575" s="46">
        <v>6495</v>
      </c>
      <c r="J1575" s="46">
        <v>3806</v>
      </c>
      <c r="K1575" s="46">
        <v>-1068</v>
      </c>
      <c r="L1575" s="46">
        <v>3307</v>
      </c>
      <c r="M1575" s="110">
        <v>9171</v>
      </c>
      <c r="N1575" s="46">
        <v>4034</v>
      </c>
      <c r="O1575" s="110">
        <v>950</v>
      </c>
      <c r="P1575" s="46">
        <v>4270</v>
      </c>
      <c r="Q1575" s="46">
        <v>8189</v>
      </c>
      <c r="R1575" s="46">
        <v>2089</v>
      </c>
      <c r="S1575" s="46">
        <v>218</v>
      </c>
      <c r="T1575" s="110">
        <v>6140</v>
      </c>
      <c r="U1575" s="110">
        <v>10100</v>
      </c>
      <c r="V1575" s="46">
        <v>3656</v>
      </c>
      <c r="W1575" s="46">
        <v>1342</v>
      </c>
      <c r="X1575" s="121">
        <v>0.12664228633346891</v>
      </c>
      <c r="Y1575" s="92">
        <v>0.1148713633084877</v>
      </c>
      <c r="Z1575" s="79">
        <v>8.4488057367768432E-2</v>
      </c>
      <c r="AA1575" s="79">
        <v>5.5881475589141923E-2</v>
      </c>
    </row>
    <row r="1576" spans="1:27" customFormat="1" x14ac:dyDescent="0.3">
      <c r="A1576">
        <v>260203</v>
      </c>
      <c r="B1576" s="18">
        <v>4617</v>
      </c>
      <c r="C1576" s="8" t="s">
        <v>67</v>
      </c>
      <c r="D1576" s="8" t="s">
        <v>1353</v>
      </c>
      <c r="E1576" s="8" t="s">
        <v>811</v>
      </c>
      <c r="F1576" s="36">
        <v>3.6</v>
      </c>
      <c r="G1576" s="46">
        <v>274</v>
      </c>
      <c r="H1576" s="46">
        <v>-229</v>
      </c>
      <c r="I1576" s="46">
        <v>-175</v>
      </c>
      <c r="J1576" s="46">
        <v>-450</v>
      </c>
      <c r="K1576" s="46">
        <v>685</v>
      </c>
      <c r="L1576" s="46">
        <v>1444</v>
      </c>
      <c r="M1576" s="110">
        <v>2209</v>
      </c>
      <c r="N1576" s="110">
        <v>2075</v>
      </c>
      <c r="O1576" s="110">
        <v>3056</v>
      </c>
      <c r="P1576" s="110">
        <v>3921</v>
      </c>
      <c r="Q1576" s="46">
        <v>3134</v>
      </c>
      <c r="R1576" s="110">
        <v>3368</v>
      </c>
      <c r="S1576" s="110">
        <v>4562</v>
      </c>
      <c r="T1576" s="46">
        <v>3714</v>
      </c>
      <c r="U1576" s="46">
        <v>3738</v>
      </c>
      <c r="V1576" s="46">
        <v>3922</v>
      </c>
      <c r="W1576" s="46">
        <v>5130</v>
      </c>
      <c r="X1576" s="120">
        <v>-1.3813813813813859E-2</v>
      </c>
      <c r="Y1576" s="79">
        <v>4.0871565841115183E-2</v>
      </c>
      <c r="Z1576" s="79">
        <v>3.6016122740865963E-2</v>
      </c>
      <c r="AA1576" s="79">
        <v>3.5642570281124497E-2</v>
      </c>
    </row>
    <row r="1577" spans="1:27" customFormat="1" x14ac:dyDescent="0.3">
      <c r="A1577">
        <v>260203</v>
      </c>
      <c r="B1577" s="18">
        <v>6473</v>
      </c>
      <c r="C1577" s="8" t="s">
        <v>67</v>
      </c>
      <c r="D1577" s="8" t="s">
        <v>1354</v>
      </c>
      <c r="E1577" s="8" t="s">
        <v>817</v>
      </c>
      <c r="F1577" s="36">
        <v>3.4</v>
      </c>
      <c r="G1577" s="46">
        <v>7982</v>
      </c>
      <c r="H1577" s="46">
        <v>17670</v>
      </c>
      <c r="I1577" s="46">
        <v>2875</v>
      </c>
      <c r="J1577" s="46">
        <v>15947</v>
      </c>
      <c r="K1577" s="110">
        <v>14295</v>
      </c>
      <c r="L1577" s="46">
        <v>19114</v>
      </c>
      <c r="M1577" s="110">
        <v>18856</v>
      </c>
      <c r="N1577" s="46">
        <v>15769</v>
      </c>
      <c r="O1577" s="110">
        <v>22737</v>
      </c>
      <c r="P1577" s="46">
        <v>18170</v>
      </c>
      <c r="Q1577" s="46">
        <v>11146</v>
      </c>
      <c r="R1577" s="46">
        <v>14395</v>
      </c>
      <c r="S1577" s="46">
        <v>9466</v>
      </c>
      <c r="T1577" s="110">
        <v>31839</v>
      </c>
      <c r="U1577" s="46">
        <v>13526</v>
      </c>
      <c r="V1577" s="46">
        <v>12528</v>
      </c>
      <c r="W1577" s="46">
        <v>11750</v>
      </c>
      <c r="X1577" s="121">
        <v>0.25704721966263611</v>
      </c>
      <c r="Y1577" s="79">
        <v>3.5604224635729993E-2</v>
      </c>
      <c r="Z1577" s="79">
        <v>-2.696963568601396E-2</v>
      </c>
      <c r="AA1577" s="79">
        <v>3.3907866803248199E-2</v>
      </c>
    </row>
    <row r="1578" spans="1:27" customFormat="1" x14ac:dyDescent="0.3">
      <c r="A1578">
        <v>260203</v>
      </c>
      <c r="B1578" s="18">
        <v>6413</v>
      </c>
      <c r="C1578" s="8" t="s">
        <v>67</v>
      </c>
      <c r="D1578" s="8" t="s">
        <v>1355</v>
      </c>
      <c r="E1578" s="8" t="s">
        <v>811</v>
      </c>
      <c r="F1578" s="36">
        <v>3.2</v>
      </c>
      <c r="G1578" s="46">
        <v>369</v>
      </c>
      <c r="H1578" s="46">
        <v>948</v>
      </c>
      <c r="I1578" s="46">
        <v>1821</v>
      </c>
      <c r="J1578" s="46">
        <v>1357</v>
      </c>
      <c r="K1578" s="110">
        <v>1037</v>
      </c>
      <c r="L1578" s="46">
        <v>1233</v>
      </c>
      <c r="M1578" s="46">
        <v>2329</v>
      </c>
      <c r="N1578" s="46">
        <v>903</v>
      </c>
      <c r="O1578" s="46">
        <v>938</v>
      </c>
      <c r="P1578" s="46">
        <v>1357</v>
      </c>
      <c r="Q1578" s="46">
        <v>2059</v>
      </c>
      <c r="R1578" s="110">
        <v>1920</v>
      </c>
      <c r="S1578" s="46">
        <v>884</v>
      </c>
      <c r="T1578" s="46">
        <v>1472</v>
      </c>
      <c r="U1578" s="46">
        <v>1908</v>
      </c>
      <c r="V1578" s="46">
        <v>1477</v>
      </c>
      <c r="W1578" s="46">
        <v>1065</v>
      </c>
      <c r="X1578" s="120">
        <v>1.8488745980707488E-2</v>
      </c>
      <c r="Y1578" s="79">
        <v>-2.3835832675611731E-2</v>
      </c>
      <c r="Z1578" s="79">
        <v>-7.1636481241914574E-2</v>
      </c>
      <c r="AA1578" s="79">
        <v>3.1527608430587113E-2</v>
      </c>
    </row>
    <row r="1579" spans="1:27" customFormat="1" x14ac:dyDescent="0.3">
      <c r="A1579">
        <v>260203</v>
      </c>
      <c r="B1579" s="18">
        <v>4966</v>
      </c>
      <c r="C1579" s="8" t="s">
        <v>67</v>
      </c>
      <c r="D1579" s="8" t="s">
        <v>1356</v>
      </c>
      <c r="E1579" s="8" t="s">
        <v>811</v>
      </c>
      <c r="F1579" s="36">
        <v>2.4</v>
      </c>
      <c r="G1579" s="46">
        <v>3422</v>
      </c>
      <c r="H1579" s="46">
        <v>3928</v>
      </c>
      <c r="I1579" s="46">
        <v>3792</v>
      </c>
      <c r="J1579" s="46">
        <v>3867</v>
      </c>
      <c r="K1579" s="46">
        <v>3682</v>
      </c>
      <c r="L1579" s="46">
        <v>4159</v>
      </c>
      <c r="M1579" s="46">
        <v>3338</v>
      </c>
      <c r="N1579" s="46">
        <v>2430</v>
      </c>
      <c r="O1579" s="46">
        <v>3374</v>
      </c>
      <c r="P1579" s="46">
        <v>4257</v>
      </c>
      <c r="Q1579" s="110">
        <v>4934</v>
      </c>
      <c r="R1579" s="110">
        <v>4507</v>
      </c>
      <c r="S1579" s="46">
        <v>4621</v>
      </c>
      <c r="T1579" s="46">
        <v>5395</v>
      </c>
      <c r="U1579" s="46">
        <v>4306</v>
      </c>
      <c r="V1579" s="46">
        <v>4510</v>
      </c>
      <c r="W1579" s="46">
        <v>5066</v>
      </c>
      <c r="X1579" s="120">
        <v>6.2121294830503881E-2</v>
      </c>
      <c r="Y1579" s="79">
        <v>-3.227630158811734E-2</v>
      </c>
      <c r="Z1579" s="79">
        <v>1.5932869509804881E-4</v>
      </c>
      <c r="AA1579" s="79">
        <v>2.3629991503823389E-2</v>
      </c>
    </row>
    <row r="1580" spans="1:27" customFormat="1" x14ac:dyDescent="0.3">
      <c r="A1580">
        <v>260203</v>
      </c>
      <c r="B1580" s="18">
        <v>9021</v>
      </c>
      <c r="C1580" s="8" t="s">
        <v>67</v>
      </c>
      <c r="D1580" s="8" t="s">
        <v>1357</v>
      </c>
      <c r="E1580" s="8" t="s">
        <v>817</v>
      </c>
      <c r="F1580" s="36">
        <v>1.8</v>
      </c>
      <c r="G1580" s="46">
        <v>6636</v>
      </c>
      <c r="H1580" s="46">
        <v>-39628</v>
      </c>
      <c r="I1580" s="46">
        <v>19536</v>
      </c>
      <c r="J1580" s="46">
        <v>14318</v>
      </c>
      <c r="K1580" s="110">
        <v>36142</v>
      </c>
      <c r="L1580" s="110">
        <v>15683</v>
      </c>
      <c r="M1580" s="110">
        <v>52211</v>
      </c>
      <c r="N1580" s="110">
        <v>54082</v>
      </c>
      <c r="O1580" s="110">
        <v>66153</v>
      </c>
      <c r="P1580" s="46">
        <v>8301</v>
      </c>
      <c r="Q1580" s="46">
        <v>58229</v>
      </c>
      <c r="R1580" s="46">
        <v>46562</v>
      </c>
      <c r="S1580" s="46">
        <v>70555</v>
      </c>
      <c r="T1580" s="46">
        <v>4816</v>
      </c>
      <c r="U1580" s="46">
        <v>63387</v>
      </c>
      <c r="V1580" s="46">
        <v>59544</v>
      </c>
      <c r="W1580" s="46">
        <v>74204</v>
      </c>
      <c r="X1580" s="120">
        <v>-1.8976623631205562E-2</v>
      </c>
      <c r="Y1580" s="79">
        <v>2.862978874568434E-2</v>
      </c>
      <c r="Z1580" s="79">
        <v>7.0051802287934395E-2</v>
      </c>
      <c r="AA1580" s="79">
        <v>1.8401226412239961E-2</v>
      </c>
    </row>
    <row r="1581" spans="1:27" customFormat="1" x14ac:dyDescent="0.3">
      <c r="A1581">
        <v>260203</v>
      </c>
      <c r="B1581" s="18">
        <v>3116</v>
      </c>
      <c r="C1581" s="8" t="s">
        <v>67</v>
      </c>
      <c r="D1581" s="8" t="s">
        <v>1358</v>
      </c>
      <c r="E1581" s="8" t="s">
        <v>811</v>
      </c>
      <c r="F1581" s="36">
        <v>1.6</v>
      </c>
      <c r="G1581" s="46">
        <v>6464</v>
      </c>
      <c r="H1581" s="46">
        <v>18203</v>
      </c>
      <c r="I1581" s="46">
        <v>18473</v>
      </c>
      <c r="J1581" s="46">
        <v>3405</v>
      </c>
      <c r="K1581" s="46">
        <v>9465</v>
      </c>
      <c r="L1581" s="46">
        <v>15762</v>
      </c>
      <c r="M1581" s="46">
        <v>15958</v>
      </c>
      <c r="N1581" s="110">
        <v>22167</v>
      </c>
      <c r="O1581" s="110">
        <v>27432</v>
      </c>
      <c r="P1581" s="110">
        <v>27125</v>
      </c>
      <c r="Q1581" s="46">
        <v>1626</v>
      </c>
      <c r="R1581" s="46">
        <v>16699</v>
      </c>
      <c r="S1581" s="46">
        <v>17139</v>
      </c>
      <c r="T1581" s="46">
        <v>18183</v>
      </c>
      <c r="U1581" s="110">
        <v>19815</v>
      </c>
      <c r="V1581" s="46">
        <v>18705</v>
      </c>
      <c r="W1581" s="46">
        <v>18337</v>
      </c>
      <c r="X1581" s="120">
        <v>-0.14286855517742739</v>
      </c>
      <c r="Y1581" s="92">
        <v>0.33904971387030042</v>
      </c>
      <c r="Z1581" s="79">
        <v>2.792471741188263E-2</v>
      </c>
      <c r="AA1581" s="79">
        <v>1.622382925706245E-2</v>
      </c>
    </row>
    <row r="1582" spans="1:27" customFormat="1" x14ac:dyDescent="0.3">
      <c r="A1582">
        <v>260203</v>
      </c>
      <c r="B1582" s="18">
        <v>8015</v>
      </c>
      <c r="C1582" s="8" t="s">
        <v>67</v>
      </c>
      <c r="D1582" s="8" t="s">
        <v>1359</v>
      </c>
      <c r="E1582" s="8" t="s">
        <v>811</v>
      </c>
      <c r="F1582" s="36">
        <v>1.2</v>
      </c>
      <c r="G1582" s="46">
        <v>73442</v>
      </c>
      <c r="H1582" s="46">
        <v>80545</v>
      </c>
      <c r="I1582" s="46">
        <v>69869</v>
      </c>
      <c r="J1582" s="46">
        <v>102092</v>
      </c>
      <c r="K1582" s="46">
        <v>105506</v>
      </c>
      <c r="L1582" s="46">
        <v>109762</v>
      </c>
      <c r="M1582" s="46">
        <v>86652</v>
      </c>
      <c r="N1582" s="46">
        <v>113225</v>
      </c>
      <c r="O1582" s="46">
        <v>119085</v>
      </c>
      <c r="P1582" s="46">
        <v>120697</v>
      </c>
      <c r="Q1582" s="46">
        <v>94927</v>
      </c>
      <c r="R1582" s="46">
        <v>119094</v>
      </c>
      <c r="S1582" s="46">
        <v>128980</v>
      </c>
      <c r="T1582" s="46">
        <v>120946</v>
      </c>
      <c r="U1582" s="46">
        <v>130952</v>
      </c>
      <c r="V1582" s="46">
        <v>126283</v>
      </c>
      <c r="W1582" s="46">
        <v>134877</v>
      </c>
      <c r="X1582" s="120">
        <v>5.3698743578789454E-4</v>
      </c>
      <c r="Y1582" s="79">
        <v>7.7648955591910207E-2</v>
      </c>
      <c r="Z1582" s="79">
        <v>1.437880521309198E-2</v>
      </c>
      <c r="AA1582" s="79">
        <v>1.162747135525022E-2</v>
      </c>
    </row>
    <row r="1583" spans="1:27" customFormat="1" x14ac:dyDescent="0.3">
      <c r="A1583">
        <v>260203</v>
      </c>
      <c r="B1583" s="18">
        <v>5384</v>
      </c>
      <c r="C1583" s="8" t="s">
        <v>67</v>
      </c>
      <c r="D1583" s="8" t="s">
        <v>1360</v>
      </c>
      <c r="E1583" s="8" t="s">
        <v>811</v>
      </c>
      <c r="F1583" s="36">
        <v>1.1000000000000001</v>
      </c>
      <c r="G1583" s="46">
        <v>3159</v>
      </c>
      <c r="H1583" s="46">
        <v>3315</v>
      </c>
      <c r="I1583" s="46">
        <v>2586</v>
      </c>
      <c r="J1583" s="46">
        <v>4152</v>
      </c>
      <c r="K1583" s="46">
        <v>3668</v>
      </c>
      <c r="L1583" s="46">
        <v>3427</v>
      </c>
      <c r="M1583" s="46">
        <v>1997</v>
      </c>
      <c r="N1583" s="46">
        <v>2352</v>
      </c>
      <c r="O1583" s="46">
        <v>1597</v>
      </c>
      <c r="P1583" s="46">
        <v>2162</v>
      </c>
      <c r="Q1583" s="46">
        <v>2139</v>
      </c>
      <c r="R1583" s="46">
        <v>2625</v>
      </c>
      <c r="S1583" s="110">
        <v>3079</v>
      </c>
      <c r="T1583" s="110">
        <v>3357</v>
      </c>
      <c r="U1583" s="46">
        <v>2720</v>
      </c>
      <c r="V1583" s="46">
        <v>3258</v>
      </c>
      <c r="W1583" s="46">
        <v>3212</v>
      </c>
      <c r="X1583" s="121">
        <v>0.11944027986007</v>
      </c>
      <c r="Y1583" s="79">
        <v>5.1874999999999893E-2</v>
      </c>
      <c r="Z1583" s="79">
        <v>5.3730583142347799E-2</v>
      </c>
      <c r="AA1583" s="79">
        <v>1.0713710327050039E-2</v>
      </c>
    </row>
    <row r="1584" spans="1:27" customFormat="1" x14ac:dyDescent="0.3">
      <c r="A1584">
        <v>260203</v>
      </c>
      <c r="B1584" s="18">
        <v>2871</v>
      </c>
      <c r="C1584" s="8" t="s">
        <v>67</v>
      </c>
      <c r="D1584" s="8" t="s">
        <v>1361</v>
      </c>
      <c r="E1584" s="8" t="s">
        <v>817</v>
      </c>
      <c r="F1584" s="36">
        <v>0.4</v>
      </c>
      <c r="G1584" s="46">
        <v>9724</v>
      </c>
      <c r="H1584" s="46">
        <v>5665</v>
      </c>
      <c r="I1584" s="46">
        <v>6677</v>
      </c>
      <c r="J1584" s="46">
        <v>8033</v>
      </c>
      <c r="K1584" s="46">
        <v>10580</v>
      </c>
      <c r="L1584" s="46">
        <v>7645</v>
      </c>
      <c r="M1584" s="46">
        <v>7926</v>
      </c>
      <c r="N1584" s="46">
        <v>9473</v>
      </c>
      <c r="O1584" s="46">
        <v>12388</v>
      </c>
      <c r="P1584" s="46">
        <v>7125</v>
      </c>
      <c r="Q1584" s="46">
        <v>9542</v>
      </c>
      <c r="R1584" s="46">
        <v>10143</v>
      </c>
      <c r="S1584" s="46">
        <v>12071</v>
      </c>
      <c r="T1584" s="46">
        <v>6559</v>
      </c>
      <c r="U1584" s="46">
        <v>8695</v>
      </c>
      <c r="V1584" s="46">
        <v>9614</v>
      </c>
      <c r="W1584" s="46">
        <v>12223</v>
      </c>
      <c r="X1584" s="120">
        <v>-1.4557238754147271E-2</v>
      </c>
      <c r="Y1584" s="79">
        <v>-2.2106224716168629E-2</v>
      </c>
      <c r="Z1584" s="79">
        <v>-1.4118714636489839E-2</v>
      </c>
      <c r="AA1584" s="79">
        <v>4.1148921194400501E-3</v>
      </c>
    </row>
    <row r="1585" spans="1:27" customFormat="1" x14ac:dyDescent="0.3">
      <c r="A1585">
        <v>260203</v>
      </c>
      <c r="B1585" s="18">
        <v>6806</v>
      </c>
      <c r="C1585" s="8" t="s">
        <v>67</v>
      </c>
      <c r="D1585" s="8" t="s">
        <v>1362</v>
      </c>
      <c r="E1585" s="8" t="s">
        <v>817</v>
      </c>
      <c r="F1585" s="36">
        <v>0.1</v>
      </c>
      <c r="G1585" s="46">
        <v>11226</v>
      </c>
      <c r="H1585" s="46">
        <v>10026</v>
      </c>
      <c r="I1585" s="46">
        <v>12971</v>
      </c>
      <c r="J1585" s="46">
        <v>14198</v>
      </c>
      <c r="K1585" s="46">
        <v>12498</v>
      </c>
      <c r="L1585" s="46">
        <v>8028</v>
      </c>
      <c r="M1585" s="46">
        <v>9057</v>
      </c>
      <c r="N1585" s="46">
        <v>8133</v>
      </c>
      <c r="O1585" s="46">
        <v>10040</v>
      </c>
      <c r="P1585" s="46">
        <v>8234</v>
      </c>
      <c r="Q1585" s="46">
        <v>10261</v>
      </c>
      <c r="R1585" s="110">
        <v>11955</v>
      </c>
      <c r="S1585" s="46">
        <v>11999</v>
      </c>
      <c r="T1585" s="46">
        <v>9024</v>
      </c>
      <c r="U1585" s="46">
        <v>9833</v>
      </c>
      <c r="V1585" s="46">
        <v>10628</v>
      </c>
      <c r="W1585" s="46">
        <v>12042</v>
      </c>
      <c r="X1585" s="120">
        <v>1.86105679756885E-2</v>
      </c>
      <c r="Y1585" s="79">
        <v>-9.8984712874951031E-3</v>
      </c>
      <c r="Z1585" s="79">
        <v>-3.09967064539487E-2</v>
      </c>
      <c r="AA1585" s="79">
        <v>1.036544209815915E-3</v>
      </c>
    </row>
    <row r="1586" spans="1:27" customFormat="1" x14ac:dyDescent="0.3">
      <c r="A1586">
        <v>260203</v>
      </c>
      <c r="B1586" s="18">
        <v>4206</v>
      </c>
      <c r="C1586" s="8" t="s">
        <v>67</v>
      </c>
      <c r="D1586" s="8" t="s">
        <v>1363</v>
      </c>
      <c r="E1586" s="8" t="s">
        <v>811</v>
      </c>
      <c r="F1586" s="36">
        <v>-0.2</v>
      </c>
      <c r="G1586" s="46">
        <v>5304</v>
      </c>
      <c r="H1586" s="46">
        <v>4788</v>
      </c>
      <c r="I1586" s="46">
        <v>6135</v>
      </c>
      <c r="J1586" s="46">
        <v>4164</v>
      </c>
      <c r="K1586" s="46">
        <v>5274</v>
      </c>
      <c r="L1586" s="46">
        <v>5359</v>
      </c>
      <c r="M1586" s="46">
        <v>5760</v>
      </c>
      <c r="N1586" s="46">
        <v>5231</v>
      </c>
      <c r="O1586" s="46">
        <v>6175</v>
      </c>
      <c r="P1586" s="110">
        <v>8098</v>
      </c>
      <c r="Q1586" s="46">
        <v>5783</v>
      </c>
      <c r="R1586" s="46">
        <v>6061</v>
      </c>
      <c r="S1586" s="46">
        <v>7087</v>
      </c>
      <c r="T1586" s="46">
        <v>8051</v>
      </c>
      <c r="U1586" s="46">
        <v>6210</v>
      </c>
      <c r="V1586" s="46">
        <v>6325</v>
      </c>
      <c r="W1586" s="46">
        <v>7024</v>
      </c>
      <c r="X1586" s="120">
        <v>-1.738873062266499E-3</v>
      </c>
      <c r="Y1586" s="79">
        <v>1.5825365058186991E-2</v>
      </c>
      <c r="Z1586" s="79">
        <v>9.6318727425297457E-3</v>
      </c>
      <c r="AA1586" s="79">
        <v>-2.2765872872474451E-3</v>
      </c>
    </row>
    <row r="1587" spans="1:27" customFormat="1" x14ac:dyDescent="0.3">
      <c r="A1587">
        <v>260203</v>
      </c>
      <c r="B1587" s="18">
        <v>6841</v>
      </c>
      <c r="C1587" s="8" t="s">
        <v>67</v>
      </c>
      <c r="D1587" s="8" t="s">
        <v>2185</v>
      </c>
      <c r="E1587" s="8" t="s">
        <v>817</v>
      </c>
      <c r="F1587" s="36">
        <v>-0.8</v>
      </c>
      <c r="G1587" s="46">
        <v>7979</v>
      </c>
      <c r="H1587" s="46">
        <v>8245</v>
      </c>
      <c r="I1587" s="46">
        <v>1052</v>
      </c>
      <c r="J1587" s="46">
        <v>12169</v>
      </c>
      <c r="K1587" s="110">
        <v>11523</v>
      </c>
      <c r="L1587" s="110">
        <v>19645</v>
      </c>
      <c r="M1587" s="110">
        <v>13039</v>
      </c>
      <c r="N1587" s="110">
        <v>20631</v>
      </c>
      <c r="O1587" s="110">
        <v>24712</v>
      </c>
      <c r="P1587" s="46">
        <v>20365</v>
      </c>
      <c r="Q1587" s="46">
        <v>14827</v>
      </c>
      <c r="R1587" s="46">
        <v>21488</v>
      </c>
      <c r="S1587" s="46">
        <v>22102</v>
      </c>
      <c r="T1587" s="46">
        <v>25107</v>
      </c>
      <c r="U1587" s="46">
        <v>16202</v>
      </c>
      <c r="V1587" s="46">
        <v>22787</v>
      </c>
      <c r="W1587" s="46">
        <v>21435</v>
      </c>
      <c r="X1587" s="120">
        <v>6.0191414282450229E-2</v>
      </c>
      <c r="Y1587" s="79">
        <v>1.6462334179397461E-2</v>
      </c>
      <c r="Z1587" s="79">
        <v>1.5300533575189229E-2</v>
      </c>
      <c r="AA1587" s="79">
        <v>-7.7379985614515201E-3</v>
      </c>
    </row>
    <row r="1588" spans="1:27" customFormat="1" x14ac:dyDescent="0.3">
      <c r="A1588">
        <v>260203</v>
      </c>
      <c r="B1588" s="18">
        <v>6724</v>
      </c>
      <c r="C1588" s="8" t="s">
        <v>67</v>
      </c>
      <c r="D1588" s="8" t="s">
        <v>1365</v>
      </c>
      <c r="E1588" s="8" t="s">
        <v>817</v>
      </c>
      <c r="F1588" s="36">
        <v>-0.8</v>
      </c>
      <c r="G1588" s="46">
        <v>30343</v>
      </c>
      <c r="H1588" s="46">
        <v>13574</v>
      </c>
      <c r="I1588" s="46">
        <v>31216</v>
      </c>
      <c r="J1588" s="46">
        <v>27938</v>
      </c>
      <c r="K1588" s="46">
        <v>23391</v>
      </c>
      <c r="L1588" s="46">
        <v>12540</v>
      </c>
      <c r="M1588" s="46">
        <v>19714</v>
      </c>
      <c r="N1588" s="46">
        <v>8221</v>
      </c>
      <c r="O1588" s="46">
        <v>23765</v>
      </c>
      <c r="P1588" s="46">
        <v>11193</v>
      </c>
      <c r="Q1588" s="46">
        <v>22470</v>
      </c>
      <c r="R1588" s="46">
        <v>12469</v>
      </c>
      <c r="S1588" s="46">
        <v>27927</v>
      </c>
      <c r="T1588" s="110">
        <v>24459</v>
      </c>
      <c r="U1588" s="46">
        <v>14137</v>
      </c>
      <c r="V1588" s="46">
        <v>17010</v>
      </c>
      <c r="W1588" s="46">
        <v>27240</v>
      </c>
      <c r="X1588" s="121">
        <v>0.17912745243657091</v>
      </c>
      <c r="Y1588" s="79">
        <v>-9.5425135986258236E-2</v>
      </c>
      <c r="Z1588" s="79">
        <v>5.7486834109783169E-2</v>
      </c>
      <c r="AA1588" s="79">
        <v>-8.2242945901619402E-3</v>
      </c>
    </row>
    <row r="1589" spans="1:27" customFormat="1" x14ac:dyDescent="0.3">
      <c r="A1589">
        <v>260203</v>
      </c>
      <c r="B1589" s="18">
        <v>6503</v>
      </c>
      <c r="C1589" s="8" t="s">
        <v>67</v>
      </c>
      <c r="D1589" s="8" t="s">
        <v>1366</v>
      </c>
      <c r="E1589" s="8" t="s">
        <v>811</v>
      </c>
      <c r="F1589" s="36">
        <v>-1.3</v>
      </c>
      <c r="G1589" s="46">
        <v>55062</v>
      </c>
      <c r="H1589" s="46">
        <v>52359</v>
      </c>
      <c r="I1589" s="46">
        <v>61862</v>
      </c>
      <c r="J1589" s="46">
        <v>33965</v>
      </c>
      <c r="K1589" s="46">
        <v>46538</v>
      </c>
      <c r="L1589" s="110">
        <v>82722</v>
      </c>
      <c r="M1589" s="110">
        <v>99127</v>
      </c>
      <c r="N1589" s="110">
        <v>61005</v>
      </c>
      <c r="O1589" s="46">
        <v>74834</v>
      </c>
      <c r="P1589" s="46">
        <v>86494</v>
      </c>
      <c r="Q1589" s="46">
        <v>106192</v>
      </c>
      <c r="R1589" s="46">
        <v>58659</v>
      </c>
      <c r="S1589" s="110">
        <v>118023</v>
      </c>
      <c r="T1589" s="110">
        <v>126873</v>
      </c>
      <c r="U1589" s="46">
        <v>73537</v>
      </c>
      <c r="V1589" s="110">
        <v>111972</v>
      </c>
      <c r="W1589" s="46">
        <v>112394</v>
      </c>
      <c r="X1589" s="121">
        <v>0.1093191613783544</v>
      </c>
      <c r="Y1589" s="79">
        <v>-7.9695519430282635E-2</v>
      </c>
      <c r="Z1589" s="92">
        <v>0.1413792920560499</v>
      </c>
      <c r="AA1589" s="79">
        <v>-1.307837966566372E-2</v>
      </c>
    </row>
    <row r="1590" spans="1:27" customFormat="1" x14ac:dyDescent="0.3">
      <c r="A1590">
        <v>260203</v>
      </c>
      <c r="B1590" s="18">
        <v>6622</v>
      </c>
      <c r="C1590" s="8" t="s">
        <v>67</v>
      </c>
      <c r="D1590" s="8" t="s">
        <v>1367</v>
      </c>
      <c r="E1590" s="8" t="s">
        <v>811</v>
      </c>
      <c r="F1590" s="36">
        <v>-2.2000000000000002</v>
      </c>
      <c r="G1590" s="46">
        <v>3272</v>
      </c>
      <c r="H1590" s="46">
        <v>3674</v>
      </c>
      <c r="I1590" s="46">
        <v>4272</v>
      </c>
      <c r="J1590" s="46">
        <v>1820</v>
      </c>
      <c r="K1590" s="110">
        <v>5535</v>
      </c>
      <c r="L1590" s="46">
        <v>3847</v>
      </c>
      <c r="M1590" s="46">
        <v>5366</v>
      </c>
      <c r="N1590" s="46">
        <v>772</v>
      </c>
      <c r="O1590" s="46">
        <v>4300</v>
      </c>
      <c r="P1590" s="46">
        <v>2747</v>
      </c>
      <c r="Q1590" s="110">
        <v>7327</v>
      </c>
      <c r="R1590" s="46">
        <v>899</v>
      </c>
      <c r="S1590" s="46">
        <v>4166</v>
      </c>
      <c r="T1590" s="110">
        <v>5192</v>
      </c>
      <c r="U1590" s="46">
        <v>5917</v>
      </c>
      <c r="V1590" s="110">
        <v>3164</v>
      </c>
      <c r="W1590" s="46">
        <v>3769</v>
      </c>
      <c r="X1590" s="121">
        <v>0.16150340180989489</v>
      </c>
      <c r="Y1590" s="79">
        <v>-8.0186533212010969E-2</v>
      </c>
      <c r="Z1590" s="92">
        <v>0.14003956967973299</v>
      </c>
      <c r="AA1590" s="79">
        <v>-2.1530451759856791E-2</v>
      </c>
    </row>
    <row r="1591" spans="1:27" customFormat="1" x14ac:dyDescent="0.3">
      <c r="A1591">
        <v>260203</v>
      </c>
      <c r="B1591" s="18">
        <v>7224</v>
      </c>
      <c r="C1591" s="8" t="s">
        <v>67</v>
      </c>
      <c r="D1591" s="8" t="s">
        <v>1184</v>
      </c>
      <c r="E1591" s="8" t="s">
        <v>811</v>
      </c>
      <c r="F1591" s="36">
        <v>-5.4</v>
      </c>
      <c r="G1591" s="46">
        <v>3039</v>
      </c>
      <c r="H1591" s="46">
        <v>2687</v>
      </c>
      <c r="I1591" s="46">
        <v>3443</v>
      </c>
      <c r="J1591" s="46">
        <v>793</v>
      </c>
      <c r="K1591" s="46">
        <v>2413</v>
      </c>
      <c r="L1591" s="46">
        <v>2799</v>
      </c>
      <c r="M1591" s="46">
        <v>3290</v>
      </c>
      <c r="N1591" s="46">
        <v>638</v>
      </c>
      <c r="O1591" s="110">
        <v>3794</v>
      </c>
      <c r="P1591" s="46">
        <v>1869</v>
      </c>
      <c r="Q1591" s="110">
        <v>5464</v>
      </c>
      <c r="R1591" s="110">
        <v>1843</v>
      </c>
      <c r="S1591" s="46">
        <v>3880</v>
      </c>
      <c r="T1591" s="46">
        <v>2596</v>
      </c>
      <c r="U1591" s="46">
        <v>5651</v>
      </c>
      <c r="V1591" s="46">
        <v>1427</v>
      </c>
      <c r="W1591" s="46">
        <v>3151</v>
      </c>
      <c r="X1591" s="79">
        <v>5.5683210784313708E-2</v>
      </c>
      <c r="Y1591" s="79">
        <v>1.356743814844363E-2</v>
      </c>
      <c r="Z1591" s="79">
        <v>-2.9778095919828159E-2</v>
      </c>
      <c r="AA1591" s="79">
        <v>-5.3784860557768877E-2</v>
      </c>
    </row>
    <row r="1592" spans="1:27" customFormat="1" x14ac:dyDescent="0.3">
      <c r="A1592">
        <v>260203</v>
      </c>
      <c r="B1592" s="18">
        <v>2810</v>
      </c>
      <c r="C1592" s="8" t="s">
        <v>67</v>
      </c>
      <c r="D1592" s="8" t="s">
        <v>1368</v>
      </c>
      <c r="E1592" s="8" t="s">
        <v>811</v>
      </c>
      <c r="F1592" s="36">
        <v>-6.8</v>
      </c>
      <c r="G1592" s="46">
        <v>3341</v>
      </c>
      <c r="H1592" s="46">
        <v>7855</v>
      </c>
      <c r="I1592" s="46">
        <v>2341</v>
      </c>
      <c r="J1592" s="46">
        <v>4971</v>
      </c>
      <c r="K1592" s="46">
        <v>2661</v>
      </c>
      <c r="L1592" s="46">
        <v>6692</v>
      </c>
      <c r="M1592" s="46">
        <v>2306</v>
      </c>
      <c r="N1592" s="46">
        <v>4913</v>
      </c>
      <c r="O1592" s="46">
        <v>3154</v>
      </c>
      <c r="P1592" s="110">
        <v>8603</v>
      </c>
      <c r="Q1592" s="46">
        <v>2800</v>
      </c>
      <c r="R1592" s="46">
        <v>5408</v>
      </c>
      <c r="S1592" s="46">
        <v>3862</v>
      </c>
      <c r="T1592" s="46">
        <v>8265</v>
      </c>
      <c r="U1592" s="46">
        <v>2809</v>
      </c>
      <c r="V1592" s="46">
        <v>3250</v>
      </c>
      <c r="W1592" s="46">
        <v>2618</v>
      </c>
      <c r="X1592" s="120">
        <v>-1.6349828278430789E-2</v>
      </c>
      <c r="Y1592" s="79">
        <v>4.4258667322361061E-4</v>
      </c>
      <c r="Z1592" s="79">
        <v>-0.10607550137632719</v>
      </c>
      <c r="AA1592" s="79">
        <v>-6.8404267018585707E-2</v>
      </c>
    </row>
    <row r="1593" spans="1:27" customFormat="1" x14ac:dyDescent="0.3">
      <c r="A1593">
        <v>260203</v>
      </c>
      <c r="B1593" s="18">
        <v>6632</v>
      </c>
      <c r="C1593" s="8" t="s">
        <v>67</v>
      </c>
      <c r="D1593" s="8" t="s">
        <v>1369</v>
      </c>
      <c r="E1593" s="8" t="s">
        <v>811</v>
      </c>
      <c r="F1593" s="36">
        <v>-7.8</v>
      </c>
      <c r="G1593" s="46">
        <v>-598</v>
      </c>
      <c r="H1593" s="46">
        <v>1608</v>
      </c>
      <c r="I1593" s="46">
        <v>3444</v>
      </c>
      <c r="J1593" s="46">
        <v>852</v>
      </c>
      <c r="K1593" s="110">
        <v>5377</v>
      </c>
      <c r="L1593" s="110">
        <v>13908</v>
      </c>
      <c r="M1593" s="46">
        <v>-4141</v>
      </c>
      <c r="N1593" s="110">
        <v>5059</v>
      </c>
      <c r="O1593" s="46">
        <v>4878</v>
      </c>
      <c r="P1593" s="46">
        <v>5106</v>
      </c>
      <c r="Q1593" s="110">
        <v>4747</v>
      </c>
      <c r="R1593" s="46">
        <v>6121</v>
      </c>
      <c r="S1593" s="110">
        <v>7184</v>
      </c>
      <c r="T1593" s="46">
        <v>3531</v>
      </c>
      <c r="U1593" s="110">
        <v>7548</v>
      </c>
      <c r="V1593" s="46">
        <v>4283</v>
      </c>
      <c r="W1593" s="46">
        <v>5419</v>
      </c>
      <c r="X1593" s="120">
        <v>-6.8011054495206835E-2</v>
      </c>
      <c r="Y1593" s="92">
        <v>0.12977806607051859</v>
      </c>
      <c r="Z1593" s="79">
        <v>-7.5377296587926468E-2</v>
      </c>
      <c r="AA1593" s="79">
        <v>-7.8284396345249752E-2</v>
      </c>
    </row>
    <row r="1594" spans="1:27" customFormat="1" x14ac:dyDescent="0.3">
      <c r="A1594">
        <v>260203</v>
      </c>
      <c r="B1594" s="18">
        <v>9107</v>
      </c>
      <c r="C1594" s="8" t="s">
        <v>67</v>
      </c>
      <c r="D1594" s="8" t="s">
        <v>1370</v>
      </c>
      <c r="E1594" s="8" t="s">
        <v>811</v>
      </c>
      <c r="F1594" s="36">
        <v>-7.9</v>
      </c>
      <c r="G1594" s="46">
        <v>7781</v>
      </c>
      <c r="H1594" s="46">
        <v>13122</v>
      </c>
      <c r="I1594" s="46">
        <v>-5640</v>
      </c>
      <c r="J1594" s="46">
        <v>18879</v>
      </c>
      <c r="K1594" s="110">
        <v>34120</v>
      </c>
      <c r="L1594" s="110">
        <v>27595</v>
      </c>
      <c r="M1594" s="46">
        <v>-1735</v>
      </c>
      <c r="N1594" s="46">
        <v>19638</v>
      </c>
      <c r="O1594" s="46">
        <v>25019</v>
      </c>
      <c r="P1594" s="46">
        <v>25497</v>
      </c>
      <c r="Q1594" s="110">
        <v>14610</v>
      </c>
      <c r="R1594" s="110">
        <v>30718</v>
      </c>
      <c r="S1594" s="46">
        <v>30423</v>
      </c>
      <c r="T1594" s="46">
        <v>31105</v>
      </c>
      <c r="U1594" s="46">
        <v>10609</v>
      </c>
      <c r="V1594" s="46">
        <v>19843</v>
      </c>
      <c r="W1594" s="46">
        <v>23113</v>
      </c>
      <c r="X1594" s="120">
        <v>5.5388748419721967E-2</v>
      </c>
      <c r="Y1594" s="79">
        <v>-3.7442913827955393E-2</v>
      </c>
      <c r="Z1594" s="79">
        <v>-0.1057313694035292</v>
      </c>
      <c r="AA1594" s="79">
        <v>-7.9473798651880867E-2</v>
      </c>
    </row>
    <row r="1595" spans="1:27" customFormat="1" x14ac:dyDescent="0.3">
      <c r="A1595">
        <v>260203</v>
      </c>
      <c r="B1595" s="74" t="s">
        <v>1371</v>
      </c>
      <c r="C1595" s="75" t="s">
        <v>31</v>
      </c>
      <c r="D1595" s="75" t="s">
        <v>1372</v>
      </c>
      <c r="E1595" s="8" t="s">
        <v>811</v>
      </c>
      <c r="F1595" s="94">
        <v>45.8</v>
      </c>
      <c r="G1595" s="112">
        <v>99</v>
      </c>
      <c r="H1595" s="112">
        <v>168</v>
      </c>
      <c r="I1595" s="112">
        <v>80</v>
      </c>
      <c r="J1595" s="112">
        <v>165</v>
      </c>
      <c r="K1595" s="112">
        <v>110</v>
      </c>
      <c r="L1595" s="112">
        <v>180</v>
      </c>
      <c r="M1595" s="112">
        <v>77.2</v>
      </c>
      <c r="N1595" s="112">
        <v>178.8</v>
      </c>
      <c r="O1595" s="112">
        <v>128</v>
      </c>
      <c r="P1595" s="112">
        <v>225</v>
      </c>
      <c r="Q1595" s="112">
        <v>116.8</v>
      </c>
      <c r="R1595" s="112">
        <v>97.2</v>
      </c>
      <c r="S1595" s="112">
        <v>-5.8</v>
      </c>
      <c r="T1595" s="112">
        <v>218.3</v>
      </c>
      <c r="U1595" s="112">
        <v>-3.3</v>
      </c>
      <c r="V1595" s="112">
        <v>-170.8</v>
      </c>
      <c r="W1595" s="113">
        <v>11.8</v>
      </c>
      <c r="X1595" s="122">
        <v>-1.546629732225302E-2</v>
      </c>
      <c r="Y1595" s="98">
        <v>-0.2815943728018756</v>
      </c>
      <c r="Z1595" s="98">
        <v>-0.87467362924281988</v>
      </c>
      <c r="AA1595" s="99">
        <v>0.45833333333333348</v>
      </c>
    </row>
    <row r="1596" spans="1:27" customFormat="1" x14ac:dyDescent="0.3">
      <c r="A1596">
        <v>260203</v>
      </c>
      <c r="B1596" s="18" t="s">
        <v>1373</v>
      </c>
      <c r="C1596" s="8" t="s">
        <v>31</v>
      </c>
      <c r="D1596" s="8" t="s">
        <v>1374</v>
      </c>
      <c r="E1596" s="8" t="s">
        <v>817</v>
      </c>
      <c r="F1596" s="36">
        <v>8.6999999999999993</v>
      </c>
      <c r="G1596" s="46">
        <v>1508</v>
      </c>
      <c r="H1596" s="46">
        <v>2839</v>
      </c>
      <c r="I1596" s="46">
        <v>2524</v>
      </c>
      <c r="J1596" s="46">
        <v>2686</v>
      </c>
      <c r="K1596" s="110">
        <v>3175</v>
      </c>
      <c r="L1596" s="110">
        <v>4277</v>
      </c>
      <c r="M1596" s="46">
        <v>2890</v>
      </c>
      <c r="N1596" s="46">
        <v>3025</v>
      </c>
      <c r="O1596" s="46">
        <v>3176</v>
      </c>
      <c r="P1596" s="46">
        <v>5135</v>
      </c>
      <c r="Q1596" s="46">
        <v>4094</v>
      </c>
      <c r="R1596" s="46">
        <v>4012</v>
      </c>
      <c r="S1596" s="46">
        <v>4791</v>
      </c>
      <c r="T1596" s="46">
        <v>4720</v>
      </c>
      <c r="U1596" s="46">
        <v>4789</v>
      </c>
      <c r="V1596" s="46">
        <v>4922</v>
      </c>
      <c r="W1596" s="46">
        <v>6454</v>
      </c>
      <c r="X1596" s="120">
        <v>-2.301464063886427E-2</v>
      </c>
      <c r="Y1596" s="79">
        <v>3.9450530737356049E-2</v>
      </c>
      <c r="Z1596" s="79">
        <v>4.9694189602446537E-2</v>
      </c>
      <c r="AA1596" s="79">
        <v>8.6515451045676928E-2</v>
      </c>
    </row>
    <row r="1597" spans="1:27" customFormat="1" x14ac:dyDescent="0.3">
      <c r="A1597">
        <v>260203</v>
      </c>
      <c r="B1597" s="18" t="s">
        <v>1329</v>
      </c>
      <c r="C1597" s="8" t="s">
        <v>31</v>
      </c>
      <c r="D1597" s="8" t="s">
        <v>1375</v>
      </c>
      <c r="E1597" s="8" t="s">
        <v>817</v>
      </c>
      <c r="F1597" s="36">
        <v>7.6</v>
      </c>
      <c r="G1597" s="46">
        <v>6591</v>
      </c>
      <c r="H1597" s="46">
        <v>5287</v>
      </c>
      <c r="I1597" s="46">
        <v>5619</v>
      </c>
      <c r="J1597" s="46">
        <v>5933</v>
      </c>
      <c r="K1597" s="110">
        <v>34391</v>
      </c>
      <c r="L1597" s="46">
        <v>7682</v>
      </c>
      <c r="M1597" s="46">
        <v>8479</v>
      </c>
      <c r="N1597" s="46">
        <v>9568</v>
      </c>
      <c r="O1597" s="46">
        <v>9958</v>
      </c>
      <c r="P1597" s="110">
        <v>14470</v>
      </c>
      <c r="Q1597" s="46">
        <v>9635</v>
      </c>
      <c r="R1597" s="46">
        <v>13284</v>
      </c>
      <c r="S1597" s="46">
        <v>9675</v>
      </c>
      <c r="T1597" s="46">
        <v>11665</v>
      </c>
      <c r="U1597" s="46">
        <v>10710</v>
      </c>
      <c r="V1597" s="46">
        <v>11344</v>
      </c>
      <c r="W1597" s="46">
        <v>12994</v>
      </c>
      <c r="X1597" s="120">
        <v>-5.9599694033656281E-2</v>
      </c>
      <c r="Y1597" s="79">
        <v>2.4288845206624551E-2</v>
      </c>
      <c r="Z1597" s="79">
        <v>-4.2793488331054008E-2</v>
      </c>
      <c r="AA1597" s="79">
        <v>7.6485228372586089E-2</v>
      </c>
    </row>
    <row r="1598" spans="1:27" customFormat="1" x14ac:dyDescent="0.3">
      <c r="A1598">
        <v>260203</v>
      </c>
      <c r="B1598" s="18" t="s">
        <v>1335</v>
      </c>
      <c r="C1598" s="8" t="s">
        <v>31</v>
      </c>
      <c r="D1598" s="8" t="s">
        <v>1376</v>
      </c>
      <c r="E1598" s="8" t="s">
        <v>817</v>
      </c>
      <c r="F1598" s="36">
        <v>6.2</v>
      </c>
      <c r="G1598" s="46">
        <v>5594</v>
      </c>
      <c r="H1598" s="46">
        <v>-550.9</v>
      </c>
      <c r="I1598" s="46">
        <v>5551</v>
      </c>
      <c r="J1598" s="46">
        <v>3126</v>
      </c>
      <c r="K1598" s="46">
        <v>4093</v>
      </c>
      <c r="L1598" s="46">
        <v>-4165</v>
      </c>
      <c r="M1598" s="46">
        <v>3594</v>
      </c>
      <c r="N1598" s="110">
        <v>4693</v>
      </c>
      <c r="O1598" s="46">
        <v>-6258</v>
      </c>
      <c r="P1598" s="46">
        <v>-896.8</v>
      </c>
      <c r="Q1598" s="110">
        <v>4004</v>
      </c>
      <c r="R1598" s="46">
        <v>1324</v>
      </c>
      <c r="S1598" s="46">
        <v>2874</v>
      </c>
      <c r="T1598" s="110">
        <v>6794</v>
      </c>
      <c r="U1598" s="46">
        <v>3584</v>
      </c>
      <c r="V1598" s="110">
        <v>4102</v>
      </c>
      <c r="W1598" s="46">
        <v>3945</v>
      </c>
      <c r="X1598" s="121">
        <v>1.05278431802004</v>
      </c>
      <c r="Y1598" s="79">
        <v>-2.8007468658308832E-2</v>
      </c>
      <c r="Z1598" s="92">
        <v>0.1905872667398463</v>
      </c>
      <c r="AA1598" s="79">
        <v>6.1714878414198537E-2</v>
      </c>
    </row>
    <row r="1599" spans="1:27" customFormat="1" x14ac:dyDescent="0.3">
      <c r="A1599">
        <v>260203</v>
      </c>
      <c r="B1599" s="18" t="s">
        <v>1331</v>
      </c>
      <c r="C1599" s="8" t="s">
        <v>31</v>
      </c>
      <c r="D1599" s="8" t="s">
        <v>1377</v>
      </c>
      <c r="E1599" s="8" t="s">
        <v>817</v>
      </c>
      <c r="F1599" s="36">
        <v>4.4000000000000004</v>
      </c>
      <c r="G1599" s="46">
        <v>17375</v>
      </c>
      <c r="H1599" s="46">
        <v>20989</v>
      </c>
      <c r="I1599" s="46">
        <v>22817</v>
      </c>
      <c r="J1599" s="46">
        <v>24060</v>
      </c>
      <c r="K1599" s="46">
        <v>21277</v>
      </c>
      <c r="L1599" s="46">
        <v>24814</v>
      </c>
      <c r="M1599" s="46">
        <v>28041</v>
      </c>
      <c r="N1599" s="46">
        <v>29060</v>
      </c>
      <c r="O1599" s="110">
        <v>32006</v>
      </c>
      <c r="P1599" s="46">
        <v>31175</v>
      </c>
      <c r="Q1599" s="46">
        <v>32326</v>
      </c>
      <c r="R1599" s="46">
        <v>32923</v>
      </c>
      <c r="S1599" s="46">
        <v>36963</v>
      </c>
      <c r="T1599" s="46">
        <v>38227</v>
      </c>
      <c r="U1599" s="46">
        <v>42404</v>
      </c>
      <c r="V1599" s="46">
        <v>42868</v>
      </c>
      <c r="W1599" s="46">
        <v>44017</v>
      </c>
      <c r="X1599" s="120">
        <v>5.2868720340063069E-2</v>
      </c>
      <c r="Y1599" s="79">
        <v>7.1760693254722785E-2</v>
      </c>
      <c r="Z1599" s="79">
        <v>6.6072270906276431E-2</v>
      </c>
      <c r="AA1599" s="79">
        <v>4.3960563871820117E-2</v>
      </c>
    </row>
    <row r="1600" spans="1:27" customFormat="1" x14ac:dyDescent="0.3">
      <c r="A1600">
        <v>260203</v>
      </c>
      <c r="B1600" s="18" t="s">
        <v>1334</v>
      </c>
      <c r="C1600" s="8" t="s">
        <v>31</v>
      </c>
      <c r="D1600" s="8" t="s">
        <v>1378</v>
      </c>
      <c r="E1600" s="8" t="s">
        <v>811</v>
      </c>
      <c r="F1600" s="36">
        <v>2.5</v>
      </c>
      <c r="G1600" s="46">
        <v>4893</v>
      </c>
      <c r="H1600" s="46">
        <v>4886</v>
      </c>
      <c r="I1600" s="46">
        <v>3698</v>
      </c>
      <c r="J1600" s="46">
        <v>4682</v>
      </c>
      <c r="K1600" s="46">
        <v>4362</v>
      </c>
      <c r="L1600" s="46">
        <v>4272</v>
      </c>
      <c r="M1600" s="46">
        <v>4190</v>
      </c>
      <c r="N1600" s="46">
        <v>6335</v>
      </c>
      <c r="O1600" s="46">
        <v>6045</v>
      </c>
      <c r="P1600" s="110">
        <v>6630</v>
      </c>
      <c r="Q1600" s="46">
        <v>4974</v>
      </c>
      <c r="R1600" s="46">
        <v>7283</v>
      </c>
      <c r="S1600" s="46">
        <v>6809</v>
      </c>
      <c r="T1600" s="46">
        <v>7089</v>
      </c>
      <c r="U1600" s="46">
        <v>5539</v>
      </c>
      <c r="V1600" s="46">
        <v>8443</v>
      </c>
      <c r="W1600" s="46">
        <v>7508</v>
      </c>
      <c r="X1600" s="120">
        <v>1.7862702366127081E-2</v>
      </c>
      <c r="Y1600" s="79">
        <v>2.1601988147581741E-2</v>
      </c>
      <c r="Z1600" s="79">
        <v>4.3413173652694592E-2</v>
      </c>
      <c r="AA1600" s="79">
        <v>2.507173601147783E-2</v>
      </c>
    </row>
    <row r="1601" spans="1:27" customFormat="1" x14ac:dyDescent="0.3">
      <c r="A1601">
        <v>260203</v>
      </c>
      <c r="B1601" s="18" t="s">
        <v>1333</v>
      </c>
      <c r="C1601" s="8" t="s">
        <v>31</v>
      </c>
      <c r="D1601" s="8" t="s">
        <v>1379</v>
      </c>
      <c r="E1601" s="8" t="s">
        <v>811</v>
      </c>
      <c r="F1601" s="36">
        <v>0.7</v>
      </c>
      <c r="G1601" s="46">
        <v>968.72</v>
      </c>
      <c r="H1601" s="46">
        <v>506.35</v>
      </c>
      <c r="I1601" s="46">
        <v>493.08</v>
      </c>
      <c r="J1601" s="46">
        <v>580.52</v>
      </c>
      <c r="K1601" s="46">
        <v>1112</v>
      </c>
      <c r="L1601" s="46">
        <v>511</v>
      </c>
      <c r="M1601" s="46">
        <v>522.03</v>
      </c>
      <c r="N1601" s="46">
        <v>527.46</v>
      </c>
      <c r="O1601" s="46">
        <v>1042</v>
      </c>
      <c r="P1601" s="46">
        <v>568.23</v>
      </c>
      <c r="Q1601" s="46">
        <v>621.28</v>
      </c>
      <c r="R1601" s="46">
        <v>599.96</v>
      </c>
      <c r="S1601" s="46">
        <v>1224</v>
      </c>
      <c r="T1601" s="46">
        <v>570.91999999999996</v>
      </c>
      <c r="U1601" s="46">
        <v>533.51</v>
      </c>
      <c r="V1601" s="46">
        <v>460.44</v>
      </c>
      <c r="W1601" s="46">
        <v>1243</v>
      </c>
      <c r="X1601" s="120">
        <v>8.9265862942045082E-4</v>
      </c>
      <c r="Y1601" s="79">
        <v>-2.9099915123866119E-2</v>
      </c>
      <c r="Z1601" s="79">
        <v>-4.7643927209149013E-2</v>
      </c>
      <c r="AA1601" s="79">
        <v>6.8127951464214132E-3</v>
      </c>
    </row>
    <row r="1602" spans="1:27" customFormat="1" x14ac:dyDescent="0.3">
      <c r="A1602">
        <v>260203</v>
      </c>
      <c r="B1602" s="18" t="s">
        <v>1328</v>
      </c>
      <c r="C1602" s="8" t="s">
        <v>31</v>
      </c>
      <c r="D1602" s="8" t="s">
        <v>1380</v>
      </c>
      <c r="E1602" s="8" t="s">
        <v>817</v>
      </c>
      <c r="F1602" s="36">
        <v>-0.3</v>
      </c>
      <c r="G1602" s="46">
        <v>28680</v>
      </c>
      <c r="H1602" s="46">
        <v>32902</v>
      </c>
      <c r="I1602" s="46">
        <v>35028</v>
      </c>
      <c r="J1602" s="46">
        <v>37523</v>
      </c>
      <c r="K1602" s="46">
        <v>40116</v>
      </c>
      <c r="L1602" s="46">
        <v>42595</v>
      </c>
      <c r="M1602" s="46">
        <v>45484</v>
      </c>
      <c r="N1602" s="46">
        <v>47576</v>
      </c>
      <c r="O1602" s="46">
        <v>48939</v>
      </c>
      <c r="P1602" s="46">
        <v>51146</v>
      </c>
      <c r="Q1602" s="46">
        <v>52628</v>
      </c>
      <c r="R1602" s="46">
        <v>53980</v>
      </c>
      <c r="S1602" s="46">
        <v>57624</v>
      </c>
      <c r="T1602" s="46">
        <v>56481</v>
      </c>
      <c r="U1602" s="46">
        <v>63668</v>
      </c>
      <c r="V1602" s="46">
        <v>66048</v>
      </c>
      <c r="W1602" s="46">
        <v>56941</v>
      </c>
      <c r="X1602" s="120">
        <v>2.4770403662398129E-2</v>
      </c>
      <c r="Y1602" s="79">
        <v>5.0019708852672817E-2</v>
      </c>
      <c r="Z1602" s="79">
        <v>5.2072680828295637E-2</v>
      </c>
      <c r="AA1602" s="79">
        <v>-2.8012353324775589E-3</v>
      </c>
    </row>
    <row r="1603" spans="1:27" customFormat="1" x14ac:dyDescent="0.3">
      <c r="A1603">
        <v>260203</v>
      </c>
      <c r="B1603" s="18" t="s">
        <v>1332</v>
      </c>
      <c r="C1603" s="8" t="s">
        <v>31</v>
      </c>
      <c r="D1603" s="8" t="s">
        <v>1381</v>
      </c>
      <c r="E1603" s="8" t="s">
        <v>811</v>
      </c>
      <c r="F1603" s="36">
        <v>-3.3</v>
      </c>
      <c r="G1603" s="46">
        <v>237.7</v>
      </c>
      <c r="H1603" s="46">
        <v>212.26</v>
      </c>
      <c r="I1603" s="46">
        <v>134.57</v>
      </c>
      <c r="J1603" s="46">
        <v>186.97</v>
      </c>
      <c r="K1603" s="46">
        <v>309.14</v>
      </c>
      <c r="L1603" s="110">
        <v>374.95</v>
      </c>
      <c r="M1603" s="110">
        <v>348.21</v>
      </c>
      <c r="N1603" s="110">
        <v>440.54</v>
      </c>
      <c r="O1603" s="110">
        <v>496.63</v>
      </c>
      <c r="P1603" s="46">
        <v>450.4</v>
      </c>
      <c r="Q1603" s="46">
        <v>421.78</v>
      </c>
      <c r="R1603" s="46">
        <v>466.75</v>
      </c>
      <c r="S1603" s="46">
        <v>511.16</v>
      </c>
      <c r="T1603" s="46">
        <v>420.15</v>
      </c>
      <c r="U1603" s="46">
        <v>357.04</v>
      </c>
      <c r="V1603" s="46">
        <v>369.47</v>
      </c>
      <c r="W1603" s="46">
        <v>455.93</v>
      </c>
      <c r="X1603" s="120">
        <v>-1.6350555918901222E-2</v>
      </c>
      <c r="Y1603" s="79">
        <v>-3.5574556004923541E-2</v>
      </c>
      <c r="Z1603" s="79">
        <v>-5.5427041194233813E-2</v>
      </c>
      <c r="AA1603" s="79">
        <v>-3.3314835144949373E-2</v>
      </c>
    </row>
    <row r="1604" spans="1:27" customFormat="1" x14ac:dyDescent="0.3">
      <c r="A1604">
        <v>260203</v>
      </c>
      <c r="B1604" s="18" t="s">
        <v>1336</v>
      </c>
      <c r="C1604" s="8" t="s">
        <v>31</v>
      </c>
      <c r="D1604" s="8" t="s">
        <v>1382</v>
      </c>
      <c r="E1604" s="8" t="s">
        <v>811</v>
      </c>
      <c r="F1604" s="36">
        <v>-5.3</v>
      </c>
      <c r="G1604" s="46">
        <v>716.82</v>
      </c>
      <c r="H1604" s="46">
        <v>826.72</v>
      </c>
      <c r="I1604" s="46">
        <v>885.74</v>
      </c>
      <c r="J1604" s="46">
        <v>942.13</v>
      </c>
      <c r="K1604" s="46">
        <v>1000</v>
      </c>
      <c r="L1604" s="46">
        <v>1031</v>
      </c>
      <c r="M1604" s="46">
        <v>1099</v>
      </c>
      <c r="N1604" s="46">
        <v>1112</v>
      </c>
      <c r="O1604" s="46">
        <v>1093</v>
      </c>
      <c r="P1604" s="46">
        <v>1131</v>
      </c>
      <c r="Q1604" s="46">
        <v>1157</v>
      </c>
      <c r="R1604" s="46">
        <v>1135</v>
      </c>
      <c r="S1604" s="46">
        <v>1140</v>
      </c>
      <c r="T1604" s="46">
        <v>1184</v>
      </c>
      <c r="U1604" s="46">
        <v>1194</v>
      </c>
      <c r="V1604" s="46">
        <v>1134</v>
      </c>
      <c r="W1604" s="46">
        <v>892.3</v>
      </c>
      <c r="X1604" s="120">
        <v>1.161516546131924E-2</v>
      </c>
      <c r="Y1604" s="79">
        <v>8.0155979202773953E-3</v>
      </c>
      <c r="Z1604" s="79">
        <v>-2.1491510853210991E-4</v>
      </c>
      <c r="AA1604" s="79">
        <v>-5.3245915735167682E-2</v>
      </c>
    </row>
    <row r="1605" spans="1:27" customFormat="1" x14ac:dyDescent="0.3">
      <c r="A1605" s="129">
        <v>260203</v>
      </c>
      <c r="B1605" s="88" t="s">
        <v>1337</v>
      </c>
      <c r="C1605" s="81" t="s">
        <v>31</v>
      </c>
      <c r="D1605" s="81" t="s">
        <v>1383</v>
      </c>
      <c r="E1605" s="81" t="s">
        <v>811</v>
      </c>
      <c r="F1605" s="83">
        <v>-9.4</v>
      </c>
      <c r="G1605" s="85">
        <v>1789</v>
      </c>
      <c r="H1605" s="85">
        <v>1370</v>
      </c>
      <c r="I1605" s="85">
        <v>2123</v>
      </c>
      <c r="J1605" s="85">
        <v>2746</v>
      </c>
      <c r="K1605" s="85">
        <v>2497</v>
      </c>
      <c r="L1605" s="85">
        <v>1848</v>
      </c>
      <c r="M1605" s="85">
        <v>1916</v>
      </c>
      <c r="N1605" s="85">
        <v>3000</v>
      </c>
      <c r="O1605" s="85">
        <v>3000</v>
      </c>
      <c r="P1605" s="85">
        <v>2775</v>
      </c>
      <c r="Q1605" s="85">
        <v>2775</v>
      </c>
      <c r="R1605" s="85">
        <v>1836</v>
      </c>
      <c r="S1605" s="85">
        <v>2507</v>
      </c>
      <c r="T1605" s="85">
        <v>2044</v>
      </c>
      <c r="U1605" s="85">
        <v>2044</v>
      </c>
      <c r="V1605" s="85">
        <v>2350</v>
      </c>
      <c r="W1605" s="85">
        <v>1662</v>
      </c>
      <c r="X1605" s="130">
        <v>-7.389062973819871E-2</v>
      </c>
      <c r="Y1605" s="87">
        <v>-7.9786072909844963E-2</v>
      </c>
      <c r="Z1605" s="87">
        <v>6.0965484521409152E-2</v>
      </c>
      <c r="AA1605" s="87">
        <v>-9.4466182224706485E-2</v>
      </c>
    </row>
    <row r="1606" spans="1:27" customFormat="1" x14ac:dyDescent="0.3">
      <c r="A1606" s="4">
        <v>260202</v>
      </c>
      <c r="B1606" s="18" t="s">
        <v>1129</v>
      </c>
      <c r="C1606" s="8" t="s">
        <v>23</v>
      </c>
      <c r="D1606" s="8" t="s">
        <v>24</v>
      </c>
      <c r="E1606" s="8" t="s">
        <v>806</v>
      </c>
      <c r="F1606" s="78">
        <v>66.400000000000006</v>
      </c>
      <c r="G1606" s="46">
        <v>-58.94</v>
      </c>
      <c r="H1606" s="46">
        <v>-39.44</v>
      </c>
      <c r="I1606" s="46">
        <v>-41.75</v>
      </c>
      <c r="J1606" s="46">
        <v>-62.19</v>
      </c>
      <c r="K1606" s="46">
        <v>-17.829999999999998</v>
      </c>
      <c r="L1606" s="46">
        <v>4.12</v>
      </c>
      <c r="M1606" s="46">
        <v>10.07</v>
      </c>
      <c r="N1606" s="46">
        <v>39.979999999999997</v>
      </c>
      <c r="O1606" s="110">
        <v>65.790000000000006</v>
      </c>
      <c r="P1606" s="110">
        <v>80.88</v>
      </c>
      <c r="Q1606" s="110">
        <v>105.34</v>
      </c>
      <c r="R1606" s="110">
        <v>113.14</v>
      </c>
      <c r="S1606" s="46">
        <v>11.04</v>
      </c>
      <c r="T1606" s="110">
        <v>176.05</v>
      </c>
      <c r="U1606" s="110">
        <v>269.32</v>
      </c>
      <c r="V1606" s="110">
        <v>393.26</v>
      </c>
      <c r="W1606" s="110">
        <v>575.39</v>
      </c>
      <c r="X1606" s="121">
        <v>0.30660438144329899</v>
      </c>
      <c r="Y1606" s="92">
        <v>0.40431984614246602</v>
      </c>
      <c r="Z1606" s="92">
        <v>0.49182688087086301</v>
      </c>
      <c r="AA1606" s="92">
        <v>0.66419904198100443</v>
      </c>
    </row>
    <row r="1607" spans="1:27" customFormat="1" x14ac:dyDescent="0.3">
      <c r="A1607" s="4">
        <v>260202</v>
      </c>
      <c r="B1607" s="18" t="s">
        <v>1130</v>
      </c>
      <c r="C1607" s="8" t="s">
        <v>23</v>
      </c>
      <c r="D1607" s="8" t="s">
        <v>146</v>
      </c>
      <c r="E1607" s="8" t="s">
        <v>806</v>
      </c>
      <c r="F1607" s="78">
        <v>26.2</v>
      </c>
      <c r="G1607" s="46">
        <v>270.83</v>
      </c>
      <c r="H1607" s="46">
        <v>200.56</v>
      </c>
      <c r="I1607" s="46">
        <v>247.99</v>
      </c>
      <c r="J1607" s="46">
        <v>232.71</v>
      </c>
      <c r="K1607" s="46">
        <v>215.44</v>
      </c>
      <c r="L1607" s="46">
        <v>94.9</v>
      </c>
      <c r="M1607" s="46">
        <v>145.01</v>
      </c>
      <c r="N1607" s="46">
        <v>147.96</v>
      </c>
      <c r="O1607" s="46">
        <v>130.26</v>
      </c>
      <c r="P1607" s="46">
        <v>81.97</v>
      </c>
      <c r="Q1607" s="46">
        <v>154.88</v>
      </c>
      <c r="R1607" s="46">
        <v>154.54</v>
      </c>
      <c r="S1607" s="46">
        <v>154.55000000000001</v>
      </c>
      <c r="T1607" s="46">
        <v>135.30000000000001</v>
      </c>
      <c r="U1607" s="46">
        <v>93.04</v>
      </c>
      <c r="V1607" s="46">
        <v>145.32</v>
      </c>
      <c r="W1607" s="110">
        <v>293.2</v>
      </c>
      <c r="X1607" s="120">
        <v>9.768472725940569E-2</v>
      </c>
      <c r="Y1607" s="79">
        <v>-0.10319221719759029</v>
      </c>
      <c r="Z1607" s="79">
        <v>-1.7155722605734721E-2</v>
      </c>
      <c r="AA1607" s="92">
        <v>0.26249029741958679</v>
      </c>
    </row>
    <row r="1608" spans="1:27" customFormat="1" x14ac:dyDescent="0.3">
      <c r="A1608" s="4">
        <v>260202</v>
      </c>
      <c r="B1608" s="18" t="s">
        <v>1158</v>
      </c>
      <c r="C1608" s="8" t="s">
        <v>23</v>
      </c>
      <c r="D1608" s="8" t="s">
        <v>1159</v>
      </c>
      <c r="E1608" s="8" t="s">
        <v>806</v>
      </c>
      <c r="F1608" s="78">
        <v>16.2</v>
      </c>
      <c r="G1608" s="46">
        <v>59.22</v>
      </c>
      <c r="H1608" s="46">
        <v>88.46</v>
      </c>
      <c r="I1608" s="46">
        <v>176.51</v>
      </c>
      <c r="J1608" s="46">
        <v>180.36</v>
      </c>
      <c r="K1608" s="110">
        <v>212.17</v>
      </c>
      <c r="L1608" s="110">
        <v>205.83</v>
      </c>
      <c r="M1608" s="46">
        <v>182.35</v>
      </c>
      <c r="N1608" s="46">
        <v>163.9</v>
      </c>
      <c r="O1608" s="46">
        <v>114.16</v>
      </c>
      <c r="P1608" s="46">
        <v>158.32</v>
      </c>
      <c r="Q1608" s="46">
        <v>115.4</v>
      </c>
      <c r="R1608" s="46">
        <v>98.95</v>
      </c>
      <c r="S1608" s="46">
        <v>44.36</v>
      </c>
      <c r="T1608" s="46">
        <v>92.78</v>
      </c>
      <c r="U1608" s="46">
        <v>87.2</v>
      </c>
      <c r="V1608" s="46">
        <v>103.46</v>
      </c>
      <c r="W1608" s="110">
        <v>97.34</v>
      </c>
      <c r="X1608" s="120">
        <v>-0.1571589573891565</v>
      </c>
      <c r="Y1608" s="79">
        <v>-8.0229878517169784E-2</v>
      </c>
      <c r="Z1608" s="79">
        <v>1.3950323239196869E-2</v>
      </c>
      <c r="AA1608" s="92">
        <v>0.16162294081757159</v>
      </c>
    </row>
    <row r="1609" spans="1:27" customFormat="1" x14ac:dyDescent="0.3">
      <c r="A1609" s="4">
        <v>260202</v>
      </c>
      <c r="B1609" s="18" t="s">
        <v>1132</v>
      </c>
      <c r="C1609" s="8" t="s">
        <v>23</v>
      </c>
      <c r="D1609" s="8" t="s">
        <v>131</v>
      </c>
      <c r="E1609" s="8" t="s">
        <v>821</v>
      </c>
      <c r="F1609" s="78">
        <v>13.2</v>
      </c>
      <c r="G1609" s="46">
        <v>35.75</v>
      </c>
      <c r="H1609" s="46">
        <v>56.66</v>
      </c>
      <c r="I1609" s="46">
        <v>56.24</v>
      </c>
      <c r="J1609" s="46">
        <v>59.66</v>
      </c>
      <c r="K1609" s="46">
        <v>33.82</v>
      </c>
      <c r="L1609" s="46">
        <v>45.56</v>
      </c>
      <c r="M1609" s="110">
        <v>104.06</v>
      </c>
      <c r="N1609" s="110">
        <v>91.57</v>
      </c>
      <c r="O1609" s="110">
        <v>103.28</v>
      </c>
      <c r="P1609" s="110">
        <v>120.83</v>
      </c>
      <c r="Q1609" s="46">
        <v>117.46</v>
      </c>
      <c r="R1609" s="46">
        <v>99.73</v>
      </c>
      <c r="S1609" s="46">
        <v>93.94</v>
      </c>
      <c r="T1609" s="46">
        <v>123.53</v>
      </c>
      <c r="U1609" s="46">
        <v>120.07</v>
      </c>
      <c r="V1609" s="110">
        <v>158.01</v>
      </c>
      <c r="W1609" s="110">
        <v>159.41999999999999</v>
      </c>
      <c r="X1609" s="120">
        <v>6.2505787572924021E-3</v>
      </c>
      <c r="Y1609" s="79">
        <v>6.0046933235171629E-3</v>
      </c>
      <c r="Z1609" s="92">
        <v>0.13328149655819049</v>
      </c>
      <c r="AA1609" s="92">
        <v>0.1321360104933913</v>
      </c>
    </row>
    <row r="1610" spans="1:27" customFormat="1" x14ac:dyDescent="0.3">
      <c r="A1610" s="4">
        <v>260202</v>
      </c>
      <c r="B1610" s="18" t="s">
        <v>1131</v>
      </c>
      <c r="C1610" s="8" t="s">
        <v>23</v>
      </c>
      <c r="D1610" s="8" t="s">
        <v>65</v>
      </c>
      <c r="E1610" s="8" t="s">
        <v>811</v>
      </c>
      <c r="F1610" s="78">
        <v>10</v>
      </c>
      <c r="G1610" s="46">
        <v>51.58</v>
      </c>
      <c r="H1610" s="46">
        <v>53.66</v>
      </c>
      <c r="I1610" s="46">
        <v>56.71</v>
      </c>
      <c r="J1610" s="46">
        <v>62.19</v>
      </c>
      <c r="K1610" s="46">
        <v>66.290000000000006</v>
      </c>
      <c r="L1610" s="46">
        <v>67.7</v>
      </c>
      <c r="M1610" s="46">
        <v>62.76</v>
      </c>
      <c r="N1610" s="46">
        <v>63.98</v>
      </c>
      <c r="O1610" s="46">
        <v>68.819999999999993</v>
      </c>
      <c r="P1610" s="46">
        <v>71.31</v>
      </c>
      <c r="Q1610" s="46">
        <v>73.7</v>
      </c>
      <c r="R1610" s="46">
        <v>76.89</v>
      </c>
      <c r="S1610" s="46">
        <v>80.09</v>
      </c>
      <c r="T1610" s="46">
        <v>80.12</v>
      </c>
      <c r="U1610" s="46">
        <v>89</v>
      </c>
      <c r="V1610" s="46">
        <v>94.29</v>
      </c>
      <c r="W1610" s="46">
        <v>114.4</v>
      </c>
      <c r="X1610" s="120">
        <v>2.9173151428855348E-2</v>
      </c>
      <c r="Y1610" s="79">
        <v>4.9227799227799178E-2</v>
      </c>
      <c r="Z1610" s="79">
        <v>5.3357865685372603E-2</v>
      </c>
      <c r="AA1610" s="79">
        <v>9.9883551673944693E-2</v>
      </c>
    </row>
    <row r="1611" spans="1:27" customFormat="1" x14ac:dyDescent="0.3">
      <c r="A1611" s="4">
        <v>260202</v>
      </c>
      <c r="B1611" s="18" t="s">
        <v>1133</v>
      </c>
      <c r="C1611" s="8" t="s">
        <v>23</v>
      </c>
      <c r="D1611" s="8" t="s">
        <v>1134</v>
      </c>
      <c r="E1611" s="8" t="s">
        <v>821</v>
      </c>
      <c r="F1611" s="36">
        <v>9.9</v>
      </c>
      <c r="G1611" s="46">
        <v>156.88999999999999</v>
      </c>
      <c r="H1611" s="46">
        <v>138.88</v>
      </c>
      <c r="I1611" s="46">
        <v>29.81</v>
      </c>
      <c r="J1611" s="46">
        <v>80.91</v>
      </c>
      <c r="K1611" s="46">
        <v>172.79</v>
      </c>
      <c r="L1611" s="46">
        <v>165.18</v>
      </c>
      <c r="M1611" s="46">
        <v>4.7300000000000004</v>
      </c>
      <c r="N1611" s="46">
        <v>64.290000000000006</v>
      </c>
      <c r="O1611" s="46">
        <v>135.82</v>
      </c>
      <c r="P1611" s="46">
        <v>170.22</v>
      </c>
      <c r="Q1611" s="46">
        <v>5.94</v>
      </c>
      <c r="R1611" s="110">
        <v>146.13</v>
      </c>
      <c r="S1611" s="46">
        <v>134.72</v>
      </c>
      <c r="T1611" s="110">
        <v>279.26</v>
      </c>
      <c r="U1611" s="46">
        <v>-1.61</v>
      </c>
      <c r="V1611" s="46">
        <v>38.299999999999997</v>
      </c>
      <c r="W1611" s="46">
        <v>179.21</v>
      </c>
      <c r="X1611" s="121">
        <v>0.23859434148049269</v>
      </c>
      <c r="Y1611" s="79">
        <v>-1.3338044342372511E-2</v>
      </c>
      <c r="Z1611" s="79">
        <v>-0.1930707251566697</v>
      </c>
      <c r="AA1611" s="79">
        <v>9.8719684026005838E-2</v>
      </c>
    </row>
    <row r="1612" spans="1:27" customFormat="1" x14ac:dyDescent="0.3">
      <c r="A1612" s="4">
        <v>260202</v>
      </c>
      <c r="B1612" s="18" t="s">
        <v>1141</v>
      </c>
      <c r="C1612" s="8" t="s">
        <v>23</v>
      </c>
      <c r="D1612" s="8" t="s">
        <v>1142</v>
      </c>
      <c r="E1612" s="8" t="s">
        <v>811</v>
      </c>
      <c r="F1612" s="36">
        <v>7.4</v>
      </c>
      <c r="G1612" s="46">
        <v>1.27</v>
      </c>
      <c r="H1612" s="46">
        <v>4.58</v>
      </c>
      <c r="I1612" s="46">
        <v>9.3800000000000008</v>
      </c>
      <c r="J1612" s="46">
        <v>3.65</v>
      </c>
      <c r="K1612" s="110">
        <v>4.33</v>
      </c>
      <c r="L1612" s="110">
        <v>10.54</v>
      </c>
      <c r="M1612" s="46">
        <v>11.36</v>
      </c>
      <c r="N1612" s="110">
        <v>11.56</v>
      </c>
      <c r="O1612" s="110">
        <v>13.81</v>
      </c>
      <c r="P1612" s="46">
        <v>14.49</v>
      </c>
      <c r="Q1612" s="46">
        <v>15.66</v>
      </c>
      <c r="R1612" s="46">
        <v>11.86</v>
      </c>
      <c r="S1612" s="46">
        <v>11.17</v>
      </c>
      <c r="T1612" s="46">
        <v>11.15</v>
      </c>
      <c r="U1612" s="46">
        <v>12.73</v>
      </c>
      <c r="V1612" s="46">
        <v>13.64</v>
      </c>
      <c r="W1612" s="46">
        <v>14.75</v>
      </c>
      <c r="X1612" s="120">
        <v>-6.2805566002256397E-2</v>
      </c>
      <c r="Y1612" s="79">
        <v>-5.8788121990369313E-2</v>
      </c>
      <c r="Z1612" s="79">
        <v>3.7945001065870843E-2</v>
      </c>
      <c r="AA1612" s="79">
        <v>7.3526391456151252E-2</v>
      </c>
    </row>
    <row r="1613" spans="1:27" customFormat="1" x14ac:dyDescent="0.3">
      <c r="A1613" s="4">
        <v>260202</v>
      </c>
      <c r="B1613" s="18" t="s">
        <v>1143</v>
      </c>
      <c r="C1613" s="8" t="s">
        <v>23</v>
      </c>
      <c r="D1613" s="8" t="s">
        <v>459</v>
      </c>
      <c r="E1613" s="8" t="s">
        <v>806</v>
      </c>
      <c r="F1613" s="36">
        <v>6.2</v>
      </c>
      <c r="G1613" s="46">
        <v>386.26</v>
      </c>
      <c r="H1613" s="46">
        <v>331.26</v>
      </c>
      <c r="I1613" s="46">
        <v>423.57</v>
      </c>
      <c r="J1613" s="46">
        <v>303.27999999999997</v>
      </c>
      <c r="K1613" s="46">
        <v>0</v>
      </c>
      <c r="L1613" s="46">
        <v>304.83</v>
      </c>
      <c r="M1613" s="46">
        <v>396.84</v>
      </c>
      <c r="N1613" s="110">
        <v>488.71</v>
      </c>
      <c r="O1613" s="110">
        <v>315.33</v>
      </c>
      <c r="P1613" s="46">
        <v>442.02</v>
      </c>
      <c r="Q1613" s="46">
        <v>500.92</v>
      </c>
      <c r="R1613" s="46">
        <v>531.16999999999996</v>
      </c>
      <c r="S1613" s="46">
        <v>432.53</v>
      </c>
      <c r="T1613" s="46">
        <v>433.33</v>
      </c>
      <c r="U1613" s="46">
        <v>530.48</v>
      </c>
      <c r="V1613" s="46">
        <v>507.31</v>
      </c>
      <c r="W1613" s="46">
        <v>551.21</v>
      </c>
      <c r="X1613" s="120">
        <v>-4.5577560525322802E-3</v>
      </c>
      <c r="Y1613" s="79">
        <v>1.557469901736086E-2</v>
      </c>
      <c r="Z1613" s="79">
        <v>-1.2378664702128559E-2</v>
      </c>
      <c r="AA1613" s="79">
        <v>6.2343392955637837E-2</v>
      </c>
    </row>
    <row r="1614" spans="1:27" customFormat="1" x14ac:dyDescent="0.3">
      <c r="A1614" s="4">
        <v>260202</v>
      </c>
      <c r="B1614" s="18" t="s">
        <v>1136</v>
      </c>
      <c r="C1614" s="8" t="s">
        <v>23</v>
      </c>
      <c r="D1614" s="8" t="s">
        <v>445</v>
      </c>
      <c r="E1614" s="8" t="s">
        <v>806</v>
      </c>
      <c r="F1614" s="36">
        <v>5.2</v>
      </c>
      <c r="G1614" s="46">
        <v>16.47</v>
      </c>
      <c r="H1614" s="46">
        <v>9.52</v>
      </c>
      <c r="I1614" s="46">
        <v>30.06</v>
      </c>
      <c r="J1614" s="46">
        <v>19.329999999999998</v>
      </c>
      <c r="K1614" s="46">
        <v>22.34</v>
      </c>
      <c r="L1614" s="46">
        <v>8.84</v>
      </c>
      <c r="M1614" s="46">
        <v>28.09</v>
      </c>
      <c r="N1614" s="46">
        <v>18.309999999999999</v>
      </c>
      <c r="O1614" s="110">
        <v>36.26</v>
      </c>
      <c r="P1614" s="110">
        <v>30.83</v>
      </c>
      <c r="Q1614" s="110">
        <v>40.19</v>
      </c>
      <c r="R1614" s="110">
        <v>50.15</v>
      </c>
      <c r="S1614" s="110">
        <v>57.86</v>
      </c>
      <c r="T1614" s="110">
        <v>63.14</v>
      </c>
      <c r="U1614" s="110">
        <v>62.99</v>
      </c>
      <c r="V1614" s="46">
        <v>63.26</v>
      </c>
      <c r="W1614" s="46">
        <v>70.83</v>
      </c>
      <c r="X1614" s="121">
        <v>0.1804725465005865</v>
      </c>
      <c r="Y1614" s="92">
        <v>0.1078830320810069</v>
      </c>
      <c r="Z1614" s="79">
        <v>5.5992141453831128E-2</v>
      </c>
      <c r="AA1614" s="79">
        <v>5.2457027300303549E-2</v>
      </c>
    </row>
    <row r="1615" spans="1:27" customFormat="1" x14ac:dyDescent="0.3">
      <c r="A1615" s="4">
        <v>260202</v>
      </c>
      <c r="B1615" s="18" t="s">
        <v>1140</v>
      </c>
      <c r="C1615" s="8" t="s">
        <v>23</v>
      </c>
      <c r="D1615" s="8" t="s">
        <v>139</v>
      </c>
      <c r="E1615" s="8" t="s">
        <v>806</v>
      </c>
      <c r="F1615" s="36">
        <v>4.0999999999999996</v>
      </c>
      <c r="G1615" s="46">
        <v>199.19</v>
      </c>
      <c r="H1615" s="46">
        <v>248.34</v>
      </c>
      <c r="I1615" s="46">
        <v>179.07</v>
      </c>
      <c r="J1615" s="46">
        <v>244.83</v>
      </c>
      <c r="K1615" s="46">
        <v>226.53</v>
      </c>
      <c r="L1615" s="46">
        <v>280.39999999999998</v>
      </c>
      <c r="M1615" s="110">
        <v>296.14</v>
      </c>
      <c r="N1615" s="46">
        <v>275.27999999999997</v>
      </c>
      <c r="O1615" s="46">
        <v>245.3</v>
      </c>
      <c r="P1615" s="46">
        <v>298.95999999999998</v>
      </c>
      <c r="Q1615" s="46">
        <v>325.3</v>
      </c>
      <c r="R1615" s="46">
        <v>303.89</v>
      </c>
      <c r="S1615" s="46">
        <v>261.69</v>
      </c>
      <c r="T1615" s="46">
        <v>316.52999999999997</v>
      </c>
      <c r="U1615" s="46">
        <v>373.05</v>
      </c>
      <c r="V1615" s="46">
        <v>354.85</v>
      </c>
      <c r="W1615" s="46">
        <v>315.61</v>
      </c>
      <c r="X1615" s="120">
        <v>1.4766691319841209E-2</v>
      </c>
      <c r="Y1615" s="79">
        <v>3.9547461094408647E-2</v>
      </c>
      <c r="Z1615" s="79">
        <v>4.0600401542432829E-2</v>
      </c>
      <c r="AA1615" s="79">
        <v>4.1282577404832647E-2</v>
      </c>
    </row>
    <row r="1616" spans="1:27" customFormat="1" x14ac:dyDescent="0.3">
      <c r="A1616" s="4">
        <v>260202</v>
      </c>
      <c r="B1616" s="18" t="s">
        <v>1135</v>
      </c>
      <c r="C1616" s="8" t="s">
        <v>23</v>
      </c>
      <c r="D1616" s="8" t="s">
        <v>95</v>
      </c>
      <c r="E1616" s="8" t="s">
        <v>817</v>
      </c>
      <c r="F1616" s="36">
        <v>3.9</v>
      </c>
      <c r="G1616" s="46">
        <v>16.489999999999998</v>
      </c>
      <c r="H1616" s="46">
        <v>16.899999999999999</v>
      </c>
      <c r="I1616" s="46">
        <v>18.11</v>
      </c>
      <c r="J1616" s="46">
        <v>21.61</v>
      </c>
      <c r="K1616" s="110">
        <v>26.62</v>
      </c>
      <c r="L1616" s="110">
        <v>31.58</v>
      </c>
      <c r="M1616" s="110">
        <v>34.68</v>
      </c>
      <c r="N1616" s="110">
        <v>36.89</v>
      </c>
      <c r="O1616" s="110">
        <v>41.24</v>
      </c>
      <c r="P1616" s="46">
        <v>41.22</v>
      </c>
      <c r="Q1616" s="46">
        <v>43.73</v>
      </c>
      <c r="R1616" s="46">
        <v>42.6</v>
      </c>
      <c r="S1616" s="46">
        <v>45.4</v>
      </c>
      <c r="T1616" s="46">
        <v>43.67</v>
      </c>
      <c r="U1616" s="46">
        <v>47.98</v>
      </c>
      <c r="V1616" s="46">
        <v>50.04</v>
      </c>
      <c r="W1616" s="46">
        <v>52.68</v>
      </c>
      <c r="X1616" s="120">
        <v>1.416594391442616E-2</v>
      </c>
      <c r="Y1616" s="79">
        <v>2.423033067274805E-2</v>
      </c>
      <c r="Z1616" s="79">
        <v>4.1413860283885377E-2</v>
      </c>
      <c r="AA1616" s="79">
        <v>3.8911753701427187E-2</v>
      </c>
    </row>
    <row r="1617" spans="1:27" customFormat="1" x14ac:dyDescent="0.3">
      <c r="A1617" s="4">
        <v>260202</v>
      </c>
      <c r="B1617" s="18" t="s">
        <v>1152</v>
      </c>
      <c r="C1617" s="8" t="s">
        <v>23</v>
      </c>
      <c r="D1617" s="8" t="s">
        <v>1153</v>
      </c>
      <c r="E1617" s="8" t="s">
        <v>806</v>
      </c>
      <c r="F1617" s="36">
        <v>3.5</v>
      </c>
      <c r="G1617" s="46">
        <v>77.69</v>
      </c>
      <c r="H1617" s="46">
        <v>89.27</v>
      </c>
      <c r="I1617" s="46">
        <v>97.01</v>
      </c>
      <c r="J1617" s="46">
        <v>101.73</v>
      </c>
      <c r="K1617" s="46">
        <v>96.2</v>
      </c>
      <c r="L1617" s="46">
        <v>96.39</v>
      </c>
      <c r="M1617" s="46">
        <v>99.45</v>
      </c>
      <c r="N1617" s="46">
        <v>115.82</v>
      </c>
      <c r="O1617" s="46">
        <v>113.65</v>
      </c>
      <c r="P1617" s="46">
        <v>29.42</v>
      </c>
      <c r="Q1617" s="46">
        <v>110.7</v>
      </c>
      <c r="R1617" s="46">
        <v>115.75</v>
      </c>
      <c r="S1617" s="46">
        <v>120.48</v>
      </c>
      <c r="T1617" s="110">
        <v>132.5</v>
      </c>
      <c r="U1617" s="46">
        <v>124.27</v>
      </c>
      <c r="V1617" s="46">
        <v>131.31</v>
      </c>
      <c r="W1617" s="46">
        <v>138.49</v>
      </c>
      <c r="X1617" s="121">
        <v>0.27389398166600237</v>
      </c>
      <c r="Y1617" s="79">
        <v>2.8304444861606552E-2</v>
      </c>
      <c r="Z1617" s="79">
        <v>3.1561866125760618E-2</v>
      </c>
      <c r="AA1617" s="79">
        <v>3.5413717162183563E-2</v>
      </c>
    </row>
    <row r="1618" spans="1:27" customFormat="1" x14ac:dyDescent="0.3">
      <c r="A1618" s="4">
        <v>260202</v>
      </c>
      <c r="B1618" s="18" t="s">
        <v>1144</v>
      </c>
      <c r="C1618" s="8" t="s">
        <v>23</v>
      </c>
      <c r="D1618" s="8" t="s">
        <v>728</v>
      </c>
      <c r="E1618" s="8" t="s">
        <v>806</v>
      </c>
      <c r="F1618" s="36">
        <v>3.2</v>
      </c>
      <c r="G1618" s="46">
        <v>9.65</v>
      </c>
      <c r="H1618" s="46">
        <v>10.83</v>
      </c>
      <c r="I1618" s="46">
        <v>12.63</v>
      </c>
      <c r="J1618" s="46">
        <v>19.05</v>
      </c>
      <c r="K1618" s="46">
        <v>12.27</v>
      </c>
      <c r="L1618" s="110">
        <v>19.84</v>
      </c>
      <c r="M1618" s="110">
        <v>22.81</v>
      </c>
      <c r="N1618" s="46">
        <v>23.8</v>
      </c>
      <c r="O1618" s="46">
        <v>18.97</v>
      </c>
      <c r="P1618" s="46">
        <v>25.76</v>
      </c>
      <c r="Q1618" s="46">
        <v>29.94</v>
      </c>
      <c r="R1618" s="110">
        <v>38.14</v>
      </c>
      <c r="S1618" s="110">
        <v>31.09</v>
      </c>
      <c r="T1618" s="110">
        <v>39.89</v>
      </c>
      <c r="U1618" s="46">
        <v>35.69</v>
      </c>
      <c r="V1618" s="46">
        <v>46.26</v>
      </c>
      <c r="W1618" s="46">
        <v>36.01</v>
      </c>
      <c r="X1618" s="121">
        <v>0.1131033378692068</v>
      </c>
      <c r="Y1618" s="79">
        <v>4.1349057960592628E-2</v>
      </c>
      <c r="Z1618" s="79">
        <v>5.6073475588702459E-2</v>
      </c>
      <c r="AA1618" s="79">
        <v>3.2171581769437019E-2</v>
      </c>
    </row>
    <row r="1619" spans="1:27" customFormat="1" x14ac:dyDescent="0.3">
      <c r="A1619" s="4">
        <v>260202</v>
      </c>
      <c r="B1619" s="18" t="s">
        <v>1146</v>
      </c>
      <c r="C1619" s="8" t="s">
        <v>23</v>
      </c>
      <c r="D1619" s="8" t="s">
        <v>139</v>
      </c>
      <c r="E1619" s="8" t="s">
        <v>806</v>
      </c>
      <c r="F1619" s="36">
        <v>2.5</v>
      </c>
      <c r="G1619" s="46">
        <v>346.63</v>
      </c>
      <c r="H1619" s="46">
        <v>303.39999999999998</v>
      </c>
      <c r="I1619" s="46">
        <v>263.12</v>
      </c>
      <c r="J1619" s="46">
        <v>134.44999999999999</v>
      </c>
      <c r="K1619" s="46">
        <v>175.25</v>
      </c>
      <c r="L1619" s="46">
        <v>95.72</v>
      </c>
      <c r="M1619" s="46">
        <v>108.02</v>
      </c>
      <c r="N1619" s="46">
        <v>92.8</v>
      </c>
      <c r="O1619" s="46">
        <v>86.41</v>
      </c>
      <c r="P1619" s="46">
        <v>73.09</v>
      </c>
      <c r="Q1619" s="46">
        <v>104.32</v>
      </c>
      <c r="R1619" s="46">
        <v>101.38</v>
      </c>
      <c r="S1619" s="110">
        <v>136.46</v>
      </c>
      <c r="T1619" s="46">
        <v>81.180000000000007</v>
      </c>
      <c r="U1619" s="46">
        <v>103.1</v>
      </c>
      <c r="V1619" s="46">
        <v>96.37</v>
      </c>
      <c r="W1619" s="46">
        <v>146.93</v>
      </c>
      <c r="X1619" s="120">
        <v>1.9482239614690089E-2</v>
      </c>
      <c r="Y1619" s="79">
        <v>-2.8818443804035092E-3</v>
      </c>
      <c r="Z1619" s="79">
        <v>-1.1868662939448439E-2</v>
      </c>
      <c r="AA1619" s="79">
        <v>2.5101292225072621E-2</v>
      </c>
    </row>
    <row r="1620" spans="1:27" customFormat="1" x14ac:dyDescent="0.3">
      <c r="A1620" s="4">
        <v>260202</v>
      </c>
      <c r="B1620" s="18" t="s">
        <v>1138</v>
      </c>
      <c r="C1620" s="8" t="s">
        <v>23</v>
      </c>
      <c r="D1620" s="8" t="s">
        <v>1139</v>
      </c>
      <c r="E1620" s="8" t="s">
        <v>806</v>
      </c>
      <c r="F1620" s="36">
        <v>1.8</v>
      </c>
      <c r="G1620" s="46">
        <v>589.42999999999995</v>
      </c>
      <c r="H1620" s="46">
        <v>620.39</v>
      </c>
      <c r="I1620" s="46">
        <v>626.76</v>
      </c>
      <c r="J1620" s="46">
        <v>652.20000000000005</v>
      </c>
      <c r="K1620" s="46">
        <v>684.21</v>
      </c>
      <c r="L1620" s="46">
        <v>662.72</v>
      </c>
      <c r="M1620" s="46">
        <v>657.93</v>
      </c>
      <c r="N1620" s="46">
        <v>694.23</v>
      </c>
      <c r="O1620" s="46">
        <v>792.14</v>
      </c>
      <c r="P1620" s="46">
        <v>735.18</v>
      </c>
      <c r="Q1620" s="46">
        <v>754.1</v>
      </c>
      <c r="R1620" s="46">
        <v>767.77</v>
      </c>
      <c r="S1620" s="46">
        <v>835.75</v>
      </c>
      <c r="T1620" s="46">
        <v>727.62</v>
      </c>
      <c r="U1620" s="46">
        <v>744.2</v>
      </c>
      <c r="V1620" s="46">
        <v>812.91</v>
      </c>
      <c r="W1620" s="46">
        <v>890.67</v>
      </c>
      <c r="X1620" s="120">
        <v>-2.4443869632696509E-3</v>
      </c>
      <c r="Y1620" s="79">
        <v>-3.2088265418572788E-3</v>
      </c>
      <c r="Z1620" s="79">
        <v>1.467805185768079E-2</v>
      </c>
      <c r="AA1620" s="79">
        <v>1.7599856432343849E-2</v>
      </c>
    </row>
    <row r="1621" spans="1:27" customFormat="1" x14ac:dyDescent="0.3">
      <c r="A1621" s="4">
        <v>260202</v>
      </c>
      <c r="B1621" s="18" t="s">
        <v>1154</v>
      </c>
      <c r="C1621" s="8" t="s">
        <v>23</v>
      </c>
      <c r="D1621" s="8" t="s">
        <v>810</v>
      </c>
      <c r="E1621" s="8" t="s">
        <v>806</v>
      </c>
      <c r="F1621" s="36">
        <v>0.9</v>
      </c>
      <c r="G1621" s="46">
        <v>199.9</v>
      </c>
      <c r="H1621" s="46">
        <v>195.5</v>
      </c>
      <c r="I1621" s="46">
        <v>195.3</v>
      </c>
      <c r="J1621" s="46">
        <v>204</v>
      </c>
      <c r="K1621" s="46">
        <v>196.4</v>
      </c>
      <c r="L1621" s="46">
        <v>188.7</v>
      </c>
      <c r="M1621" s="46">
        <v>198.1</v>
      </c>
      <c r="N1621" s="46">
        <v>220</v>
      </c>
      <c r="O1621" s="46">
        <v>210.1</v>
      </c>
      <c r="P1621" s="46">
        <v>222</v>
      </c>
      <c r="Q1621" s="46">
        <v>222.3</v>
      </c>
      <c r="R1621" s="46">
        <v>231.7</v>
      </c>
      <c r="S1621" s="46">
        <v>243</v>
      </c>
      <c r="T1621" s="46">
        <v>237.4</v>
      </c>
      <c r="U1621" s="46">
        <v>260.2</v>
      </c>
      <c r="V1621" s="46">
        <v>258.89999999999998</v>
      </c>
      <c r="W1621" s="46">
        <v>251.6</v>
      </c>
      <c r="X1621" s="120">
        <v>1.6757344940152349E-2</v>
      </c>
      <c r="Y1621" s="79">
        <v>4.0560787671232827E-2</v>
      </c>
      <c r="Z1621" s="79">
        <v>2.7974904864753739E-2</v>
      </c>
      <c r="AA1621" s="79">
        <v>8.6043021510755491E-3</v>
      </c>
    </row>
    <row r="1622" spans="1:27" customFormat="1" x14ac:dyDescent="0.3">
      <c r="A1622" s="4">
        <v>260202</v>
      </c>
      <c r="B1622" s="18" t="s">
        <v>1145</v>
      </c>
      <c r="C1622" s="8" t="s">
        <v>23</v>
      </c>
      <c r="D1622" s="8" t="s">
        <v>445</v>
      </c>
      <c r="E1622" s="8" t="s">
        <v>806</v>
      </c>
      <c r="F1622" s="36">
        <v>-0.9</v>
      </c>
      <c r="G1622" s="46">
        <v>832</v>
      </c>
      <c r="H1622" s="46">
        <v>872</v>
      </c>
      <c r="I1622" s="46">
        <v>943</v>
      </c>
      <c r="J1622" s="46">
        <v>1002</v>
      </c>
      <c r="K1622" s="46">
        <v>962</v>
      </c>
      <c r="L1622" s="46">
        <v>843</v>
      </c>
      <c r="M1622" s="46">
        <v>937</v>
      </c>
      <c r="N1622" s="46">
        <v>988</v>
      </c>
      <c r="O1622" s="46">
        <v>978</v>
      </c>
      <c r="P1622" s="46">
        <v>863</v>
      </c>
      <c r="Q1622" s="46">
        <v>902</v>
      </c>
      <c r="R1622" s="46">
        <v>990</v>
      </c>
      <c r="S1622" s="46">
        <v>771</v>
      </c>
      <c r="T1622" s="46">
        <v>737</v>
      </c>
      <c r="U1622" s="46">
        <v>754</v>
      </c>
      <c r="V1622" s="46">
        <v>896</v>
      </c>
      <c r="W1622" s="46">
        <v>744</v>
      </c>
      <c r="X1622" s="120">
        <v>-3.5734543391945588E-2</v>
      </c>
      <c r="Y1622" s="79">
        <v>-4.3529411764705928E-2</v>
      </c>
      <c r="Z1622" s="79">
        <v>-2.8905289052890581E-2</v>
      </c>
      <c r="AA1622" s="79">
        <v>-8.5497150094996366E-3</v>
      </c>
    </row>
    <row r="1623" spans="1:27" customFormat="1" x14ac:dyDescent="0.3">
      <c r="A1623" s="4">
        <v>260202</v>
      </c>
      <c r="B1623" s="18" t="s">
        <v>1137</v>
      </c>
      <c r="C1623" s="8" t="s">
        <v>23</v>
      </c>
      <c r="D1623" s="8" t="s">
        <v>139</v>
      </c>
      <c r="E1623" s="8" t="s">
        <v>821</v>
      </c>
      <c r="F1623" s="36">
        <v>-1.3</v>
      </c>
      <c r="G1623" s="46">
        <v>-58.77</v>
      </c>
      <c r="H1623" s="46">
        <v>-66.819999999999993</v>
      </c>
      <c r="I1623" s="46">
        <v>-65.39</v>
      </c>
      <c r="J1623" s="46">
        <v>-58.05</v>
      </c>
      <c r="K1623" s="46">
        <v>-48.77</v>
      </c>
      <c r="L1623" s="46">
        <v>-62.83</v>
      </c>
      <c r="M1623" s="46">
        <v>-48.69</v>
      </c>
      <c r="N1623" s="46">
        <v>-46.62</v>
      </c>
      <c r="O1623" s="46">
        <v>-46.98</v>
      </c>
      <c r="P1623" s="46">
        <v>-48.89</v>
      </c>
      <c r="Q1623" s="46">
        <v>-43.99</v>
      </c>
      <c r="R1623" s="46">
        <v>-36.04</v>
      </c>
      <c r="S1623" s="46">
        <v>-34.64</v>
      </c>
      <c r="T1623" s="46">
        <v>-41.56</v>
      </c>
      <c r="U1623" s="46">
        <v>-30.12</v>
      </c>
      <c r="V1623" s="46">
        <v>-29.93</v>
      </c>
      <c r="W1623" s="46">
        <v>-32.9</v>
      </c>
      <c r="X1623" s="120">
        <v>-4.4815358278307522E-2</v>
      </c>
      <c r="Y1623" s="79">
        <v>-8.8779363758561103E-2</v>
      </c>
      <c r="Z1623" s="79">
        <v>-4.2919359370609873E-2</v>
      </c>
      <c r="AA1623" s="79">
        <v>-1.2770642201834881E-2</v>
      </c>
    </row>
    <row r="1624" spans="1:27" customFormat="1" x14ac:dyDescent="0.3">
      <c r="A1624" s="4">
        <v>260202</v>
      </c>
      <c r="B1624" s="18" t="s">
        <v>1147</v>
      </c>
      <c r="C1624" s="8" t="s">
        <v>23</v>
      </c>
      <c r="D1624" s="8" t="s">
        <v>1148</v>
      </c>
      <c r="E1624" s="8" t="s">
        <v>821</v>
      </c>
      <c r="F1624" s="36">
        <v>-1.9</v>
      </c>
      <c r="G1624" s="46">
        <v>2212</v>
      </c>
      <c r="H1624" s="46">
        <v>1616</v>
      </c>
      <c r="I1624" s="46">
        <v>2445</v>
      </c>
      <c r="J1624" s="46">
        <v>559</v>
      </c>
      <c r="K1624" s="46">
        <v>2079</v>
      </c>
      <c r="L1624" s="110">
        <v>2359</v>
      </c>
      <c r="M1624" s="46">
        <v>2728</v>
      </c>
      <c r="N1624" s="110">
        <v>2166</v>
      </c>
      <c r="O1624" s="110">
        <v>3036</v>
      </c>
      <c r="P1624" s="46">
        <v>2982</v>
      </c>
      <c r="Q1624" s="46">
        <v>3453</v>
      </c>
      <c r="R1624" s="46">
        <v>2847</v>
      </c>
      <c r="S1624" s="46">
        <v>4144</v>
      </c>
      <c r="T1624" s="46">
        <v>3571</v>
      </c>
      <c r="U1624" s="46">
        <v>3712</v>
      </c>
      <c r="V1624" s="46">
        <v>2666</v>
      </c>
      <c r="W1624" s="46">
        <v>3875</v>
      </c>
      <c r="X1624" s="120">
        <v>4.3870102785639853E-2</v>
      </c>
      <c r="Y1624" s="79">
        <v>1.8480199785943618E-2</v>
      </c>
      <c r="Z1624" s="79">
        <v>-1.2680397926299601E-2</v>
      </c>
      <c r="AA1624" s="79">
        <v>-1.9087490243383191E-2</v>
      </c>
    </row>
    <row r="1625" spans="1:27" customFormat="1" x14ac:dyDescent="0.3">
      <c r="A1625" s="4">
        <v>260202</v>
      </c>
      <c r="B1625" s="18" t="s">
        <v>1155</v>
      </c>
      <c r="C1625" s="8" t="s">
        <v>23</v>
      </c>
      <c r="D1625" s="8" t="s">
        <v>168</v>
      </c>
      <c r="E1625" s="8" t="s">
        <v>806</v>
      </c>
      <c r="F1625" s="36">
        <v>-2.2000000000000002</v>
      </c>
      <c r="G1625" s="46">
        <v>272.83999999999997</v>
      </c>
      <c r="H1625" s="46">
        <v>256.45999999999998</v>
      </c>
      <c r="I1625" s="46">
        <v>335.74</v>
      </c>
      <c r="J1625" s="46">
        <v>336.2</v>
      </c>
      <c r="K1625" s="46">
        <v>249.89</v>
      </c>
      <c r="L1625" s="46">
        <v>204.98</v>
      </c>
      <c r="M1625" s="46">
        <v>251.76</v>
      </c>
      <c r="N1625" s="46">
        <v>243.65</v>
      </c>
      <c r="O1625" s="46">
        <v>238.75</v>
      </c>
      <c r="P1625" s="46">
        <v>228.78</v>
      </c>
      <c r="Q1625" s="46">
        <v>268.72000000000003</v>
      </c>
      <c r="R1625" s="46">
        <v>263.2</v>
      </c>
      <c r="S1625" s="46">
        <v>243.61</v>
      </c>
      <c r="T1625" s="46">
        <v>243.58</v>
      </c>
      <c r="U1625" s="46">
        <v>254.99</v>
      </c>
      <c r="V1625" s="46">
        <v>243.97</v>
      </c>
      <c r="W1625" s="46">
        <v>221.61</v>
      </c>
      <c r="X1625" s="120">
        <v>1.473648574643294E-2</v>
      </c>
      <c r="Y1625" s="79">
        <v>-1.3472539765089111E-2</v>
      </c>
      <c r="Z1625" s="79">
        <v>-1.9127096222323781E-2</v>
      </c>
      <c r="AA1625" s="79">
        <v>-2.230897936419407E-2</v>
      </c>
    </row>
    <row r="1626" spans="1:27" customFormat="1" x14ac:dyDescent="0.3">
      <c r="A1626" s="4">
        <v>260202</v>
      </c>
      <c r="B1626" s="18" t="s">
        <v>1151</v>
      </c>
      <c r="C1626" s="8" t="s">
        <v>23</v>
      </c>
      <c r="D1626" s="8" t="s">
        <v>79</v>
      </c>
      <c r="E1626" s="8" t="s">
        <v>806</v>
      </c>
      <c r="F1626" s="36">
        <v>-3.8</v>
      </c>
      <c r="G1626" s="46">
        <v>278</v>
      </c>
      <c r="H1626" s="46">
        <v>283</v>
      </c>
      <c r="I1626" s="46">
        <v>172</v>
      </c>
      <c r="J1626" s="46">
        <v>484</v>
      </c>
      <c r="K1626" s="110">
        <v>482</v>
      </c>
      <c r="L1626" s="46">
        <v>371</v>
      </c>
      <c r="M1626" s="110">
        <v>465</v>
      </c>
      <c r="N1626" s="46">
        <v>494</v>
      </c>
      <c r="O1626" s="46">
        <v>510</v>
      </c>
      <c r="P1626" s="46">
        <v>484</v>
      </c>
      <c r="Q1626" s="46">
        <v>547</v>
      </c>
      <c r="R1626" s="46">
        <v>535</v>
      </c>
      <c r="S1626" s="46">
        <v>545</v>
      </c>
      <c r="T1626" s="46">
        <v>515</v>
      </c>
      <c r="U1626" s="46">
        <v>573</v>
      </c>
      <c r="V1626" s="46">
        <v>596</v>
      </c>
      <c r="W1626" s="46">
        <v>461</v>
      </c>
      <c r="X1626" s="120">
        <v>1.4684983420180099E-2</v>
      </c>
      <c r="Y1626" s="79">
        <v>1.2138188608776799E-2</v>
      </c>
      <c r="Z1626" s="79">
        <v>2.8136531365313688E-2</v>
      </c>
      <c r="AA1626" s="79">
        <v>-3.7685060565275867E-2</v>
      </c>
    </row>
    <row r="1627" spans="1:27" customFormat="1" x14ac:dyDescent="0.3">
      <c r="A1627" s="4">
        <v>260202</v>
      </c>
      <c r="B1627" s="18" t="s">
        <v>1157</v>
      </c>
      <c r="C1627" s="8" t="s">
        <v>23</v>
      </c>
      <c r="D1627" s="8" t="s">
        <v>41</v>
      </c>
      <c r="E1627" s="8" t="s">
        <v>821</v>
      </c>
      <c r="F1627" s="36">
        <v>-12.1</v>
      </c>
      <c r="G1627" s="46">
        <v>43</v>
      </c>
      <c r="H1627" s="46">
        <v>92</v>
      </c>
      <c r="I1627" s="46">
        <v>74</v>
      </c>
      <c r="J1627" s="46">
        <v>102</v>
      </c>
      <c r="K1627" s="46">
        <v>40</v>
      </c>
      <c r="L1627" s="46">
        <v>81</v>
      </c>
      <c r="M1627" s="46">
        <v>56</v>
      </c>
      <c r="N1627" s="46">
        <v>-9</v>
      </c>
      <c r="O1627" s="46">
        <v>6</v>
      </c>
      <c r="P1627" s="46">
        <v>19</v>
      </c>
      <c r="Q1627" s="46">
        <v>51</v>
      </c>
      <c r="R1627" s="110">
        <v>48</v>
      </c>
      <c r="S1627" s="46">
        <v>7</v>
      </c>
      <c r="T1627" s="110">
        <v>32</v>
      </c>
      <c r="U1627" s="46">
        <v>34</v>
      </c>
      <c r="V1627" s="110">
        <v>68</v>
      </c>
      <c r="W1627" s="46">
        <v>-10</v>
      </c>
      <c r="X1627" s="121">
        <v>0.10400000000000011</v>
      </c>
      <c r="Y1627" s="79">
        <v>-0.1231884057971014</v>
      </c>
      <c r="Z1627" s="92">
        <v>0.165289256198347</v>
      </c>
      <c r="AA1627" s="79">
        <v>-0.1205673758865248</v>
      </c>
    </row>
    <row r="1628" spans="1:27" customFormat="1" x14ac:dyDescent="0.3">
      <c r="A1628" s="4">
        <v>260202</v>
      </c>
      <c r="B1628" s="18" t="s">
        <v>1156</v>
      </c>
      <c r="C1628" s="8" t="s">
        <v>23</v>
      </c>
      <c r="D1628" s="8" t="s">
        <v>691</v>
      </c>
      <c r="E1628" s="8" t="s">
        <v>806</v>
      </c>
      <c r="F1628" s="36">
        <v>-12.3</v>
      </c>
      <c r="G1628" s="46">
        <v>24.67</v>
      </c>
      <c r="H1628" s="46">
        <v>27.74</v>
      </c>
      <c r="I1628" s="46">
        <v>33.85</v>
      </c>
      <c r="J1628" s="46">
        <v>31.32</v>
      </c>
      <c r="K1628" s="46">
        <v>23.95</v>
      </c>
      <c r="L1628" s="46">
        <v>23.4</v>
      </c>
      <c r="M1628" s="46">
        <v>25.93</v>
      </c>
      <c r="N1628" s="46">
        <v>21.87</v>
      </c>
      <c r="O1628" s="46">
        <v>15.92</v>
      </c>
      <c r="P1628" s="46">
        <v>15.73</v>
      </c>
      <c r="Q1628" s="46">
        <v>19.7</v>
      </c>
      <c r="R1628" s="46">
        <v>18.72</v>
      </c>
      <c r="S1628" s="46">
        <v>15.58</v>
      </c>
      <c r="T1628" s="46">
        <v>11.63</v>
      </c>
      <c r="U1628" s="46">
        <v>14.89</v>
      </c>
      <c r="V1628" s="46">
        <v>15</v>
      </c>
      <c r="W1628" s="46">
        <v>8.56</v>
      </c>
      <c r="X1628" s="120">
        <v>-5.8798221712319083E-2</v>
      </c>
      <c r="Y1628" s="79">
        <v>-7.3289654121590719E-2</v>
      </c>
      <c r="Z1628" s="79">
        <v>-6.1164090759618477E-2</v>
      </c>
      <c r="AA1628" s="79">
        <v>-0.1229422066549913</v>
      </c>
    </row>
    <row r="1629" spans="1:27" customFormat="1" x14ac:dyDescent="0.3">
      <c r="A1629" s="4">
        <v>260202</v>
      </c>
      <c r="B1629" s="18" t="s">
        <v>1149</v>
      </c>
      <c r="C1629" s="8" t="s">
        <v>23</v>
      </c>
      <c r="D1629" s="8" t="s">
        <v>1150</v>
      </c>
      <c r="E1629" s="8" t="s">
        <v>821</v>
      </c>
      <c r="F1629" s="36">
        <v>-15</v>
      </c>
      <c r="G1629" s="46">
        <v>1432</v>
      </c>
      <c r="H1629" s="46">
        <v>1161</v>
      </c>
      <c r="I1629" s="46">
        <v>998</v>
      </c>
      <c r="J1629" s="46">
        <v>816</v>
      </c>
      <c r="K1629" s="46">
        <v>453</v>
      </c>
      <c r="L1629" s="46">
        <v>65</v>
      </c>
      <c r="M1629" s="46">
        <v>141</v>
      </c>
      <c r="N1629" s="46">
        <v>113</v>
      </c>
      <c r="O1629" s="46">
        <v>386</v>
      </c>
      <c r="P1629" s="110">
        <v>405</v>
      </c>
      <c r="Q1629" s="110">
        <v>491</v>
      </c>
      <c r="R1629" s="110">
        <v>440</v>
      </c>
      <c r="S1629" s="110">
        <v>659</v>
      </c>
      <c r="T1629" s="46">
        <v>515</v>
      </c>
      <c r="U1629" s="46">
        <v>505</v>
      </c>
      <c r="V1629" s="46">
        <v>-69</v>
      </c>
      <c r="W1629" s="46">
        <v>417</v>
      </c>
      <c r="X1629" s="120">
        <v>5.513784461152893E-2</v>
      </c>
      <c r="Y1629" s="79">
        <v>6.6508313539193056E-3</v>
      </c>
      <c r="Z1629" s="79">
        <v>-0.24020764511562051</v>
      </c>
      <c r="AA1629" s="79">
        <v>-0.15031055900621121</v>
      </c>
    </row>
    <row r="1630" spans="1:27" customFormat="1" x14ac:dyDescent="0.3">
      <c r="A1630" s="4">
        <v>260202</v>
      </c>
      <c r="B1630" s="18" t="s">
        <v>1160</v>
      </c>
      <c r="C1630" s="8" t="s">
        <v>23</v>
      </c>
      <c r="D1630" s="8" t="s">
        <v>182</v>
      </c>
      <c r="E1630" s="8" t="s">
        <v>806</v>
      </c>
      <c r="F1630" s="36">
        <v>-129.4</v>
      </c>
      <c r="G1630" s="46">
        <v>1.48</v>
      </c>
      <c r="H1630" s="46">
        <v>334.76</v>
      </c>
      <c r="I1630" s="46">
        <v>-44.08</v>
      </c>
      <c r="J1630" s="46">
        <v>303.66000000000003</v>
      </c>
      <c r="K1630" s="46">
        <v>-269.08999999999997</v>
      </c>
      <c r="L1630" s="46">
        <v>-175.3</v>
      </c>
      <c r="M1630" s="46">
        <v>222.16</v>
      </c>
      <c r="N1630" s="110">
        <v>354.05</v>
      </c>
      <c r="O1630" s="46">
        <v>-459.45</v>
      </c>
      <c r="P1630" s="46">
        <v>216.76</v>
      </c>
      <c r="Q1630" s="46">
        <v>69.709999999999994</v>
      </c>
      <c r="R1630" s="46">
        <v>-248.84</v>
      </c>
      <c r="S1630" s="46">
        <v>308.94</v>
      </c>
      <c r="T1630" s="46">
        <v>-78.52</v>
      </c>
      <c r="U1630" s="46">
        <v>-57.45</v>
      </c>
      <c r="V1630" s="46">
        <v>52.41</v>
      </c>
      <c r="W1630" s="46">
        <v>17.29</v>
      </c>
      <c r="X1630" s="120">
        <v>-0.85200680959113595</v>
      </c>
      <c r="Y1630" s="79">
        <v>-2.479235718463638</v>
      </c>
      <c r="Z1630" s="79">
        <v>-3.970607618294451</v>
      </c>
      <c r="AA1630" s="79">
        <v>-1.2940367379536779</v>
      </c>
    </row>
    <row r="1631" spans="1:27" customFormat="1" x14ac:dyDescent="0.3">
      <c r="A1631" s="4">
        <v>260202</v>
      </c>
      <c r="B1631" s="74">
        <v>2811</v>
      </c>
      <c r="C1631" s="75" t="s">
        <v>67</v>
      </c>
      <c r="D1631" s="75" t="s">
        <v>1186</v>
      </c>
      <c r="E1631" s="8" t="s">
        <v>806</v>
      </c>
      <c r="F1631" s="94">
        <v>107</v>
      </c>
      <c r="G1631" s="112">
        <v>2180</v>
      </c>
      <c r="H1631" s="112">
        <v>2149</v>
      </c>
      <c r="I1631" s="112">
        <v>3159</v>
      </c>
      <c r="J1631" s="112">
        <v>4253</v>
      </c>
      <c r="K1631" s="112">
        <v>2390</v>
      </c>
      <c r="L1631" s="112">
        <v>3144</v>
      </c>
      <c r="M1631" s="113">
        <v>5039</v>
      </c>
      <c r="N1631" s="113">
        <v>6011</v>
      </c>
      <c r="O1631" s="112">
        <v>3327</v>
      </c>
      <c r="P1631" s="113">
        <v>15195</v>
      </c>
      <c r="Q1631" s="113">
        <v>10110</v>
      </c>
      <c r="R1631" s="112">
        <v>8169</v>
      </c>
      <c r="S1631" s="112">
        <v>-6737</v>
      </c>
      <c r="T1631" s="112">
        <v>4791</v>
      </c>
      <c r="U1631" s="112">
        <v>5734</v>
      </c>
      <c r="V1631" s="112">
        <v>6992</v>
      </c>
      <c r="W1631" s="113">
        <v>4795</v>
      </c>
      <c r="X1631" s="122">
        <v>-0.3891236862774432</v>
      </c>
      <c r="Y1631" s="98">
        <v>-0.26792383518030982</v>
      </c>
      <c r="Z1631" s="98">
        <v>-9.8436062557497706E-2</v>
      </c>
      <c r="AA1631" s="99">
        <v>1.0697588126159561</v>
      </c>
    </row>
    <row r="1632" spans="1:27" customFormat="1" x14ac:dyDescent="0.3">
      <c r="A1632" s="4">
        <v>260202</v>
      </c>
      <c r="B1632" s="18">
        <v>6971</v>
      </c>
      <c r="C1632" s="8" t="s">
        <v>67</v>
      </c>
      <c r="D1632" s="8" t="s">
        <v>1172</v>
      </c>
      <c r="E1632" s="8" t="s">
        <v>817</v>
      </c>
      <c r="F1632" s="78">
        <v>75.900000000000006</v>
      </c>
      <c r="G1632" s="46">
        <v>42779</v>
      </c>
      <c r="H1632" s="46">
        <v>30452</v>
      </c>
      <c r="I1632" s="46">
        <v>41428</v>
      </c>
      <c r="J1632" s="46">
        <v>35060</v>
      </c>
      <c r="K1632" s="46">
        <v>37396</v>
      </c>
      <c r="L1632" s="46">
        <v>14633</v>
      </c>
      <c r="M1632" s="46">
        <v>25677</v>
      </c>
      <c r="N1632" s="46">
        <v>28325</v>
      </c>
      <c r="O1632" s="46">
        <v>25842</v>
      </c>
      <c r="P1632" s="46">
        <v>13079</v>
      </c>
      <c r="Q1632" s="46">
        <v>20956</v>
      </c>
      <c r="R1632" s="46">
        <v>16920</v>
      </c>
      <c r="S1632" s="46">
        <v>-25601</v>
      </c>
      <c r="T1632" s="110">
        <v>55172</v>
      </c>
      <c r="U1632" s="46">
        <v>18550</v>
      </c>
      <c r="V1632" s="46">
        <v>23395</v>
      </c>
      <c r="W1632" s="110">
        <v>28676</v>
      </c>
      <c r="X1632" s="121">
        <v>1.660211406484184</v>
      </c>
      <c r="Y1632" s="79">
        <v>-3.5672453926786973E-2</v>
      </c>
      <c r="Z1632" s="79">
        <v>9.9552589904829292E-2</v>
      </c>
      <c r="AA1632" s="92">
        <v>0.75894904636724658</v>
      </c>
    </row>
    <row r="1633" spans="1:27" customFormat="1" x14ac:dyDescent="0.3">
      <c r="A1633" s="4">
        <v>260202</v>
      </c>
      <c r="B1633" s="18">
        <v>7241</v>
      </c>
      <c r="C1633" s="8" t="s">
        <v>67</v>
      </c>
      <c r="D1633" s="8" t="s">
        <v>1181</v>
      </c>
      <c r="E1633" s="8" t="s">
        <v>811</v>
      </c>
      <c r="F1633" s="78">
        <v>16.399999999999999</v>
      </c>
      <c r="G1633" s="46">
        <v>-1909</v>
      </c>
      <c r="H1633" s="46">
        <v>940</v>
      </c>
      <c r="I1633" s="46">
        <v>3878</v>
      </c>
      <c r="J1633" s="46">
        <v>-2008</v>
      </c>
      <c r="K1633" s="110">
        <v>1718</v>
      </c>
      <c r="L1633" s="110">
        <v>2764</v>
      </c>
      <c r="M1633" s="110">
        <v>5208</v>
      </c>
      <c r="N1633" s="110">
        <v>4730</v>
      </c>
      <c r="O1633" s="110">
        <v>4716</v>
      </c>
      <c r="P1633" s="110">
        <v>6565</v>
      </c>
      <c r="Q1633" s="46">
        <v>3202</v>
      </c>
      <c r="R1633" s="46">
        <v>3615</v>
      </c>
      <c r="S1633" s="46">
        <v>1832</v>
      </c>
      <c r="T1633" s="46">
        <v>4466</v>
      </c>
      <c r="U1633" s="110">
        <v>5265</v>
      </c>
      <c r="V1633" s="46">
        <v>4192</v>
      </c>
      <c r="W1633" s="110">
        <v>4417</v>
      </c>
      <c r="X1633" s="120">
        <v>-0.1379650322071776</v>
      </c>
      <c r="Y1633" s="92">
        <v>0.15730080060998849</v>
      </c>
      <c r="Z1633" s="79">
        <v>3.8015548820661493E-2</v>
      </c>
      <c r="AA1633" s="92">
        <v>0.16407489685814031</v>
      </c>
    </row>
    <row r="1634" spans="1:27" customFormat="1" x14ac:dyDescent="0.3">
      <c r="A1634" s="4">
        <v>260202</v>
      </c>
      <c r="B1634" s="18">
        <v>8386</v>
      </c>
      <c r="C1634" s="8" t="s">
        <v>67</v>
      </c>
      <c r="D1634" s="8" t="s">
        <v>1165</v>
      </c>
      <c r="E1634" s="8" t="s">
        <v>811</v>
      </c>
      <c r="F1634" s="78">
        <v>15.4</v>
      </c>
      <c r="G1634" s="46">
        <v>4702</v>
      </c>
      <c r="H1634" s="46">
        <v>4792</v>
      </c>
      <c r="I1634" s="46">
        <v>479</v>
      </c>
      <c r="J1634" s="46">
        <v>5110</v>
      </c>
      <c r="K1634" s="46">
        <v>3616</v>
      </c>
      <c r="L1634" s="46">
        <v>2197</v>
      </c>
      <c r="M1634" s="110">
        <v>2285</v>
      </c>
      <c r="N1634" s="46">
        <v>5688</v>
      </c>
      <c r="O1634" s="46">
        <v>1616</v>
      </c>
      <c r="P1634" s="110">
        <v>3488</v>
      </c>
      <c r="Q1634" s="46">
        <v>3489</v>
      </c>
      <c r="R1634" s="46">
        <v>4955</v>
      </c>
      <c r="S1634" s="110">
        <v>3016</v>
      </c>
      <c r="T1634" s="110">
        <v>5576</v>
      </c>
      <c r="U1634" s="46">
        <v>4050</v>
      </c>
      <c r="V1634" s="46">
        <v>6603</v>
      </c>
      <c r="W1634" s="110">
        <v>5971</v>
      </c>
      <c r="X1634" s="121">
        <v>0.13968423869413971</v>
      </c>
      <c r="Y1634" s="79">
        <v>3.2930265320497698E-2</v>
      </c>
      <c r="Z1634" s="79">
        <v>9.3652327101210409E-2</v>
      </c>
      <c r="AA1634" s="92">
        <v>0.15354637568199531</v>
      </c>
    </row>
    <row r="1635" spans="1:27" customFormat="1" x14ac:dyDescent="0.3">
      <c r="A1635" s="4">
        <v>260202</v>
      </c>
      <c r="B1635" s="18">
        <v>2281</v>
      </c>
      <c r="C1635" s="8" t="s">
        <v>67</v>
      </c>
      <c r="D1635" s="8" t="s">
        <v>1176</v>
      </c>
      <c r="E1635" s="8" t="s">
        <v>817</v>
      </c>
      <c r="F1635" s="78">
        <v>14.4</v>
      </c>
      <c r="G1635" s="46">
        <v>3521</v>
      </c>
      <c r="H1635" s="46">
        <v>1450</v>
      </c>
      <c r="I1635" s="46">
        <v>3406</v>
      </c>
      <c r="J1635" s="46">
        <v>2066</v>
      </c>
      <c r="K1635" s="46">
        <v>3291</v>
      </c>
      <c r="L1635" s="46">
        <v>919</v>
      </c>
      <c r="M1635" s="46">
        <v>3608</v>
      </c>
      <c r="N1635" s="110">
        <v>3223</v>
      </c>
      <c r="O1635" s="46">
        <v>3561</v>
      </c>
      <c r="P1635" s="46">
        <v>1428</v>
      </c>
      <c r="Q1635" s="46">
        <v>3347</v>
      </c>
      <c r="R1635" s="46">
        <v>2839</v>
      </c>
      <c r="S1635" s="46">
        <v>2088</v>
      </c>
      <c r="T1635" s="46">
        <v>675</v>
      </c>
      <c r="U1635" s="46">
        <v>2530</v>
      </c>
      <c r="V1635" s="46">
        <v>2381</v>
      </c>
      <c r="W1635" s="110">
        <v>3190</v>
      </c>
      <c r="X1635" s="120">
        <v>-7.7612863327149006E-2</v>
      </c>
      <c r="Y1635" s="79">
        <v>-9.1295116772823759E-2</v>
      </c>
      <c r="Z1635" s="79">
        <v>-5.6320708312838197E-2</v>
      </c>
      <c r="AA1635" s="92">
        <v>0.14360177221787859</v>
      </c>
    </row>
    <row r="1636" spans="1:27" customFormat="1" x14ac:dyDescent="0.3">
      <c r="A1636" s="4">
        <v>260202</v>
      </c>
      <c r="B1636" s="18">
        <v>8370</v>
      </c>
      <c r="C1636" s="8" t="s">
        <v>67</v>
      </c>
      <c r="D1636" s="8" t="s">
        <v>1161</v>
      </c>
      <c r="E1636" s="8" t="s">
        <v>817</v>
      </c>
      <c r="F1636" s="78">
        <v>12.6</v>
      </c>
      <c r="G1636" s="46">
        <v>7447</v>
      </c>
      <c r="H1636" s="46">
        <v>3014</v>
      </c>
      <c r="I1636" s="46">
        <v>6694</v>
      </c>
      <c r="J1636" s="46">
        <v>6340</v>
      </c>
      <c r="K1636" s="46">
        <v>6734</v>
      </c>
      <c r="L1636" s="46">
        <v>-14901</v>
      </c>
      <c r="M1636" s="46">
        <v>4787</v>
      </c>
      <c r="N1636" s="46">
        <v>4747</v>
      </c>
      <c r="O1636" s="46">
        <v>5654</v>
      </c>
      <c r="P1636" s="110">
        <v>4845</v>
      </c>
      <c r="Q1636" s="46">
        <v>5175</v>
      </c>
      <c r="R1636" s="46">
        <v>5267</v>
      </c>
      <c r="S1636" s="46">
        <v>6006</v>
      </c>
      <c r="T1636" s="46">
        <v>6925</v>
      </c>
      <c r="U1636" s="46">
        <v>6407</v>
      </c>
      <c r="V1636" s="46">
        <v>4039</v>
      </c>
      <c r="W1636" s="110">
        <v>8952</v>
      </c>
      <c r="X1636" s="120">
        <v>9.7684685107781943E-2</v>
      </c>
      <c r="Y1636" s="79">
        <v>5.2710392333033873E-2</v>
      </c>
      <c r="Z1636" s="79">
        <v>-4.9908555171713109E-2</v>
      </c>
      <c r="AA1636" s="92">
        <v>0.12602130299011849</v>
      </c>
    </row>
    <row r="1637" spans="1:27" customFormat="1" x14ac:dyDescent="0.3">
      <c r="A1637" s="4">
        <v>260202</v>
      </c>
      <c r="B1637" s="18">
        <v>7981</v>
      </c>
      <c r="C1637" s="8" t="s">
        <v>67</v>
      </c>
      <c r="D1637" s="8" t="s">
        <v>1177</v>
      </c>
      <c r="E1637" s="8" t="s">
        <v>811</v>
      </c>
      <c r="F1637" s="36">
        <v>9.9</v>
      </c>
      <c r="G1637" s="46">
        <v>3990</v>
      </c>
      <c r="H1637" s="46">
        <v>5837</v>
      </c>
      <c r="I1637" s="46">
        <v>877</v>
      </c>
      <c r="J1637" s="46">
        <v>3225</v>
      </c>
      <c r="K1637" s="46">
        <v>2861</v>
      </c>
      <c r="L1637" s="46">
        <v>3886</v>
      </c>
      <c r="M1637" s="46">
        <v>969</v>
      </c>
      <c r="N1637" s="46">
        <v>2684</v>
      </c>
      <c r="O1637" s="46">
        <v>2624</v>
      </c>
      <c r="P1637" s="110">
        <v>5411</v>
      </c>
      <c r="Q1637" s="46">
        <v>1709</v>
      </c>
      <c r="R1637" s="46">
        <v>3098</v>
      </c>
      <c r="S1637" s="46">
        <v>2860</v>
      </c>
      <c r="T1637" s="110">
        <v>6885</v>
      </c>
      <c r="U1637" s="46">
        <v>2793</v>
      </c>
      <c r="V1637" s="46">
        <v>4196</v>
      </c>
      <c r="W1637" s="46">
        <v>4519</v>
      </c>
      <c r="X1637" s="121">
        <v>0.1127083651934546</v>
      </c>
      <c r="Y1637" s="79">
        <v>7.449147883452456E-2</v>
      </c>
      <c r="Z1637" s="79">
        <v>7.0222563315425868E-2</v>
      </c>
      <c r="AA1637" s="79">
        <v>9.9139476514879865E-2</v>
      </c>
    </row>
    <row r="1638" spans="1:27" customFormat="1" x14ac:dyDescent="0.3">
      <c r="A1638" s="4">
        <v>260202</v>
      </c>
      <c r="B1638" s="18">
        <v>2282</v>
      </c>
      <c r="C1638" s="8" t="s">
        <v>67</v>
      </c>
      <c r="D1638" s="8" t="s">
        <v>1179</v>
      </c>
      <c r="E1638" s="8" t="s">
        <v>817</v>
      </c>
      <c r="F1638" s="36">
        <v>9.4</v>
      </c>
      <c r="G1638" s="46">
        <v>20357</v>
      </c>
      <c r="H1638" s="46">
        <v>0</v>
      </c>
      <c r="I1638" s="46">
        <v>13202</v>
      </c>
      <c r="J1638" s="46">
        <v>6423</v>
      </c>
      <c r="K1638" s="46">
        <v>1760</v>
      </c>
      <c r="L1638" s="46">
        <v>-10848</v>
      </c>
      <c r="M1638" s="110">
        <v>17632</v>
      </c>
      <c r="N1638" s="110">
        <v>13023</v>
      </c>
      <c r="O1638" s="110">
        <v>12269</v>
      </c>
      <c r="P1638" s="46">
        <v>-11247</v>
      </c>
      <c r="Q1638" s="46">
        <v>19099</v>
      </c>
      <c r="R1638" s="46">
        <v>9780</v>
      </c>
      <c r="S1638" s="46">
        <v>14203</v>
      </c>
      <c r="T1638" s="110">
        <v>-6510</v>
      </c>
      <c r="U1638" s="46">
        <v>18261</v>
      </c>
      <c r="V1638" s="110">
        <v>20694</v>
      </c>
      <c r="W1638" s="46">
        <v>18565</v>
      </c>
      <c r="X1638" s="121">
        <v>0.1487984922255379</v>
      </c>
      <c r="Y1638" s="79">
        <v>-2.2913704473367599E-2</v>
      </c>
      <c r="Z1638" s="92">
        <v>0.30542340627973358</v>
      </c>
      <c r="AA1638" s="79">
        <v>9.3508832104270301E-2</v>
      </c>
    </row>
    <row r="1639" spans="1:27" customFormat="1" x14ac:dyDescent="0.3">
      <c r="A1639" s="4">
        <v>260202</v>
      </c>
      <c r="B1639" s="18">
        <v>8331</v>
      </c>
      <c r="C1639" s="8" t="s">
        <v>67</v>
      </c>
      <c r="D1639" s="8" t="s">
        <v>1163</v>
      </c>
      <c r="E1639" s="8" t="s">
        <v>817</v>
      </c>
      <c r="F1639" s="36">
        <v>8.9</v>
      </c>
      <c r="G1639" s="46">
        <v>19452</v>
      </c>
      <c r="H1639" s="46">
        <v>13461</v>
      </c>
      <c r="I1639" s="46">
        <v>23942</v>
      </c>
      <c r="J1639" s="46">
        <v>26698</v>
      </c>
      <c r="K1639" s="46">
        <v>19092</v>
      </c>
      <c r="L1639" s="46">
        <v>16937</v>
      </c>
      <c r="M1639" s="46">
        <v>25921</v>
      </c>
      <c r="N1639" s="46">
        <v>24001</v>
      </c>
      <c r="O1639" s="46">
        <v>22592</v>
      </c>
      <c r="P1639" s="46">
        <v>18153</v>
      </c>
      <c r="Q1639" s="46">
        <v>28626</v>
      </c>
      <c r="R1639" s="46">
        <v>25631</v>
      </c>
      <c r="S1639" s="46">
        <v>25108</v>
      </c>
      <c r="T1639" s="46">
        <v>27460</v>
      </c>
      <c r="U1639" s="46">
        <v>30960</v>
      </c>
      <c r="V1639" s="46">
        <v>31799</v>
      </c>
      <c r="W1639" s="46">
        <v>35358</v>
      </c>
      <c r="X1639" s="120">
        <v>9.5438790787341743E-2</v>
      </c>
      <c r="Y1639" s="79">
        <v>2.184881816054296E-2</v>
      </c>
      <c r="Z1639" s="79">
        <v>5.6504731630007583E-2</v>
      </c>
      <c r="AA1639" s="79">
        <v>8.8877712937993625E-2</v>
      </c>
    </row>
    <row r="1640" spans="1:27" customFormat="1" x14ac:dyDescent="0.3">
      <c r="A1640" s="4">
        <v>260202</v>
      </c>
      <c r="B1640" s="18">
        <v>8346</v>
      </c>
      <c r="C1640" s="8" t="s">
        <v>67</v>
      </c>
      <c r="D1640" s="8" t="s">
        <v>1168</v>
      </c>
      <c r="E1640" s="8" t="s">
        <v>811</v>
      </c>
      <c r="F1640" s="36">
        <v>8.5</v>
      </c>
      <c r="G1640" s="46">
        <v>2851</v>
      </c>
      <c r="H1640" s="46">
        <v>2876</v>
      </c>
      <c r="I1640" s="46">
        <v>1558</v>
      </c>
      <c r="J1640" s="46">
        <v>2478</v>
      </c>
      <c r="K1640" s="46">
        <v>1533</v>
      </c>
      <c r="L1640" s="46">
        <v>2341</v>
      </c>
      <c r="M1640" s="46">
        <v>711</v>
      </c>
      <c r="N1640" s="46">
        <v>2858</v>
      </c>
      <c r="O1640" s="46">
        <v>2201</v>
      </c>
      <c r="P1640" s="110">
        <v>3211</v>
      </c>
      <c r="Q1640" s="46">
        <v>-276</v>
      </c>
      <c r="R1640" s="46">
        <v>3291</v>
      </c>
      <c r="S1640" s="110">
        <v>3211</v>
      </c>
      <c r="T1640" s="46">
        <v>2872</v>
      </c>
      <c r="U1640" s="110">
        <v>1250</v>
      </c>
      <c r="V1640" s="110">
        <v>4545</v>
      </c>
      <c r="W1640" s="46">
        <v>4222</v>
      </c>
      <c r="X1640" s="120">
        <v>-3.5922432976581493E-2</v>
      </c>
      <c r="Y1640" s="92">
        <v>0.16772917124642769</v>
      </c>
      <c r="Z1640" s="92">
        <v>0.11803463855421679</v>
      </c>
      <c r="AA1640" s="79">
        <v>8.5115339282707536E-2</v>
      </c>
    </row>
    <row r="1641" spans="1:27" customFormat="1" x14ac:dyDescent="0.3">
      <c r="A1641" s="4">
        <v>260202</v>
      </c>
      <c r="B1641" s="18">
        <v>7337</v>
      </c>
      <c r="C1641" s="8" t="s">
        <v>67</v>
      </c>
      <c r="D1641" s="8" t="s">
        <v>1164</v>
      </c>
      <c r="E1641" s="8" t="s">
        <v>817</v>
      </c>
      <c r="F1641" s="36">
        <v>5</v>
      </c>
      <c r="G1641" s="46">
        <v>12515</v>
      </c>
      <c r="H1641" s="46">
        <v>4371</v>
      </c>
      <c r="I1641" s="46">
        <v>12885</v>
      </c>
      <c r="J1641" s="46">
        <v>1687</v>
      </c>
      <c r="K1641" s="46">
        <v>5896</v>
      </c>
      <c r="L1641" s="46">
        <v>-2214</v>
      </c>
      <c r="M1641" s="46">
        <v>13684</v>
      </c>
      <c r="N1641" s="110">
        <v>10157</v>
      </c>
      <c r="O1641" s="110">
        <v>9513</v>
      </c>
      <c r="P1641" s="110">
        <v>6590</v>
      </c>
      <c r="Q1641" s="46">
        <v>15232</v>
      </c>
      <c r="R1641" s="46">
        <v>11141</v>
      </c>
      <c r="S1641" s="110">
        <v>15310</v>
      </c>
      <c r="T1641" s="46">
        <v>9358</v>
      </c>
      <c r="U1641" s="46">
        <v>16518</v>
      </c>
      <c r="V1641" s="46">
        <v>12526</v>
      </c>
      <c r="W1641" s="46">
        <v>17990</v>
      </c>
      <c r="X1641" s="120">
        <v>5.7340542332152467E-2</v>
      </c>
      <c r="Y1641" s="79">
        <v>2.5195431123998361E-2</v>
      </c>
      <c r="Z1641" s="79">
        <v>2.646817130735557E-2</v>
      </c>
      <c r="AA1641" s="79">
        <v>4.9895740244265678E-2</v>
      </c>
    </row>
    <row r="1642" spans="1:27" customFormat="1" x14ac:dyDescent="0.3">
      <c r="A1642" s="4">
        <v>260202</v>
      </c>
      <c r="B1642" s="18">
        <v>9064</v>
      </c>
      <c r="C1642" s="8" t="s">
        <v>67</v>
      </c>
      <c r="D1642" s="8" t="s">
        <v>1174</v>
      </c>
      <c r="E1642" s="8" t="s">
        <v>817</v>
      </c>
      <c r="F1642" s="36">
        <v>4.3</v>
      </c>
      <c r="G1642" s="46">
        <v>47482</v>
      </c>
      <c r="H1642" s="46">
        <v>-1973</v>
      </c>
      <c r="I1642" s="46">
        <v>2418</v>
      </c>
      <c r="J1642" s="46">
        <v>15631</v>
      </c>
      <c r="K1642" s="46">
        <v>48352</v>
      </c>
      <c r="L1642" s="46">
        <v>-6315</v>
      </c>
      <c r="M1642" s="46">
        <v>1598</v>
      </c>
      <c r="N1642" s="46">
        <v>10761</v>
      </c>
      <c r="O1642" s="46">
        <v>38004</v>
      </c>
      <c r="P1642" s="46">
        <v>-10303</v>
      </c>
      <c r="Q1642" s="46">
        <v>-14205</v>
      </c>
      <c r="R1642" s="46">
        <v>-797</v>
      </c>
      <c r="S1642" s="110">
        <v>41267</v>
      </c>
      <c r="T1642" s="46">
        <v>-12058</v>
      </c>
      <c r="U1642" s="110">
        <v>-6494</v>
      </c>
      <c r="V1642" s="110">
        <v>2712</v>
      </c>
      <c r="W1642" s="46">
        <v>42368</v>
      </c>
      <c r="X1642" s="120">
        <v>-0.10994862799147979</v>
      </c>
      <c r="Y1642" s="92">
        <v>0.54276061096642492</v>
      </c>
      <c r="Z1642" s="92">
        <v>0.16009672415366369</v>
      </c>
      <c r="AA1642" s="79">
        <v>4.330042867817685E-2</v>
      </c>
    </row>
    <row r="1643" spans="1:27" customFormat="1" x14ac:dyDescent="0.3">
      <c r="A1643" s="4">
        <v>260202</v>
      </c>
      <c r="B1643" s="18">
        <v>8411</v>
      </c>
      <c r="C1643" s="8" t="s">
        <v>67</v>
      </c>
      <c r="D1643" s="8" t="s">
        <v>1175</v>
      </c>
      <c r="E1643" s="8" t="s">
        <v>817</v>
      </c>
      <c r="F1643" s="36">
        <v>3.7</v>
      </c>
      <c r="G1643" s="46">
        <v>108485</v>
      </c>
      <c r="H1643" s="46">
        <v>48765</v>
      </c>
      <c r="I1643" s="46">
        <v>207355</v>
      </c>
      <c r="J1643" s="46">
        <v>237700</v>
      </c>
      <c r="K1643" s="110">
        <v>244905</v>
      </c>
      <c r="L1643" s="46">
        <v>89003</v>
      </c>
      <c r="M1643" s="110">
        <v>313573</v>
      </c>
      <c r="N1643" s="46">
        <v>282748</v>
      </c>
      <c r="O1643" s="46">
        <v>325130</v>
      </c>
      <c r="P1643" s="46">
        <v>33582</v>
      </c>
      <c r="Q1643" s="46">
        <v>397385</v>
      </c>
      <c r="R1643" s="110">
        <v>393772</v>
      </c>
      <c r="S1643" s="46">
        <v>376077</v>
      </c>
      <c r="T1643" s="46">
        <v>22849</v>
      </c>
      <c r="U1643" s="46">
        <v>378595</v>
      </c>
      <c r="V1643" s="110">
        <v>520119</v>
      </c>
      <c r="W1643" s="46">
        <v>424507</v>
      </c>
      <c r="X1643" s="120">
        <v>-8.9380887663055297E-3</v>
      </c>
      <c r="Y1643" s="79">
        <v>-1.5788814729728928E-2</v>
      </c>
      <c r="Z1643" s="92">
        <v>0.107869679064077</v>
      </c>
      <c r="AA1643" s="79">
        <v>3.7321599210875078E-2</v>
      </c>
    </row>
    <row r="1644" spans="1:27" customFormat="1" x14ac:dyDescent="0.3">
      <c r="A1644" s="4">
        <v>260202</v>
      </c>
      <c r="B1644" s="18">
        <v>6762</v>
      </c>
      <c r="C1644" s="8" t="s">
        <v>67</v>
      </c>
      <c r="D1644" s="8" t="s">
        <v>1167</v>
      </c>
      <c r="E1644" s="8" t="s">
        <v>817</v>
      </c>
      <c r="F1644" s="36">
        <v>3.1</v>
      </c>
      <c r="G1644" s="46">
        <v>59492</v>
      </c>
      <c r="H1644" s="46">
        <v>21407</v>
      </c>
      <c r="I1644" s="46">
        <v>44414</v>
      </c>
      <c r="J1644" s="46">
        <v>75390</v>
      </c>
      <c r="K1644" s="46">
        <v>66228</v>
      </c>
      <c r="L1644" s="46">
        <v>-28306</v>
      </c>
      <c r="M1644" s="46">
        <v>25342</v>
      </c>
      <c r="N1644" s="46">
        <v>58605</v>
      </c>
      <c r="O1644" s="46">
        <v>69027</v>
      </c>
      <c r="P1644" s="110">
        <v>17688</v>
      </c>
      <c r="Q1644" s="110">
        <v>57872</v>
      </c>
      <c r="R1644" s="46">
        <v>72806</v>
      </c>
      <c r="S1644" s="46">
        <v>75791</v>
      </c>
      <c r="T1644" s="46">
        <v>11743</v>
      </c>
      <c r="U1644" s="46">
        <v>56419</v>
      </c>
      <c r="V1644" s="46">
        <v>91208</v>
      </c>
      <c r="W1644" s="46">
        <v>83110</v>
      </c>
      <c r="X1644" s="120">
        <v>-2.652158977859265E-2</v>
      </c>
      <c r="Y1644" s="79">
        <v>-6.6586622183931743E-3</v>
      </c>
      <c r="Z1644" s="79">
        <v>8.4896128880461719E-2</v>
      </c>
      <c r="AA1644" s="79">
        <v>3.1123358039810919E-2</v>
      </c>
    </row>
    <row r="1645" spans="1:27" customFormat="1" x14ac:dyDescent="0.3">
      <c r="A1645" s="4">
        <v>260202</v>
      </c>
      <c r="B1645" s="18">
        <v>9022</v>
      </c>
      <c r="C1645" s="8" t="s">
        <v>67</v>
      </c>
      <c r="D1645" s="8" t="s">
        <v>1171</v>
      </c>
      <c r="E1645" s="8" t="s">
        <v>817</v>
      </c>
      <c r="F1645" s="36">
        <v>3</v>
      </c>
      <c r="G1645" s="46">
        <v>71276</v>
      </c>
      <c r="H1645" s="46">
        <v>-35464</v>
      </c>
      <c r="I1645" s="46">
        <v>83541</v>
      </c>
      <c r="J1645" s="46">
        <v>88386</v>
      </c>
      <c r="K1645" s="110">
        <v>134444</v>
      </c>
      <c r="L1645" s="110">
        <v>68133</v>
      </c>
      <c r="M1645" s="110">
        <v>146519</v>
      </c>
      <c r="N1645" s="110">
        <v>165573</v>
      </c>
      <c r="O1645" s="110">
        <v>190507</v>
      </c>
      <c r="P1645" s="46">
        <v>104783</v>
      </c>
      <c r="Q1645" s="46">
        <v>184329</v>
      </c>
      <c r="R1645" s="46">
        <v>180881</v>
      </c>
      <c r="S1645" s="46">
        <v>218719</v>
      </c>
      <c r="T1645" s="46">
        <v>118866</v>
      </c>
      <c r="U1645" s="46">
        <v>221226</v>
      </c>
      <c r="V1645" s="46">
        <v>232826</v>
      </c>
      <c r="W1645" s="46">
        <v>242711</v>
      </c>
      <c r="X1645" s="120">
        <v>2.0448315115752399E-2</v>
      </c>
      <c r="Y1645" s="79">
        <v>5.2500373508633347E-2</v>
      </c>
      <c r="Z1645" s="79">
        <v>7.0225174802485357E-2</v>
      </c>
      <c r="AA1645" s="79">
        <v>3.0306819918725299E-2</v>
      </c>
    </row>
    <row r="1646" spans="1:27" customFormat="1" x14ac:dyDescent="0.3">
      <c r="A1646" s="4">
        <v>260202</v>
      </c>
      <c r="B1646" s="18">
        <v>8601</v>
      </c>
      <c r="C1646" s="8" t="s">
        <v>67</v>
      </c>
      <c r="D1646" s="8" t="s">
        <v>1162</v>
      </c>
      <c r="E1646" s="8" t="s">
        <v>817</v>
      </c>
      <c r="F1646" s="36">
        <v>3</v>
      </c>
      <c r="G1646" s="46">
        <v>68276</v>
      </c>
      <c r="H1646" s="46">
        <v>53515</v>
      </c>
      <c r="I1646" s="46">
        <v>49366</v>
      </c>
      <c r="J1646" s="46">
        <v>93611</v>
      </c>
      <c r="K1646" s="110">
        <v>133122</v>
      </c>
      <c r="L1646" s="110">
        <v>192039</v>
      </c>
      <c r="M1646" s="110">
        <v>162882</v>
      </c>
      <c r="N1646" s="110">
        <v>197335</v>
      </c>
      <c r="O1646" s="110">
        <v>225544</v>
      </c>
      <c r="P1646" s="46">
        <v>254516</v>
      </c>
      <c r="Q1646" s="46">
        <v>34552</v>
      </c>
      <c r="R1646" s="46">
        <v>41008</v>
      </c>
      <c r="S1646" s="46">
        <v>37040</v>
      </c>
      <c r="T1646" s="110">
        <v>781179</v>
      </c>
      <c r="U1646" s="46">
        <v>35094</v>
      </c>
      <c r="V1646" s="46">
        <v>48910</v>
      </c>
      <c r="W1646" s="46">
        <v>63782</v>
      </c>
      <c r="X1646" s="121">
        <v>1.434595604659018</v>
      </c>
      <c r="Y1646" s="79">
        <v>6.0641388978699418E-4</v>
      </c>
      <c r="Z1646" s="79">
        <v>8.8357536052490193E-3</v>
      </c>
      <c r="AA1646" s="79">
        <v>2.9640122231421762E-2</v>
      </c>
    </row>
    <row r="1647" spans="1:27" customFormat="1" x14ac:dyDescent="0.3">
      <c r="A1647" s="4">
        <v>260202</v>
      </c>
      <c r="B1647" s="18">
        <v>2222</v>
      </c>
      <c r="C1647" s="8" t="s">
        <v>67</v>
      </c>
      <c r="D1647" s="8" t="s">
        <v>1170</v>
      </c>
      <c r="E1647" s="8" t="s">
        <v>817</v>
      </c>
      <c r="F1647" s="36">
        <v>2.9</v>
      </c>
      <c r="G1647" s="46">
        <v>2279</v>
      </c>
      <c r="H1647" s="46">
        <v>539</v>
      </c>
      <c r="I1647" s="46">
        <v>1151</v>
      </c>
      <c r="J1647" s="46">
        <v>1679</v>
      </c>
      <c r="K1647" s="110">
        <v>4027</v>
      </c>
      <c r="L1647" s="110">
        <v>3093</v>
      </c>
      <c r="M1647" s="110">
        <v>3059</v>
      </c>
      <c r="N1647" s="110">
        <v>3564</v>
      </c>
      <c r="O1647" s="46">
        <v>5112</v>
      </c>
      <c r="P1647" s="46">
        <v>4044</v>
      </c>
      <c r="Q1647" s="46">
        <v>3428</v>
      </c>
      <c r="R1647" s="46">
        <v>4050</v>
      </c>
      <c r="S1647" s="46">
        <v>6068</v>
      </c>
      <c r="T1647" s="46">
        <v>4064</v>
      </c>
      <c r="U1647" s="46">
        <v>3441</v>
      </c>
      <c r="V1647" s="46">
        <v>3999</v>
      </c>
      <c r="W1647" s="46">
        <v>6573</v>
      </c>
      <c r="X1647" s="120">
        <v>1.137009664582189E-3</v>
      </c>
      <c r="Y1647" s="79">
        <v>7.3821692220321644E-4</v>
      </c>
      <c r="Z1647" s="79">
        <v>-2.8939454122454129E-3</v>
      </c>
      <c r="AA1647" s="79">
        <v>2.873890279990898E-2</v>
      </c>
    </row>
    <row r="1648" spans="1:27" customFormat="1" x14ac:dyDescent="0.3">
      <c r="A1648" s="4">
        <v>260202</v>
      </c>
      <c r="B1648" s="18">
        <v>4768</v>
      </c>
      <c r="C1648" s="8" t="s">
        <v>67</v>
      </c>
      <c r="D1648" s="8" t="s">
        <v>1169</v>
      </c>
      <c r="E1648" s="8" t="s">
        <v>806</v>
      </c>
      <c r="F1648" s="36">
        <v>1.5</v>
      </c>
      <c r="G1648" s="46">
        <v>11293</v>
      </c>
      <c r="H1648" s="46">
        <v>13787</v>
      </c>
      <c r="I1648" s="46">
        <v>16992</v>
      </c>
      <c r="J1648" s="46">
        <v>11997</v>
      </c>
      <c r="K1648" s="46">
        <v>11997</v>
      </c>
      <c r="L1648" s="46">
        <v>16876</v>
      </c>
      <c r="M1648" s="46">
        <v>19837</v>
      </c>
      <c r="N1648" s="46">
        <v>10678</v>
      </c>
      <c r="O1648" s="46">
        <v>15574</v>
      </c>
      <c r="P1648" s="46">
        <v>17243</v>
      </c>
      <c r="Q1648" s="46">
        <v>21601</v>
      </c>
      <c r="R1648" s="46">
        <v>13326</v>
      </c>
      <c r="S1648" s="46">
        <v>22047</v>
      </c>
      <c r="T1648" s="46">
        <v>21176</v>
      </c>
      <c r="U1648" s="46">
        <v>27998</v>
      </c>
      <c r="V1648" s="46">
        <v>17357</v>
      </c>
      <c r="W1648" s="46">
        <v>23413</v>
      </c>
      <c r="X1648" s="120">
        <v>5.2993249525041357E-2</v>
      </c>
      <c r="Y1648" s="79">
        <v>8.1855406269993658E-2</v>
      </c>
      <c r="Z1648" s="79">
        <v>4.7677623097212241E-2</v>
      </c>
      <c r="AA1648" s="79">
        <v>1.542143647406813E-2</v>
      </c>
    </row>
    <row r="1649" spans="1:27" customFormat="1" x14ac:dyDescent="0.3">
      <c r="A1649" s="4">
        <v>260202</v>
      </c>
      <c r="B1649" s="18">
        <v>9020</v>
      </c>
      <c r="C1649" s="8" t="s">
        <v>67</v>
      </c>
      <c r="D1649" s="8" t="s">
        <v>1173</v>
      </c>
      <c r="E1649" s="8" t="s">
        <v>817</v>
      </c>
      <c r="F1649" s="36">
        <v>0.3</v>
      </c>
      <c r="G1649" s="46">
        <v>73356</v>
      </c>
      <c r="H1649" s="46">
        <v>-111402</v>
      </c>
      <c r="I1649" s="46">
        <v>40298</v>
      </c>
      <c r="J1649" s="46">
        <v>26413</v>
      </c>
      <c r="K1649" s="46">
        <v>45297</v>
      </c>
      <c r="L1649" s="110">
        <v>28622</v>
      </c>
      <c r="M1649" s="110">
        <v>80176</v>
      </c>
      <c r="N1649" s="110">
        <v>111622</v>
      </c>
      <c r="O1649" s="110">
        <v>106713</v>
      </c>
      <c r="P1649" s="46">
        <v>46651</v>
      </c>
      <c r="Q1649" s="110">
        <v>120531</v>
      </c>
      <c r="R1649" s="46">
        <v>115075</v>
      </c>
      <c r="S1649" s="46">
        <v>116948</v>
      </c>
      <c r="T1649" s="46">
        <v>24233</v>
      </c>
      <c r="U1649" s="46">
        <v>114787</v>
      </c>
      <c r="V1649" s="46">
        <v>116694</v>
      </c>
      <c r="W1649" s="46">
        <v>118134</v>
      </c>
      <c r="X1649" s="120">
        <v>-5.6156611264888912E-2</v>
      </c>
      <c r="Y1649" s="79">
        <v>-1.524468731670681E-2</v>
      </c>
      <c r="Z1649" s="79">
        <v>4.3633756734393634E-3</v>
      </c>
      <c r="AA1649" s="79">
        <v>3.182508546618612E-3</v>
      </c>
    </row>
    <row r="1650" spans="1:27" customFormat="1" x14ac:dyDescent="0.3">
      <c r="A1650" s="4">
        <v>260202</v>
      </c>
      <c r="B1650" s="18">
        <v>3433</v>
      </c>
      <c r="C1650" s="8" t="s">
        <v>67</v>
      </c>
      <c r="D1650" s="8" t="s">
        <v>1182</v>
      </c>
      <c r="E1650" s="8" t="s">
        <v>811</v>
      </c>
      <c r="F1650" s="36">
        <v>-0.1</v>
      </c>
      <c r="G1650" s="46">
        <v>2351</v>
      </c>
      <c r="H1650" s="46">
        <v>2443</v>
      </c>
      <c r="I1650" s="46">
        <v>2702</v>
      </c>
      <c r="J1650" s="46">
        <v>2724</v>
      </c>
      <c r="K1650" s="46">
        <v>2858</v>
      </c>
      <c r="L1650" s="46">
        <v>2642</v>
      </c>
      <c r="M1650" s="46">
        <v>2335</v>
      </c>
      <c r="N1650" s="46">
        <v>2270</v>
      </c>
      <c r="O1650" s="46">
        <v>2027</v>
      </c>
      <c r="P1650" s="46">
        <v>2108</v>
      </c>
      <c r="Q1650" s="46">
        <v>2793</v>
      </c>
      <c r="R1650" s="46">
        <v>2688</v>
      </c>
      <c r="S1650" s="46">
        <v>2696</v>
      </c>
      <c r="T1650" s="46">
        <v>3107</v>
      </c>
      <c r="U1650" s="46">
        <v>3781</v>
      </c>
      <c r="V1650" s="46">
        <v>3838</v>
      </c>
      <c r="W1650" s="46">
        <v>2682</v>
      </c>
      <c r="X1650" s="120">
        <v>9.7131745260087499E-2</v>
      </c>
      <c r="Y1650" s="79">
        <v>8.7557603686635899E-2</v>
      </c>
      <c r="Z1650" s="79">
        <v>9.3709256844850097E-2</v>
      </c>
      <c r="AA1650" s="79">
        <v>-1.0430636268812239E-3</v>
      </c>
    </row>
    <row r="1651" spans="1:27" customFormat="1" x14ac:dyDescent="0.3">
      <c r="A1651" s="4">
        <v>260202</v>
      </c>
      <c r="B1651" s="18">
        <v>3132</v>
      </c>
      <c r="C1651" s="8" t="s">
        <v>67</v>
      </c>
      <c r="D1651" s="8" t="s">
        <v>1166</v>
      </c>
      <c r="E1651" s="8" t="s">
        <v>817</v>
      </c>
      <c r="F1651" s="36">
        <v>-0.2</v>
      </c>
      <c r="G1651" s="46">
        <v>9939</v>
      </c>
      <c r="H1651" s="46">
        <v>11435</v>
      </c>
      <c r="I1651" s="46">
        <v>12266</v>
      </c>
      <c r="J1651" s="46">
        <v>14536</v>
      </c>
      <c r="K1651" s="110">
        <v>18493</v>
      </c>
      <c r="L1651" s="46">
        <v>16353</v>
      </c>
      <c r="M1651" s="110">
        <v>20654</v>
      </c>
      <c r="N1651" s="46">
        <v>17346</v>
      </c>
      <c r="O1651" s="46">
        <v>13311</v>
      </c>
      <c r="P1651" s="46">
        <v>12422</v>
      </c>
      <c r="Q1651" s="46">
        <v>12048</v>
      </c>
      <c r="R1651" s="46">
        <v>10329</v>
      </c>
      <c r="S1651" s="46">
        <v>10841</v>
      </c>
      <c r="T1651" s="46">
        <v>6432</v>
      </c>
      <c r="U1651" s="46">
        <v>8198</v>
      </c>
      <c r="V1651" s="46">
        <v>9309</v>
      </c>
      <c r="W1651" s="46">
        <v>10762</v>
      </c>
      <c r="X1651" s="120">
        <v>-0.13124452234881681</v>
      </c>
      <c r="Y1651" s="79">
        <v>-9.7099621689785587E-2</v>
      </c>
      <c r="Z1651" s="79">
        <v>-2.84916201117319E-2</v>
      </c>
      <c r="AA1651" s="79">
        <v>-2.271420356526721E-3</v>
      </c>
    </row>
    <row r="1652" spans="1:27" customFormat="1" x14ac:dyDescent="0.3">
      <c r="A1652" s="4">
        <v>260202</v>
      </c>
      <c r="B1652" s="18">
        <v>9532</v>
      </c>
      <c r="C1652" s="8" t="s">
        <v>67</v>
      </c>
      <c r="D1652" s="8" t="s">
        <v>1185</v>
      </c>
      <c r="E1652" s="8" t="s">
        <v>817</v>
      </c>
      <c r="F1652" s="36">
        <v>-0.2</v>
      </c>
      <c r="G1652" s="46">
        <v>2137</v>
      </c>
      <c r="H1652" s="46">
        <v>52229</v>
      </c>
      <c r="I1652" s="46">
        <v>7367</v>
      </c>
      <c r="J1652" s="46">
        <v>-53057</v>
      </c>
      <c r="K1652" s="110">
        <v>30763</v>
      </c>
      <c r="L1652" s="110">
        <v>74929</v>
      </c>
      <c r="M1652" s="110">
        <v>73664</v>
      </c>
      <c r="N1652" s="110">
        <v>23068</v>
      </c>
      <c r="O1652" s="46">
        <v>43961</v>
      </c>
      <c r="P1652" s="46">
        <v>31862</v>
      </c>
      <c r="Q1652" s="46">
        <v>28750</v>
      </c>
      <c r="R1652" s="46">
        <v>26191</v>
      </c>
      <c r="S1652" s="46">
        <v>44567</v>
      </c>
      <c r="T1652" s="110">
        <v>61224</v>
      </c>
      <c r="U1652" s="110">
        <v>47680</v>
      </c>
      <c r="V1652" s="46">
        <v>41990</v>
      </c>
      <c r="W1652" s="46">
        <v>44079</v>
      </c>
      <c r="X1652" s="121">
        <v>0.22350612773083661</v>
      </c>
      <c r="Y1652" s="92">
        <v>0.11777368538934389</v>
      </c>
      <c r="Z1652" s="79">
        <v>8.7937349022052524E-2</v>
      </c>
      <c r="AA1652" s="79">
        <v>-2.4966617381472211E-3</v>
      </c>
    </row>
    <row r="1653" spans="1:27" customFormat="1" x14ac:dyDescent="0.3">
      <c r="A1653" s="4">
        <v>260202</v>
      </c>
      <c r="B1653" s="18">
        <v>7224</v>
      </c>
      <c r="C1653" s="8" t="s">
        <v>67</v>
      </c>
      <c r="D1653" s="8" t="s">
        <v>1184</v>
      </c>
      <c r="E1653" s="8" t="s">
        <v>811</v>
      </c>
      <c r="F1653" s="36">
        <v>-5.4</v>
      </c>
      <c r="G1653" s="46">
        <v>3039</v>
      </c>
      <c r="H1653" s="46">
        <v>2687</v>
      </c>
      <c r="I1653" s="46">
        <v>3443</v>
      </c>
      <c r="J1653" s="46">
        <v>793</v>
      </c>
      <c r="K1653" s="46">
        <v>2413</v>
      </c>
      <c r="L1653" s="46">
        <v>2799</v>
      </c>
      <c r="M1653" s="46">
        <v>3290</v>
      </c>
      <c r="N1653" s="46">
        <v>638</v>
      </c>
      <c r="O1653" s="110">
        <v>3794</v>
      </c>
      <c r="P1653" s="46">
        <v>1869</v>
      </c>
      <c r="Q1653" s="110">
        <v>5464</v>
      </c>
      <c r="R1653" s="110">
        <v>1843</v>
      </c>
      <c r="S1653" s="46">
        <v>3880</v>
      </c>
      <c r="T1653" s="46">
        <v>2596</v>
      </c>
      <c r="U1653" s="46">
        <v>5651</v>
      </c>
      <c r="V1653" s="46">
        <v>1427</v>
      </c>
      <c r="W1653" s="46">
        <v>3151</v>
      </c>
      <c r="X1653" s="120">
        <v>5.5683210784313708E-2</v>
      </c>
      <c r="Y1653" s="79">
        <v>1.356743814844363E-2</v>
      </c>
      <c r="Z1653" s="79">
        <v>-2.9778095919828159E-2</v>
      </c>
      <c r="AA1653" s="79">
        <v>-5.3784860557768877E-2</v>
      </c>
    </row>
    <row r="1654" spans="1:27" customFormat="1" x14ac:dyDescent="0.3">
      <c r="A1654" s="4">
        <v>260202</v>
      </c>
      <c r="B1654" s="18">
        <v>4272</v>
      </c>
      <c r="C1654" s="8" t="s">
        <v>67</v>
      </c>
      <c r="D1654" s="8" t="s">
        <v>1180</v>
      </c>
      <c r="E1654" s="8" t="s">
        <v>817</v>
      </c>
      <c r="F1654" s="36">
        <v>-6.3</v>
      </c>
      <c r="G1654" s="46">
        <v>6438</v>
      </c>
      <c r="H1654" s="46">
        <v>3711</v>
      </c>
      <c r="I1654" s="46">
        <v>6381</v>
      </c>
      <c r="J1654" s="46">
        <v>7179</v>
      </c>
      <c r="K1654" s="46">
        <v>5503</v>
      </c>
      <c r="L1654" s="46">
        <v>2443</v>
      </c>
      <c r="M1654" s="46">
        <v>2335</v>
      </c>
      <c r="N1654" s="46">
        <v>2433</v>
      </c>
      <c r="O1654" s="46">
        <v>-656</v>
      </c>
      <c r="P1654" s="110">
        <v>3225</v>
      </c>
      <c r="Q1654" s="110">
        <v>5570</v>
      </c>
      <c r="R1654" s="110">
        <v>5591</v>
      </c>
      <c r="S1654" s="110">
        <v>6955</v>
      </c>
      <c r="T1654" s="46">
        <v>2286</v>
      </c>
      <c r="U1654" s="46">
        <v>4369</v>
      </c>
      <c r="V1654" s="46">
        <v>6250</v>
      </c>
      <c r="W1654" s="46">
        <v>5703</v>
      </c>
      <c r="X1654" s="120">
        <v>-4.3999812567358632E-2</v>
      </c>
      <c r="Y1654" s="79">
        <v>-5.8866777766885647E-2</v>
      </c>
      <c r="Z1654" s="79">
        <v>3.4321129107858887E-2</v>
      </c>
      <c r="AA1654" s="79">
        <v>-6.3041289023162084E-2</v>
      </c>
    </row>
    <row r="1655" spans="1:27" customFormat="1" x14ac:dyDescent="0.3">
      <c r="A1655" s="4">
        <v>260202</v>
      </c>
      <c r="B1655" s="18">
        <v>9502</v>
      </c>
      <c r="C1655" s="8" t="s">
        <v>67</v>
      </c>
      <c r="D1655" s="8" t="s">
        <v>1187</v>
      </c>
      <c r="E1655" s="8" t="s">
        <v>817</v>
      </c>
      <c r="F1655" s="36">
        <v>-7.5</v>
      </c>
      <c r="G1655" s="46">
        <v>-55866</v>
      </c>
      <c r="H1655" s="46">
        <v>-52029</v>
      </c>
      <c r="I1655" s="46">
        <v>41486</v>
      </c>
      <c r="J1655" s="46">
        <v>19776</v>
      </c>
      <c r="K1655" s="46">
        <v>-12994</v>
      </c>
      <c r="L1655" s="46">
        <v>58821</v>
      </c>
      <c r="M1655" s="110">
        <v>157186</v>
      </c>
      <c r="N1655" s="110">
        <v>88472</v>
      </c>
      <c r="O1655" s="110">
        <v>43953</v>
      </c>
      <c r="P1655" s="46">
        <v>53729</v>
      </c>
      <c r="Q1655" s="46">
        <v>85868</v>
      </c>
      <c r="R1655" s="46">
        <v>56887</v>
      </c>
      <c r="S1655" s="46">
        <v>41365</v>
      </c>
      <c r="T1655" s="46">
        <v>57925</v>
      </c>
      <c r="U1655" s="46">
        <v>67932</v>
      </c>
      <c r="V1655" s="46">
        <v>77613</v>
      </c>
      <c r="W1655" s="46">
        <v>23021</v>
      </c>
      <c r="X1655" s="120">
        <v>1.764144478219376E-2</v>
      </c>
      <c r="Y1655" s="79">
        <v>-7.4101923196099873E-2</v>
      </c>
      <c r="Z1655" s="79">
        <v>9.2481783417890373E-2</v>
      </c>
      <c r="AA1655" s="79">
        <v>-7.4923928359915903E-2</v>
      </c>
    </row>
    <row r="1656" spans="1:27" customFormat="1" x14ac:dyDescent="0.3">
      <c r="A1656" s="4">
        <v>260202</v>
      </c>
      <c r="B1656" s="18">
        <v>6981</v>
      </c>
      <c r="C1656" s="8" t="s">
        <v>67</v>
      </c>
      <c r="D1656" s="8" t="s">
        <v>1178</v>
      </c>
      <c r="E1656" s="8" t="s">
        <v>817</v>
      </c>
      <c r="F1656" s="36">
        <v>-12.4</v>
      </c>
      <c r="G1656" s="46">
        <v>113919</v>
      </c>
      <c r="H1656" s="46">
        <v>91283</v>
      </c>
      <c r="I1656" s="46">
        <v>88613</v>
      </c>
      <c r="J1656" s="46">
        <v>106361</v>
      </c>
      <c r="K1656" s="46">
        <v>77285</v>
      </c>
      <c r="L1656" s="46">
        <v>26207</v>
      </c>
      <c r="M1656" s="46">
        <v>50111</v>
      </c>
      <c r="N1656" s="46">
        <v>88811</v>
      </c>
      <c r="O1656" s="46">
        <v>76197</v>
      </c>
      <c r="P1656" s="46">
        <v>45869</v>
      </c>
      <c r="Q1656" s="46">
        <v>66375</v>
      </c>
      <c r="R1656" s="46">
        <v>91797</v>
      </c>
      <c r="S1656" s="46">
        <v>75989</v>
      </c>
      <c r="T1656" s="46">
        <v>65600</v>
      </c>
      <c r="U1656" s="46">
        <v>61621</v>
      </c>
      <c r="V1656" s="46">
        <v>103515</v>
      </c>
      <c r="W1656" s="46">
        <v>37876</v>
      </c>
      <c r="X1656" s="120">
        <v>7.0460307824161683E-2</v>
      </c>
      <c r="Y1656" s="79">
        <v>-1.5859301243323801E-2</v>
      </c>
      <c r="Z1656" s="79">
        <v>3.9721091363933647E-2</v>
      </c>
      <c r="AA1656" s="79">
        <v>-0.1242578857282582</v>
      </c>
    </row>
    <row r="1657" spans="1:27" customFormat="1" x14ac:dyDescent="0.3">
      <c r="A1657" s="4">
        <v>260202</v>
      </c>
      <c r="B1657" s="18">
        <v>5992</v>
      </c>
      <c r="C1657" s="8" t="s">
        <v>67</v>
      </c>
      <c r="D1657" s="8" t="s">
        <v>1183</v>
      </c>
      <c r="E1657" s="8" t="s">
        <v>817</v>
      </c>
      <c r="F1657" s="36">
        <v>-15.6</v>
      </c>
      <c r="G1657" s="46">
        <v>809</v>
      </c>
      <c r="H1657" s="46">
        <v>786</v>
      </c>
      <c r="I1657" s="46">
        <v>-391</v>
      </c>
      <c r="J1657" s="46">
        <v>732</v>
      </c>
      <c r="K1657" s="46">
        <v>144</v>
      </c>
      <c r="L1657" s="46">
        <v>-149</v>
      </c>
      <c r="M1657" s="110">
        <v>-54</v>
      </c>
      <c r="N1657" s="46">
        <v>735</v>
      </c>
      <c r="O1657" s="110">
        <v>311</v>
      </c>
      <c r="P1657" s="110">
        <v>69</v>
      </c>
      <c r="Q1657" s="110">
        <v>136</v>
      </c>
      <c r="R1657" s="110">
        <v>1625</v>
      </c>
      <c r="S1657" s="110">
        <v>1235</v>
      </c>
      <c r="T1657" s="110">
        <v>1383</v>
      </c>
      <c r="U1657" s="110">
        <v>602</v>
      </c>
      <c r="V1657" s="46">
        <v>893</v>
      </c>
      <c r="W1657" s="46">
        <v>592</v>
      </c>
      <c r="X1657" s="121">
        <v>0.42871125611745509</v>
      </c>
      <c r="Y1657" s="92">
        <v>0.1064169901804064</v>
      </c>
      <c r="Z1657" s="79">
        <v>-0.15108359133126939</v>
      </c>
      <c r="AA1657" s="79">
        <v>-0.15633357646486751</v>
      </c>
    </row>
    <row r="1658" spans="1:27" customFormat="1" x14ac:dyDescent="0.3">
      <c r="A1658" s="4">
        <v>260202</v>
      </c>
      <c r="B1658" s="74" t="s">
        <v>1190</v>
      </c>
      <c r="C1658" s="75" t="s">
        <v>31</v>
      </c>
      <c r="D1658" s="75" t="s">
        <v>1191</v>
      </c>
      <c r="E1658" s="8" t="s">
        <v>817</v>
      </c>
      <c r="F1658" s="94">
        <v>155.69999999999999</v>
      </c>
      <c r="G1658" s="112">
        <v>-3280</v>
      </c>
      <c r="H1658" s="112">
        <v>-2669</v>
      </c>
      <c r="I1658" s="112">
        <v>-2475</v>
      </c>
      <c r="J1658" s="112">
        <v>-2416</v>
      </c>
      <c r="K1658" s="112">
        <v>-1507</v>
      </c>
      <c r="L1658" s="112">
        <v>-854.94</v>
      </c>
      <c r="M1658" s="112">
        <v>-966.21</v>
      </c>
      <c r="N1658" s="112">
        <v>-1114</v>
      </c>
      <c r="O1658" s="112">
        <v>-485.8</v>
      </c>
      <c r="P1658" s="112">
        <v>-183.38</v>
      </c>
      <c r="Q1658" s="112">
        <v>-642.70000000000005</v>
      </c>
      <c r="R1658" s="112">
        <v>-371.8</v>
      </c>
      <c r="S1658" s="112">
        <v>-58.9</v>
      </c>
      <c r="T1658" s="112">
        <v>795.8</v>
      </c>
      <c r="U1658" s="112">
        <v>9.1</v>
      </c>
      <c r="V1658" s="113">
        <v>639.6</v>
      </c>
      <c r="W1658" s="113">
        <v>2099</v>
      </c>
      <c r="X1658" s="122">
        <v>-0.77911806362290925</v>
      </c>
      <c r="Y1658" s="98">
        <v>-2.3479827089337171</v>
      </c>
      <c r="Z1658" s="99">
        <v>2.702832709780866</v>
      </c>
      <c r="AA1658" s="99">
        <v>1.5573758660508079</v>
      </c>
    </row>
    <row r="1659" spans="1:27" customFormat="1" x14ac:dyDescent="0.3">
      <c r="A1659" s="4">
        <v>260202</v>
      </c>
      <c r="B1659" s="18" t="s">
        <v>1188</v>
      </c>
      <c r="C1659" s="8" t="s">
        <v>31</v>
      </c>
      <c r="D1659" s="8" t="s">
        <v>1189</v>
      </c>
      <c r="E1659" s="8" t="s">
        <v>811</v>
      </c>
      <c r="F1659" s="78">
        <v>19.100000000000001</v>
      </c>
      <c r="G1659" s="46">
        <v>78.27</v>
      </c>
      <c r="H1659" s="46">
        <v>95.5</v>
      </c>
      <c r="I1659" s="46">
        <v>140.6</v>
      </c>
      <c r="J1659" s="46">
        <v>73.760000000000005</v>
      </c>
      <c r="K1659" s="46">
        <v>94.07</v>
      </c>
      <c r="L1659" s="110">
        <v>169.63</v>
      </c>
      <c r="M1659" s="110">
        <v>202.4</v>
      </c>
      <c r="N1659" s="46">
        <v>101.33</v>
      </c>
      <c r="O1659" s="110">
        <v>156.61000000000001</v>
      </c>
      <c r="P1659" s="46">
        <v>211.74</v>
      </c>
      <c r="Q1659" s="46">
        <v>257.74</v>
      </c>
      <c r="R1659" s="110">
        <v>189.18</v>
      </c>
      <c r="S1659" s="110">
        <v>291.47000000000003</v>
      </c>
      <c r="T1659" s="110">
        <v>339.68</v>
      </c>
      <c r="U1659" s="46">
        <v>327.72</v>
      </c>
      <c r="V1659" s="110">
        <v>364.42</v>
      </c>
      <c r="W1659" s="110">
        <v>544.41999999999996</v>
      </c>
      <c r="X1659" s="121">
        <v>0.1346552577015778</v>
      </c>
      <c r="Y1659" s="79">
        <v>6.4912296975150108E-2</v>
      </c>
      <c r="Z1659" s="92">
        <v>0.15264143547754869</v>
      </c>
      <c r="AA1659" s="92">
        <v>0.191152355114903</v>
      </c>
    </row>
    <row r="1660" spans="1:27" customFormat="1" x14ac:dyDescent="0.3">
      <c r="A1660" s="4">
        <v>260202</v>
      </c>
      <c r="B1660" s="18" t="s">
        <v>1192</v>
      </c>
      <c r="C1660" s="8" t="s">
        <v>31</v>
      </c>
      <c r="D1660" s="8" t="s">
        <v>1193</v>
      </c>
      <c r="E1660" s="8" t="s">
        <v>817</v>
      </c>
      <c r="F1660" s="78">
        <v>16.399999999999999</v>
      </c>
      <c r="G1660" s="46">
        <v>294.7</v>
      </c>
      <c r="H1660" s="46">
        <v>-1965</v>
      </c>
      <c r="I1660" s="46">
        <v>779.5</v>
      </c>
      <c r="J1660" s="46">
        <v>1405</v>
      </c>
      <c r="K1660" s="46">
        <v>292.89999999999998</v>
      </c>
      <c r="L1660" s="110">
        <v>-267.7</v>
      </c>
      <c r="M1660" s="46">
        <v>-496.4</v>
      </c>
      <c r="N1660" s="46">
        <v>-585.20000000000005</v>
      </c>
      <c r="O1660" s="110">
        <v>-778.6</v>
      </c>
      <c r="P1660" s="46">
        <v>-49</v>
      </c>
      <c r="Q1660" s="46">
        <v>478</v>
      </c>
      <c r="R1660" s="46">
        <v>814.8</v>
      </c>
      <c r="S1660" s="110">
        <v>1071</v>
      </c>
      <c r="T1660" s="110">
        <v>1419</v>
      </c>
      <c r="U1660" s="110">
        <v>1223</v>
      </c>
      <c r="V1660" s="110">
        <v>1727</v>
      </c>
      <c r="W1660" s="110">
        <v>1962</v>
      </c>
      <c r="X1660" s="121">
        <v>0.63418005875237604</v>
      </c>
      <c r="Y1660" s="92">
        <v>0.196944062599133</v>
      </c>
      <c r="Z1660" s="92">
        <v>0.20146649586995879</v>
      </c>
      <c r="AA1660" s="92">
        <v>0.16378676470588241</v>
      </c>
    </row>
    <row r="1661" spans="1:27" customFormat="1" x14ac:dyDescent="0.3">
      <c r="A1661" s="4">
        <v>260202</v>
      </c>
      <c r="B1661" s="18" t="s">
        <v>1202</v>
      </c>
      <c r="C1661" s="8" t="s">
        <v>31</v>
      </c>
      <c r="D1661" s="8" t="s">
        <v>1203</v>
      </c>
      <c r="E1661" s="8" t="s">
        <v>817</v>
      </c>
      <c r="F1661" s="78">
        <v>15.6</v>
      </c>
      <c r="G1661" s="46">
        <v>841.3</v>
      </c>
      <c r="H1661" s="46">
        <v>1078</v>
      </c>
      <c r="I1661" s="46">
        <v>674.8</v>
      </c>
      <c r="J1661" s="46">
        <v>1108</v>
      </c>
      <c r="K1661" s="110">
        <v>1320</v>
      </c>
      <c r="L1661" s="110">
        <v>1743</v>
      </c>
      <c r="M1661" s="46">
        <v>1028</v>
      </c>
      <c r="N1661" s="110">
        <v>1717</v>
      </c>
      <c r="O1661" s="46">
        <v>1516</v>
      </c>
      <c r="P1661" s="110">
        <v>2379</v>
      </c>
      <c r="Q1661" s="46">
        <v>1051</v>
      </c>
      <c r="R1661" s="46">
        <v>2359</v>
      </c>
      <c r="S1661" s="46">
        <v>1539</v>
      </c>
      <c r="T1661" s="46">
        <v>2585</v>
      </c>
      <c r="U1661" s="46">
        <v>1762</v>
      </c>
      <c r="V1661" s="46">
        <v>1206</v>
      </c>
      <c r="W1661" s="110">
        <v>2643</v>
      </c>
      <c r="X1661" s="120">
        <v>2.8111353711790299E-2</v>
      </c>
      <c r="Y1661" s="79">
        <v>9.4372179453145799E-2</v>
      </c>
      <c r="Z1661" s="79">
        <v>-0.13984232868405089</v>
      </c>
      <c r="AA1661" s="92">
        <v>0.15566835871404389</v>
      </c>
    </row>
    <row r="1662" spans="1:27" customFormat="1" x14ac:dyDescent="0.3">
      <c r="A1662" s="4">
        <v>260202</v>
      </c>
      <c r="B1662" s="18" t="s">
        <v>1215</v>
      </c>
      <c r="C1662" s="8" t="s">
        <v>31</v>
      </c>
      <c r="D1662" s="8" t="s">
        <v>1195</v>
      </c>
      <c r="E1662" s="8" t="s">
        <v>817</v>
      </c>
      <c r="F1662" s="78">
        <v>10</v>
      </c>
      <c r="G1662" s="46">
        <v>470.3</v>
      </c>
      <c r="H1662" s="46">
        <v>612.35</v>
      </c>
      <c r="I1662" s="46">
        <v>696.4</v>
      </c>
      <c r="J1662" s="46">
        <v>910.5</v>
      </c>
      <c r="K1662" s="110">
        <v>937.8</v>
      </c>
      <c r="L1662" s="110">
        <v>1112</v>
      </c>
      <c r="M1662" s="110">
        <v>1235</v>
      </c>
      <c r="N1662" s="110">
        <v>1351</v>
      </c>
      <c r="O1662" s="46">
        <v>1323</v>
      </c>
      <c r="P1662" s="46">
        <v>1437</v>
      </c>
      <c r="Q1662" s="46">
        <v>1359</v>
      </c>
      <c r="R1662" s="46">
        <v>1469</v>
      </c>
      <c r="S1662" s="46">
        <v>1397</v>
      </c>
      <c r="T1662" s="46">
        <v>1828</v>
      </c>
      <c r="U1662" s="46">
        <v>1636</v>
      </c>
      <c r="V1662" s="46">
        <v>1747</v>
      </c>
      <c r="W1662" s="110">
        <v>2061</v>
      </c>
      <c r="X1662" s="120">
        <v>6.9056870363829015E-2</v>
      </c>
      <c r="Y1662" s="79">
        <v>4.5762431851974261E-2</v>
      </c>
      <c r="Z1662" s="79">
        <v>4.3917851500789862E-2</v>
      </c>
      <c r="AA1662" s="92">
        <v>0.1004842615012107</v>
      </c>
    </row>
    <row r="1663" spans="1:27" customFormat="1" x14ac:dyDescent="0.3">
      <c r="A1663" s="4">
        <v>260202</v>
      </c>
      <c r="B1663" s="18" t="s">
        <v>1216</v>
      </c>
      <c r="C1663" s="8" t="s">
        <v>31</v>
      </c>
      <c r="D1663" s="8" t="s">
        <v>1199</v>
      </c>
      <c r="E1663" s="8" t="s">
        <v>811</v>
      </c>
      <c r="F1663" s="36">
        <v>9.1999999999999993</v>
      </c>
      <c r="G1663" s="46">
        <v>2026</v>
      </c>
      <c r="H1663" s="46">
        <v>1997</v>
      </c>
      <c r="I1663" s="46">
        <v>23.6</v>
      </c>
      <c r="J1663" s="46">
        <v>-524.4</v>
      </c>
      <c r="K1663" s="46">
        <v>1651</v>
      </c>
      <c r="L1663" s="46">
        <v>1822</v>
      </c>
      <c r="M1663" s="110">
        <v>1430</v>
      </c>
      <c r="N1663" s="110">
        <v>1325</v>
      </c>
      <c r="O1663" s="46">
        <v>1407</v>
      </c>
      <c r="P1663" s="46">
        <v>1969</v>
      </c>
      <c r="Q1663" s="46">
        <v>1906</v>
      </c>
      <c r="R1663" s="46">
        <v>1678</v>
      </c>
      <c r="S1663" s="46">
        <v>1688</v>
      </c>
      <c r="T1663" s="46">
        <v>1902</v>
      </c>
      <c r="U1663" s="46">
        <v>2031</v>
      </c>
      <c r="V1663" s="46">
        <v>2076</v>
      </c>
      <c r="W1663" s="46">
        <v>2396</v>
      </c>
      <c r="X1663" s="120">
        <v>-9.2528656262946818E-3</v>
      </c>
      <c r="Y1663" s="79">
        <v>1.7424031223864041E-2</v>
      </c>
      <c r="Z1663" s="79">
        <v>5.4528017536648932E-2</v>
      </c>
      <c r="AA1663" s="79">
        <v>9.1983889827205401E-2</v>
      </c>
    </row>
    <row r="1664" spans="1:27" customFormat="1" x14ac:dyDescent="0.3">
      <c r="A1664" s="4">
        <v>260202</v>
      </c>
      <c r="B1664" s="18" t="s">
        <v>1217</v>
      </c>
      <c r="C1664" s="8" t="s">
        <v>31</v>
      </c>
      <c r="D1664" s="8" t="s">
        <v>1197</v>
      </c>
      <c r="E1664" s="8" t="s">
        <v>817</v>
      </c>
      <c r="F1664" s="36">
        <v>6</v>
      </c>
      <c r="G1664" s="46">
        <v>3434</v>
      </c>
      <c r="H1664" s="46">
        <v>4511</v>
      </c>
      <c r="I1664" s="46">
        <v>3460</v>
      </c>
      <c r="J1664" s="46">
        <v>3974</v>
      </c>
      <c r="K1664" s="46">
        <v>4241</v>
      </c>
      <c r="L1664" s="46">
        <v>5073</v>
      </c>
      <c r="M1664" s="46">
        <v>4220</v>
      </c>
      <c r="N1664" s="46">
        <v>4681</v>
      </c>
      <c r="O1664" s="46">
        <v>5134</v>
      </c>
      <c r="P1664" s="110">
        <v>7111</v>
      </c>
      <c r="Q1664" s="46">
        <v>5165</v>
      </c>
      <c r="R1664" s="46">
        <v>5462</v>
      </c>
      <c r="S1664" s="46">
        <v>5837</v>
      </c>
      <c r="T1664" s="46">
        <v>6834</v>
      </c>
      <c r="U1664" s="46">
        <v>5712</v>
      </c>
      <c r="V1664" s="46">
        <v>6351</v>
      </c>
      <c r="W1664" s="46">
        <v>7331</v>
      </c>
      <c r="X1664" s="120">
        <v>-1.174973488865327E-2</v>
      </c>
      <c r="Y1664" s="79">
        <v>2.3478410163962678E-2</v>
      </c>
      <c r="Z1664" s="79">
        <v>3.7282449150765277E-2</v>
      </c>
      <c r="AA1664" s="79">
        <v>6.0402684563758413E-2</v>
      </c>
    </row>
    <row r="1665" spans="1:27" customFormat="1" x14ac:dyDescent="0.3">
      <c r="A1665" s="4">
        <v>260202</v>
      </c>
      <c r="B1665" s="18" t="s">
        <v>1218</v>
      </c>
      <c r="C1665" s="8" t="s">
        <v>31</v>
      </c>
      <c r="D1665" s="8" t="s">
        <v>1207</v>
      </c>
      <c r="E1665" s="8" t="s">
        <v>811</v>
      </c>
      <c r="F1665" s="36">
        <v>5.9</v>
      </c>
      <c r="G1665" s="46">
        <v>15372</v>
      </c>
      <c r="H1665" s="46">
        <v>-837.5</v>
      </c>
      <c r="I1665" s="46">
        <v>35245</v>
      </c>
      <c r="J1665" s="46">
        <v>5345</v>
      </c>
      <c r="K1665" s="110">
        <v>21655</v>
      </c>
      <c r="L1665" s="110">
        <v>9858</v>
      </c>
      <c r="M1665" s="46">
        <v>34945</v>
      </c>
      <c r="N1665" s="46">
        <v>9662</v>
      </c>
      <c r="O1665" s="46">
        <v>14646</v>
      </c>
      <c r="P1665" s="46">
        <v>13479</v>
      </c>
      <c r="Q1665" s="46">
        <v>40865</v>
      </c>
      <c r="R1665" s="46">
        <v>14731</v>
      </c>
      <c r="S1665" s="110">
        <v>23802</v>
      </c>
      <c r="T1665" s="46">
        <v>19289</v>
      </c>
      <c r="U1665" s="46">
        <v>31921</v>
      </c>
      <c r="V1665" s="110">
        <v>27485</v>
      </c>
      <c r="W1665" s="46">
        <v>29807</v>
      </c>
      <c r="X1665" s="120">
        <v>6.2555853440571907E-2</v>
      </c>
      <c r="Y1665" s="79">
        <v>-9.0629971526138164E-2</v>
      </c>
      <c r="Z1665" s="92">
        <v>0.14211693391128</v>
      </c>
      <c r="AA1665" s="79">
        <v>5.8587080597480863E-2</v>
      </c>
    </row>
    <row r="1666" spans="1:27" customFormat="1" x14ac:dyDescent="0.3">
      <c r="A1666" s="4">
        <v>260202</v>
      </c>
      <c r="B1666" s="18" t="s">
        <v>1219</v>
      </c>
      <c r="C1666" s="8" t="s">
        <v>31</v>
      </c>
      <c r="D1666" s="8" t="s">
        <v>1209</v>
      </c>
      <c r="E1666" s="8" t="s">
        <v>811</v>
      </c>
      <c r="F1666" s="36">
        <v>-3.6</v>
      </c>
      <c r="G1666" s="46">
        <v>632.89</v>
      </c>
      <c r="H1666" s="46">
        <v>697.27</v>
      </c>
      <c r="I1666" s="46">
        <v>1503</v>
      </c>
      <c r="J1666" s="46">
        <v>2035</v>
      </c>
      <c r="K1666" s="110">
        <v>2424</v>
      </c>
      <c r="L1666" s="110">
        <v>1478</v>
      </c>
      <c r="M1666" s="46">
        <v>1894</v>
      </c>
      <c r="N1666" s="46">
        <v>1295</v>
      </c>
      <c r="O1666" s="46">
        <v>1167</v>
      </c>
      <c r="P1666" s="46">
        <v>1035</v>
      </c>
      <c r="Q1666" s="46">
        <v>1282</v>
      </c>
      <c r="R1666" s="46">
        <v>1280</v>
      </c>
      <c r="S1666" s="46">
        <v>1382</v>
      </c>
      <c r="T1666" s="46">
        <v>859.88</v>
      </c>
      <c r="U1666" s="46">
        <v>1084</v>
      </c>
      <c r="V1666" s="46">
        <v>1118</v>
      </c>
      <c r="W1666" s="46">
        <v>1223</v>
      </c>
      <c r="X1666" s="120">
        <v>-3.5171721229162463E-2</v>
      </c>
      <c r="Y1666" s="79">
        <v>-4.1216683181095282E-2</v>
      </c>
      <c r="Z1666" s="79">
        <v>-3.5172431761140148E-2</v>
      </c>
      <c r="AA1666" s="79">
        <v>-3.577954400208827E-2</v>
      </c>
    </row>
    <row r="1667" spans="1:27" customFormat="1" x14ac:dyDescent="0.3">
      <c r="A1667" s="4">
        <v>260202</v>
      </c>
      <c r="B1667" s="18" t="s">
        <v>1220</v>
      </c>
      <c r="C1667" s="8" t="s">
        <v>31</v>
      </c>
      <c r="D1667" s="8" t="s">
        <v>1205</v>
      </c>
      <c r="E1667" s="8" t="s">
        <v>811</v>
      </c>
      <c r="F1667" s="36">
        <v>-5.8</v>
      </c>
      <c r="G1667" s="46">
        <v>-1829</v>
      </c>
      <c r="H1667" s="46">
        <v>-534.73</v>
      </c>
      <c r="I1667" s="46">
        <v>1197</v>
      </c>
      <c r="J1667" s="46">
        <v>1140</v>
      </c>
      <c r="K1667" s="46">
        <v>338.99</v>
      </c>
      <c r="L1667" s="110">
        <v>1309</v>
      </c>
      <c r="M1667" s="110">
        <v>2441</v>
      </c>
      <c r="N1667" s="46">
        <v>1193</v>
      </c>
      <c r="O1667" s="46">
        <v>830.83</v>
      </c>
      <c r="P1667" s="46">
        <v>649.59</v>
      </c>
      <c r="Q1667" s="46">
        <v>84.87</v>
      </c>
      <c r="R1667" s="46">
        <v>410.9</v>
      </c>
      <c r="S1667" s="46">
        <v>612.25</v>
      </c>
      <c r="T1667" s="46">
        <v>-737.81</v>
      </c>
      <c r="U1667" s="110">
        <v>2252</v>
      </c>
      <c r="V1667" s="46">
        <v>27.52</v>
      </c>
      <c r="W1667" s="46">
        <v>487.32</v>
      </c>
      <c r="X1667" s="120">
        <v>-0.78936737956657055</v>
      </c>
      <c r="Y1667" s="92">
        <v>5.8537856892034252</v>
      </c>
      <c r="Z1667" s="79">
        <v>-0.1510952414733541</v>
      </c>
      <c r="AA1667" s="79">
        <v>-5.8000148563575937E-2</v>
      </c>
    </row>
    <row r="1668" spans="1:27" customFormat="1" x14ac:dyDescent="0.3">
      <c r="A1668" s="4">
        <v>260202</v>
      </c>
      <c r="B1668" s="18" t="s">
        <v>1221</v>
      </c>
      <c r="C1668" s="8" t="s">
        <v>31</v>
      </c>
      <c r="D1668" s="8" t="s">
        <v>1211</v>
      </c>
      <c r="E1668" s="8" t="s">
        <v>811</v>
      </c>
      <c r="F1668" s="36">
        <v>-9.6999999999999993</v>
      </c>
      <c r="G1668" s="46">
        <v>448.47</v>
      </c>
      <c r="H1668" s="46">
        <v>559.91999999999996</v>
      </c>
      <c r="I1668" s="46">
        <v>1134</v>
      </c>
      <c r="J1668" s="46">
        <v>206.46</v>
      </c>
      <c r="K1668" s="46">
        <v>453.13</v>
      </c>
      <c r="L1668" s="46">
        <v>520.96</v>
      </c>
      <c r="M1668" s="46">
        <v>997.96</v>
      </c>
      <c r="N1668" s="46">
        <v>273.51</v>
      </c>
      <c r="O1668" s="46">
        <v>218.63</v>
      </c>
      <c r="P1668" s="46">
        <v>214.42</v>
      </c>
      <c r="Q1668" s="46">
        <v>773.29</v>
      </c>
      <c r="R1668" s="46">
        <v>80.319999999999993</v>
      </c>
      <c r="S1668" s="46">
        <v>332.72</v>
      </c>
      <c r="T1668" s="110">
        <v>362.71</v>
      </c>
      <c r="U1668" s="46">
        <v>911.78</v>
      </c>
      <c r="V1668" s="46">
        <v>180.53</v>
      </c>
      <c r="W1668" s="46">
        <v>159.85</v>
      </c>
      <c r="X1668" s="121">
        <v>0.1058647153310726</v>
      </c>
      <c r="Y1668" s="79">
        <v>8.9403759747972877E-2</v>
      </c>
      <c r="Z1668" s="79">
        <v>5.9382648012183507E-2</v>
      </c>
      <c r="AA1668" s="79">
        <v>-9.6697506348798035E-2</v>
      </c>
    </row>
    <row r="1669" spans="1:27" customFormat="1" x14ac:dyDescent="0.3">
      <c r="A1669" s="4">
        <v>260202</v>
      </c>
      <c r="B1669" s="18" t="s">
        <v>1222</v>
      </c>
      <c r="C1669" s="8" t="s">
        <v>31</v>
      </c>
      <c r="D1669" s="8" t="s">
        <v>1201</v>
      </c>
      <c r="E1669" s="8" t="s">
        <v>817</v>
      </c>
      <c r="F1669" s="36">
        <v>-19.5</v>
      </c>
      <c r="G1669" s="46">
        <v>23797</v>
      </c>
      <c r="H1669" s="46">
        <v>27643</v>
      </c>
      <c r="I1669" s="46">
        <v>9829</v>
      </c>
      <c r="J1669" s="46">
        <v>15057</v>
      </c>
      <c r="K1669" s="46">
        <v>-1719</v>
      </c>
      <c r="L1669" s="46">
        <v>23839</v>
      </c>
      <c r="M1669" s="110">
        <v>21397</v>
      </c>
      <c r="N1669" s="46">
        <v>19303</v>
      </c>
      <c r="O1669" s="110">
        <v>20259</v>
      </c>
      <c r="P1669" s="46">
        <v>28283</v>
      </c>
      <c r="Q1669" s="46">
        <v>29848</v>
      </c>
      <c r="R1669" s="110">
        <v>33270</v>
      </c>
      <c r="S1669" s="110">
        <v>54286</v>
      </c>
      <c r="T1669" s="46">
        <v>29899</v>
      </c>
      <c r="U1669" s="46">
        <v>26858</v>
      </c>
      <c r="V1669" s="46">
        <v>28119</v>
      </c>
      <c r="W1669" s="46">
        <v>27106</v>
      </c>
      <c r="X1669" s="120">
        <v>1.1092273160954619E-2</v>
      </c>
      <c r="Y1669" s="79">
        <v>-2.0298296708145761E-2</v>
      </c>
      <c r="Z1669" s="79">
        <v>-3.5693250088349671E-2</v>
      </c>
      <c r="AA1669" s="79">
        <v>-0.19531193860392931</v>
      </c>
    </row>
    <row r="1670" spans="1:27" customFormat="1" x14ac:dyDescent="0.3">
      <c r="A1670" s="4">
        <v>260202</v>
      </c>
      <c r="B1670" s="74">
        <v>1060</v>
      </c>
      <c r="C1670" s="75" t="s">
        <v>1212</v>
      </c>
      <c r="D1670" s="75" t="s">
        <v>1213</v>
      </c>
      <c r="E1670" s="8" t="s">
        <v>975</v>
      </c>
      <c r="F1670" s="100">
        <v>7.6</v>
      </c>
      <c r="G1670" s="112"/>
      <c r="H1670" s="112"/>
      <c r="I1670" s="112"/>
      <c r="J1670" s="112"/>
      <c r="K1670" s="112"/>
      <c r="L1670" s="112"/>
      <c r="M1670" s="112"/>
      <c r="N1670" s="112">
        <v>428.02</v>
      </c>
      <c r="O1670" s="112">
        <v>-192.25</v>
      </c>
      <c r="P1670" s="112">
        <v>209.71</v>
      </c>
      <c r="Q1670" s="112">
        <v>4.6399999999999997</v>
      </c>
      <c r="R1670" s="112">
        <v>0</v>
      </c>
      <c r="S1670" s="113">
        <v>333.66</v>
      </c>
      <c r="T1670" s="112">
        <v>0</v>
      </c>
      <c r="U1670" s="113">
        <v>538.04999999999995</v>
      </c>
      <c r="V1670" s="113">
        <v>261.56</v>
      </c>
      <c r="W1670" s="112">
        <v>419.31</v>
      </c>
      <c r="X1670" s="122">
        <v>-0.38267549862228789</v>
      </c>
      <c r="Y1670" s="99">
        <v>1.5767366242979599</v>
      </c>
      <c r="Z1670" s="99">
        <v>0.30005391701368578</v>
      </c>
      <c r="AA1670" s="98">
        <v>7.5577752874425475E-2</v>
      </c>
    </row>
    <row r="1671" spans="1:27" customFormat="1" x14ac:dyDescent="0.3">
      <c r="A1671" s="80">
        <v>260202</v>
      </c>
      <c r="B1671" s="88">
        <v>1140</v>
      </c>
      <c r="C1671" s="81" t="s">
        <v>1212</v>
      </c>
      <c r="D1671" s="81" t="s">
        <v>1214</v>
      </c>
      <c r="E1671" s="81" t="s">
        <v>975</v>
      </c>
      <c r="F1671" s="83">
        <v>-2</v>
      </c>
      <c r="G1671" s="85"/>
      <c r="H1671" s="85"/>
      <c r="I1671" s="85"/>
      <c r="J1671" s="85"/>
      <c r="K1671" s="85"/>
      <c r="L1671" s="85"/>
      <c r="M1671" s="85"/>
      <c r="N1671" s="85">
        <v>94.16</v>
      </c>
      <c r="O1671" s="85">
        <v>55.58</v>
      </c>
      <c r="P1671" s="85">
        <v>32.74</v>
      </c>
      <c r="Q1671" s="85">
        <v>50.31</v>
      </c>
      <c r="R1671" s="85">
        <v>78.010000000000005</v>
      </c>
      <c r="S1671" s="126">
        <v>114.57</v>
      </c>
      <c r="T1671" s="126">
        <v>129.93</v>
      </c>
      <c r="U1671" s="126">
        <v>111.4</v>
      </c>
      <c r="V1671" s="126">
        <v>123.49</v>
      </c>
      <c r="W1671" s="85">
        <v>105.03</v>
      </c>
      <c r="X1671" s="127">
        <v>0.35261038348510693</v>
      </c>
      <c r="Y1671" s="128">
        <v>0.16385923501958069</v>
      </c>
      <c r="Z1671" s="128">
        <v>0.10481436242538771</v>
      </c>
      <c r="AA1671" s="87">
        <v>-1.9900289951813699E-2</v>
      </c>
    </row>
    <row r="1672" spans="1:27" ht="15" x14ac:dyDescent="0.25">
      <c r="A1672" s="4">
        <v>260130</v>
      </c>
      <c r="B1672" s="18" t="s">
        <v>805</v>
      </c>
      <c r="C1672" s="8" t="s">
        <v>23</v>
      </c>
      <c r="D1672" s="8" t="s">
        <v>29</v>
      </c>
      <c r="E1672" s="8" t="s">
        <v>806</v>
      </c>
      <c r="F1672" s="78">
        <v>102.8</v>
      </c>
      <c r="G1672" s="46">
        <v>24.9</v>
      </c>
      <c r="H1672" s="46">
        <v>30.28</v>
      </c>
      <c r="I1672" s="46">
        <v>27.23</v>
      </c>
      <c r="J1672" s="46">
        <v>28.15</v>
      </c>
      <c r="K1672" s="46">
        <v>24.06</v>
      </c>
      <c r="L1672" s="46">
        <v>25.31</v>
      </c>
      <c r="M1672" s="46">
        <v>10.29</v>
      </c>
      <c r="N1672" s="46">
        <v>-41.63</v>
      </c>
      <c r="O1672" s="46">
        <v>18.149999999999999</v>
      </c>
      <c r="P1672" s="46">
        <v>22.1</v>
      </c>
      <c r="Q1672" s="110">
        <v>20.62</v>
      </c>
      <c r="R1672" s="110">
        <v>24.53</v>
      </c>
      <c r="S1672" s="46">
        <v>25.73</v>
      </c>
      <c r="T1672" s="46">
        <v>25.8</v>
      </c>
      <c r="U1672" s="46">
        <v>28.24</v>
      </c>
      <c r="V1672" s="46">
        <v>31.11</v>
      </c>
      <c r="W1672" s="111">
        <v>139.71</v>
      </c>
      <c r="X1672" s="79">
        <v>3.9793503979350442E-2</v>
      </c>
      <c r="Y1672" s="79">
        <v>7.8816714935870724E-2</v>
      </c>
      <c r="Z1672" s="79">
        <v>6.3087248322147627E-2</v>
      </c>
      <c r="AA1672" s="92">
        <v>1.027958152958153</v>
      </c>
    </row>
    <row r="1673" spans="1:27" ht="15" x14ac:dyDescent="0.25">
      <c r="A1673" s="4">
        <v>260130</v>
      </c>
      <c r="B1673" s="18" t="s">
        <v>809</v>
      </c>
      <c r="C1673" s="8" t="s">
        <v>23</v>
      </c>
      <c r="D1673" s="8" t="s">
        <v>810</v>
      </c>
      <c r="E1673" s="8" t="s">
        <v>811</v>
      </c>
      <c r="F1673" s="78">
        <v>55.3</v>
      </c>
      <c r="G1673" s="46">
        <v>15.65</v>
      </c>
      <c r="H1673" s="46">
        <v>22.55</v>
      </c>
      <c r="I1673" s="46">
        <v>33.69</v>
      </c>
      <c r="J1673" s="46">
        <v>28.95</v>
      </c>
      <c r="K1673" s="110">
        <v>28.14</v>
      </c>
      <c r="L1673" s="110">
        <v>57.49</v>
      </c>
      <c r="M1673" s="110">
        <v>83.78</v>
      </c>
      <c r="N1673" s="110">
        <v>55.62</v>
      </c>
      <c r="O1673" s="110">
        <v>80.489999999999995</v>
      </c>
      <c r="P1673" s="110">
        <v>110.34</v>
      </c>
      <c r="Q1673" s="46">
        <v>82.38</v>
      </c>
      <c r="R1673" s="46">
        <v>55.47</v>
      </c>
      <c r="S1673" s="46">
        <v>19.100000000000001</v>
      </c>
      <c r="T1673" s="46">
        <v>23.38</v>
      </c>
      <c r="U1673" s="46">
        <v>14.69</v>
      </c>
      <c r="V1673" s="46">
        <v>15.59</v>
      </c>
      <c r="W1673" s="111">
        <v>59.34</v>
      </c>
      <c r="X1673" s="79">
        <v>-0.32533951887463058</v>
      </c>
      <c r="Y1673" s="79">
        <v>-0.37536738202184883</v>
      </c>
      <c r="Z1673" s="79">
        <v>-0.35404829545454541</v>
      </c>
      <c r="AA1673" s="92">
        <v>0.55305112699285308</v>
      </c>
    </row>
    <row r="1674" spans="1:27" ht="15" x14ac:dyDescent="0.25">
      <c r="A1674" s="4">
        <v>260130</v>
      </c>
      <c r="B1674" s="18" t="s">
        <v>807</v>
      </c>
      <c r="C1674" s="8" t="s">
        <v>23</v>
      </c>
      <c r="D1674" s="8" t="s">
        <v>95</v>
      </c>
      <c r="E1674" s="8" t="s">
        <v>806</v>
      </c>
      <c r="F1674" s="78">
        <v>42.7</v>
      </c>
      <c r="G1674" s="46">
        <v>235.1</v>
      </c>
      <c r="H1674" s="46">
        <v>157.4</v>
      </c>
      <c r="I1674" s="46">
        <v>143.9</v>
      </c>
      <c r="J1674" s="46">
        <v>120.7</v>
      </c>
      <c r="K1674" s="46">
        <v>103.6</v>
      </c>
      <c r="L1674" s="46">
        <v>100.4</v>
      </c>
      <c r="M1674" s="46">
        <v>117.9</v>
      </c>
      <c r="N1674" s="46">
        <v>121.7</v>
      </c>
      <c r="O1674" s="46">
        <v>143.69999999999999</v>
      </c>
      <c r="P1674" s="46">
        <v>119.2</v>
      </c>
      <c r="Q1674" s="46">
        <v>164.3</v>
      </c>
      <c r="R1674" s="46">
        <v>164.7</v>
      </c>
      <c r="S1674" s="46">
        <v>192.8</v>
      </c>
      <c r="T1674" s="46">
        <v>153.6</v>
      </c>
      <c r="U1674" s="46">
        <v>163.80000000000001</v>
      </c>
      <c r="V1674" s="46">
        <v>180.1</v>
      </c>
      <c r="W1674" s="111">
        <v>487.4</v>
      </c>
      <c r="X1674" s="79">
        <v>5.3666146645865893E-2</v>
      </c>
      <c r="Y1674" s="79">
        <v>-7.4030204323360937E-4</v>
      </c>
      <c r="Z1674" s="79">
        <v>2.2818195288190731E-2</v>
      </c>
      <c r="AA1674" s="92">
        <v>0.4267709691438506</v>
      </c>
    </row>
    <row r="1675" spans="1:27" ht="15" x14ac:dyDescent="0.25">
      <c r="A1675" s="4">
        <v>260130</v>
      </c>
      <c r="B1675" s="18" t="s">
        <v>808</v>
      </c>
      <c r="C1675" s="8" t="s">
        <v>23</v>
      </c>
      <c r="D1675" s="8" t="s">
        <v>29</v>
      </c>
      <c r="E1675" s="8" t="s">
        <v>806</v>
      </c>
      <c r="F1675" s="78">
        <v>37.299999999999997</v>
      </c>
      <c r="G1675" s="46"/>
      <c r="H1675" s="46"/>
      <c r="I1675" s="46"/>
      <c r="J1675" s="46"/>
      <c r="K1675" s="46"/>
      <c r="L1675" s="46"/>
      <c r="M1675" s="46"/>
      <c r="N1675" s="46"/>
      <c r="O1675" s="46"/>
      <c r="P1675" s="46">
        <v>-157.4</v>
      </c>
      <c r="Q1675" s="46">
        <v>70.42</v>
      </c>
      <c r="R1675" s="46">
        <v>55.48</v>
      </c>
      <c r="S1675" s="46">
        <v>67.19</v>
      </c>
      <c r="T1675" s="110">
        <v>61.46</v>
      </c>
      <c r="U1675" s="46">
        <v>59.04</v>
      </c>
      <c r="V1675" s="46">
        <v>45.1</v>
      </c>
      <c r="W1675" s="111">
        <v>153.94999999999999</v>
      </c>
      <c r="X1675" s="92">
        <v>6.1322499299523701</v>
      </c>
      <c r="Y1675" s="79">
        <v>-4.4706344529562007E-2</v>
      </c>
      <c r="Z1675" s="79">
        <v>-4.2686186618415063E-2</v>
      </c>
      <c r="AA1675" s="92">
        <v>0.37269642166759742</v>
      </c>
    </row>
    <row r="1676" spans="1:27" ht="15" x14ac:dyDescent="0.25">
      <c r="A1676" s="4">
        <v>260130</v>
      </c>
      <c r="B1676" s="18" t="s">
        <v>812</v>
      </c>
      <c r="C1676" s="8" t="s">
        <v>23</v>
      </c>
      <c r="D1676" s="8" t="s">
        <v>99</v>
      </c>
      <c r="E1676" s="8" t="s">
        <v>806</v>
      </c>
      <c r="F1676" s="78">
        <v>31.3</v>
      </c>
      <c r="G1676" s="46">
        <v>-107.35</v>
      </c>
      <c r="H1676" s="46">
        <v>-93.07</v>
      </c>
      <c r="I1676" s="46">
        <v>-94.91</v>
      </c>
      <c r="J1676" s="46">
        <v>-74.349999999999994</v>
      </c>
      <c r="K1676" s="46">
        <v>-37.08</v>
      </c>
      <c r="L1676" s="46">
        <v>-36.06</v>
      </c>
      <c r="M1676" s="46">
        <v>-49.15</v>
      </c>
      <c r="N1676" s="46">
        <v>-19.75</v>
      </c>
      <c r="O1676" s="46">
        <v>51.3</v>
      </c>
      <c r="P1676" s="46">
        <v>94.23</v>
      </c>
      <c r="Q1676" s="110">
        <v>15.34</v>
      </c>
      <c r="R1676" s="110">
        <v>63.86</v>
      </c>
      <c r="S1676" s="46">
        <v>59.92</v>
      </c>
      <c r="T1676" s="46">
        <v>79.78</v>
      </c>
      <c r="U1676" s="110">
        <v>112.19</v>
      </c>
      <c r="V1676" s="110">
        <v>148.55000000000001</v>
      </c>
      <c r="W1676" s="111">
        <v>185.33</v>
      </c>
      <c r="X1676" s="79">
        <v>-6.1924148275123159E-2</v>
      </c>
      <c r="Y1676" s="92">
        <v>0.44243947007766099</v>
      </c>
      <c r="Z1676" s="92">
        <v>0.26821852731591461</v>
      </c>
      <c r="AA1676" s="92">
        <v>0.31318050144840681</v>
      </c>
    </row>
    <row r="1677" spans="1:27" ht="15" x14ac:dyDescent="0.25">
      <c r="A1677" s="4">
        <v>260130</v>
      </c>
      <c r="B1677" s="18" t="s">
        <v>814</v>
      </c>
      <c r="C1677" s="8" t="s">
        <v>23</v>
      </c>
      <c r="D1677" s="8" t="s">
        <v>177</v>
      </c>
      <c r="E1677" s="8" t="s">
        <v>806</v>
      </c>
      <c r="F1677" s="78">
        <v>29.3</v>
      </c>
      <c r="G1677" s="46">
        <v>141.12</v>
      </c>
      <c r="H1677" s="46">
        <v>35.229999999999997</v>
      </c>
      <c r="I1677" s="46">
        <v>13.94</v>
      </c>
      <c r="J1677" s="46">
        <v>64.3</v>
      </c>
      <c r="K1677" s="46">
        <v>75.63</v>
      </c>
      <c r="L1677" s="110">
        <v>57.64</v>
      </c>
      <c r="M1677" s="110">
        <v>56.36</v>
      </c>
      <c r="N1677" s="46">
        <v>51.32</v>
      </c>
      <c r="O1677" s="46">
        <v>66.17</v>
      </c>
      <c r="P1677" s="46">
        <v>64.61</v>
      </c>
      <c r="Q1677" s="46">
        <v>40.93</v>
      </c>
      <c r="R1677" s="46">
        <v>63.35</v>
      </c>
      <c r="S1677" s="46">
        <v>66.09</v>
      </c>
      <c r="T1677" s="46">
        <v>69.400000000000006</v>
      </c>
      <c r="U1677" s="46">
        <v>62.75</v>
      </c>
      <c r="V1677" s="46">
        <v>62.96</v>
      </c>
      <c r="W1677" s="111">
        <v>142.59</v>
      </c>
      <c r="X1677" s="79">
        <v>2.0384713592646039E-2</v>
      </c>
      <c r="Y1677" s="79">
        <v>9.1003878717103914E-2</v>
      </c>
      <c r="Z1677" s="79">
        <v>-1.4908826790016589E-3</v>
      </c>
      <c r="AA1677" s="92">
        <v>0.29287901990811638</v>
      </c>
    </row>
    <row r="1678" spans="1:27" ht="15" x14ac:dyDescent="0.25">
      <c r="A1678" s="4">
        <v>260130</v>
      </c>
      <c r="B1678" s="18" t="s">
        <v>813</v>
      </c>
      <c r="C1678" s="8" t="s">
        <v>23</v>
      </c>
      <c r="D1678" s="8" t="s">
        <v>95</v>
      </c>
      <c r="E1678" s="8" t="s">
        <v>806</v>
      </c>
      <c r="F1678" s="78">
        <v>16.3</v>
      </c>
      <c r="G1678" s="46">
        <v>22.56</v>
      </c>
      <c r="H1678" s="46">
        <v>17.690000000000001</v>
      </c>
      <c r="I1678" s="46">
        <v>15.8</v>
      </c>
      <c r="J1678" s="46">
        <v>14.87</v>
      </c>
      <c r="K1678" s="46">
        <v>11.72</v>
      </c>
      <c r="L1678" s="46">
        <v>16.57</v>
      </c>
      <c r="M1678" s="46">
        <v>18.18</v>
      </c>
      <c r="N1678" s="110">
        <v>26.71</v>
      </c>
      <c r="O1678" s="110">
        <v>26.04</v>
      </c>
      <c r="P1678" s="110">
        <v>27.95</v>
      </c>
      <c r="Q1678" s="110">
        <v>33.51</v>
      </c>
      <c r="R1678" s="110">
        <v>40.79</v>
      </c>
      <c r="S1678" s="46">
        <v>35.04</v>
      </c>
      <c r="T1678" s="46">
        <v>34.159999999999997</v>
      </c>
      <c r="U1678" s="46">
        <v>36.6</v>
      </c>
      <c r="V1678" s="46">
        <v>48.06</v>
      </c>
      <c r="W1678" s="111">
        <v>60.06</v>
      </c>
      <c r="X1678" s="79">
        <v>4.523271906184001E-2</v>
      </c>
      <c r="Y1678" s="79">
        <v>2.1533101045296151E-2</v>
      </c>
      <c r="Z1678" s="79">
        <v>4.9594106009959837E-2</v>
      </c>
      <c r="AA1678" s="92">
        <v>0.1626153646171844</v>
      </c>
    </row>
    <row r="1679" spans="1:27" ht="15" x14ac:dyDescent="0.25">
      <c r="A1679" s="4">
        <v>260130</v>
      </c>
      <c r="B1679" s="18" t="s">
        <v>825</v>
      </c>
      <c r="C1679" s="8" t="s">
        <v>23</v>
      </c>
      <c r="D1679" s="8" t="s">
        <v>106</v>
      </c>
      <c r="E1679" s="8" t="s">
        <v>806</v>
      </c>
      <c r="F1679" s="78">
        <v>13.6</v>
      </c>
      <c r="G1679" s="46">
        <v>1.98</v>
      </c>
      <c r="H1679" s="46">
        <v>0.77</v>
      </c>
      <c r="I1679" s="46">
        <v>1.85</v>
      </c>
      <c r="J1679" s="46">
        <v>2.08</v>
      </c>
      <c r="K1679" s="46">
        <v>2.23</v>
      </c>
      <c r="L1679" s="46">
        <v>1.2</v>
      </c>
      <c r="M1679" s="110">
        <v>2.71</v>
      </c>
      <c r="N1679" s="46">
        <v>2.7</v>
      </c>
      <c r="O1679" s="46">
        <v>0.42</v>
      </c>
      <c r="P1679" s="46">
        <v>0.79</v>
      </c>
      <c r="Q1679" s="46">
        <v>2.69</v>
      </c>
      <c r="R1679" s="46">
        <v>2.29</v>
      </c>
      <c r="S1679" s="46">
        <v>0.63</v>
      </c>
      <c r="T1679" s="46">
        <v>0.86</v>
      </c>
      <c r="U1679" s="110">
        <v>3.64</v>
      </c>
      <c r="V1679" s="46">
        <v>2.97</v>
      </c>
      <c r="W1679" s="111">
        <v>1.73</v>
      </c>
      <c r="X1679" s="79">
        <v>1.0937499999999821E-2</v>
      </c>
      <c r="Y1679" s="92">
        <v>0.14683153013910369</v>
      </c>
      <c r="Z1679" s="79">
        <v>9.1644204851752065E-2</v>
      </c>
      <c r="AA1679" s="92">
        <v>0.1358024691358026</v>
      </c>
    </row>
    <row r="1680" spans="1:27" ht="15" x14ac:dyDescent="0.25">
      <c r="A1680" s="4">
        <v>260130</v>
      </c>
      <c r="B1680" s="18" t="s">
        <v>829</v>
      </c>
      <c r="C1680" s="8" t="s">
        <v>23</v>
      </c>
      <c r="D1680" s="8" t="s">
        <v>830</v>
      </c>
      <c r="E1680" s="8" t="s">
        <v>806</v>
      </c>
      <c r="F1680" s="78">
        <v>11.5</v>
      </c>
      <c r="G1680" s="46">
        <v>264</v>
      </c>
      <c r="H1680" s="46">
        <v>354</v>
      </c>
      <c r="I1680" s="46">
        <v>378</v>
      </c>
      <c r="J1680" s="46">
        <v>287</v>
      </c>
      <c r="K1680" s="46">
        <v>330</v>
      </c>
      <c r="L1680" s="46">
        <v>433</v>
      </c>
      <c r="M1680" s="46">
        <v>273</v>
      </c>
      <c r="N1680" s="46">
        <v>295</v>
      </c>
      <c r="O1680" s="46">
        <v>70</v>
      </c>
      <c r="P1680" s="46">
        <v>299</v>
      </c>
      <c r="Q1680" s="46">
        <v>212</v>
      </c>
      <c r="R1680" s="46">
        <v>293</v>
      </c>
      <c r="S1680" s="46">
        <v>107</v>
      </c>
      <c r="T1680" s="46">
        <v>232</v>
      </c>
      <c r="U1680" s="46">
        <v>231</v>
      </c>
      <c r="V1680" s="46">
        <v>222</v>
      </c>
      <c r="W1680" s="111">
        <v>198</v>
      </c>
      <c r="X1680" s="79">
        <v>-7.3545554335894603E-2</v>
      </c>
      <c r="Y1680" s="79">
        <v>2.2511848341232321E-2</v>
      </c>
      <c r="Z1680" s="79">
        <v>-8.2271147161066094E-2</v>
      </c>
      <c r="AA1680" s="92">
        <v>0.11489898989898981</v>
      </c>
    </row>
    <row r="1681" spans="1:27" ht="15" x14ac:dyDescent="0.25">
      <c r="A1681" s="4">
        <v>260130</v>
      </c>
      <c r="B1681" s="18" t="s">
        <v>822</v>
      </c>
      <c r="C1681" s="8" t="s">
        <v>23</v>
      </c>
      <c r="D1681" s="8" t="s">
        <v>29</v>
      </c>
      <c r="E1681" s="8" t="s">
        <v>806</v>
      </c>
      <c r="F1681" s="36">
        <v>8.6999999999999993</v>
      </c>
      <c r="G1681" s="46">
        <v>70.150000000000006</v>
      </c>
      <c r="H1681" s="46">
        <v>76.959999999999994</v>
      </c>
      <c r="I1681" s="46">
        <v>79.11</v>
      </c>
      <c r="J1681" s="46">
        <v>92.08</v>
      </c>
      <c r="K1681" s="110">
        <v>103.07</v>
      </c>
      <c r="L1681" s="46">
        <v>88.9</v>
      </c>
      <c r="M1681" s="46">
        <v>81.41</v>
      </c>
      <c r="N1681" s="46">
        <v>76.36</v>
      </c>
      <c r="O1681" s="46">
        <v>62.5</v>
      </c>
      <c r="P1681" s="46">
        <v>70.69</v>
      </c>
      <c r="Q1681" s="46">
        <v>80.73</v>
      </c>
      <c r="R1681" s="46">
        <v>76.45</v>
      </c>
      <c r="S1681" s="46">
        <v>64.739999999999995</v>
      </c>
      <c r="T1681" s="46">
        <v>76.94</v>
      </c>
      <c r="U1681" s="46">
        <v>88.1</v>
      </c>
      <c r="V1681" s="46">
        <v>96.15</v>
      </c>
      <c r="W1681" s="49">
        <v>93.05</v>
      </c>
      <c r="X1681" s="79">
        <v>2.1359488739277621E-2</v>
      </c>
      <c r="Y1681" s="79">
        <v>2.4660376095830831E-2</v>
      </c>
      <c r="Z1681" s="79">
        <v>6.4330731802893171E-2</v>
      </c>
      <c r="AA1681" s="79">
        <v>8.6859141533458084E-2</v>
      </c>
    </row>
    <row r="1682" spans="1:27" ht="15" x14ac:dyDescent="0.25">
      <c r="A1682" s="4">
        <v>260130</v>
      </c>
      <c r="B1682" s="18" t="s">
        <v>816</v>
      </c>
      <c r="C1682" s="8" t="s">
        <v>23</v>
      </c>
      <c r="D1682" s="8" t="s">
        <v>24</v>
      </c>
      <c r="E1682" s="8" t="s">
        <v>817</v>
      </c>
      <c r="F1682" s="36">
        <v>6.1</v>
      </c>
      <c r="G1682" s="46"/>
      <c r="H1682" s="46"/>
      <c r="I1682" s="46"/>
      <c r="J1682" s="46"/>
      <c r="K1682" s="46"/>
      <c r="L1682" s="46"/>
      <c r="M1682" s="46"/>
      <c r="N1682" s="46"/>
      <c r="O1682" s="46"/>
      <c r="P1682" s="46">
        <v>-65.16</v>
      </c>
      <c r="Q1682" s="46">
        <v>-68.19</v>
      </c>
      <c r="R1682" s="46">
        <v>-65.83</v>
      </c>
      <c r="S1682" s="46">
        <v>-24.5</v>
      </c>
      <c r="T1682" s="46">
        <v>-30.21</v>
      </c>
      <c r="U1682" s="110">
        <v>-184.97</v>
      </c>
      <c r="V1682" s="46">
        <v>-39.19</v>
      </c>
      <c r="W1682" s="49">
        <v>-41.62</v>
      </c>
      <c r="X1682" s="79">
        <v>-0.15625000000000011</v>
      </c>
      <c r="Y1682" s="92">
        <v>0.61876755152863883</v>
      </c>
      <c r="Z1682" s="79">
        <v>-8.7198455042388101E-2</v>
      </c>
      <c r="AA1682" s="79">
        <v>6.1390612113171088E-2</v>
      </c>
    </row>
    <row r="1683" spans="1:27" ht="15" x14ac:dyDescent="0.25">
      <c r="A1683" s="4">
        <v>260130</v>
      </c>
      <c r="B1683" s="18" t="s">
        <v>820</v>
      </c>
      <c r="C1683" s="8" t="s">
        <v>23</v>
      </c>
      <c r="D1683" s="8" t="s">
        <v>172</v>
      </c>
      <c r="E1683" s="8" t="s">
        <v>821</v>
      </c>
      <c r="F1683" s="36">
        <v>6</v>
      </c>
      <c r="G1683" s="46">
        <v>20.329999999999998</v>
      </c>
      <c r="H1683" s="46">
        <v>-4.92</v>
      </c>
      <c r="I1683" s="46">
        <v>15.71</v>
      </c>
      <c r="J1683" s="46">
        <v>25.1</v>
      </c>
      <c r="K1683" s="110">
        <v>27.67</v>
      </c>
      <c r="L1683" s="110">
        <v>31.58</v>
      </c>
      <c r="M1683" s="110">
        <v>33.31</v>
      </c>
      <c r="N1683" s="110">
        <v>56.96</v>
      </c>
      <c r="O1683" s="110">
        <v>57.95</v>
      </c>
      <c r="P1683" s="110">
        <v>76.34</v>
      </c>
      <c r="Q1683" s="110">
        <v>90.09</v>
      </c>
      <c r="R1683" s="46">
        <v>75.52</v>
      </c>
      <c r="S1683" s="46">
        <v>74.989999999999995</v>
      </c>
      <c r="T1683" s="46">
        <v>92.83</v>
      </c>
      <c r="U1683" s="46">
        <v>112.26</v>
      </c>
      <c r="V1683" s="46">
        <v>104.44</v>
      </c>
      <c r="W1683" s="49">
        <v>98.2</v>
      </c>
      <c r="X1683" s="79">
        <v>5.202877516249127E-2</v>
      </c>
      <c r="Y1683" s="79">
        <v>6.6490717691869428E-2</v>
      </c>
      <c r="Z1683" s="79">
        <v>8.1327334083239444E-2</v>
      </c>
      <c r="AA1683" s="79">
        <v>6.0360969520441232E-2</v>
      </c>
    </row>
    <row r="1684" spans="1:27" ht="15" x14ac:dyDescent="0.25">
      <c r="A1684" s="4">
        <v>260130</v>
      </c>
      <c r="B1684" s="18" t="s">
        <v>823</v>
      </c>
      <c r="C1684" s="8" t="s">
        <v>23</v>
      </c>
      <c r="D1684" s="8" t="s">
        <v>29</v>
      </c>
      <c r="E1684" s="8" t="s">
        <v>806</v>
      </c>
      <c r="F1684" s="36">
        <v>5.3</v>
      </c>
      <c r="G1684" s="46">
        <v>10.28</v>
      </c>
      <c r="H1684" s="46">
        <v>8.92</v>
      </c>
      <c r="I1684" s="46">
        <v>11.29</v>
      </c>
      <c r="J1684" s="46">
        <v>12.31</v>
      </c>
      <c r="K1684" s="46">
        <v>12.46</v>
      </c>
      <c r="L1684" s="46">
        <v>11.76</v>
      </c>
      <c r="M1684" s="46">
        <v>11.09</v>
      </c>
      <c r="N1684" s="46">
        <v>9.89</v>
      </c>
      <c r="O1684" s="46">
        <v>10.210000000000001</v>
      </c>
      <c r="P1684" s="46">
        <v>10.119999999999999</v>
      </c>
      <c r="Q1684" s="46">
        <v>9.9</v>
      </c>
      <c r="R1684" s="46">
        <v>10.82</v>
      </c>
      <c r="S1684" s="46">
        <v>11.54</v>
      </c>
      <c r="T1684" s="46">
        <v>12.84</v>
      </c>
      <c r="U1684" s="46">
        <v>12.72</v>
      </c>
      <c r="V1684" s="46">
        <v>13.37</v>
      </c>
      <c r="W1684" s="49">
        <v>14.19</v>
      </c>
      <c r="X1684" s="79">
        <v>6.4181217555450809E-2</v>
      </c>
      <c r="Y1684" s="79">
        <v>6.2527716186252746E-2</v>
      </c>
      <c r="Z1684" s="79">
        <v>5.3213689482470627E-2</v>
      </c>
      <c r="AA1684" s="79">
        <v>5.2506439468991362E-2</v>
      </c>
    </row>
    <row r="1685" spans="1:27" ht="15" x14ac:dyDescent="0.25">
      <c r="A1685" s="4">
        <v>260130</v>
      </c>
      <c r="B1685" s="18" t="s">
        <v>818</v>
      </c>
      <c r="C1685" s="8" t="s">
        <v>23</v>
      </c>
      <c r="D1685" s="8" t="s">
        <v>79</v>
      </c>
      <c r="E1685" s="8" t="s">
        <v>806</v>
      </c>
      <c r="F1685" s="36">
        <v>4.5999999999999996</v>
      </c>
      <c r="G1685" s="46">
        <v>87.96</v>
      </c>
      <c r="H1685" s="46">
        <v>103.31</v>
      </c>
      <c r="I1685" s="46">
        <v>85.79</v>
      </c>
      <c r="J1685" s="46">
        <v>86.79</v>
      </c>
      <c r="K1685" s="46">
        <v>94.12</v>
      </c>
      <c r="L1685" s="46">
        <v>113.25</v>
      </c>
      <c r="M1685" s="110">
        <v>127.29</v>
      </c>
      <c r="N1685" s="46">
        <v>122.42</v>
      </c>
      <c r="O1685" s="46">
        <v>132.77000000000001</v>
      </c>
      <c r="P1685" s="46">
        <v>129.35</v>
      </c>
      <c r="Q1685" s="46">
        <v>114.88</v>
      </c>
      <c r="R1685" s="46">
        <v>125.73</v>
      </c>
      <c r="S1685" s="46">
        <v>98.63</v>
      </c>
      <c r="T1685" s="46">
        <v>115.88</v>
      </c>
      <c r="U1685" s="46">
        <v>125.3</v>
      </c>
      <c r="V1685" s="46">
        <v>122.85</v>
      </c>
      <c r="W1685" s="49">
        <v>120.1</v>
      </c>
      <c r="X1685" s="79">
        <v>-2.874581190379644E-2</v>
      </c>
      <c r="Y1685" s="79">
        <v>2.289506064334668E-2</v>
      </c>
      <c r="Z1685" s="79">
        <v>-6.1863642221935411E-3</v>
      </c>
      <c r="AA1685" s="79">
        <v>4.6405567803570642E-2</v>
      </c>
    </row>
    <row r="1686" spans="1:27" ht="15" x14ac:dyDescent="0.25">
      <c r="A1686" s="4">
        <v>260130</v>
      </c>
      <c r="B1686" s="18" t="s">
        <v>831</v>
      </c>
      <c r="C1686" s="8" t="s">
        <v>23</v>
      </c>
      <c r="D1686" s="8" t="s">
        <v>476</v>
      </c>
      <c r="E1686" s="8" t="s">
        <v>806</v>
      </c>
      <c r="F1686" s="36">
        <v>2.9</v>
      </c>
      <c r="G1686" s="46">
        <v>187.7</v>
      </c>
      <c r="H1686" s="46">
        <v>280.7</v>
      </c>
      <c r="I1686" s="46">
        <v>261.60000000000002</v>
      </c>
      <c r="J1686" s="46">
        <v>253.9</v>
      </c>
      <c r="K1686" s="46">
        <v>212.6</v>
      </c>
      <c r="L1686" s="46">
        <v>291.89999999999998</v>
      </c>
      <c r="M1686" s="46">
        <v>293.60000000000002</v>
      </c>
      <c r="N1686" s="46">
        <v>255.8</v>
      </c>
      <c r="O1686" s="46">
        <v>216.1</v>
      </c>
      <c r="P1686" s="46">
        <v>305</v>
      </c>
      <c r="Q1686" s="46">
        <v>336.9</v>
      </c>
      <c r="R1686" s="46">
        <v>265.60000000000002</v>
      </c>
      <c r="S1686" s="46">
        <v>256.7</v>
      </c>
      <c r="T1686" s="46">
        <v>295.3</v>
      </c>
      <c r="U1686" s="46">
        <v>312.7</v>
      </c>
      <c r="V1686" s="46">
        <v>254.6</v>
      </c>
      <c r="W1686" s="49">
        <v>289.7</v>
      </c>
      <c r="X1686" s="79">
        <v>-8.3319017350971247E-3</v>
      </c>
      <c r="Y1686" s="79">
        <v>-2.0961455175400601E-2</v>
      </c>
      <c r="Z1686" s="79">
        <v>-9.7319295762187119E-3</v>
      </c>
      <c r="AA1686" s="79">
        <v>2.9482712409541589E-2</v>
      </c>
    </row>
    <row r="1687" spans="1:27" ht="15" x14ac:dyDescent="0.25">
      <c r="A1687" s="4">
        <v>260130</v>
      </c>
      <c r="B1687" s="18" t="s">
        <v>815</v>
      </c>
      <c r="C1687" s="8" t="s">
        <v>23</v>
      </c>
      <c r="D1687" s="8" t="s">
        <v>29</v>
      </c>
      <c r="E1687" s="8" t="s">
        <v>806</v>
      </c>
      <c r="F1687" s="36">
        <v>2.6</v>
      </c>
      <c r="G1687" s="46">
        <v>51.07</v>
      </c>
      <c r="H1687" s="46">
        <v>57.48</v>
      </c>
      <c r="I1687" s="46">
        <v>58.2</v>
      </c>
      <c r="J1687" s="46">
        <v>63.28</v>
      </c>
      <c r="K1687" s="46">
        <v>58.09</v>
      </c>
      <c r="L1687" s="46">
        <v>48.08</v>
      </c>
      <c r="M1687" s="46">
        <v>52.78</v>
      </c>
      <c r="N1687" s="46">
        <v>54.16</v>
      </c>
      <c r="O1687" s="46">
        <v>31.21</v>
      </c>
      <c r="P1687" s="46">
        <v>42.39</v>
      </c>
      <c r="Q1687" s="46">
        <v>51.16</v>
      </c>
      <c r="R1687" s="46">
        <v>48.72</v>
      </c>
      <c r="S1687" s="46">
        <v>48.11</v>
      </c>
      <c r="T1687" s="46">
        <v>59.09</v>
      </c>
      <c r="U1687" s="46">
        <v>50.37</v>
      </c>
      <c r="V1687" s="46">
        <v>46.65</v>
      </c>
      <c r="W1687" s="49">
        <v>53.49</v>
      </c>
      <c r="X1687" s="79">
        <v>8.7719298245614086E-2</v>
      </c>
      <c r="Y1687" s="79">
        <v>-3.8149507436738839E-3</v>
      </c>
      <c r="Z1687" s="79">
        <v>-1.0034417567502009E-2</v>
      </c>
      <c r="AA1687" s="79">
        <v>2.6344138673979112E-2</v>
      </c>
    </row>
    <row r="1688" spans="1:27" ht="15" x14ac:dyDescent="0.25">
      <c r="A1688" s="4">
        <v>260130</v>
      </c>
      <c r="B1688" s="18" t="s">
        <v>840</v>
      </c>
      <c r="C1688" s="8" t="s">
        <v>23</v>
      </c>
      <c r="D1688" s="8" t="s">
        <v>93</v>
      </c>
      <c r="E1688" s="8" t="s">
        <v>806</v>
      </c>
      <c r="F1688" s="36">
        <v>2.1</v>
      </c>
      <c r="G1688" s="46">
        <v>750</v>
      </c>
      <c r="H1688" s="46">
        <v>538</v>
      </c>
      <c r="I1688" s="46">
        <v>623</v>
      </c>
      <c r="J1688" s="46">
        <v>801</v>
      </c>
      <c r="K1688" s="46">
        <v>953</v>
      </c>
      <c r="L1688" s="110">
        <v>891</v>
      </c>
      <c r="M1688" s="46">
        <v>778</v>
      </c>
      <c r="N1688" s="46">
        <v>980</v>
      </c>
      <c r="O1688" s="46">
        <v>860</v>
      </c>
      <c r="P1688" s="46">
        <v>820</v>
      </c>
      <c r="Q1688" s="46">
        <v>711</v>
      </c>
      <c r="R1688" s="110">
        <v>1844</v>
      </c>
      <c r="S1688" s="46">
        <v>1095</v>
      </c>
      <c r="T1688" s="46">
        <v>1036</v>
      </c>
      <c r="U1688" s="46">
        <v>959</v>
      </c>
      <c r="V1688" s="46">
        <v>978</v>
      </c>
      <c r="W1688" s="49">
        <v>1182</v>
      </c>
      <c r="X1688" s="79">
        <v>4.832214765100673E-2</v>
      </c>
      <c r="Y1688" s="79">
        <v>5.2923602219376857E-2</v>
      </c>
      <c r="Z1688" s="79">
        <v>-0.17551682205107419</v>
      </c>
      <c r="AA1688" s="79">
        <v>2.1386430678466128E-2</v>
      </c>
    </row>
    <row r="1689" spans="1:27" ht="15" x14ac:dyDescent="0.25">
      <c r="A1689" s="4">
        <v>260130</v>
      </c>
      <c r="B1689" s="18" t="s">
        <v>824</v>
      </c>
      <c r="C1689" s="8" t="s">
        <v>23</v>
      </c>
      <c r="D1689" s="8" t="s">
        <v>99</v>
      </c>
      <c r="E1689" s="8" t="s">
        <v>806</v>
      </c>
      <c r="F1689" s="36">
        <v>1.9</v>
      </c>
      <c r="G1689" s="46">
        <v>2535</v>
      </c>
      <c r="H1689" s="46">
        <v>2723</v>
      </c>
      <c r="I1689" s="46">
        <v>2554</v>
      </c>
      <c r="J1689" s="46">
        <v>2483</v>
      </c>
      <c r="K1689" s="46">
        <v>2258</v>
      </c>
      <c r="L1689" s="46">
        <v>2257</v>
      </c>
      <c r="M1689" s="46">
        <v>2719</v>
      </c>
      <c r="N1689" s="46">
        <v>3091</v>
      </c>
      <c r="O1689" s="46">
        <v>2667</v>
      </c>
      <c r="P1689" s="46">
        <v>3129</v>
      </c>
      <c r="Q1689" s="46">
        <v>3176</v>
      </c>
      <c r="R1689" s="46">
        <v>3199</v>
      </c>
      <c r="S1689" s="46">
        <v>2833</v>
      </c>
      <c r="T1689" s="46">
        <v>3354</v>
      </c>
      <c r="U1689" s="46">
        <v>3455</v>
      </c>
      <c r="V1689" s="46">
        <v>3780</v>
      </c>
      <c r="W1689" s="49">
        <v>3090</v>
      </c>
      <c r="X1689" s="79">
        <v>1.8237821188295419E-2</v>
      </c>
      <c r="Y1689" s="79">
        <v>2.220983919758002E-2</v>
      </c>
      <c r="Z1689" s="79">
        <v>4.5245697375593703E-2</v>
      </c>
      <c r="AA1689" s="79">
        <v>1.9147668007748479E-2</v>
      </c>
    </row>
    <row r="1690" spans="1:27" ht="15" x14ac:dyDescent="0.25">
      <c r="A1690" s="4">
        <v>260130</v>
      </c>
      <c r="B1690" s="18" t="s">
        <v>828</v>
      </c>
      <c r="C1690" s="8" t="s">
        <v>23</v>
      </c>
      <c r="D1690" s="8" t="s">
        <v>476</v>
      </c>
      <c r="E1690" s="8" t="s">
        <v>806</v>
      </c>
      <c r="F1690" s="36">
        <v>1.2</v>
      </c>
      <c r="G1690" s="46">
        <v>906</v>
      </c>
      <c r="H1690" s="46">
        <v>904</v>
      </c>
      <c r="I1690" s="46">
        <v>880</v>
      </c>
      <c r="J1690" s="46">
        <v>904</v>
      </c>
      <c r="K1690" s="46">
        <v>894</v>
      </c>
      <c r="L1690" s="46">
        <v>913</v>
      </c>
      <c r="M1690" s="46">
        <v>966</v>
      </c>
      <c r="N1690" s="46">
        <v>1016</v>
      </c>
      <c r="O1690" s="46">
        <v>1047</v>
      </c>
      <c r="P1690" s="46">
        <v>1061</v>
      </c>
      <c r="Q1690" s="46">
        <v>1097</v>
      </c>
      <c r="R1690" s="46">
        <v>1057</v>
      </c>
      <c r="S1690" s="46">
        <v>1035</v>
      </c>
      <c r="T1690" s="46">
        <v>1069</v>
      </c>
      <c r="U1690" s="46">
        <v>1066</v>
      </c>
      <c r="V1690" s="46">
        <v>1038</v>
      </c>
      <c r="W1690" s="49">
        <v>1085</v>
      </c>
      <c r="X1690" s="79">
        <v>1.8823529411764459E-3</v>
      </c>
      <c r="Y1690" s="79">
        <v>-7.2804133395960591E-3</v>
      </c>
      <c r="Z1690" s="79">
        <v>-4.4949136503430456E-3</v>
      </c>
      <c r="AA1690" s="79">
        <v>1.18821292775666E-2</v>
      </c>
    </row>
    <row r="1691" spans="1:27" ht="15" x14ac:dyDescent="0.25">
      <c r="A1691" s="4">
        <v>260130</v>
      </c>
      <c r="B1691" s="18" t="s">
        <v>838</v>
      </c>
      <c r="C1691" s="8" t="s">
        <v>23</v>
      </c>
      <c r="D1691" s="8" t="s">
        <v>141</v>
      </c>
      <c r="E1691" s="8" t="s">
        <v>806</v>
      </c>
      <c r="F1691" s="36">
        <v>-0.5</v>
      </c>
      <c r="G1691" s="46">
        <v>3130</v>
      </c>
      <c r="H1691" s="46">
        <v>2789</v>
      </c>
      <c r="I1691" s="46">
        <v>3182</v>
      </c>
      <c r="J1691" s="46">
        <v>3333</v>
      </c>
      <c r="K1691" s="46">
        <v>3193</v>
      </c>
      <c r="L1691" s="46">
        <v>2938</v>
      </c>
      <c r="M1691" s="46">
        <v>3183</v>
      </c>
      <c r="N1691" s="46">
        <v>3157</v>
      </c>
      <c r="O1691" s="46">
        <v>3012</v>
      </c>
      <c r="P1691" s="46">
        <v>3094</v>
      </c>
      <c r="Q1691" s="46">
        <v>3343</v>
      </c>
      <c r="R1691" s="46">
        <v>3358</v>
      </c>
      <c r="S1691" s="46">
        <v>3427</v>
      </c>
      <c r="T1691" s="46">
        <v>3360</v>
      </c>
      <c r="U1691" s="46">
        <v>3360</v>
      </c>
      <c r="V1691" s="46">
        <v>3262</v>
      </c>
      <c r="W1691" s="49">
        <v>3365</v>
      </c>
      <c r="X1691" s="79">
        <v>2.0117985176221431E-2</v>
      </c>
      <c r="Y1691" s="79">
        <v>1.260379596678574E-3</v>
      </c>
      <c r="Z1691" s="79">
        <v>-7.1084783413550836E-3</v>
      </c>
      <c r="AA1691" s="79">
        <v>-4.6237601610857881E-3</v>
      </c>
    </row>
    <row r="1692" spans="1:27" ht="15" x14ac:dyDescent="0.25">
      <c r="A1692" s="4">
        <v>260130</v>
      </c>
      <c r="B1692" s="18" t="s">
        <v>826</v>
      </c>
      <c r="C1692" s="8" t="s">
        <v>23</v>
      </c>
      <c r="D1692" s="8" t="s">
        <v>79</v>
      </c>
      <c r="E1692" s="8" t="s">
        <v>806</v>
      </c>
      <c r="F1692" s="36">
        <v>-1.5</v>
      </c>
      <c r="G1692" s="46">
        <v>177</v>
      </c>
      <c r="H1692" s="46">
        <v>56</v>
      </c>
      <c r="I1692" s="46">
        <v>102</v>
      </c>
      <c r="J1692" s="46">
        <v>172</v>
      </c>
      <c r="K1692" s="46">
        <v>224</v>
      </c>
      <c r="L1692" s="110">
        <v>128</v>
      </c>
      <c r="M1692" s="110">
        <v>198</v>
      </c>
      <c r="N1692" s="46">
        <v>235</v>
      </c>
      <c r="O1692" s="110">
        <v>544</v>
      </c>
      <c r="P1692" s="46">
        <v>195</v>
      </c>
      <c r="Q1692" s="46">
        <v>220</v>
      </c>
      <c r="R1692" s="46">
        <v>234</v>
      </c>
      <c r="S1692" s="46">
        <v>353</v>
      </c>
      <c r="T1692" s="46">
        <v>242</v>
      </c>
      <c r="U1692" s="46">
        <v>249</v>
      </c>
      <c r="V1692" s="46">
        <v>269</v>
      </c>
      <c r="W1692" s="49">
        <v>336</v>
      </c>
      <c r="X1692" s="79">
        <v>4.6906187624750517E-2</v>
      </c>
      <c r="Y1692" s="79">
        <v>2.7645376549094269E-2</v>
      </c>
      <c r="Z1692" s="79">
        <v>3.2467532467532527E-2</v>
      </c>
      <c r="AA1692" s="79">
        <v>-1.5274034141958709E-2</v>
      </c>
    </row>
    <row r="1693" spans="1:27" ht="15" x14ac:dyDescent="0.25">
      <c r="A1693" s="4">
        <v>260130</v>
      </c>
      <c r="B1693" s="18" t="s">
        <v>837</v>
      </c>
      <c r="C1693" s="8" t="s">
        <v>23</v>
      </c>
      <c r="D1693" s="8" t="s">
        <v>166</v>
      </c>
      <c r="E1693" s="8" t="s">
        <v>806</v>
      </c>
      <c r="F1693" s="36">
        <v>-1.6</v>
      </c>
      <c r="G1693" s="46">
        <v>11128</v>
      </c>
      <c r="H1693" s="46">
        <v>9181</v>
      </c>
      <c r="I1693" s="46">
        <v>21439</v>
      </c>
      <c r="J1693" s="46">
        <v>21696</v>
      </c>
      <c r="K1693" s="46">
        <v>13738</v>
      </c>
      <c r="L1693" s="46">
        <v>14581</v>
      </c>
      <c r="M1693" s="46">
        <v>9247</v>
      </c>
      <c r="N1693" s="46">
        <v>11678</v>
      </c>
      <c r="O1693" s="46">
        <v>11541</v>
      </c>
      <c r="P1693" s="46">
        <v>9918</v>
      </c>
      <c r="Q1693" s="46">
        <v>10862</v>
      </c>
      <c r="R1693" s="46">
        <v>11009</v>
      </c>
      <c r="S1693" s="46">
        <v>8350</v>
      </c>
      <c r="T1693" s="46">
        <v>9733</v>
      </c>
      <c r="U1693" s="46">
        <v>8821</v>
      </c>
      <c r="V1693" s="46">
        <v>9214</v>
      </c>
      <c r="W1693" s="49">
        <v>7780</v>
      </c>
      <c r="X1693" s="79">
        <v>-4.6089837813597656E-3</v>
      </c>
      <c r="Y1693" s="79">
        <v>-5.1083746308254518E-2</v>
      </c>
      <c r="Z1693" s="79">
        <v>-4.7345237781235998E-2</v>
      </c>
      <c r="AA1693" s="79">
        <v>-1.578160474001877E-2</v>
      </c>
    </row>
    <row r="1694" spans="1:27" ht="15" x14ac:dyDescent="0.25">
      <c r="A1694" s="4">
        <v>260130</v>
      </c>
      <c r="B1694" s="18" t="s">
        <v>827</v>
      </c>
      <c r="C1694" s="8" t="s">
        <v>23</v>
      </c>
      <c r="D1694" s="8" t="s">
        <v>41</v>
      </c>
      <c r="E1694" s="8" t="s">
        <v>821</v>
      </c>
      <c r="F1694" s="36">
        <v>-2.5</v>
      </c>
      <c r="G1694" s="46">
        <v>535.29999999999995</v>
      </c>
      <c r="H1694" s="46">
        <v>573.9</v>
      </c>
      <c r="I1694" s="46">
        <v>634.79999999999995</v>
      </c>
      <c r="J1694" s="46">
        <v>0</v>
      </c>
      <c r="K1694" s="46">
        <v>632.79999999999995</v>
      </c>
      <c r="L1694" s="46">
        <v>623</v>
      </c>
      <c r="M1694" s="46">
        <v>681.5</v>
      </c>
      <c r="N1694" s="46">
        <v>0</v>
      </c>
      <c r="O1694" s="46">
        <v>645.1</v>
      </c>
      <c r="P1694" s="46">
        <v>609.1</v>
      </c>
      <c r="Q1694" s="46">
        <v>710.5</v>
      </c>
      <c r="R1694" s="46">
        <v>0</v>
      </c>
      <c r="S1694" s="46">
        <v>659</v>
      </c>
      <c r="T1694" s="46">
        <v>-2310</v>
      </c>
      <c r="U1694" s="46">
        <v>734.4</v>
      </c>
      <c r="V1694" s="110">
        <v>-2824</v>
      </c>
      <c r="W1694" s="49">
        <v>753.3</v>
      </c>
      <c r="X1694" s="79">
        <v>-1.4753360962296569</v>
      </c>
      <c r="Y1694" s="79">
        <v>-2.5412014885699111E-2</v>
      </c>
      <c r="Z1694" s="92">
        <v>3.080951341915775</v>
      </c>
      <c r="AA1694" s="79">
        <v>-2.5209859380847969E-2</v>
      </c>
    </row>
    <row r="1695" spans="1:27" ht="15" x14ac:dyDescent="0.25">
      <c r="A1695" s="4">
        <v>260130</v>
      </c>
      <c r="B1695" s="18" t="s">
        <v>834</v>
      </c>
      <c r="C1695" s="8" t="s">
        <v>23</v>
      </c>
      <c r="D1695" s="8" t="s">
        <v>835</v>
      </c>
      <c r="E1695" s="8" t="s">
        <v>806</v>
      </c>
      <c r="F1695" s="36">
        <v>-3.2</v>
      </c>
      <c r="G1695" s="46">
        <v>2688</v>
      </c>
      <c r="H1695" s="46">
        <v>1287</v>
      </c>
      <c r="I1695" s="46">
        <v>1307</v>
      </c>
      <c r="J1695" s="46">
        <v>1224</v>
      </c>
      <c r="K1695" s="46">
        <v>1177</v>
      </c>
      <c r="L1695" s="46">
        <v>1003</v>
      </c>
      <c r="M1695" s="46">
        <v>1017</v>
      </c>
      <c r="N1695" s="46">
        <v>1211</v>
      </c>
      <c r="O1695" s="46">
        <v>1003</v>
      </c>
      <c r="P1695" s="46">
        <v>773.8</v>
      </c>
      <c r="Q1695" s="46">
        <v>1108</v>
      </c>
      <c r="R1695" s="46">
        <v>1244</v>
      </c>
      <c r="S1695" s="46">
        <v>1020</v>
      </c>
      <c r="T1695" s="46">
        <v>604</v>
      </c>
      <c r="U1695" s="46">
        <v>1090</v>
      </c>
      <c r="V1695" s="46">
        <v>1110</v>
      </c>
      <c r="W1695" s="49">
        <v>898.6</v>
      </c>
      <c r="X1695" s="79">
        <v>-4.095711322302098E-2</v>
      </c>
      <c r="Y1695" s="79">
        <v>-4.5271629778671496E-3</v>
      </c>
      <c r="Z1695" s="79">
        <v>-3.3855482566953032E-2</v>
      </c>
      <c r="AA1695" s="79">
        <v>-3.1746861924686232E-2</v>
      </c>
    </row>
    <row r="1696" spans="1:27" ht="15" x14ac:dyDescent="0.25">
      <c r="A1696" s="4">
        <v>260130</v>
      </c>
      <c r="B1696" s="18" t="s">
        <v>833</v>
      </c>
      <c r="C1696" s="8" t="s">
        <v>23</v>
      </c>
      <c r="D1696" s="8" t="s">
        <v>95</v>
      </c>
      <c r="E1696" s="8" t="s">
        <v>821</v>
      </c>
      <c r="F1696" s="36">
        <v>-3.7</v>
      </c>
      <c r="G1696" s="46">
        <v>600.79999999999995</v>
      </c>
      <c r="H1696" s="46">
        <v>501.6</v>
      </c>
      <c r="I1696" s="46">
        <v>449.6</v>
      </c>
      <c r="J1696" s="46">
        <v>436</v>
      </c>
      <c r="K1696" s="46">
        <v>413</v>
      </c>
      <c r="L1696" s="46">
        <v>318.10000000000002</v>
      </c>
      <c r="M1696" s="46">
        <v>360</v>
      </c>
      <c r="N1696" s="46">
        <v>409</v>
      </c>
      <c r="O1696" s="46">
        <v>354.9</v>
      </c>
      <c r="P1696" s="46">
        <v>288.60000000000002</v>
      </c>
      <c r="Q1696" s="46">
        <v>280</v>
      </c>
      <c r="R1696" s="46">
        <v>307.3</v>
      </c>
      <c r="S1696" s="46">
        <v>324.3</v>
      </c>
      <c r="T1696" s="46">
        <v>210.7</v>
      </c>
      <c r="U1696" s="46">
        <v>213</v>
      </c>
      <c r="V1696" s="46">
        <v>411.5</v>
      </c>
      <c r="W1696" s="49">
        <v>281</v>
      </c>
      <c r="X1696" s="79">
        <v>-6.4905849025162499E-2</v>
      </c>
      <c r="Y1696" s="79">
        <v>-5.9698832754165543E-2</v>
      </c>
      <c r="Z1696" s="79">
        <v>9.8739694873495765E-2</v>
      </c>
      <c r="AA1696" s="79">
        <v>-3.7343682621819752E-2</v>
      </c>
    </row>
    <row r="1697" spans="1:27" ht="15" x14ac:dyDescent="0.25">
      <c r="A1697" s="4">
        <v>260130</v>
      </c>
      <c r="B1697" s="18" t="s">
        <v>832</v>
      </c>
      <c r="C1697" s="8" t="s">
        <v>23</v>
      </c>
      <c r="D1697" s="8" t="s">
        <v>648</v>
      </c>
      <c r="E1697" s="8" t="s">
        <v>806</v>
      </c>
      <c r="F1697" s="36">
        <v>-5.9</v>
      </c>
      <c r="G1697" s="46">
        <v>976</v>
      </c>
      <c r="H1697" s="46">
        <v>1364</v>
      </c>
      <c r="I1697" s="46">
        <v>755</v>
      </c>
      <c r="J1697" s="46">
        <v>587</v>
      </c>
      <c r="K1697" s="46">
        <v>842</v>
      </c>
      <c r="L1697" s="46">
        <v>1456</v>
      </c>
      <c r="M1697" s="46">
        <v>799</v>
      </c>
      <c r="N1697" s="46">
        <v>679</v>
      </c>
      <c r="O1697" s="46">
        <v>816</v>
      </c>
      <c r="P1697" s="46">
        <v>1589</v>
      </c>
      <c r="Q1697" s="46">
        <v>872</v>
      </c>
      <c r="R1697" s="46">
        <v>713</v>
      </c>
      <c r="S1697" s="110">
        <v>1618</v>
      </c>
      <c r="T1697" s="46">
        <v>1594</v>
      </c>
      <c r="U1697" s="46">
        <v>959</v>
      </c>
      <c r="V1697" s="46">
        <v>814</v>
      </c>
      <c r="W1697" s="49">
        <v>1326</v>
      </c>
      <c r="X1697" s="79">
        <v>1.043405676126818E-3</v>
      </c>
      <c r="Y1697" s="79">
        <v>1.8136335209505861E-2</v>
      </c>
      <c r="Z1697" s="79">
        <v>2.0679770679770781E-2</v>
      </c>
      <c r="AA1697" s="79">
        <v>-5.8575727181544579E-2</v>
      </c>
    </row>
    <row r="1698" spans="1:27" ht="15" x14ac:dyDescent="0.25">
      <c r="A1698" s="4">
        <v>260130</v>
      </c>
      <c r="B1698" s="18" t="s">
        <v>841</v>
      </c>
      <c r="C1698" s="8" t="s">
        <v>23</v>
      </c>
      <c r="D1698" s="8" t="s">
        <v>166</v>
      </c>
      <c r="E1698" s="8" t="s">
        <v>806</v>
      </c>
      <c r="F1698" s="36">
        <v>-6.9</v>
      </c>
      <c r="G1698" s="46">
        <v>5510</v>
      </c>
      <c r="H1698" s="46">
        <v>6639</v>
      </c>
      <c r="I1698" s="46">
        <v>13668</v>
      </c>
      <c r="J1698" s="46">
        <v>12527</v>
      </c>
      <c r="K1698" s="46">
        <v>9171</v>
      </c>
      <c r="L1698" s="46">
        <v>8046</v>
      </c>
      <c r="M1698" s="46">
        <v>6584</v>
      </c>
      <c r="N1698" s="46">
        <v>7539</v>
      </c>
      <c r="O1698" s="46">
        <v>4795</v>
      </c>
      <c r="P1698" s="46">
        <v>6552</v>
      </c>
      <c r="Q1698" s="46">
        <v>5754</v>
      </c>
      <c r="R1698" s="46">
        <v>5392</v>
      </c>
      <c r="S1698" s="46">
        <v>5601</v>
      </c>
      <c r="T1698" s="46">
        <v>4444</v>
      </c>
      <c r="U1698" s="46">
        <v>4114</v>
      </c>
      <c r="V1698" s="46">
        <v>4803</v>
      </c>
      <c r="W1698" s="49">
        <v>4297</v>
      </c>
      <c r="X1698" s="79">
        <v>-9.047598609382379E-2</v>
      </c>
      <c r="Y1698" s="79">
        <v>-7.739134538247372E-2</v>
      </c>
      <c r="Z1698" s="79">
        <v>-3.0126336248785249E-2</v>
      </c>
      <c r="AA1698" s="79">
        <v>-6.8769117181731843E-2</v>
      </c>
    </row>
    <row r="1699" spans="1:27" ht="15" x14ac:dyDescent="0.25">
      <c r="A1699" s="4">
        <v>260130</v>
      </c>
      <c r="B1699" s="18" t="s">
        <v>836</v>
      </c>
      <c r="C1699" s="8" t="s">
        <v>23</v>
      </c>
      <c r="D1699" s="8" t="s">
        <v>141</v>
      </c>
      <c r="E1699" s="8" t="s">
        <v>806</v>
      </c>
      <c r="F1699" s="36">
        <v>-8</v>
      </c>
      <c r="G1699" s="46">
        <v>8065</v>
      </c>
      <c r="H1699" s="46">
        <v>8095</v>
      </c>
      <c r="I1699" s="46">
        <v>7751</v>
      </c>
      <c r="J1699" s="46">
        <v>8022</v>
      </c>
      <c r="K1699" s="46">
        <v>7630</v>
      </c>
      <c r="L1699" s="46">
        <v>7597</v>
      </c>
      <c r="M1699" s="46">
        <v>7625</v>
      </c>
      <c r="N1699" s="46">
        <v>7843</v>
      </c>
      <c r="O1699" s="46">
        <v>7202</v>
      </c>
      <c r="P1699" s="46">
        <v>7848</v>
      </c>
      <c r="Q1699" s="46">
        <v>7449</v>
      </c>
      <c r="R1699" s="46">
        <v>7977</v>
      </c>
      <c r="S1699" s="46">
        <v>7574</v>
      </c>
      <c r="T1699" s="46">
        <v>8262</v>
      </c>
      <c r="U1699" s="46">
        <v>8034</v>
      </c>
      <c r="V1699" s="46">
        <v>8094</v>
      </c>
      <c r="W1699" s="49">
        <v>5004</v>
      </c>
      <c r="X1699" s="79">
        <v>1.3420643153526869E-2</v>
      </c>
      <c r="Y1699" s="79">
        <v>1.8712814279316699E-2</v>
      </c>
      <c r="Z1699" s="79">
        <v>3.6738154300248742E-3</v>
      </c>
      <c r="AA1699" s="79">
        <v>-8.0402953322487813E-2</v>
      </c>
    </row>
    <row r="1700" spans="1:27" ht="15" x14ac:dyDescent="0.25">
      <c r="A1700" s="4">
        <v>260130</v>
      </c>
      <c r="B1700" s="18" t="s">
        <v>842</v>
      </c>
      <c r="C1700" s="8" t="s">
        <v>23</v>
      </c>
      <c r="D1700" s="8" t="s">
        <v>166</v>
      </c>
      <c r="E1700" s="8" t="s">
        <v>806</v>
      </c>
      <c r="F1700" s="36">
        <v>-17.600000000000001</v>
      </c>
      <c r="G1700" s="46">
        <v>1116</v>
      </c>
      <c r="H1700" s="46">
        <v>1512</v>
      </c>
      <c r="I1700" s="46">
        <v>3155</v>
      </c>
      <c r="J1700" s="46">
        <v>2368</v>
      </c>
      <c r="K1700" s="110">
        <v>2252</v>
      </c>
      <c r="L1700" s="46">
        <v>1597</v>
      </c>
      <c r="M1700" s="46">
        <v>845</v>
      </c>
      <c r="N1700" s="46">
        <v>2072</v>
      </c>
      <c r="O1700" s="46">
        <v>1851</v>
      </c>
      <c r="P1700" s="46">
        <v>1550</v>
      </c>
      <c r="Q1700" s="46">
        <v>1468</v>
      </c>
      <c r="R1700" s="46">
        <v>1570</v>
      </c>
      <c r="S1700" s="46">
        <v>1674</v>
      </c>
      <c r="T1700" s="46">
        <v>1635</v>
      </c>
      <c r="U1700" s="46">
        <v>1222</v>
      </c>
      <c r="V1700" s="46">
        <v>1390</v>
      </c>
      <c r="W1700" s="49">
        <v>633</v>
      </c>
      <c r="X1700" s="79">
        <v>1.3573938038965229E-2</v>
      </c>
      <c r="Y1700" s="79">
        <v>-3.8758468567827283E-2</v>
      </c>
      <c r="Z1700" s="79">
        <v>-2.9503360104900841E-2</v>
      </c>
      <c r="AA1700" s="79">
        <v>-0.17581489613241011</v>
      </c>
    </row>
    <row r="1701" spans="1:27" ht="15" x14ac:dyDescent="0.25">
      <c r="A1701" s="4">
        <v>260130</v>
      </c>
      <c r="B1701" s="18" t="s">
        <v>839</v>
      </c>
      <c r="C1701" s="8" t="s">
        <v>23</v>
      </c>
      <c r="D1701" s="8" t="s">
        <v>698</v>
      </c>
      <c r="E1701" s="8" t="s">
        <v>806</v>
      </c>
      <c r="F1701" s="36">
        <v>-29.7</v>
      </c>
      <c r="G1701" s="46">
        <v>92.88</v>
      </c>
      <c r="H1701" s="46">
        <v>91.25</v>
      </c>
      <c r="I1701" s="46">
        <v>134.27000000000001</v>
      </c>
      <c r="J1701" s="46">
        <v>109.43</v>
      </c>
      <c r="K1701" s="46">
        <v>64.95</v>
      </c>
      <c r="L1701" s="46">
        <v>36.479999999999997</v>
      </c>
      <c r="M1701" s="46">
        <v>32.53</v>
      </c>
      <c r="N1701" s="46">
        <v>58</v>
      </c>
      <c r="O1701" s="46">
        <v>67.55</v>
      </c>
      <c r="P1701" s="46">
        <v>29.9</v>
      </c>
      <c r="Q1701" s="110">
        <v>52.6</v>
      </c>
      <c r="R1701" s="46">
        <v>41.4</v>
      </c>
      <c r="S1701" s="46">
        <v>31.8</v>
      </c>
      <c r="T1701" s="46">
        <v>6.65</v>
      </c>
      <c r="U1701" s="46">
        <v>34.5</v>
      </c>
      <c r="V1701" s="46">
        <v>38.75</v>
      </c>
      <c r="W1701" s="49">
        <v>-1.43</v>
      </c>
      <c r="X1701" s="79">
        <v>-0.14932562620423889</v>
      </c>
      <c r="Y1701" s="79">
        <v>-0.13665534163835399</v>
      </c>
      <c r="Z1701" s="79">
        <v>-2.3174464363795329E-2</v>
      </c>
      <c r="AA1701" s="79">
        <v>-0.2974932855863921</v>
      </c>
    </row>
    <row r="1702" spans="1:27" ht="15" x14ac:dyDescent="0.25">
      <c r="A1702" s="4">
        <v>260130</v>
      </c>
      <c r="B1702" s="18" t="s">
        <v>819</v>
      </c>
      <c r="C1702" s="8" t="s">
        <v>23</v>
      </c>
      <c r="D1702" s="8" t="s">
        <v>29</v>
      </c>
      <c r="E1702" s="8" t="s">
        <v>806</v>
      </c>
      <c r="F1702" s="36">
        <v>-58.8</v>
      </c>
      <c r="G1702" s="46">
        <v>199</v>
      </c>
      <c r="H1702" s="46">
        <v>207</v>
      </c>
      <c r="I1702" s="46">
        <v>230</v>
      </c>
      <c r="J1702" s="46">
        <v>205</v>
      </c>
      <c r="K1702" s="46">
        <v>184</v>
      </c>
      <c r="L1702" s="110">
        <v>2007</v>
      </c>
      <c r="M1702" s="46">
        <v>492</v>
      </c>
      <c r="N1702" s="46">
        <v>268</v>
      </c>
      <c r="O1702" s="46">
        <v>-2817</v>
      </c>
      <c r="P1702" s="110">
        <v>-381</v>
      </c>
      <c r="Q1702" s="110">
        <v>-424</v>
      </c>
      <c r="R1702" s="110">
        <v>-335</v>
      </c>
      <c r="S1702" s="46">
        <v>-238</v>
      </c>
      <c r="T1702" s="46">
        <v>-121</v>
      </c>
      <c r="U1702" s="46">
        <v>-81</v>
      </c>
      <c r="V1702" s="46">
        <v>-41</v>
      </c>
      <c r="W1702" s="49">
        <v>45</v>
      </c>
      <c r="X1702" s="79">
        <v>-0.1886792452830188</v>
      </c>
      <c r="Y1702" s="79">
        <v>-0.30679785330948123</v>
      </c>
      <c r="Z1702" s="79">
        <v>-0.37935483870967751</v>
      </c>
      <c r="AA1702" s="79">
        <v>-0.58835758835758833</v>
      </c>
    </row>
    <row r="1703" spans="1:27" ht="15" x14ac:dyDescent="0.25">
      <c r="A1703" s="4">
        <v>260130</v>
      </c>
      <c r="B1703" s="74">
        <v>9708</v>
      </c>
      <c r="C1703" s="75" t="s">
        <v>67</v>
      </c>
      <c r="D1703" s="93" t="s">
        <v>865</v>
      </c>
      <c r="E1703" s="8" t="s">
        <v>817</v>
      </c>
      <c r="F1703" s="94">
        <v>40.4</v>
      </c>
      <c r="G1703" s="112">
        <v>-1347</v>
      </c>
      <c r="H1703" s="112">
        <v>-4311</v>
      </c>
      <c r="I1703" s="112">
        <v>-551</v>
      </c>
      <c r="J1703" s="112">
        <v>-462</v>
      </c>
      <c r="K1703" s="112">
        <v>1553</v>
      </c>
      <c r="L1703" s="112">
        <v>-191</v>
      </c>
      <c r="M1703" s="113">
        <v>748</v>
      </c>
      <c r="N1703" s="113">
        <v>20</v>
      </c>
      <c r="O1703" s="113">
        <v>2256</v>
      </c>
      <c r="P1703" s="112">
        <v>-183</v>
      </c>
      <c r="Q1703" s="112">
        <v>630</v>
      </c>
      <c r="R1703" s="112">
        <v>-556</v>
      </c>
      <c r="S1703" s="112">
        <v>1503</v>
      </c>
      <c r="T1703" s="113">
        <v>14</v>
      </c>
      <c r="U1703" s="112">
        <v>763</v>
      </c>
      <c r="V1703" s="112">
        <v>-443</v>
      </c>
      <c r="W1703" s="114">
        <v>2245</v>
      </c>
      <c r="X1703" s="99">
        <v>0.14131994261119091</v>
      </c>
      <c r="Y1703" s="98">
        <v>8.3595223130106922E-2</v>
      </c>
      <c r="Z1703" s="98">
        <v>6.5545243619489657E-2</v>
      </c>
      <c r="AA1703" s="99">
        <v>0.40391943385955348</v>
      </c>
    </row>
    <row r="1704" spans="1:27" ht="15" x14ac:dyDescent="0.25">
      <c r="A1704" s="4">
        <v>260130</v>
      </c>
      <c r="B1704" s="18">
        <v>3189</v>
      </c>
      <c r="C1704" s="8" t="s">
        <v>67</v>
      </c>
      <c r="D1704" s="35" t="s">
        <v>934</v>
      </c>
      <c r="E1704" s="8" t="s">
        <v>821</v>
      </c>
      <c r="F1704" s="78">
        <v>29.6</v>
      </c>
      <c r="G1704" s="46">
        <v>7</v>
      </c>
      <c r="H1704" s="46">
        <v>-23</v>
      </c>
      <c r="I1704" s="46">
        <v>-257</v>
      </c>
      <c r="J1704" s="46">
        <v>-204</v>
      </c>
      <c r="K1704" s="110">
        <v>-160</v>
      </c>
      <c r="L1704" s="46">
        <v>-61</v>
      </c>
      <c r="M1704" s="46">
        <v>-188</v>
      </c>
      <c r="N1704" s="46">
        <v>-5</v>
      </c>
      <c r="O1704" s="46">
        <v>-171</v>
      </c>
      <c r="P1704" s="110">
        <v>-155</v>
      </c>
      <c r="Q1704" s="46">
        <v>-216</v>
      </c>
      <c r="R1704" s="110">
        <v>-169</v>
      </c>
      <c r="S1704" s="46">
        <v>-200</v>
      </c>
      <c r="T1704" s="46">
        <v>-200</v>
      </c>
      <c r="U1704" s="110">
        <v>-303</v>
      </c>
      <c r="V1704" s="110">
        <v>-620</v>
      </c>
      <c r="W1704" s="111">
        <v>-592</v>
      </c>
      <c r="X1704" s="79">
        <v>6.0810810810810738E-2</v>
      </c>
      <c r="Y1704" s="92">
        <v>0.110828025477707</v>
      </c>
      <c r="Z1704" s="92">
        <v>0.51720183486238525</v>
      </c>
      <c r="AA1704" s="92">
        <v>0.29629629629629628</v>
      </c>
    </row>
    <row r="1705" spans="1:27" ht="15" x14ac:dyDescent="0.25">
      <c r="A1705" s="4">
        <v>260130</v>
      </c>
      <c r="B1705" s="18">
        <v>6961</v>
      </c>
      <c r="C1705" s="8" t="s">
        <v>67</v>
      </c>
      <c r="D1705" s="35" t="s">
        <v>852</v>
      </c>
      <c r="E1705" s="8" t="s">
        <v>817</v>
      </c>
      <c r="F1705" s="78">
        <v>28.5</v>
      </c>
      <c r="G1705" s="46">
        <v>564</v>
      </c>
      <c r="H1705" s="46">
        <v>1382</v>
      </c>
      <c r="I1705" s="46">
        <v>1959</v>
      </c>
      <c r="J1705" s="46">
        <v>2397</v>
      </c>
      <c r="K1705" s="110">
        <v>2710</v>
      </c>
      <c r="L1705" s="46">
        <v>1754</v>
      </c>
      <c r="M1705" s="46">
        <v>1412</v>
      </c>
      <c r="N1705" s="46">
        <v>1205</v>
      </c>
      <c r="O1705" s="46">
        <v>939</v>
      </c>
      <c r="P1705" s="46">
        <v>1090</v>
      </c>
      <c r="Q1705" s="110">
        <v>2154</v>
      </c>
      <c r="R1705" s="46">
        <v>1201</v>
      </c>
      <c r="S1705" s="46">
        <v>729</v>
      </c>
      <c r="T1705" s="46">
        <v>1204</v>
      </c>
      <c r="U1705" s="46">
        <v>906</v>
      </c>
      <c r="V1705" s="110">
        <v>2146</v>
      </c>
      <c r="W1705" s="111">
        <v>2149</v>
      </c>
      <c r="X1705" s="79">
        <v>2.203324313877086E-2</v>
      </c>
      <c r="Y1705" s="79">
        <v>-0.23600605143721631</v>
      </c>
      <c r="Z1705" s="92">
        <v>0.23391089108910901</v>
      </c>
      <c r="AA1705" s="92">
        <v>0.28485456369107331</v>
      </c>
    </row>
    <row r="1706" spans="1:27" ht="15" x14ac:dyDescent="0.25">
      <c r="A1706" s="4">
        <v>260130</v>
      </c>
      <c r="B1706" s="18">
        <v>6946</v>
      </c>
      <c r="C1706" s="8" t="s">
        <v>67</v>
      </c>
      <c r="D1706" s="35" t="s">
        <v>847</v>
      </c>
      <c r="E1706" s="8" t="s">
        <v>817</v>
      </c>
      <c r="F1706" s="78">
        <v>24.2</v>
      </c>
      <c r="G1706" s="46">
        <v>373</v>
      </c>
      <c r="H1706" s="46">
        <v>527</v>
      </c>
      <c r="I1706" s="46">
        <v>34</v>
      </c>
      <c r="J1706" s="46">
        <v>545</v>
      </c>
      <c r="K1706" s="110">
        <v>566</v>
      </c>
      <c r="L1706" s="110">
        <v>807</v>
      </c>
      <c r="M1706" s="110">
        <v>276</v>
      </c>
      <c r="N1706" s="46">
        <v>635</v>
      </c>
      <c r="O1706" s="46">
        <v>599</v>
      </c>
      <c r="P1706" s="46">
        <v>669</v>
      </c>
      <c r="Q1706" s="46">
        <v>325</v>
      </c>
      <c r="R1706" s="46">
        <v>825</v>
      </c>
      <c r="S1706" s="46">
        <v>516</v>
      </c>
      <c r="T1706" s="110">
        <v>1131</v>
      </c>
      <c r="U1706" s="46">
        <v>583</v>
      </c>
      <c r="V1706" s="110">
        <v>1395</v>
      </c>
      <c r="W1706" s="111">
        <v>1393</v>
      </c>
      <c r="X1706" s="92">
        <v>0.1978586723768736</v>
      </c>
      <c r="Y1706" s="79">
        <v>9.2241687522345295E-2</v>
      </c>
      <c r="Z1706" s="92">
        <v>0.1865793780687397</v>
      </c>
      <c r="AA1706" s="92">
        <v>0.24193103448275849</v>
      </c>
    </row>
    <row r="1707" spans="1:27" ht="15" x14ac:dyDescent="0.25">
      <c r="A1707" s="4">
        <v>260130</v>
      </c>
      <c r="B1707" s="18">
        <v>1950</v>
      </c>
      <c r="C1707" s="8" t="s">
        <v>67</v>
      </c>
      <c r="D1707" s="35" t="s">
        <v>868</v>
      </c>
      <c r="E1707" s="8" t="s">
        <v>817</v>
      </c>
      <c r="F1707" s="78">
        <v>18.600000000000001</v>
      </c>
      <c r="G1707" s="46">
        <v>2334</v>
      </c>
      <c r="H1707" s="46">
        <v>6659</v>
      </c>
      <c r="I1707" s="46">
        <v>-1798</v>
      </c>
      <c r="J1707" s="46">
        <v>578</v>
      </c>
      <c r="K1707" s="46">
        <v>1284</v>
      </c>
      <c r="L1707" s="110">
        <v>9596</v>
      </c>
      <c r="M1707" s="46">
        <v>-1274</v>
      </c>
      <c r="N1707" s="46">
        <v>1596</v>
      </c>
      <c r="O1707" s="110">
        <v>2842</v>
      </c>
      <c r="P1707" s="46">
        <v>10285</v>
      </c>
      <c r="Q1707" s="46">
        <v>-773</v>
      </c>
      <c r="R1707" s="46">
        <v>1113</v>
      </c>
      <c r="S1707" s="46">
        <v>3369</v>
      </c>
      <c r="T1707" s="110">
        <v>14226</v>
      </c>
      <c r="U1707" s="46">
        <v>-858</v>
      </c>
      <c r="V1707" s="110">
        <v>3581</v>
      </c>
      <c r="W1707" s="111">
        <v>7143</v>
      </c>
      <c r="X1707" s="92">
        <v>0.28162069458339278</v>
      </c>
      <c r="Y1707" s="79">
        <v>-4.7393364928910442E-3</v>
      </c>
      <c r="Z1707" s="92">
        <v>0.13826330532212891</v>
      </c>
      <c r="AA1707" s="92">
        <v>0.18574662860517771</v>
      </c>
    </row>
    <row r="1708" spans="1:27" ht="15" x14ac:dyDescent="0.25">
      <c r="A1708" s="4">
        <v>260130</v>
      </c>
      <c r="B1708" s="18">
        <v>6727</v>
      </c>
      <c r="C1708" s="8" t="s">
        <v>67</v>
      </c>
      <c r="D1708" s="35" t="s">
        <v>978</v>
      </c>
      <c r="E1708" s="8" t="s">
        <v>817</v>
      </c>
      <c r="F1708" s="78">
        <v>18</v>
      </c>
      <c r="G1708" s="46">
        <v>4781</v>
      </c>
      <c r="H1708" s="46">
        <v>683</v>
      </c>
      <c r="I1708" s="46">
        <v>1846</v>
      </c>
      <c r="J1708" s="46">
        <v>437</v>
      </c>
      <c r="K1708" s="46">
        <v>2014</v>
      </c>
      <c r="L1708" s="46">
        <v>-2284</v>
      </c>
      <c r="M1708" s="46">
        <v>847</v>
      </c>
      <c r="N1708" s="110">
        <v>1610</v>
      </c>
      <c r="O1708" s="110">
        <v>2812</v>
      </c>
      <c r="P1708" s="110">
        <v>1789</v>
      </c>
      <c r="Q1708" s="110">
        <v>2525</v>
      </c>
      <c r="R1708" s="110">
        <v>2951</v>
      </c>
      <c r="S1708" s="46">
        <v>2127</v>
      </c>
      <c r="T1708" s="46">
        <v>2607</v>
      </c>
      <c r="U1708" s="46">
        <v>2730</v>
      </c>
      <c r="V1708" s="46">
        <v>3125</v>
      </c>
      <c r="W1708" s="111">
        <v>4030</v>
      </c>
      <c r="X1708" s="79">
        <v>8.7095400340715612E-2</v>
      </c>
      <c r="Y1708" s="79">
        <v>2.007835455435858E-2</v>
      </c>
      <c r="Z1708" s="79">
        <v>1.6706673067690799E-2</v>
      </c>
      <c r="AA1708" s="92">
        <v>0.17971479837567281</v>
      </c>
    </row>
    <row r="1709" spans="1:27" ht="15" x14ac:dyDescent="0.25">
      <c r="A1709" s="4">
        <v>260130</v>
      </c>
      <c r="B1709" s="18">
        <v>9997</v>
      </c>
      <c r="C1709" s="8" t="s">
        <v>67</v>
      </c>
      <c r="D1709" s="35" t="s">
        <v>874</v>
      </c>
      <c r="E1709" s="8" t="s">
        <v>817</v>
      </c>
      <c r="F1709" s="78">
        <v>17</v>
      </c>
      <c r="G1709" s="46">
        <v>5458</v>
      </c>
      <c r="H1709" s="46">
        <v>3603</v>
      </c>
      <c r="I1709" s="46">
        <v>1754</v>
      </c>
      <c r="J1709" s="46">
        <v>1925</v>
      </c>
      <c r="K1709" s="46">
        <v>4181</v>
      </c>
      <c r="L1709" s="46">
        <v>3337</v>
      </c>
      <c r="M1709" s="46">
        <v>1158</v>
      </c>
      <c r="N1709" s="46">
        <v>1928</v>
      </c>
      <c r="O1709" s="46">
        <v>2623</v>
      </c>
      <c r="P1709" s="46">
        <v>4057</v>
      </c>
      <c r="Q1709" s="46">
        <v>983</v>
      </c>
      <c r="R1709" s="46">
        <v>2577</v>
      </c>
      <c r="S1709" s="110">
        <v>3765</v>
      </c>
      <c r="T1709" s="46">
        <v>4541</v>
      </c>
      <c r="U1709" s="46">
        <v>1592</v>
      </c>
      <c r="V1709" s="46">
        <v>3274</v>
      </c>
      <c r="W1709" s="111">
        <v>6004</v>
      </c>
      <c r="X1709" s="79">
        <v>4.2523282375680933E-2</v>
      </c>
      <c r="Y1709" s="79">
        <v>5.1323108039777583E-2</v>
      </c>
      <c r="Z1709" s="79">
        <v>5.587174348697399E-2</v>
      </c>
      <c r="AA1709" s="92">
        <v>0.16998177953234131</v>
      </c>
    </row>
    <row r="1710" spans="1:27" ht="15" x14ac:dyDescent="0.25">
      <c r="A1710" s="4">
        <v>260130</v>
      </c>
      <c r="B1710" s="18">
        <v>6777</v>
      </c>
      <c r="C1710" s="8" t="s">
        <v>67</v>
      </c>
      <c r="D1710" s="35" t="s">
        <v>844</v>
      </c>
      <c r="E1710" s="8" t="s">
        <v>817</v>
      </c>
      <c r="F1710" s="78">
        <v>15.1</v>
      </c>
      <c r="G1710" s="46">
        <v>378</v>
      </c>
      <c r="H1710" s="46">
        <v>633</v>
      </c>
      <c r="I1710" s="46">
        <v>867</v>
      </c>
      <c r="J1710" s="46">
        <v>864</v>
      </c>
      <c r="K1710" s="110">
        <v>916</v>
      </c>
      <c r="L1710" s="110">
        <v>1336</v>
      </c>
      <c r="M1710" s="46">
        <v>785</v>
      </c>
      <c r="N1710" s="46">
        <v>968</v>
      </c>
      <c r="O1710" s="46">
        <v>1292</v>
      </c>
      <c r="P1710" s="110">
        <v>2519</v>
      </c>
      <c r="Q1710" s="110">
        <v>2045</v>
      </c>
      <c r="R1710" s="110">
        <v>1820</v>
      </c>
      <c r="S1710" s="46">
        <v>1558</v>
      </c>
      <c r="T1710" s="46">
        <v>2006</v>
      </c>
      <c r="U1710" s="46">
        <v>2077</v>
      </c>
      <c r="V1710" s="46">
        <v>2043</v>
      </c>
      <c r="W1710" s="111">
        <v>2718</v>
      </c>
      <c r="X1710" s="79">
        <v>-6.4593301435406647E-2</v>
      </c>
      <c r="Y1710" s="79">
        <v>4.3074438013190894E-3</v>
      </c>
      <c r="Z1710" s="79">
        <v>2.9888754858597991E-2</v>
      </c>
      <c r="AA1710" s="92">
        <v>0.15096304008329001</v>
      </c>
    </row>
    <row r="1711" spans="1:27" ht="15" x14ac:dyDescent="0.25">
      <c r="A1711" s="4">
        <v>260130</v>
      </c>
      <c r="B1711" s="18">
        <v>6331</v>
      </c>
      <c r="C1711" s="8" t="s">
        <v>67</v>
      </c>
      <c r="D1711" s="35" t="s">
        <v>845</v>
      </c>
      <c r="E1711" s="8" t="s">
        <v>817</v>
      </c>
      <c r="F1711" s="78">
        <v>14.9</v>
      </c>
      <c r="G1711" s="46">
        <v>68</v>
      </c>
      <c r="H1711" s="46">
        <v>1334</v>
      </c>
      <c r="I1711" s="46">
        <v>344</v>
      </c>
      <c r="J1711" s="46">
        <v>1560</v>
      </c>
      <c r="K1711" s="46">
        <v>200</v>
      </c>
      <c r="L1711" s="46">
        <v>418</v>
      </c>
      <c r="M1711" s="46">
        <v>336</v>
      </c>
      <c r="N1711" s="110">
        <v>1842</v>
      </c>
      <c r="O1711" s="110">
        <v>1128</v>
      </c>
      <c r="P1711" s="110">
        <v>1106</v>
      </c>
      <c r="Q1711" s="110">
        <v>1101</v>
      </c>
      <c r="R1711" s="46">
        <v>1165</v>
      </c>
      <c r="S1711" s="46">
        <v>1363</v>
      </c>
      <c r="T1711" s="110">
        <v>2067</v>
      </c>
      <c r="U1711" s="46">
        <v>1442</v>
      </c>
      <c r="V1711" s="110">
        <v>2240</v>
      </c>
      <c r="W1711" s="111">
        <v>2424</v>
      </c>
      <c r="X1711" s="92">
        <v>0.20295670538542779</v>
      </c>
      <c r="Y1711" s="79">
        <v>5.9866573033707793E-2</v>
      </c>
      <c r="Z1711" s="92">
        <v>0.178068577107835</v>
      </c>
      <c r="AA1711" s="92">
        <v>0.1491844769403825</v>
      </c>
    </row>
    <row r="1712" spans="1:27" ht="15" x14ac:dyDescent="0.25">
      <c r="A1712" s="4">
        <v>260130</v>
      </c>
      <c r="B1712" s="18">
        <v>2127</v>
      </c>
      <c r="C1712" s="8" t="s">
        <v>67</v>
      </c>
      <c r="D1712" s="35" t="s">
        <v>850</v>
      </c>
      <c r="E1712" s="8" t="s">
        <v>817</v>
      </c>
      <c r="F1712" s="78">
        <v>13.6</v>
      </c>
      <c r="G1712" s="46">
        <v>3993</v>
      </c>
      <c r="H1712" s="46">
        <v>888</v>
      </c>
      <c r="I1712" s="46">
        <v>3617</v>
      </c>
      <c r="J1712" s="46">
        <v>4382</v>
      </c>
      <c r="K1712" s="46">
        <v>3117</v>
      </c>
      <c r="L1712" s="110">
        <v>4182</v>
      </c>
      <c r="M1712" s="46">
        <v>1716</v>
      </c>
      <c r="N1712" s="46">
        <v>4388</v>
      </c>
      <c r="O1712" s="110">
        <v>5130</v>
      </c>
      <c r="P1712" s="46">
        <v>4833</v>
      </c>
      <c r="Q1712" s="46">
        <v>1603</v>
      </c>
      <c r="R1712" s="46">
        <v>4322</v>
      </c>
      <c r="S1712" s="46">
        <v>4628</v>
      </c>
      <c r="T1712" s="46">
        <v>6162</v>
      </c>
      <c r="U1712" s="46">
        <v>2510</v>
      </c>
      <c r="V1712" s="46">
        <v>5889</v>
      </c>
      <c r="W1712" s="111">
        <v>7243</v>
      </c>
      <c r="X1712" s="79">
        <v>8.6377226049655587E-2</v>
      </c>
      <c r="Y1712" s="79">
        <v>5.4262638348788528E-2</v>
      </c>
      <c r="Z1712" s="79">
        <v>8.8922937237543964E-2</v>
      </c>
      <c r="AA1712" s="92">
        <v>0.1362759914534368</v>
      </c>
    </row>
    <row r="1713" spans="1:27" ht="15" x14ac:dyDescent="0.25">
      <c r="A1713" s="4">
        <v>260130</v>
      </c>
      <c r="B1713" s="18">
        <v>9202</v>
      </c>
      <c r="C1713" s="8" t="s">
        <v>67</v>
      </c>
      <c r="D1713" s="35" t="s">
        <v>867</v>
      </c>
      <c r="E1713" s="8" t="s">
        <v>817</v>
      </c>
      <c r="F1713" s="78">
        <v>12.8</v>
      </c>
      <c r="G1713" s="46">
        <v>190</v>
      </c>
      <c r="H1713" s="46">
        <v>-57310</v>
      </c>
      <c r="I1713" s="46">
        <v>-1321</v>
      </c>
      <c r="J1713" s="46">
        <v>32768</v>
      </c>
      <c r="K1713" s="46">
        <v>67535</v>
      </c>
      <c r="L1713" s="110">
        <v>21048</v>
      </c>
      <c r="M1713" s="110">
        <v>43784</v>
      </c>
      <c r="N1713" s="110">
        <v>85953</v>
      </c>
      <c r="O1713" s="46">
        <v>80377</v>
      </c>
      <c r="P1713" s="46">
        <v>-2203</v>
      </c>
      <c r="Q1713" s="46">
        <v>30354</v>
      </c>
      <c r="R1713" s="46">
        <v>78020</v>
      </c>
      <c r="S1713" s="46">
        <v>59261</v>
      </c>
      <c r="T1713" s="110">
        <v>29004</v>
      </c>
      <c r="U1713" s="46">
        <v>36786</v>
      </c>
      <c r="V1713" s="46">
        <v>60842</v>
      </c>
      <c r="W1713" s="111">
        <v>83086</v>
      </c>
      <c r="X1713" s="92">
        <v>0.18863944097877081</v>
      </c>
      <c r="Y1713" s="79">
        <v>3.2709686277900163E-2</v>
      </c>
      <c r="Z1713" s="79">
        <v>-8.4591103604158113E-2</v>
      </c>
      <c r="AA1713" s="92">
        <v>0.1281651272506226</v>
      </c>
    </row>
    <row r="1714" spans="1:27" ht="15" x14ac:dyDescent="0.25">
      <c r="A1714" s="4">
        <v>260130</v>
      </c>
      <c r="B1714" s="18">
        <v>7327</v>
      </c>
      <c r="C1714" s="8" t="s">
        <v>67</v>
      </c>
      <c r="D1714" s="35" t="s">
        <v>858</v>
      </c>
      <c r="E1714" s="8" t="s">
        <v>817</v>
      </c>
      <c r="F1714" s="78">
        <v>12.5</v>
      </c>
      <c r="G1714" s="46">
        <v>5476</v>
      </c>
      <c r="H1714" s="46">
        <v>6490</v>
      </c>
      <c r="I1714" s="46">
        <v>11503</v>
      </c>
      <c r="J1714" s="46">
        <v>6157</v>
      </c>
      <c r="K1714" s="46">
        <v>3822</v>
      </c>
      <c r="L1714" s="46">
        <v>3467</v>
      </c>
      <c r="M1714" s="110">
        <v>14772</v>
      </c>
      <c r="N1714" s="46">
        <v>4286</v>
      </c>
      <c r="O1714" s="110">
        <v>6881</v>
      </c>
      <c r="P1714" s="46">
        <v>3818</v>
      </c>
      <c r="Q1714" s="46">
        <v>15101</v>
      </c>
      <c r="R1714" s="46">
        <v>5519</v>
      </c>
      <c r="S1714" s="46">
        <v>9208</v>
      </c>
      <c r="T1714" s="110">
        <v>11346</v>
      </c>
      <c r="U1714" s="46">
        <v>17701</v>
      </c>
      <c r="V1714" s="110">
        <v>14472</v>
      </c>
      <c r="W1714" s="111">
        <v>15779</v>
      </c>
      <c r="X1714" s="92">
        <v>0.22374130654461141</v>
      </c>
      <c r="Y1714" s="79">
        <v>6.3146645941613677E-2</v>
      </c>
      <c r="Z1714" s="92">
        <v>0.20452780189153369</v>
      </c>
      <c r="AA1714" s="92">
        <v>0.12462305839512949</v>
      </c>
    </row>
    <row r="1715" spans="1:27" ht="15" x14ac:dyDescent="0.25">
      <c r="A1715" s="4">
        <v>260130</v>
      </c>
      <c r="B1715" s="18">
        <v>6135</v>
      </c>
      <c r="C1715" s="8" t="s">
        <v>67</v>
      </c>
      <c r="D1715" s="35" t="s">
        <v>861</v>
      </c>
      <c r="E1715" s="8" t="s">
        <v>817</v>
      </c>
      <c r="F1715" s="78">
        <v>12.3</v>
      </c>
      <c r="G1715" s="46">
        <v>2356</v>
      </c>
      <c r="H1715" s="46">
        <v>6106</v>
      </c>
      <c r="I1715" s="46">
        <v>1643</v>
      </c>
      <c r="J1715" s="46">
        <v>3761</v>
      </c>
      <c r="K1715" s="110">
        <v>6207</v>
      </c>
      <c r="L1715" s="46">
        <v>5883</v>
      </c>
      <c r="M1715" s="110">
        <v>4267</v>
      </c>
      <c r="N1715" s="46">
        <v>3510</v>
      </c>
      <c r="O1715" s="46">
        <v>4380</v>
      </c>
      <c r="P1715" s="46">
        <v>4216</v>
      </c>
      <c r="Q1715" s="46">
        <v>2960</v>
      </c>
      <c r="R1715" s="46">
        <v>4616</v>
      </c>
      <c r="S1715" s="46">
        <v>5656</v>
      </c>
      <c r="T1715" s="46">
        <v>5285</v>
      </c>
      <c r="U1715" s="46">
        <v>3201</v>
      </c>
      <c r="V1715" s="46">
        <v>6300</v>
      </c>
      <c r="W1715" s="111">
        <v>8175</v>
      </c>
      <c r="X1715" s="79">
        <v>6.1267767079321363E-2</v>
      </c>
      <c r="Y1715" s="79">
        <v>1.301506723551338E-2</v>
      </c>
      <c r="Z1715" s="79">
        <v>8.9775029320823041E-2</v>
      </c>
      <c r="AA1715" s="92">
        <v>0.123226690147735</v>
      </c>
    </row>
    <row r="1716" spans="1:27" ht="15" x14ac:dyDescent="0.25">
      <c r="A1716" s="4">
        <v>260130</v>
      </c>
      <c r="B1716" s="18">
        <v>6196</v>
      </c>
      <c r="C1716" s="8" t="s">
        <v>67</v>
      </c>
      <c r="D1716" s="35" t="s">
        <v>853</v>
      </c>
      <c r="E1716" s="8" t="s">
        <v>821</v>
      </c>
      <c r="F1716" s="78">
        <v>11.3</v>
      </c>
      <c r="G1716" s="46">
        <v>893</v>
      </c>
      <c r="H1716" s="46">
        <v>1101</v>
      </c>
      <c r="I1716" s="46">
        <v>608</v>
      </c>
      <c r="J1716" s="46">
        <v>1623</v>
      </c>
      <c r="K1716" s="46">
        <v>559</v>
      </c>
      <c r="L1716" s="46">
        <v>1467</v>
      </c>
      <c r="M1716" s="46">
        <v>921</v>
      </c>
      <c r="N1716" s="110">
        <v>2255</v>
      </c>
      <c r="O1716" s="110">
        <v>1346</v>
      </c>
      <c r="P1716" s="110">
        <v>2360</v>
      </c>
      <c r="Q1716" s="46">
        <v>1281</v>
      </c>
      <c r="R1716" s="46">
        <v>1785</v>
      </c>
      <c r="S1716" s="46">
        <v>531.16999999999996</v>
      </c>
      <c r="T1716" s="46">
        <v>1909</v>
      </c>
      <c r="U1716" s="46">
        <v>1671</v>
      </c>
      <c r="V1716" s="46">
        <v>2222</v>
      </c>
      <c r="W1716" s="111">
        <v>1249</v>
      </c>
      <c r="X1716" s="79">
        <v>-7.5707089104390168E-2</v>
      </c>
      <c r="Y1716" s="79">
        <v>7.0829632939048315E-2</v>
      </c>
      <c r="Z1716" s="79">
        <v>7.4115909141018621E-2</v>
      </c>
      <c r="AA1716" s="92">
        <v>0.11334450204242109</v>
      </c>
    </row>
    <row r="1717" spans="1:27" ht="15" x14ac:dyDescent="0.25">
      <c r="A1717" s="4">
        <v>260130</v>
      </c>
      <c r="B1717" s="18">
        <v>8308</v>
      </c>
      <c r="C1717" s="8" t="s">
        <v>67</v>
      </c>
      <c r="D1717" s="35" t="s">
        <v>854</v>
      </c>
      <c r="E1717" s="8" t="s">
        <v>817</v>
      </c>
      <c r="F1717" s="78">
        <v>11</v>
      </c>
      <c r="G1717" s="46">
        <v>62877</v>
      </c>
      <c r="H1717" s="46">
        <v>-23608</v>
      </c>
      <c r="I1717" s="46">
        <v>46457</v>
      </c>
      <c r="J1717" s="46">
        <v>68790</v>
      </c>
      <c r="K1717" s="46">
        <v>58300</v>
      </c>
      <c r="L1717" s="110">
        <v>51499</v>
      </c>
      <c r="M1717" s="46">
        <v>46941</v>
      </c>
      <c r="N1717" s="46">
        <v>67038</v>
      </c>
      <c r="O1717" s="46">
        <v>44692</v>
      </c>
      <c r="P1717" s="46">
        <v>64333</v>
      </c>
      <c r="Q1717" s="110">
        <v>76395</v>
      </c>
      <c r="R1717" s="46">
        <v>82173</v>
      </c>
      <c r="S1717" s="110">
        <v>76016</v>
      </c>
      <c r="T1717" s="46">
        <v>59358</v>
      </c>
      <c r="U1717" s="46">
        <v>97308</v>
      </c>
      <c r="V1717" s="46">
        <v>101819</v>
      </c>
      <c r="W1717" s="111">
        <v>112889</v>
      </c>
      <c r="X1717" s="79">
        <v>-1.6643416065329149E-2</v>
      </c>
      <c r="Y1717" s="79">
        <v>7.1146688802552926E-2</v>
      </c>
      <c r="Z1717" s="79">
        <v>6.2396976385955538E-2</v>
      </c>
      <c r="AA1717" s="92">
        <v>0.1102328543113473</v>
      </c>
    </row>
    <row r="1718" spans="1:27" ht="15" x14ac:dyDescent="0.25">
      <c r="A1718" s="4">
        <v>260130</v>
      </c>
      <c r="B1718" s="18">
        <v>8388</v>
      </c>
      <c r="C1718" s="8" t="s">
        <v>67</v>
      </c>
      <c r="D1718" s="35" t="s">
        <v>859</v>
      </c>
      <c r="E1718" s="8" t="s">
        <v>817</v>
      </c>
      <c r="F1718" s="78">
        <v>11</v>
      </c>
      <c r="G1718" s="46">
        <v>4797</v>
      </c>
      <c r="H1718" s="46">
        <v>4168</v>
      </c>
      <c r="I1718" s="46">
        <v>5793</v>
      </c>
      <c r="J1718" s="46">
        <v>1660</v>
      </c>
      <c r="K1718" s="46">
        <v>3219</v>
      </c>
      <c r="L1718" s="46">
        <v>3970</v>
      </c>
      <c r="M1718" s="46">
        <v>3951</v>
      </c>
      <c r="N1718" s="110">
        <v>3760</v>
      </c>
      <c r="O1718" s="110">
        <v>4775</v>
      </c>
      <c r="P1718" s="46">
        <v>3487</v>
      </c>
      <c r="Q1718" s="46">
        <v>5147</v>
      </c>
      <c r="R1718" s="46">
        <v>4344</v>
      </c>
      <c r="S1718" s="46">
        <v>3155</v>
      </c>
      <c r="T1718" s="46">
        <v>4139</v>
      </c>
      <c r="U1718" s="46">
        <v>5808</v>
      </c>
      <c r="V1718" s="110">
        <v>6342</v>
      </c>
      <c r="W1718" s="111">
        <v>5291</v>
      </c>
      <c r="X1718" s="79">
        <v>4.0414058141697178E-2</v>
      </c>
      <c r="Y1718" s="79">
        <v>3.9380399165922057E-2</v>
      </c>
      <c r="Z1718" s="92">
        <v>0.1145248194428523</v>
      </c>
      <c r="AA1718" s="92">
        <v>0.10985393951861749</v>
      </c>
    </row>
    <row r="1719" spans="1:27" ht="15" x14ac:dyDescent="0.25">
      <c r="A1719" s="4">
        <v>260130</v>
      </c>
      <c r="B1719" s="18">
        <v>8341</v>
      </c>
      <c r="C1719" s="8" t="s">
        <v>67</v>
      </c>
      <c r="D1719" s="35" t="s">
        <v>855</v>
      </c>
      <c r="E1719" s="8" t="s">
        <v>817</v>
      </c>
      <c r="F1719" s="78">
        <v>10.3</v>
      </c>
      <c r="G1719" s="46">
        <v>7952</v>
      </c>
      <c r="H1719" s="46">
        <v>6495</v>
      </c>
      <c r="I1719" s="46">
        <v>11640</v>
      </c>
      <c r="J1719" s="46">
        <v>7840</v>
      </c>
      <c r="K1719" s="46">
        <v>9468</v>
      </c>
      <c r="L1719" s="46">
        <v>6463</v>
      </c>
      <c r="M1719" s="46">
        <v>12564</v>
      </c>
      <c r="N1719" s="110">
        <v>12810</v>
      </c>
      <c r="O1719" s="46">
        <v>10642</v>
      </c>
      <c r="P1719" s="46">
        <v>8190</v>
      </c>
      <c r="Q1719" s="46">
        <v>16521</v>
      </c>
      <c r="R1719" s="46">
        <v>12161</v>
      </c>
      <c r="S1719" s="110">
        <v>16111</v>
      </c>
      <c r="T1719" s="46">
        <v>11470</v>
      </c>
      <c r="U1719" s="46">
        <v>17645</v>
      </c>
      <c r="V1719" s="46">
        <v>17477</v>
      </c>
      <c r="W1719" s="111">
        <v>22551</v>
      </c>
      <c r="X1719" s="79">
        <v>6.1906649302606587E-2</v>
      </c>
      <c r="Y1719" s="79">
        <v>1.99776051756928E-2</v>
      </c>
      <c r="Z1719" s="79">
        <v>9.2634220293794867E-2</v>
      </c>
      <c r="AA1719" s="92">
        <v>0.1027064095816788</v>
      </c>
    </row>
    <row r="1720" spans="1:27" ht="15" x14ac:dyDescent="0.25">
      <c r="A1720" s="4">
        <v>260130</v>
      </c>
      <c r="B1720" s="18">
        <v>9715</v>
      </c>
      <c r="C1720" s="8" t="s">
        <v>67</v>
      </c>
      <c r="D1720" s="35" t="s">
        <v>880</v>
      </c>
      <c r="E1720" s="8" t="s">
        <v>817</v>
      </c>
      <c r="F1720" s="36">
        <v>9.6999999999999993</v>
      </c>
      <c r="G1720" s="46">
        <v>8390</v>
      </c>
      <c r="H1720" s="46">
        <v>6690</v>
      </c>
      <c r="I1720" s="46">
        <v>7925</v>
      </c>
      <c r="J1720" s="46">
        <v>4771</v>
      </c>
      <c r="K1720" s="46">
        <v>4540</v>
      </c>
      <c r="L1720" s="46">
        <v>6055</v>
      </c>
      <c r="M1720" s="46">
        <v>2223</v>
      </c>
      <c r="N1720" s="46">
        <v>3619</v>
      </c>
      <c r="O1720" s="46">
        <v>2915</v>
      </c>
      <c r="P1720" s="46">
        <v>2665</v>
      </c>
      <c r="Q1720" s="46">
        <v>3044</v>
      </c>
      <c r="R1720" s="46">
        <v>3718</v>
      </c>
      <c r="S1720" s="46">
        <v>3880</v>
      </c>
      <c r="T1720" s="46">
        <v>3365</v>
      </c>
      <c r="U1720" s="46">
        <v>3683</v>
      </c>
      <c r="V1720" s="46">
        <v>4359</v>
      </c>
      <c r="W1720" s="49">
        <v>5368</v>
      </c>
      <c r="X1720" s="79">
        <v>5.2603892688058977E-2</v>
      </c>
      <c r="Y1720" s="79">
        <v>4.5620047119297569E-2</v>
      </c>
      <c r="Z1720" s="79">
        <v>4.376621603168096E-2</v>
      </c>
      <c r="AA1720" s="79">
        <v>9.7337607117158331E-2</v>
      </c>
    </row>
    <row r="1721" spans="1:27" ht="15" x14ac:dyDescent="0.25">
      <c r="A1721" s="4">
        <v>260130</v>
      </c>
      <c r="B1721" s="18">
        <v>7943</v>
      </c>
      <c r="C1721" s="8" t="s">
        <v>67</v>
      </c>
      <c r="D1721" s="35" t="s">
        <v>917</v>
      </c>
      <c r="E1721" s="8" t="s">
        <v>817</v>
      </c>
      <c r="F1721" s="36">
        <v>9</v>
      </c>
      <c r="G1721" s="46">
        <v>3852</v>
      </c>
      <c r="H1721" s="46">
        <v>2108</v>
      </c>
      <c r="I1721" s="46">
        <v>2648</v>
      </c>
      <c r="J1721" s="46">
        <v>2818</v>
      </c>
      <c r="K1721" s="46">
        <v>2943</v>
      </c>
      <c r="L1721" s="110">
        <v>3295</v>
      </c>
      <c r="M1721" s="46">
        <v>1627</v>
      </c>
      <c r="N1721" s="46">
        <v>2178</v>
      </c>
      <c r="O1721" s="46">
        <v>3867</v>
      </c>
      <c r="P1721" s="46">
        <v>2534</v>
      </c>
      <c r="Q1721" s="46">
        <v>1706</v>
      </c>
      <c r="R1721" s="46">
        <v>1730</v>
      </c>
      <c r="S1721" s="46">
        <v>2151</v>
      </c>
      <c r="T1721" s="46">
        <v>1365</v>
      </c>
      <c r="U1721" s="46">
        <v>1165</v>
      </c>
      <c r="V1721" s="46">
        <v>2330</v>
      </c>
      <c r="W1721" s="49">
        <v>2780</v>
      </c>
      <c r="X1721" s="79">
        <v>-0.1439477896810738</v>
      </c>
      <c r="Y1721" s="79">
        <v>-7.781933256616802E-2</v>
      </c>
      <c r="Z1721" s="79">
        <v>9.3589143659335461E-2</v>
      </c>
      <c r="AA1721" s="79">
        <v>8.9716160319498028E-2</v>
      </c>
    </row>
    <row r="1722" spans="1:27" ht="15" x14ac:dyDescent="0.25">
      <c r="A1722" s="4">
        <v>260130</v>
      </c>
      <c r="B1722" s="18">
        <v>1976</v>
      </c>
      <c r="C1722" s="8" t="s">
        <v>67</v>
      </c>
      <c r="D1722" s="35" t="s">
        <v>905</v>
      </c>
      <c r="E1722" s="8" t="s">
        <v>817</v>
      </c>
      <c r="F1722" s="36">
        <v>6.6</v>
      </c>
      <c r="G1722" s="46">
        <v>1397</v>
      </c>
      <c r="H1722" s="46">
        <v>1984</v>
      </c>
      <c r="I1722" s="46">
        <v>1090</v>
      </c>
      <c r="J1722" s="46">
        <v>1710</v>
      </c>
      <c r="K1722" s="46">
        <v>1467</v>
      </c>
      <c r="L1722" s="46">
        <v>2568</v>
      </c>
      <c r="M1722" s="46">
        <v>813</v>
      </c>
      <c r="N1722" s="46">
        <v>1910</v>
      </c>
      <c r="O1722" s="46">
        <v>2045</v>
      </c>
      <c r="P1722" s="46">
        <v>3294</v>
      </c>
      <c r="Q1722" s="46">
        <v>1527</v>
      </c>
      <c r="R1722" s="46">
        <v>2427</v>
      </c>
      <c r="S1722" s="46">
        <v>2057</v>
      </c>
      <c r="T1722" s="110">
        <v>4632</v>
      </c>
      <c r="U1722" s="46">
        <v>1065</v>
      </c>
      <c r="V1722" s="46">
        <v>1735</v>
      </c>
      <c r="W1722" s="49">
        <v>2682</v>
      </c>
      <c r="X1722" s="92">
        <v>0.14379365932294469</v>
      </c>
      <c r="Y1722" s="79">
        <v>-4.34088133045194E-2</v>
      </c>
      <c r="Z1722" s="79">
        <v>-6.7969747569001093E-2</v>
      </c>
      <c r="AA1722" s="79">
        <v>6.5865739277057633E-2</v>
      </c>
    </row>
    <row r="1723" spans="1:27" ht="15" x14ac:dyDescent="0.25">
      <c r="A1723" s="4">
        <v>260130</v>
      </c>
      <c r="B1723" s="18">
        <v>9719</v>
      </c>
      <c r="C1723" s="8" t="s">
        <v>67</v>
      </c>
      <c r="D1723" s="35" t="s">
        <v>849</v>
      </c>
      <c r="E1723" s="8" t="s">
        <v>817</v>
      </c>
      <c r="F1723" s="36">
        <v>6.5</v>
      </c>
      <c r="G1723" s="46">
        <v>12185</v>
      </c>
      <c r="H1723" s="46">
        <v>12906</v>
      </c>
      <c r="I1723" s="46">
        <v>9937</v>
      </c>
      <c r="J1723" s="46">
        <v>12579</v>
      </c>
      <c r="K1723" s="46">
        <v>12665</v>
      </c>
      <c r="L1723" s="46">
        <v>16203</v>
      </c>
      <c r="M1723" s="46">
        <v>12951</v>
      </c>
      <c r="N1723" s="46">
        <v>13976</v>
      </c>
      <c r="O1723" s="46">
        <v>14063</v>
      </c>
      <c r="P1723" s="46">
        <v>16089</v>
      </c>
      <c r="Q1723" s="46">
        <v>12914</v>
      </c>
      <c r="R1723" s="46">
        <v>14045</v>
      </c>
      <c r="S1723" s="46">
        <v>15936</v>
      </c>
      <c r="T1723" s="110">
        <v>24920</v>
      </c>
      <c r="U1723" s="110">
        <v>20112</v>
      </c>
      <c r="V1723" s="46">
        <v>21495</v>
      </c>
      <c r="W1723" s="49">
        <v>21306</v>
      </c>
      <c r="X1723" s="92">
        <v>0.1497185677471857</v>
      </c>
      <c r="Y1723" s="92">
        <v>0.10614170906141721</v>
      </c>
      <c r="Z1723" s="79">
        <v>9.9316118539453102E-2</v>
      </c>
      <c r="AA1723" s="79">
        <v>6.512011447558308E-2</v>
      </c>
    </row>
    <row r="1724" spans="1:27" ht="15" x14ac:dyDescent="0.25">
      <c r="A1724" s="4">
        <v>260130</v>
      </c>
      <c r="B1724" s="18">
        <v>5334</v>
      </c>
      <c r="C1724" s="8" t="s">
        <v>67</v>
      </c>
      <c r="D1724" s="35" t="s">
        <v>875</v>
      </c>
      <c r="E1724" s="8" t="s">
        <v>817</v>
      </c>
      <c r="F1724" s="36">
        <v>6.2</v>
      </c>
      <c r="G1724" s="46">
        <v>20662</v>
      </c>
      <c r="H1724" s="46">
        <v>12245</v>
      </c>
      <c r="I1724" s="46">
        <v>27433</v>
      </c>
      <c r="J1724" s="46">
        <v>25810</v>
      </c>
      <c r="K1724" s="46">
        <v>27033</v>
      </c>
      <c r="L1724" s="46">
        <v>7796</v>
      </c>
      <c r="M1724" s="46">
        <v>28048</v>
      </c>
      <c r="N1724" s="46">
        <v>28188</v>
      </c>
      <c r="O1724" s="46">
        <v>30556</v>
      </c>
      <c r="P1724" s="110">
        <v>18794</v>
      </c>
      <c r="Q1724" s="110">
        <v>38670</v>
      </c>
      <c r="R1724" s="46">
        <v>32989</v>
      </c>
      <c r="S1724" s="46">
        <v>30852</v>
      </c>
      <c r="T1724" s="46">
        <v>24304</v>
      </c>
      <c r="U1724" s="46">
        <v>33510</v>
      </c>
      <c r="V1724" s="46">
        <v>37858</v>
      </c>
      <c r="W1724" s="49">
        <v>38650</v>
      </c>
      <c r="X1724" s="79">
        <v>4.5422694860063562E-2</v>
      </c>
      <c r="Y1724" s="79">
        <v>-4.0689192918818777E-2</v>
      </c>
      <c r="Z1724" s="79">
        <v>4.0023015905634729E-2</v>
      </c>
      <c r="AA1724" s="79">
        <v>6.1632575637823761E-2</v>
      </c>
    </row>
    <row r="1725" spans="1:27" ht="15" x14ac:dyDescent="0.25">
      <c r="A1725" s="4">
        <v>260130</v>
      </c>
      <c r="B1725" s="18">
        <v>9759</v>
      </c>
      <c r="C1725" s="8" t="s">
        <v>67</v>
      </c>
      <c r="D1725" s="35" t="s">
        <v>873</v>
      </c>
      <c r="E1725" s="8" t="s">
        <v>817</v>
      </c>
      <c r="F1725" s="36">
        <v>5.7</v>
      </c>
      <c r="G1725" s="46">
        <v>3062</v>
      </c>
      <c r="H1725" s="46">
        <v>3129</v>
      </c>
      <c r="I1725" s="46">
        <v>2889</v>
      </c>
      <c r="J1725" s="46">
        <v>3081</v>
      </c>
      <c r="K1725" s="46">
        <v>3262</v>
      </c>
      <c r="L1725" s="46">
        <v>3293</v>
      </c>
      <c r="M1725" s="46">
        <v>3377</v>
      </c>
      <c r="N1725" s="46">
        <v>3988</v>
      </c>
      <c r="O1725" s="46">
        <v>3763</v>
      </c>
      <c r="P1725" s="46">
        <v>4052</v>
      </c>
      <c r="Q1725" s="46">
        <v>3298</v>
      </c>
      <c r="R1725" s="46">
        <v>4230</v>
      </c>
      <c r="S1725" s="46">
        <v>4659</v>
      </c>
      <c r="T1725" s="46">
        <v>4663</v>
      </c>
      <c r="U1725" s="46">
        <v>3563</v>
      </c>
      <c r="V1725" s="46">
        <v>4676</v>
      </c>
      <c r="W1725" s="49">
        <v>5652</v>
      </c>
      <c r="X1725" s="79">
        <v>3.7625469548617563E-2</v>
      </c>
      <c r="Y1725" s="79">
        <v>1.5727002967359072E-2</v>
      </c>
      <c r="Z1725" s="79">
        <v>2.6059012562080101E-2</v>
      </c>
      <c r="AA1725" s="79">
        <v>5.6545754797562742E-2</v>
      </c>
    </row>
    <row r="1726" spans="1:27" ht="15" x14ac:dyDescent="0.25">
      <c r="A1726" s="4">
        <v>260130</v>
      </c>
      <c r="B1726" s="18">
        <v>1959</v>
      </c>
      <c r="C1726" s="8" t="s">
        <v>67</v>
      </c>
      <c r="D1726" s="35" t="s">
        <v>902</v>
      </c>
      <c r="E1726" s="8" t="s">
        <v>817</v>
      </c>
      <c r="F1726" s="36">
        <v>5.3</v>
      </c>
      <c r="G1726" s="46">
        <v>5083</v>
      </c>
      <c r="H1726" s="46">
        <v>16361</v>
      </c>
      <c r="I1726" s="46">
        <v>2901</v>
      </c>
      <c r="J1726" s="46">
        <v>7398</v>
      </c>
      <c r="K1726" s="46">
        <v>5296</v>
      </c>
      <c r="L1726" s="46">
        <v>16471</v>
      </c>
      <c r="M1726" s="46">
        <v>4809</v>
      </c>
      <c r="N1726" s="46">
        <v>8884</v>
      </c>
      <c r="O1726" s="110">
        <v>9532</v>
      </c>
      <c r="P1726" s="46">
        <v>14676</v>
      </c>
      <c r="Q1726" s="110">
        <v>10264</v>
      </c>
      <c r="R1726" s="46">
        <v>7991</v>
      </c>
      <c r="S1726" s="46">
        <v>11216</v>
      </c>
      <c r="T1726" s="46">
        <v>11515</v>
      </c>
      <c r="U1726" s="46">
        <v>11099</v>
      </c>
      <c r="V1726" s="46">
        <v>11707</v>
      </c>
      <c r="W1726" s="49">
        <v>13638</v>
      </c>
      <c r="X1726" s="79">
        <v>-7.1601694339366251E-2</v>
      </c>
      <c r="Y1726" s="79">
        <v>2.0372810227882621E-2</v>
      </c>
      <c r="Z1726" s="79">
        <v>8.8854881518854123E-2</v>
      </c>
      <c r="AA1726" s="79">
        <v>5.3187517842633543E-2</v>
      </c>
    </row>
    <row r="1727" spans="1:27" ht="15" x14ac:dyDescent="0.25">
      <c r="A1727" s="4">
        <v>260130</v>
      </c>
      <c r="B1727" s="18">
        <v>2326</v>
      </c>
      <c r="C1727" s="8" t="s">
        <v>67</v>
      </c>
      <c r="D1727" s="35" t="s">
        <v>862</v>
      </c>
      <c r="E1727" s="8" t="s">
        <v>817</v>
      </c>
      <c r="F1727" s="36">
        <v>5.0999999999999996</v>
      </c>
      <c r="G1727" s="46">
        <v>945</v>
      </c>
      <c r="H1727" s="46">
        <v>1102</v>
      </c>
      <c r="I1727" s="46">
        <v>1011</v>
      </c>
      <c r="J1727" s="46">
        <v>1237</v>
      </c>
      <c r="K1727" s="46">
        <v>981</v>
      </c>
      <c r="L1727" s="46">
        <v>1185</v>
      </c>
      <c r="M1727" s="46">
        <v>874</v>
      </c>
      <c r="N1727" s="46">
        <v>1315</v>
      </c>
      <c r="O1727" s="46">
        <v>935</v>
      </c>
      <c r="P1727" s="46">
        <v>1305</v>
      </c>
      <c r="Q1727" s="46">
        <v>839</v>
      </c>
      <c r="R1727" s="46">
        <v>1215</v>
      </c>
      <c r="S1727" s="46">
        <v>1092</v>
      </c>
      <c r="T1727" s="46">
        <v>1414</v>
      </c>
      <c r="U1727" s="46">
        <v>796</v>
      </c>
      <c r="V1727" s="46">
        <v>1226</v>
      </c>
      <c r="W1727" s="49">
        <v>1321</v>
      </c>
      <c r="X1727" s="79">
        <v>2.4488878903617058E-2</v>
      </c>
      <c r="Y1727" s="79">
        <v>-9.4298245614035103E-3</v>
      </c>
      <c r="Z1727" s="79">
        <v>2.435244631392441E-3</v>
      </c>
      <c r="AA1727" s="79">
        <v>5.0574204946996382E-2</v>
      </c>
    </row>
    <row r="1728" spans="1:27" ht="15" x14ac:dyDescent="0.25">
      <c r="A1728" s="4">
        <v>260130</v>
      </c>
      <c r="B1728" s="18">
        <v>5332</v>
      </c>
      <c r="C1728" s="8" t="s">
        <v>67</v>
      </c>
      <c r="D1728" s="35" t="s">
        <v>883</v>
      </c>
      <c r="E1728" s="8" t="s">
        <v>817</v>
      </c>
      <c r="F1728" s="36">
        <v>5</v>
      </c>
      <c r="G1728" s="46">
        <v>16414</v>
      </c>
      <c r="H1728" s="46">
        <v>9154</v>
      </c>
      <c r="I1728" s="46">
        <v>10207</v>
      </c>
      <c r="J1728" s="46">
        <v>10443</v>
      </c>
      <c r="K1728" s="110">
        <v>22945</v>
      </c>
      <c r="L1728" s="46">
        <v>5527</v>
      </c>
      <c r="M1728" s="46">
        <v>4002</v>
      </c>
      <c r="N1728" s="46">
        <v>11268</v>
      </c>
      <c r="O1728" s="46">
        <v>17640</v>
      </c>
      <c r="P1728" s="110">
        <v>9857</v>
      </c>
      <c r="Q1728" s="110">
        <v>9801</v>
      </c>
      <c r="R1728" s="46">
        <v>14342</v>
      </c>
      <c r="S1728" s="46">
        <v>17364</v>
      </c>
      <c r="T1728" s="46">
        <v>6973</v>
      </c>
      <c r="U1728" s="46">
        <v>8208</v>
      </c>
      <c r="V1728" s="46">
        <v>12574</v>
      </c>
      <c r="W1728" s="49">
        <v>19638</v>
      </c>
      <c r="X1728" s="79">
        <v>-5.6148275056459807E-2</v>
      </c>
      <c r="Y1728" s="79">
        <v>-3.2858910891089048E-2</v>
      </c>
      <c r="Z1728" s="79">
        <v>-3.7707680167210489E-2</v>
      </c>
      <c r="AA1728" s="79">
        <v>5.040005319266827E-2</v>
      </c>
    </row>
    <row r="1729" spans="1:27" ht="15" x14ac:dyDescent="0.25">
      <c r="A1729" s="4">
        <v>260130</v>
      </c>
      <c r="B1729" s="18">
        <v>8803</v>
      </c>
      <c r="C1729" s="8" t="s">
        <v>67</v>
      </c>
      <c r="D1729" s="35" t="s">
        <v>851</v>
      </c>
      <c r="E1729" s="8" t="s">
        <v>817</v>
      </c>
      <c r="F1729" s="36">
        <v>4.9000000000000004</v>
      </c>
      <c r="G1729" s="46">
        <v>2018</v>
      </c>
      <c r="H1729" s="46">
        <v>3298</v>
      </c>
      <c r="I1729" s="46">
        <v>2991</v>
      </c>
      <c r="J1729" s="46">
        <v>2077</v>
      </c>
      <c r="K1729" s="46">
        <v>1772</v>
      </c>
      <c r="L1729" s="46">
        <v>3945</v>
      </c>
      <c r="M1729" s="110">
        <v>6447</v>
      </c>
      <c r="N1729" s="46">
        <v>2808</v>
      </c>
      <c r="O1729" s="46">
        <v>1697</v>
      </c>
      <c r="P1729" s="46">
        <v>2071</v>
      </c>
      <c r="Q1729" s="46">
        <v>2962</v>
      </c>
      <c r="R1729" s="46">
        <v>2292</v>
      </c>
      <c r="S1729" s="46">
        <v>2227</v>
      </c>
      <c r="T1729" s="110">
        <v>5716</v>
      </c>
      <c r="U1729" s="46">
        <v>3439</v>
      </c>
      <c r="V1729" s="46">
        <v>2328</v>
      </c>
      <c r="W1729" s="49">
        <v>2893</v>
      </c>
      <c r="X1729" s="92">
        <v>0.38159547738693478</v>
      </c>
      <c r="Y1729" s="79">
        <v>3.6144578313253017E-2</v>
      </c>
      <c r="Z1729" s="79">
        <v>2.6327336551119629E-3</v>
      </c>
      <c r="AA1729" s="79">
        <v>4.8577680525164091E-2</v>
      </c>
    </row>
    <row r="1730" spans="1:27" ht="15" x14ac:dyDescent="0.25">
      <c r="A1730" s="4">
        <v>260130</v>
      </c>
      <c r="B1730" s="18">
        <v>8818</v>
      </c>
      <c r="C1730" s="8" t="s">
        <v>67</v>
      </c>
      <c r="D1730" s="35" t="s">
        <v>901</v>
      </c>
      <c r="E1730" s="8" t="s">
        <v>817</v>
      </c>
      <c r="F1730" s="36">
        <v>4.8</v>
      </c>
      <c r="G1730" s="46">
        <v>1415</v>
      </c>
      <c r="H1730" s="46">
        <v>1348</v>
      </c>
      <c r="I1730" s="46">
        <v>1461</v>
      </c>
      <c r="J1730" s="46">
        <v>1612</v>
      </c>
      <c r="K1730" s="46">
        <v>1275</v>
      </c>
      <c r="L1730" s="46">
        <v>1028</v>
      </c>
      <c r="M1730" s="46">
        <v>1399</v>
      </c>
      <c r="N1730" s="46">
        <v>1436</v>
      </c>
      <c r="O1730" s="46">
        <v>1351</v>
      </c>
      <c r="P1730" s="46">
        <v>897</v>
      </c>
      <c r="Q1730" s="46">
        <v>1425</v>
      </c>
      <c r="R1730" s="46">
        <v>1337</v>
      </c>
      <c r="S1730" s="46">
        <v>1256</v>
      </c>
      <c r="T1730" s="46">
        <v>964.45</v>
      </c>
      <c r="U1730" s="46">
        <v>1479</v>
      </c>
      <c r="V1730" s="46">
        <v>1586</v>
      </c>
      <c r="W1730" s="49">
        <v>1512</v>
      </c>
      <c r="X1730" s="79">
        <v>1.3723296032553289E-2</v>
      </c>
      <c r="Y1730" s="79">
        <v>1.0838041525755401E-2</v>
      </c>
      <c r="Z1730" s="79">
        <v>4.9439585422271559E-2</v>
      </c>
      <c r="AA1730" s="79">
        <v>4.8434854175141151E-2</v>
      </c>
    </row>
    <row r="1731" spans="1:27" ht="15" x14ac:dyDescent="0.25">
      <c r="A1731" s="4">
        <v>260130</v>
      </c>
      <c r="B1731" s="18">
        <v>4205</v>
      </c>
      <c r="C1731" s="8" t="s">
        <v>67</v>
      </c>
      <c r="D1731" s="35" t="s">
        <v>904</v>
      </c>
      <c r="E1731" s="8" t="s">
        <v>817</v>
      </c>
      <c r="F1731" s="36">
        <v>4.5999999999999996</v>
      </c>
      <c r="G1731" s="46">
        <v>11423</v>
      </c>
      <c r="H1731" s="46">
        <v>7992</v>
      </c>
      <c r="I1731" s="46">
        <v>10656</v>
      </c>
      <c r="J1731" s="46">
        <v>9392</v>
      </c>
      <c r="K1731" s="46">
        <v>7614</v>
      </c>
      <c r="L1731" s="46">
        <v>-715</v>
      </c>
      <c r="M1731" s="46">
        <v>5979</v>
      </c>
      <c r="N1731" s="46">
        <v>3101</v>
      </c>
      <c r="O1731" s="46">
        <v>6347</v>
      </c>
      <c r="P1731" s="110">
        <v>4413</v>
      </c>
      <c r="Q1731" s="110">
        <v>8694</v>
      </c>
      <c r="R1731" s="110">
        <v>7823</v>
      </c>
      <c r="S1731" s="46">
        <v>6801</v>
      </c>
      <c r="T1731" s="46">
        <v>5081</v>
      </c>
      <c r="U1731" s="110">
        <v>11890</v>
      </c>
      <c r="V1731" s="46">
        <v>7462</v>
      </c>
      <c r="W1731" s="49">
        <v>8248</v>
      </c>
      <c r="X1731" s="79">
        <v>2.4088565143701949E-2</v>
      </c>
      <c r="Y1731" s="92">
        <v>0.11253917391457451</v>
      </c>
      <c r="Z1731" s="79">
        <v>-1.142585852191802E-2</v>
      </c>
      <c r="AA1731" s="79">
        <v>4.6327719792533813E-2</v>
      </c>
    </row>
    <row r="1732" spans="1:27" ht="15" x14ac:dyDescent="0.25">
      <c r="A1732" s="4">
        <v>260130</v>
      </c>
      <c r="B1732" s="18">
        <v>8377</v>
      </c>
      <c r="C1732" s="8" t="s">
        <v>67</v>
      </c>
      <c r="D1732" s="35" t="s">
        <v>860</v>
      </c>
      <c r="E1732" s="8" t="s">
        <v>817</v>
      </c>
      <c r="F1732" s="36">
        <v>4.5999999999999996</v>
      </c>
      <c r="G1732" s="46">
        <v>11258</v>
      </c>
      <c r="H1732" s="46">
        <v>3119</v>
      </c>
      <c r="I1732" s="46">
        <v>8991</v>
      </c>
      <c r="J1732" s="46">
        <v>5297</v>
      </c>
      <c r="K1732" s="46">
        <v>7000</v>
      </c>
      <c r="L1732" s="46">
        <v>4442</v>
      </c>
      <c r="M1732" s="46">
        <v>7320</v>
      </c>
      <c r="N1732" s="110">
        <v>9867</v>
      </c>
      <c r="O1732" s="46">
        <v>5871</v>
      </c>
      <c r="P1732" s="46">
        <v>2740</v>
      </c>
      <c r="Q1732" s="110">
        <v>10906</v>
      </c>
      <c r="R1732" s="110">
        <v>14384</v>
      </c>
      <c r="S1732" s="110">
        <v>16906</v>
      </c>
      <c r="T1732" s="110">
        <v>11543</v>
      </c>
      <c r="U1732" s="110">
        <v>20032</v>
      </c>
      <c r="V1732" s="110">
        <v>21439</v>
      </c>
      <c r="W1732" s="49">
        <v>20105</v>
      </c>
      <c r="X1732" s="92">
        <v>0.19590083674559369</v>
      </c>
      <c r="Y1732" s="92">
        <v>0.16982080053592361</v>
      </c>
      <c r="Z1732" s="92">
        <v>0.11222460828760041</v>
      </c>
      <c r="AA1732" s="79">
        <v>4.5752288329519393E-2</v>
      </c>
    </row>
    <row r="1733" spans="1:27" ht="15" x14ac:dyDescent="0.25">
      <c r="A1733" s="4">
        <v>260130</v>
      </c>
      <c r="B1733" s="18">
        <v>9531</v>
      </c>
      <c r="C1733" s="8" t="s">
        <v>67</v>
      </c>
      <c r="D1733" s="35" t="s">
        <v>871</v>
      </c>
      <c r="E1733" s="8" t="s">
        <v>817</v>
      </c>
      <c r="F1733" s="36">
        <v>4.3</v>
      </c>
      <c r="G1733" s="46">
        <v>-7813</v>
      </c>
      <c r="H1733" s="46">
        <v>80248</v>
      </c>
      <c r="I1733" s="46">
        <v>51207</v>
      </c>
      <c r="J1733" s="46">
        <v>39292</v>
      </c>
      <c r="K1733" s="110">
        <v>145193</v>
      </c>
      <c r="L1733" s="110">
        <v>185785</v>
      </c>
      <c r="M1733" s="46">
        <v>92979</v>
      </c>
      <c r="N1733" s="46">
        <v>36762</v>
      </c>
      <c r="O1733" s="46">
        <v>33127</v>
      </c>
      <c r="P1733" s="46">
        <v>57441</v>
      </c>
      <c r="Q1733" s="46">
        <v>24915</v>
      </c>
      <c r="R1733" s="46">
        <v>13317</v>
      </c>
      <c r="S1733" s="46">
        <v>34722</v>
      </c>
      <c r="T1733" s="46">
        <v>60138</v>
      </c>
      <c r="U1733" s="110">
        <v>62524</v>
      </c>
      <c r="V1733" s="110">
        <v>32771</v>
      </c>
      <c r="W1733" s="49">
        <v>42963</v>
      </c>
      <c r="X1733" s="79">
        <v>2.0683308409064741E-2</v>
      </c>
      <c r="Y1733" s="92">
        <v>0.2825789679319568</v>
      </c>
      <c r="Z1733" s="92">
        <v>0.1139653546259249</v>
      </c>
      <c r="AA1733" s="79">
        <v>4.333832925771075E-2</v>
      </c>
    </row>
    <row r="1734" spans="1:27" ht="15" x14ac:dyDescent="0.25">
      <c r="A1734" s="4">
        <v>260130</v>
      </c>
      <c r="B1734" s="18">
        <v>2805</v>
      </c>
      <c r="C1734" s="8" t="s">
        <v>67</v>
      </c>
      <c r="D1734" s="35" t="s">
        <v>884</v>
      </c>
      <c r="E1734" s="8" t="s">
        <v>817</v>
      </c>
      <c r="F1734" s="36">
        <v>4</v>
      </c>
      <c r="G1734" s="46">
        <v>2880</v>
      </c>
      <c r="H1734" s="46">
        <v>703</v>
      </c>
      <c r="I1734" s="46">
        <v>2262</v>
      </c>
      <c r="J1734" s="46">
        <v>1005</v>
      </c>
      <c r="K1734" s="46">
        <v>2371</v>
      </c>
      <c r="L1734" s="46">
        <v>-238</v>
      </c>
      <c r="M1734" s="46">
        <v>1803</v>
      </c>
      <c r="N1734" s="46">
        <v>1475</v>
      </c>
      <c r="O1734" s="110">
        <v>3894</v>
      </c>
      <c r="P1734" s="110">
        <v>607</v>
      </c>
      <c r="Q1734" s="110">
        <v>3143</v>
      </c>
      <c r="R1734" s="46">
        <v>1858</v>
      </c>
      <c r="S1734" s="46">
        <v>4289</v>
      </c>
      <c r="T1734" s="46">
        <v>152</v>
      </c>
      <c r="U1734" s="46">
        <v>2638</v>
      </c>
      <c r="V1734" s="46">
        <v>2063</v>
      </c>
      <c r="W1734" s="49">
        <v>4656</v>
      </c>
      <c r="X1734" s="79">
        <v>-4.5973527331514608E-2</v>
      </c>
      <c r="Y1734" s="79">
        <v>-5.3484431264562593E-2</v>
      </c>
      <c r="Z1734" s="79">
        <v>2.293834620118607E-2</v>
      </c>
      <c r="AA1734" s="79">
        <v>4.0144388536425213E-2</v>
      </c>
    </row>
    <row r="1735" spans="1:27" ht="15" x14ac:dyDescent="0.25">
      <c r="A1735" s="4">
        <v>260130</v>
      </c>
      <c r="B1735" s="18">
        <v>9506</v>
      </c>
      <c r="C1735" s="8" t="s">
        <v>67</v>
      </c>
      <c r="D1735" s="35" t="s">
        <v>926</v>
      </c>
      <c r="E1735" s="8" t="s">
        <v>817</v>
      </c>
      <c r="F1735" s="36">
        <v>4</v>
      </c>
      <c r="G1735" s="46">
        <v>-25719</v>
      </c>
      <c r="H1735" s="46">
        <v>-52068</v>
      </c>
      <c r="I1735" s="46">
        <v>-26452</v>
      </c>
      <c r="J1735" s="46">
        <v>-99818</v>
      </c>
      <c r="K1735" s="110">
        <v>-87224</v>
      </c>
      <c r="L1735" s="46">
        <v>33439</v>
      </c>
      <c r="M1735" s="46">
        <v>116802</v>
      </c>
      <c r="N1735" s="46">
        <v>110739</v>
      </c>
      <c r="O1735" s="110">
        <v>64877</v>
      </c>
      <c r="P1735" s="46">
        <v>29845</v>
      </c>
      <c r="Q1735" s="46">
        <v>93958</v>
      </c>
      <c r="R1735" s="46">
        <v>74816</v>
      </c>
      <c r="S1735" s="46">
        <v>31929</v>
      </c>
      <c r="T1735" s="110">
        <v>79629</v>
      </c>
      <c r="U1735" s="46">
        <v>64370</v>
      </c>
      <c r="V1735" s="46">
        <v>76743</v>
      </c>
      <c r="W1735" s="49">
        <v>42053</v>
      </c>
      <c r="X1735" s="92">
        <v>0.21593767892152621</v>
      </c>
      <c r="Y1735" s="79">
        <v>-0.1055462808384344</v>
      </c>
      <c r="Z1735" s="79">
        <v>7.6851290559296634E-3</v>
      </c>
      <c r="AA1735" s="79">
        <v>4.006791440252333E-2</v>
      </c>
    </row>
    <row r="1736" spans="1:27" ht="15" x14ac:dyDescent="0.25">
      <c r="A1736" s="4">
        <v>260130</v>
      </c>
      <c r="B1736" s="18">
        <v>3092</v>
      </c>
      <c r="C1736" s="8" t="s">
        <v>67</v>
      </c>
      <c r="D1736" s="35" t="s">
        <v>876</v>
      </c>
      <c r="E1736" s="8" t="s">
        <v>817</v>
      </c>
      <c r="F1736" s="36">
        <v>3.9</v>
      </c>
      <c r="G1736" s="46">
        <v>14982</v>
      </c>
      <c r="H1736" s="46">
        <v>10858</v>
      </c>
      <c r="I1736" s="46">
        <v>14309</v>
      </c>
      <c r="J1736" s="46">
        <v>13066</v>
      </c>
      <c r="K1736" s="46">
        <v>17260</v>
      </c>
      <c r="L1736" s="46">
        <v>11955</v>
      </c>
      <c r="M1736" s="46">
        <v>15859</v>
      </c>
      <c r="N1736" s="46">
        <v>13124</v>
      </c>
      <c r="O1736" s="46">
        <v>16716</v>
      </c>
      <c r="P1736" s="46">
        <v>14432</v>
      </c>
      <c r="Q1736" s="46">
        <v>15896</v>
      </c>
      <c r="R1736" s="46">
        <v>14580</v>
      </c>
      <c r="S1736" s="46">
        <v>21284</v>
      </c>
      <c r="T1736" s="46">
        <v>12997</v>
      </c>
      <c r="U1736" s="46">
        <v>16921</v>
      </c>
      <c r="V1736" s="46">
        <v>14154</v>
      </c>
      <c r="W1736" s="49">
        <v>23845</v>
      </c>
      <c r="X1736" s="79">
        <v>-2.167935702199664E-2</v>
      </c>
      <c r="Y1736" s="79">
        <v>1.5828404651234699E-2</v>
      </c>
      <c r="Z1736" s="79">
        <v>-6.4759356662916767E-3</v>
      </c>
      <c r="AA1736" s="79">
        <v>3.9185384662464129E-2</v>
      </c>
    </row>
    <row r="1737" spans="1:27" ht="15" x14ac:dyDescent="0.25">
      <c r="A1737" s="4">
        <v>260130</v>
      </c>
      <c r="B1737" s="18">
        <v>7276</v>
      </c>
      <c r="C1737" s="8" t="s">
        <v>67</v>
      </c>
      <c r="D1737" s="35" t="s">
        <v>887</v>
      </c>
      <c r="E1737" s="8" t="s">
        <v>817</v>
      </c>
      <c r="F1737" s="36">
        <v>3.8</v>
      </c>
      <c r="G1737" s="46">
        <v>14174</v>
      </c>
      <c r="H1737" s="46">
        <v>15108</v>
      </c>
      <c r="I1737" s="46">
        <v>6379</v>
      </c>
      <c r="J1737" s="46">
        <v>13412</v>
      </c>
      <c r="K1737" s="46">
        <v>12367</v>
      </c>
      <c r="L1737" s="46">
        <v>14690</v>
      </c>
      <c r="M1737" s="110">
        <v>14742</v>
      </c>
      <c r="N1737" s="46">
        <v>17772</v>
      </c>
      <c r="O1737" s="46">
        <v>16029</v>
      </c>
      <c r="P1737" s="46">
        <v>7453</v>
      </c>
      <c r="Q1737" s="46">
        <v>9045</v>
      </c>
      <c r="R1737" s="46">
        <v>9023</v>
      </c>
      <c r="S1737" s="46">
        <v>12065</v>
      </c>
      <c r="T1737" s="110">
        <v>14741</v>
      </c>
      <c r="U1737" s="46">
        <v>11907</v>
      </c>
      <c r="V1737" s="46">
        <v>7945</v>
      </c>
      <c r="W1737" s="49">
        <v>13852</v>
      </c>
      <c r="X1737" s="92">
        <v>0.1939019847815675</v>
      </c>
      <c r="Y1737" s="79">
        <v>6.3778580024067333E-2</v>
      </c>
      <c r="Z1737" s="79">
        <v>-2.2582537288419639E-2</v>
      </c>
      <c r="AA1737" s="79">
        <v>3.829996999442753E-2</v>
      </c>
    </row>
    <row r="1738" spans="1:27" ht="15" x14ac:dyDescent="0.25">
      <c r="A1738" s="4">
        <v>260130</v>
      </c>
      <c r="B1738" s="18">
        <v>9110</v>
      </c>
      <c r="C1738" s="8" t="s">
        <v>67</v>
      </c>
      <c r="D1738" s="35" t="s">
        <v>913</v>
      </c>
      <c r="E1738" s="8" t="s">
        <v>817</v>
      </c>
      <c r="F1738" s="36">
        <v>3.8</v>
      </c>
      <c r="G1738" s="46">
        <v>8788</v>
      </c>
      <c r="H1738" s="46">
        <v>6623</v>
      </c>
      <c r="I1738" s="46">
        <v>11195</v>
      </c>
      <c r="J1738" s="46">
        <v>9479</v>
      </c>
      <c r="K1738" s="46">
        <v>9283</v>
      </c>
      <c r="L1738" s="46">
        <v>2529</v>
      </c>
      <c r="M1738" s="46">
        <v>5831</v>
      </c>
      <c r="N1738" s="46">
        <v>6363</v>
      </c>
      <c r="O1738" s="46">
        <v>5034</v>
      </c>
      <c r="P1738" s="46">
        <v>4373</v>
      </c>
      <c r="Q1738" s="46">
        <v>5848</v>
      </c>
      <c r="R1738" s="46">
        <v>5858</v>
      </c>
      <c r="S1738" s="46">
        <v>5156</v>
      </c>
      <c r="T1738" s="46">
        <v>3361</v>
      </c>
      <c r="U1738" s="46">
        <v>3724</v>
      </c>
      <c r="V1738" s="46">
        <v>5517</v>
      </c>
      <c r="W1738" s="49">
        <v>5832</v>
      </c>
      <c r="X1738" s="79">
        <v>-4.765716976689427E-2</v>
      </c>
      <c r="Y1738" s="79">
        <v>-0.10502892745883401</v>
      </c>
      <c r="Z1738" s="79">
        <v>-1.8840819934803021E-2</v>
      </c>
      <c r="AA1738" s="79">
        <v>3.8067349926793607E-2</v>
      </c>
    </row>
    <row r="1739" spans="1:27" ht="15" x14ac:dyDescent="0.25">
      <c r="A1739" s="4">
        <v>260130</v>
      </c>
      <c r="B1739" s="18">
        <v>8316</v>
      </c>
      <c r="C1739" s="8" t="s">
        <v>67</v>
      </c>
      <c r="D1739" s="35" t="s">
        <v>848</v>
      </c>
      <c r="E1739" s="8" t="s">
        <v>817</v>
      </c>
      <c r="F1739" s="36">
        <v>3.7</v>
      </c>
      <c r="G1739" s="46">
        <v>235394</v>
      </c>
      <c r="H1739" s="46">
        <v>-185688</v>
      </c>
      <c r="I1739" s="46">
        <v>348685</v>
      </c>
      <c r="J1739" s="46">
        <v>675867</v>
      </c>
      <c r="K1739" s="46">
        <v>5578</v>
      </c>
      <c r="L1739" s="110">
        <v>231746</v>
      </c>
      <c r="M1739" s="46">
        <v>348010</v>
      </c>
      <c r="N1739" s="46">
        <v>358374</v>
      </c>
      <c r="O1739" s="110">
        <v>378157</v>
      </c>
      <c r="P1739" s="46">
        <v>123248</v>
      </c>
      <c r="Q1739" s="110">
        <v>518177</v>
      </c>
      <c r="R1739" s="110">
        <v>509222</v>
      </c>
      <c r="S1739" s="110">
        <v>585047</v>
      </c>
      <c r="T1739" s="46">
        <v>-958200</v>
      </c>
      <c r="U1739" s="46">
        <v>481573</v>
      </c>
      <c r="V1739" s="110">
        <v>793900</v>
      </c>
      <c r="W1739" s="49">
        <v>618746</v>
      </c>
      <c r="X1739" s="79">
        <v>-0.6230637428025908</v>
      </c>
      <c r="Y1739" s="79">
        <v>-5.5948374158955483E-2</v>
      </c>
      <c r="Z1739" s="92">
        <v>0.46091101317591748</v>
      </c>
      <c r="AA1739" s="79">
        <v>3.7347060909655123E-2</v>
      </c>
    </row>
    <row r="1740" spans="1:27" ht="15" x14ac:dyDescent="0.25">
      <c r="A1740" s="4">
        <v>260130</v>
      </c>
      <c r="B1740" s="18">
        <v>2002</v>
      </c>
      <c r="C1740" s="8" t="s">
        <v>67</v>
      </c>
      <c r="D1740" s="35" t="s">
        <v>898</v>
      </c>
      <c r="E1740" s="8" t="s">
        <v>817</v>
      </c>
      <c r="F1740" s="36">
        <v>3.3</v>
      </c>
      <c r="G1740" s="46">
        <v>10583</v>
      </c>
      <c r="H1740" s="46">
        <v>3280</v>
      </c>
      <c r="I1740" s="46">
        <v>8861</v>
      </c>
      <c r="J1740" s="46">
        <v>7060</v>
      </c>
      <c r="K1740" s="46">
        <v>9542</v>
      </c>
      <c r="L1740" s="110">
        <v>7370</v>
      </c>
      <c r="M1740" s="46">
        <v>11862</v>
      </c>
      <c r="N1740" s="110">
        <v>13650</v>
      </c>
      <c r="O1740" s="110">
        <v>16383</v>
      </c>
      <c r="P1740" s="46">
        <v>5897</v>
      </c>
      <c r="Q1740" s="46">
        <v>13221</v>
      </c>
      <c r="R1740" s="46">
        <v>12789</v>
      </c>
      <c r="S1740" s="46">
        <v>13460</v>
      </c>
      <c r="T1740" s="46">
        <v>6911</v>
      </c>
      <c r="U1740" s="46">
        <v>11297</v>
      </c>
      <c r="V1740" s="46">
        <v>11336</v>
      </c>
      <c r="W1740" s="49">
        <v>14866</v>
      </c>
      <c r="X1740" s="79">
        <v>2.2351048118676609E-2</v>
      </c>
      <c r="Y1740" s="79">
        <v>-4.1482503611392607E-2</v>
      </c>
      <c r="Z1740" s="79">
        <v>-3.2683266977079017E-2</v>
      </c>
      <c r="AA1740" s="79">
        <v>3.2694633057390073E-2</v>
      </c>
    </row>
    <row r="1741" spans="1:27" ht="15" x14ac:dyDescent="0.25">
      <c r="A1741" s="4">
        <v>260130</v>
      </c>
      <c r="B1741" s="18">
        <v>9509</v>
      </c>
      <c r="C1741" s="8" t="s">
        <v>67</v>
      </c>
      <c r="D1741" s="35" t="s">
        <v>927</v>
      </c>
      <c r="E1741" s="8" t="s">
        <v>817</v>
      </c>
      <c r="F1741" s="36">
        <v>3.3</v>
      </c>
      <c r="G1741" s="46">
        <v>-7706</v>
      </c>
      <c r="H1741" s="46">
        <v>3850</v>
      </c>
      <c r="I1741" s="46">
        <v>13067</v>
      </c>
      <c r="J1741" s="46">
        <v>-12664</v>
      </c>
      <c r="K1741" s="110">
        <v>-25817</v>
      </c>
      <c r="L1741" s="46">
        <v>3373</v>
      </c>
      <c r="M1741" s="46">
        <v>49426</v>
      </c>
      <c r="N1741" s="110">
        <v>25540</v>
      </c>
      <c r="O1741" s="110">
        <v>6065</v>
      </c>
      <c r="P1741" s="110">
        <v>20125</v>
      </c>
      <c r="Q1741" s="46">
        <v>34676</v>
      </c>
      <c r="R1741" s="46">
        <v>21492</v>
      </c>
      <c r="S1741" s="46">
        <v>8328</v>
      </c>
      <c r="T1741" s="46">
        <v>11343</v>
      </c>
      <c r="U1741" s="110">
        <v>43899</v>
      </c>
      <c r="V1741" s="46">
        <v>24068</v>
      </c>
      <c r="W1741" s="49">
        <v>11192</v>
      </c>
      <c r="X1741" s="79">
        <v>-0.1037803854835089</v>
      </c>
      <c r="Y1741" s="92">
        <v>0.121612890465328</v>
      </c>
      <c r="Z1741" s="79">
        <v>3.0283792998048401E-2</v>
      </c>
      <c r="AA1741" s="79">
        <v>3.2679887719938787E-2</v>
      </c>
    </row>
    <row r="1742" spans="1:27" ht="15" x14ac:dyDescent="0.25">
      <c r="A1742" s="4">
        <v>260130</v>
      </c>
      <c r="B1742" s="18">
        <v>2327</v>
      </c>
      <c r="C1742" s="8" t="s">
        <v>67</v>
      </c>
      <c r="D1742" s="35" t="s">
        <v>864</v>
      </c>
      <c r="E1742" s="8" t="s">
        <v>817</v>
      </c>
      <c r="F1742" s="36">
        <v>3.1</v>
      </c>
      <c r="G1742" s="46">
        <v>7854</v>
      </c>
      <c r="H1742" s="46">
        <v>8061</v>
      </c>
      <c r="I1742" s="46">
        <v>6495</v>
      </c>
      <c r="J1742" s="46">
        <v>7498</v>
      </c>
      <c r="K1742" s="46">
        <v>8335</v>
      </c>
      <c r="L1742" s="46">
        <v>10810</v>
      </c>
      <c r="M1742" s="46">
        <v>6590</v>
      </c>
      <c r="N1742" s="46">
        <v>8038</v>
      </c>
      <c r="O1742" s="46">
        <v>8661</v>
      </c>
      <c r="P1742" s="46">
        <v>12024</v>
      </c>
      <c r="Q1742" s="46">
        <v>8825</v>
      </c>
      <c r="R1742" s="46">
        <v>9311</v>
      </c>
      <c r="S1742" s="46">
        <v>11469</v>
      </c>
      <c r="T1742" s="46">
        <v>11087</v>
      </c>
      <c r="U1742" s="46">
        <v>8495</v>
      </c>
      <c r="V1742" s="46">
        <v>9762</v>
      </c>
      <c r="W1742" s="49">
        <v>12726</v>
      </c>
      <c r="X1742" s="79">
        <v>-2.2508347546181699E-2</v>
      </c>
      <c r="Y1742" s="79">
        <v>-8.1097021527573032E-3</v>
      </c>
      <c r="Z1742" s="79">
        <v>1.1173876418413281E-2</v>
      </c>
      <c r="AA1742" s="79">
        <v>3.0799010119324729E-2</v>
      </c>
    </row>
    <row r="1743" spans="1:27" ht="15" x14ac:dyDescent="0.25">
      <c r="A1743" s="4">
        <v>260130</v>
      </c>
      <c r="B1743" s="18">
        <v>6455</v>
      </c>
      <c r="C1743" s="8" t="s">
        <v>67</v>
      </c>
      <c r="D1743" s="35" t="s">
        <v>885</v>
      </c>
      <c r="E1743" s="8" t="s">
        <v>817</v>
      </c>
      <c r="F1743" s="36">
        <v>2.8</v>
      </c>
      <c r="G1743" s="46">
        <v>2307</v>
      </c>
      <c r="H1743" s="46">
        <v>5497</v>
      </c>
      <c r="I1743" s="46">
        <v>-28</v>
      </c>
      <c r="J1743" s="46">
        <v>731</v>
      </c>
      <c r="K1743" s="46">
        <v>231</v>
      </c>
      <c r="L1743" s="46">
        <v>4074</v>
      </c>
      <c r="M1743" s="46">
        <v>145</v>
      </c>
      <c r="N1743" s="110">
        <v>1712</v>
      </c>
      <c r="O1743" s="110">
        <v>1440</v>
      </c>
      <c r="P1743" s="110">
        <v>6090</v>
      </c>
      <c r="Q1743" s="110">
        <v>1433</v>
      </c>
      <c r="R1743" s="46">
        <v>2741</v>
      </c>
      <c r="S1743" s="46">
        <v>2433</v>
      </c>
      <c r="T1743" s="46">
        <v>7126</v>
      </c>
      <c r="U1743" s="46">
        <v>1381</v>
      </c>
      <c r="V1743" s="46">
        <v>3756</v>
      </c>
      <c r="W1743" s="49">
        <v>2840</v>
      </c>
      <c r="X1743" s="79">
        <v>8.1594077341104132E-2</v>
      </c>
      <c r="Y1743" s="79">
        <v>-3.7864996723221411E-3</v>
      </c>
      <c r="Z1743" s="79">
        <v>7.4190483151816311E-2</v>
      </c>
      <c r="AA1743" s="79">
        <v>2.7694610778443041E-2</v>
      </c>
    </row>
    <row r="1744" spans="1:27" ht="15" x14ac:dyDescent="0.25">
      <c r="A1744" s="4">
        <v>260130</v>
      </c>
      <c r="B1744" s="18">
        <v>7476</v>
      </c>
      <c r="C1744" s="8" t="s">
        <v>67</v>
      </c>
      <c r="D1744" s="35" t="s">
        <v>891</v>
      </c>
      <c r="E1744" s="8" t="s">
        <v>817</v>
      </c>
      <c r="F1744" s="36">
        <v>2.7</v>
      </c>
      <c r="G1744" s="46">
        <v>2363</v>
      </c>
      <c r="H1744" s="46">
        <v>3096</v>
      </c>
      <c r="I1744" s="46">
        <v>2523</v>
      </c>
      <c r="J1744" s="46">
        <v>2806</v>
      </c>
      <c r="K1744" s="46">
        <v>2910</v>
      </c>
      <c r="L1744" s="46">
        <v>3157</v>
      </c>
      <c r="M1744" s="46">
        <v>2462</v>
      </c>
      <c r="N1744" s="46">
        <v>2513</v>
      </c>
      <c r="O1744" s="46">
        <v>2558</v>
      </c>
      <c r="P1744" s="46">
        <v>2903</v>
      </c>
      <c r="Q1744" s="46">
        <v>2698</v>
      </c>
      <c r="R1744" s="46">
        <v>2570</v>
      </c>
      <c r="S1744" s="46">
        <v>3084</v>
      </c>
      <c r="T1744" s="46">
        <v>3331</v>
      </c>
      <c r="U1744" s="46">
        <v>3085</v>
      </c>
      <c r="V1744" s="46">
        <v>2932</v>
      </c>
      <c r="W1744" s="49">
        <v>3419</v>
      </c>
      <c r="X1744" s="79">
        <v>3.8027543314082653E-2</v>
      </c>
      <c r="Y1744" s="79">
        <v>3.3125053496533503E-2</v>
      </c>
      <c r="Z1744" s="79">
        <v>2.999171499585751E-2</v>
      </c>
      <c r="AA1744" s="79">
        <v>2.6946589446589449E-2</v>
      </c>
    </row>
    <row r="1745" spans="1:27" ht="15" x14ac:dyDescent="0.25">
      <c r="A1745" s="4">
        <v>260130</v>
      </c>
      <c r="B1745" s="18">
        <v>8345</v>
      </c>
      <c r="C1745" s="8" t="s">
        <v>67</v>
      </c>
      <c r="D1745" s="35" t="s">
        <v>846</v>
      </c>
      <c r="E1745" s="8" t="s">
        <v>817</v>
      </c>
      <c r="F1745" s="36">
        <v>2.7</v>
      </c>
      <c r="G1745" s="46">
        <v>1904</v>
      </c>
      <c r="H1745" s="46">
        <v>289</v>
      </c>
      <c r="I1745" s="46">
        <v>1760</v>
      </c>
      <c r="J1745" s="46">
        <v>2594</v>
      </c>
      <c r="K1745" s="46">
        <v>1995</v>
      </c>
      <c r="L1745" s="46">
        <v>226</v>
      </c>
      <c r="M1745" s="46">
        <v>1713</v>
      </c>
      <c r="N1745" s="46">
        <v>2214</v>
      </c>
      <c r="O1745" s="46">
        <v>1207</v>
      </c>
      <c r="P1745" s="110">
        <v>1611</v>
      </c>
      <c r="Q1745" s="110">
        <v>2456</v>
      </c>
      <c r="R1745" s="46">
        <v>1949</v>
      </c>
      <c r="S1745" s="110">
        <v>2831</v>
      </c>
      <c r="T1745" s="110">
        <v>2510</v>
      </c>
      <c r="U1745" s="46">
        <v>3124</v>
      </c>
      <c r="V1745" s="110">
        <v>3277</v>
      </c>
      <c r="W1745" s="49">
        <v>3146</v>
      </c>
      <c r="X1745" s="92">
        <v>0.10161636713010069</v>
      </c>
      <c r="Y1745" s="79">
        <v>6.8540939872768325E-2</v>
      </c>
      <c r="Z1745" s="92">
        <v>0.12752064528519291</v>
      </c>
      <c r="AA1745" s="79">
        <v>2.6826775677056821E-2</v>
      </c>
    </row>
    <row r="1746" spans="1:27" ht="15" x14ac:dyDescent="0.25">
      <c r="A1746" s="4">
        <v>260130</v>
      </c>
      <c r="B1746" s="18">
        <v>5844</v>
      </c>
      <c r="C1746" s="8" t="s">
        <v>67</v>
      </c>
      <c r="D1746" s="35" t="s">
        <v>866</v>
      </c>
      <c r="E1746" s="8" t="s">
        <v>817</v>
      </c>
      <c r="F1746" s="36">
        <v>2.5</v>
      </c>
      <c r="G1746" s="46">
        <v>13772</v>
      </c>
      <c r="H1746" s="46">
        <v>-4311</v>
      </c>
      <c r="I1746" s="46">
        <v>18978</v>
      </c>
      <c r="J1746" s="46">
        <v>3129</v>
      </c>
      <c r="K1746" s="46">
        <v>13641</v>
      </c>
      <c r="L1746" s="110">
        <v>2027</v>
      </c>
      <c r="M1746" s="46">
        <v>20101</v>
      </c>
      <c r="N1746" s="46">
        <v>6513</v>
      </c>
      <c r="O1746" s="46">
        <v>17181</v>
      </c>
      <c r="P1746" s="46">
        <v>180</v>
      </c>
      <c r="Q1746" s="46">
        <v>14741</v>
      </c>
      <c r="R1746" s="46">
        <v>6354</v>
      </c>
      <c r="S1746" s="46">
        <v>15516</v>
      </c>
      <c r="T1746" s="110">
        <v>5488</v>
      </c>
      <c r="U1746" s="46">
        <v>18749</v>
      </c>
      <c r="V1746" s="110">
        <v>19839</v>
      </c>
      <c r="W1746" s="49">
        <v>17027</v>
      </c>
      <c r="X1746" s="92">
        <v>0.1442744149384361</v>
      </c>
      <c r="Y1746" s="79">
        <v>9.5204161619040883E-2</v>
      </c>
      <c r="Z1746" s="92">
        <v>0.29247185893682093</v>
      </c>
      <c r="AA1746" s="79">
        <v>2.5355752449993219E-2</v>
      </c>
    </row>
    <row r="1747" spans="1:27" ht="15" x14ac:dyDescent="0.25">
      <c r="A1747" s="4">
        <v>260130</v>
      </c>
      <c r="B1747" s="18">
        <v>9508</v>
      </c>
      <c r="C1747" s="8" t="s">
        <v>67</v>
      </c>
      <c r="D1747" s="35" t="s">
        <v>922</v>
      </c>
      <c r="E1747" s="8" t="s">
        <v>817</v>
      </c>
      <c r="F1747" s="36">
        <v>2.4</v>
      </c>
      <c r="G1747" s="46">
        <v>-2013</v>
      </c>
      <c r="H1747" s="46">
        <v>-25858</v>
      </c>
      <c r="I1747" s="46">
        <v>-46639</v>
      </c>
      <c r="J1747" s="46">
        <v>-29060</v>
      </c>
      <c r="K1747" s="110">
        <v>-44890</v>
      </c>
      <c r="L1747" s="46">
        <v>47590</v>
      </c>
      <c r="M1747" s="46">
        <v>100219</v>
      </c>
      <c r="N1747" s="110">
        <v>107379</v>
      </c>
      <c r="O1747" s="110">
        <v>52444</v>
      </c>
      <c r="P1747" s="46">
        <v>-5122</v>
      </c>
      <c r="Q1747" s="46">
        <v>49845</v>
      </c>
      <c r="R1747" s="46">
        <v>58782</v>
      </c>
      <c r="S1747" s="46">
        <v>40333</v>
      </c>
      <c r="T1747" s="110">
        <v>50605</v>
      </c>
      <c r="U1747" s="46">
        <v>61854</v>
      </c>
      <c r="V1747" s="110">
        <v>107841</v>
      </c>
      <c r="W1747" s="49">
        <v>46612</v>
      </c>
      <c r="X1747" s="92">
        <v>0.38742891308277372</v>
      </c>
      <c r="Y1747" s="79">
        <v>6.0175882544534431E-2</v>
      </c>
      <c r="Z1747" s="92">
        <v>0.23187631750593171</v>
      </c>
      <c r="AA1747" s="79">
        <v>2.4091346836356161E-2</v>
      </c>
    </row>
    <row r="1748" spans="1:27" ht="15" x14ac:dyDescent="0.25">
      <c r="A1748" s="4">
        <v>260130</v>
      </c>
      <c r="B1748" s="18">
        <v>3762</v>
      </c>
      <c r="C1748" s="8" t="s">
        <v>67</v>
      </c>
      <c r="D1748" s="35" t="s">
        <v>870</v>
      </c>
      <c r="E1748" s="8" t="s">
        <v>817</v>
      </c>
      <c r="F1748" s="36">
        <v>2.1</v>
      </c>
      <c r="G1748" s="46">
        <v>815</v>
      </c>
      <c r="H1748" s="46">
        <v>1769</v>
      </c>
      <c r="I1748" s="46">
        <v>897</v>
      </c>
      <c r="J1748" s="46">
        <v>1019</v>
      </c>
      <c r="K1748" s="46">
        <v>913</v>
      </c>
      <c r="L1748" s="110">
        <v>2327</v>
      </c>
      <c r="M1748" s="46">
        <v>898</v>
      </c>
      <c r="N1748" s="46">
        <v>1383</v>
      </c>
      <c r="O1748" s="110">
        <v>1542</v>
      </c>
      <c r="P1748" s="46">
        <v>2082</v>
      </c>
      <c r="Q1748" s="46">
        <v>1113</v>
      </c>
      <c r="R1748" s="46">
        <v>1910</v>
      </c>
      <c r="S1748" s="46">
        <v>1772</v>
      </c>
      <c r="T1748" s="46">
        <v>2218</v>
      </c>
      <c r="U1748" s="46">
        <v>1274</v>
      </c>
      <c r="V1748" s="46">
        <v>1901</v>
      </c>
      <c r="W1748" s="49">
        <v>1922</v>
      </c>
      <c r="X1748" s="79">
        <v>1.9776065144685221E-2</v>
      </c>
      <c r="Y1748" s="79">
        <v>2.295736489376865E-2</v>
      </c>
      <c r="Z1748" s="79">
        <v>-1.254530248118169E-3</v>
      </c>
      <c r="AA1748" s="79">
        <v>2.0935101186322361E-2</v>
      </c>
    </row>
    <row r="1749" spans="1:27" ht="15" x14ac:dyDescent="0.25">
      <c r="A1749" s="4">
        <v>260130</v>
      </c>
      <c r="B1749" s="18">
        <v>7173</v>
      </c>
      <c r="C1749" s="8" t="s">
        <v>67</v>
      </c>
      <c r="D1749" s="35" t="s">
        <v>911</v>
      </c>
      <c r="E1749" s="8" t="s">
        <v>817</v>
      </c>
      <c r="F1749" s="36">
        <v>1.5</v>
      </c>
      <c r="G1749" s="46">
        <v>5942</v>
      </c>
      <c r="H1749" s="46">
        <v>11483</v>
      </c>
      <c r="I1749" s="46">
        <v>4599</v>
      </c>
      <c r="J1749" s="46">
        <v>9581</v>
      </c>
      <c r="K1749" s="46">
        <v>7078</v>
      </c>
      <c r="L1749" s="46">
        <v>10610</v>
      </c>
      <c r="M1749" s="110">
        <v>8663</v>
      </c>
      <c r="N1749" s="46">
        <v>9581</v>
      </c>
      <c r="O1749" s="46">
        <v>8731</v>
      </c>
      <c r="P1749" s="46">
        <v>5774</v>
      </c>
      <c r="Q1749" s="46">
        <v>9700</v>
      </c>
      <c r="R1749" s="46">
        <v>9298</v>
      </c>
      <c r="S1749" s="46">
        <v>11519</v>
      </c>
      <c r="T1749" s="110">
        <v>15229</v>
      </c>
      <c r="U1749" s="46">
        <v>8441</v>
      </c>
      <c r="V1749" s="110">
        <v>19397</v>
      </c>
      <c r="W1749" s="49">
        <v>12362</v>
      </c>
      <c r="X1749" s="92">
        <v>0.26053291449670718</v>
      </c>
      <c r="Y1749" s="79">
        <v>-2.752153193721851E-2</v>
      </c>
      <c r="Z1749" s="92">
        <v>0.22701013779306309</v>
      </c>
      <c r="AA1749" s="79">
        <v>1.54435203165646E-2</v>
      </c>
    </row>
    <row r="1750" spans="1:27" ht="15" x14ac:dyDescent="0.25">
      <c r="A1750" s="4">
        <v>260130</v>
      </c>
      <c r="B1750" s="18">
        <v>1941</v>
      </c>
      <c r="C1750" s="8" t="s">
        <v>67</v>
      </c>
      <c r="D1750" s="35" t="s">
        <v>915</v>
      </c>
      <c r="E1750" s="8" t="s">
        <v>817</v>
      </c>
      <c r="F1750" s="36">
        <v>1.5</v>
      </c>
      <c r="G1750" s="46">
        <v>2164</v>
      </c>
      <c r="H1750" s="46">
        <v>5276</v>
      </c>
      <c r="I1750" s="46">
        <v>120</v>
      </c>
      <c r="J1750" s="46">
        <v>965</v>
      </c>
      <c r="K1750" s="46">
        <v>1702</v>
      </c>
      <c r="L1750" s="46">
        <v>5576</v>
      </c>
      <c r="M1750" s="46">
        <v>-591</v>
      </c>
      <c r="N1750" s="110">
        <v>2072</v>
      </c>
      <c r="O1750" s="110">
        <v>3202</v>
      </c>
      <c r="P1750" s="110">
        <v>7265</v>
      </c>
      <c r="Q1750" s="110">
        <v>2855</v>
      </c>
      <c r="R1750" s="110">
        <v>5322</v>
      </c>
      <c r="S1750" s="110">
        <v>6620</v>
      </c>
      <c r="T1750" s="46">
        <v>6902</v>
      </c>
      <c r="U1750" s="46">
        <v>4261</v>
      </c>
      <c r="V1750" s="46">
        <v>6322</v>
      </c>
      <c r="W1750" s="49">
        <v>6980</v>
      </c>
      <c r="X1750" s="79">
        <v>-1.6453630677182529E-2</v>
      </c>
      <c r="Y1750" s="79">
        <v>6.4795612701046057E-2</v>
      </c>
      <c r="Z1750" s="79">
        <v>4.3280675178532853E-2</v>
      </c>
      <c r="AA1750" s="79">
        <v>1.493466085874307E-2</v>
      </c>
    </row>
    <row r="1751" spans="1:27" ht="15" x14ac:dyDescent="0.25">
      <c r="A1751" s="4">
        <v>260130</v>
      </c>
      <c r="B1751" s="18">
        <v>6454</v>
      </c>
      <c r="C1751" s="8" t="s">
        <v>67</v>
      </c>
      <c r="D1751" s="35" t="s">
        <v>881</v>
      </c>
      <c r="E1751" s="8" t="s">
        <v>817</v>
      </c>
      <c r="F1751" s="36">
        <v>1.4</v>
      </c>
      <c r="G1751" s="46">
        <v>1873</v>
      </c>
      <c r="H1751" s="46">
        <v>1816</v>
      </c>
      <c r="I1751" s="46">
        <v>2192</v>
      </c>
      <c r="J1751" s="46">
        <v>2245</v>
      </c>
      <c r="K1751" s="110">
        <v>3158</v>
      </c>
      <c r="L1751" s="46">
        <v>2331</v>
      </c>
      <c r="M1751" s="110">
        <v>3510</v>
      </c>
      <c r="N1751" s="46">
        <v>3141</v>
      </c>
      <c r="O1751" s="46">
        <v>3229</v>
      </c>
      <c r="P1751" s="46">
        <v>2721</v>
      </c>
      <c r="Q1751" s="46">
        <v>3990</v>
      </c>
      <c r="R1751" s="46">
        <v>3427</v>
      </c>
      <c r="S1751" s="46">
        <v>4067</v>
      </c>
      <c r="T1751" s="46">
        <v>2985</v>
      </c>
      <c r="U1751" s="46">
        <v>4898</v>
      </c>
      <c r="V1751" s="46">
        <v>4570</v>
      </c>
      <c r="W1751" s="49">
        <v>4304</v>
      </c>
      <c r="X1751" s="79">
        <v>1.8585005279831091E-2</v>
      </c>
      <c r="Y1751" s="79">
        <v>6.2754855207685312E-2</v>
      </c>
      <c r="Z1751" s="79">
        <v>7.4331794238147841E-2</v>
      </c>
      <c r="AA1751" s="79">
        <v>1.434624697336573E-2</v>
      </c>
    </row>
    <row r="1752" spans="1:27" ht="15" x14ac:dyDescent="0.25">
      <c r="A1752" s="4">
        <v>260130</v>
      </c>
      <c r="B1752" s="18">
        <v>8014</v>
      </c>
      <c r="C1752" s="8" t="s">
        <v>67</v>
      </c>
      <c r="D1752" s="35" t="s">
        <v>903</v>
      </c>
      <c r="E1752" s="8" t="s">
        <v>817</v>
      </c>
      <c r="F1752" s="36">
        <v>1.4</v>
      </c>
      <c r="G1752" s="46">
        <v>2563</v>
      </c>
      <c r="H1752" s="46">
        <v>1951</v>
      </c>
      <c r="I1752" s="46">
        <v>3214</v>
      </c>
      <c r="J1752" s="46">
        <v>3552</v>
      </c>
      <c r="K1752" s="110">
        <v>4162</v>
      </c>
      <c r="L1752" s="46">
        <v>1730</v>
      </c>
      <c r="M1752" s="46">
        <v>3939</v>
      </c>
      <c r="N1752" s="46">
        <v>3858</v>
      </c>
      <c r="O1752" s="46">
        <v>4132</v>
      </c>
      <c r="P1752" s="110">
        <v>3112</v>
      </c>
      <c r="Q1752" s="46">
        <v>4398</v>
      </c>
      <c r="R1752" s="46">
        <v>3793</v>
      </c>
      <c r="S1752" s="46">
        <v>3134</v>
      </c>
      <c r="T1752" s="46">
        <v>4042</v>
      </c>
      <c r="U1752" s="46">
        <v>3351</v>
      </c>
      <c r="V1752" s="46">
        <v>3320</v>
      </c>
      <c r="W1752" s="49">
        <v>3323</v>
      </c>
      <c r="X1752" s="79">
        <v>6.4417815335596096E-2</v>
      </c>
      <c r="Y1752" s="79">
        <v>-6.8133012299082418E-2</v>
      </c>
      <c r="Z1752" s="79">
        <v>-3.3030726256983223E-2</v>
      </c>
      <c r="AA1752" s="79">
        <v>1.364916588430698E-2</v>
      </c>
    </row>
    <row r="1753" spans="1:27" ht="15" x14ac:dyDescent="0.25">
      <c r="A1753" s="4">
        <v>260130</v>
      </c>
      <c r="B1753" s="18">
        <v>4043</v>
      </c>
      <c r="C1753" s="8" t="s">
        <v>67</v>
      </c>
      <c r="D1753" s="35" t="s">
        <v>909</v>
      </c>
      <c r="E1753" s="8" t="s">
        <v>817</v>
      </c>
      <c r="F1753" s="36">
        <v>1.3</v>
      </c>
      <c r="G1753" s="46">
        <v>5454</v>
      </c>
      <c r="H1753" s="46">
        <v>7422</v>
      </c>
      <c r="I1753" s="46">
        <v>5109</v>
      </c>
      <c r="J1753" s="46">
        <v>3188</v>
      </c>
      <c r="K1753" s="46">
        <v>4866</v>
      </c>
      <c r="L1753" s="46">
        <v>1174</v>
      </c>
      <c r="M1753" s="46">
        <v>5143</v>
      </c>
      <c r="N1753" s="46">
        <v>3434</v>
      </c>
      <c r="O1753" s="110">
        <v>8361</v>
      </c>
      <c r="P1753" s="110">
        <v>8700</v>
      </c>
      <c r="Q1753" s="46">
        <v>7503</v>
      </c>
      <c r="R1753" s="110">
        <v>6456</v>
      </c>
      <c r="S1753" s="46">
        <v>7113</v>
      </c>
      <c r="T1753" s="46">
        <v>8897</v>
      </c>
      <c r="U1753" s="46">
        <v>7885</v>
      </c>
      <c r="V1753" s="110">
        <v>11268</v>
      </c>
      <c r="W1753" s="49">
        <v>7579</v>
      </c>
      <c r="X1753" s="79">
        <v>6.616955528684576E-3</v>
      </c>
      <c r="Y1753" s="79">
        <v>1.2746504721545589E-2</v>
      </c>
      <c r="Z1753" s="92">
        <v>0.15854502322822969</v>
      </c>
      <c r="AA1753" s="79">
        <v>1.325256661832031E-2</v>
      </c>
    </row>
    <row r="1754" spans="1:27" ht="15" x14ac:dyDescent="0.25">
      <c r="A1754" s="4">
        <v>260130</v>
      </c>
      <c r="B1754" s="18">
        <v>5352</v>
      </c>
      <c r="C1754" s="8" t="s">
        <v>67</v>
      </c>
      <c r="D1754" s="35" t="s">
        <v>912</v>
      </c>
      <c r="E1754" s="8" t="s">
        <v>817</v>
      </c>
      <c r="F1754" s="36">
        <v>1.2</v>
      </c>
      <c r="G1754" s="46">
        <v>2063</v>
      </c>
      <c r="H1754" s="46">
        <v>1294</v>
      </c>
      <c r="I1754" s="46">
        <v>2942</v>
      </c>
      <c r="J1754" s="46">
        <v>1973</v>
      </c>
      <c r="K1754" s="46">
        <v>2398</v>
      </c>
      <c r="L1754" s="110">
        <v>3861</v>
      </c>
      <c r="M1754" s="110">
        <v>4134</v>
      </c>
      <c r="N1754" s="110">
        <v>3463</v>
      </c>
      <c r="O1754" s="110">
        <v>4348</v>
      </c>
      <c r="P1754" s="46">
        <v>2748</v>
      </c>
      <c r="Q1754" s="46">
        <v>3122</v>
      </c>
      <c r="R1754" s="46">
        <v>3161</v>
      </c>
      <c r="S1754" s="46">
        <v>4116</v>
      </c>
      <c r="T1754" s="46">
        <v>3683</v>
      </c>
      <c r="U1754" s="46">
        <v>3540</v>
      </c>
      <c r="V1754" s="46">
        <v>3883</v>
      </c>
      <c r="W1754" s="49">
        <v>4293</v>
      </c>
      <c r="X1754" s="79">
        <v>7.1118886437970597E-2</v>
      </c>
      <c r="Y1754" s="79">
        <v>2.9683283624485138E-2</v>
      </c>
      <c r="Z1754" s="79">
        <v>4.9793103448275922E-2</v>
      </c>
      <c r="AA1754" s="79">
        <v>1.162790697674421E-2</v>
      </c>
    </row>
    <row r="1755" spans="1:27" ht="15" x14ac:dyDescent="0.25">
      <c r="A1755" s="4">
        <v>260130</v>
      </c>
      <c r="B1755" s="18">
        <v>9042</v>
      </c>
      <c r="C1755" s="8" t="s">
        <v>67</v>
      </c>
      <c r="D1755" s="35" t="s">
        <v>889</v>
      </c>
      <c r="E1755" s="8" t="s">
        <v>817</v>
      </c>
      <c r="F1755" s="36">
        <v>1</v>
      </c>
      <c r="G1755" s="46">
        <v>17174</v>
      </c>
      <c r="H1755" s="46">
        <v>11934</v>
      </c>
      <c r="I1755" s="46">
        <v>24425</v>
      </c>
      <c r="J1755" s="46">
        <v>24330</v>
      </c>
      <c r="K1755" s="110">
        <v>25756</v>
      </c>
      <c r="L1755" s="46">
        <v>14840</v>
      </c>
      <c r="M1755" s="110">
        <v>33751</v>
      </c>
      <c r="N1755" s="46">
        <v>30570</v>
      </c>
      <c r="O1755" s="46">
        <v>26212</v>
      </c>
      <c r="P1755" s="46">
        <v>15157</v>
      </c>
      <c r="Q1755" s="46">
        <v>34059</v>
      </c>
      <c r="R1755" s="46">
        <v>32739</v>
      </c>
      <c r="S1755" s="46">
        <v>25864</v>
      </c>
      <c r="T1755" s="46">
        <v>18218</v>
      </c>
      <c r="U1755" s="110">
        <v>48105</v>
      </c>
      <c r="V1755" s="46">
        <v>35972</v>
      </c>
      <c r="W1755" s="49">
        <v>27166</v>
      </c>
      <c r="X1755" s="79">
        <v>2.8390172418590431E-2</v>
      </c>
      <c r="Y1755" s="92">
        <v>0.12667748917748911</v>
      </c>
      <c r="Z1755" s="79">
        <v>2.5879320557770091E-2</v>
      </c>
      <c r="AA1755" s="79">
        <v>1.01592553000569E-2</v>
      </c>
    </row>
    <row r="1756" spans="1:27" ht="15" x14ac:dyDescent="0.25">
      <c r="A1756" s="4">
        <v>260130</v>
      </c>
      <c r="B1756" s="18">
        <v>6508</v>
      </c>
      <c r="C1756" s="8" t="s">
        <v>67</v>
      </c>
      <c r="D1756" s="35" t="s">
        <v>897</v>
      </c>
      <c r="E1756" s="8" t="s">
        <v>817</v>
      </c>
      <c r="F1756" s="36">
        <v>0.9</v>
      </c>
      <c r="G1756" s="46">
        <v>1630</v>
      </c>
      <c r="H1756" s="46">
        <v>10590</v>
      </c>
      <c r="I1756" s="46">
        <v>-4477</v>
      </c>
      <c r="J1756" s="46">
        <v>-416</v>
      </c>
      <c r="K1756" s="46">
        <v>201</v>
      </c>
      <c r="L1756" s="110">
        <v>13232</v>
      </c>
      <c r="M1756" s="110">
        <v>-3373</v>
      </c>
      <c r="N1756" s="110">
        <v>1007</v>
      </c>
      <c r="O1756" s="110">
        <v>2286</v>
      </c>
      <c r="P1756" s="46">
        <v>12811</v>
      </c>
      <c r="Q1756" s="110">
        <v>-896</v>
      </c>
      <c r="R1756" s="110">
        <v>2805</v>
      </c>
      <c r="S1756" s="110">
        <v>4082</v>
      </c>
      <c r="T1756" s="110">
        <v>15521</v>
      </c>
      <c r="U1756" s="46">
        <v>349</v>
      </c>
      <c r="V1756" s="46">
        <v>2444</v>
      </c>
      <c r="W1756" s="49">
        <v>4289</v>
      </c>
      <c r="X1756" s="92">
        <v>0.14413360280821191</v>
      </c>
      <c r="Y1756" s="79">
        <v>5.7874674600223219E-2</v>
      </c>
      <c r="Z1756" s="79">
        <v>-1.586325086786489E-2</v>
      </c>
      <c r="AA1756" s="79">
        <v>9.2427219146276052E-3</v>
      </c>
    </row>
    <row r="1757" spans="1:27" ht="15" x14ac:dyDescent="0.25">
      <c r="A1757" s="4">
        <v>260130</v>
      </c>
      <c r="B1757" s="18">
        <v>4816</v>
      </c>
      <c r="C1757" s="8" t="s">
        <v>67</v>
      </c>
      <c r="D1757" s="35" t="s">
        <v>920</v>
      </c>
      <c r="E1757" s="8" t="s">
        <v>817</v>
      </c>
      <c r="F1757" s="36">
        <v>0.9</v>
      </c>
      <c r="G1757" s="46">
        <v>3193</v>
      </c>
      <c r="H1757" s="46">
        <v>3776</v>
      </c>
      <c r="I1757" s="46">
        <v>4110</v>
      </c>
      <c r="J1757" s="46">
        <v>10085</v>
      </c>
      <c r="K1757" s="110">
        <v>7610</v>
      </c>
      <c r="L1757" s="110">
        <v>6866</v>
      </c>
      <c r="M1757" s="46">
        <v>2097</v>
      </c>
      <c r="N1757" s="46">
        <v>9269</v>
      </c>
      <c r="O1757" s="46">
        <v>6407</v>
      </c>
      <c r="P1757" s="46">
        <v>5591</v>
      </c>
      <c r="Q1757" s="110">
        <v>6685</v>
      </c>
      <c r="R1757" s="46">
        <v>10309</v>
      </c>
      <c r="S1757" s="46">
        <v>6384</v>
      </c>
      <c r="T1757" s="110">
        <v>9056</v>
      </c>
      <c r="U1757" s="46">
        <v>6579</v>
      </c>
      <c r="V1757" s="46">
        <v>10060</v>
      </c>
      <c r="W1757" s="49">
        <v>6679</v>
      </c>
      <c r="X1757" s="92">
        <v>0.1196106182470917</v>
      </c>
      <c r="Y1757" s="79">
        <v>-3.268175371523685E-3</v>
      </c>
      <c r="Z1757" s="79">
        <v>-7.7023014105419563E-3</v>
      </c>
      <c r="AA1757" s="79">
        <v>9.1960472583310082E-3</v>
      </c>
    </row>
    <row r="1758" spans="1:27" ht="15" x14ac:dyDescent="0.25">
      <c r="A1758" s="4">
        <v>260130</v>
      </c>
      <c r="B1758" s="18">
        <v>8309</v>
      </c>
      <c r="C1758" s="8" t="s">
        <v>67</v>
      </c>
      <c r="D1758" s="35" t="s">
        <v>919</v>
      </c>
      <c r="E1758" s="8" t="s">
        <v>817</v>
      </c>
      <c r="F1758" s="36">
        <v>0.6</v>
      </c>
      <c r="G1758" s="46">
        <v>41421</v>
      </c>
      <c r="H1758" s="46">
        <v>35132</v>
      </c>
      <c r="I1758" s="46">
        <v>88461</v>
      </c>
      <c r="J1758" s="46">
        <v>56022</v>
      </c>
      <c r="K1758" s="46">
        <v>57359</v>
      </c>
      <c r="L1758" s="110">
        <v>69544</v>
      </c>
      <c r="M1758" s="46">
        <v>47258</v>
      </c>
      <c r="N1758" s="46">
        <v>7378</v>
      </c>
      <c r="O1758" s="46">
        <v>3870</v>
      </c>
      <c r="P1758" s="46">
        <v>39470</v>
      </c>
      <c r="Q1758" s="110">
        <v>91153</v>
      </c>
      <c r="R1758" s="110">
        <v>91078</v>
      </c>
      <c r="S1758" s="110">
        <v>129189</v>
      </c>
      <c r="T1758" s="46">
        <v>42938</v>
      </c>
      <c r="U1758" s="46">
        <v>117580</v>
      </c>
      <c r="V1758" s="46">
        <v>111445</v>
      </c>
      <c r="W1758" s="49">
        <v>131773</v>
      </c>
      <c r="X1758" s="79">
        <v>9.8834392544671079E-3</v>
      </c>
      <c r="Y1758" s="79">
        <v>7.4577122570959276E-2</v>
      </c>
      <c r="Z1758" s="79">
        <v>5.3486875796052942E-2</v>
      </c>
      <c r="AA1758" s="79">
        <v>6.4414486279515959E-3</v>
      </c>
    </row>
    <row r="1759" spans="1:27" ht="15" x14ac:dyDescent="0.25">
      <c r="A1759" s="4">
        <v>260130</v>
      </c>
      <c r="B1759" s="18">
        <v>6436</v>
      </c>
      <c r="C1759" s="8" t="s">
        <v>67</v>
      </c>
      <c r="D1759" s="35" t="s">
        <v>896</v>
      </c>
      <c r="E1759" s="8" t="s">
        <v>817</v>
      </c>
      <c r="F1759" s="36">
        <v>0.5</v>
      </c>
      <c r="G1759" s="46">
        <v>2745</v>
      </c>
      <c r="H1759" s="46">
        <v>5638</v>
      </c>
      <c r="I1759" s="46">
        <v>1694</v>
      </c>
      <c r="J1759" s="46">
        <v>3911</v>
      </c>
      <c r="K1759" s="46">
        <v>3365</v>
      </c>
      <c r="L1759" s="46">
        <v>6818</v>
      </c>
      <c r="M1759" s="46">
        <v>2845</v>
      </c>
      <c r="N1759" s="46">
        <v>5168</v>
      </c>
      <c r="O1759" s="46">
        <v>4569</v>
      </c>
      <c r="P1759" s="46">
        <v>6986</v>
      </c>
      <c r="Q1759" s="46">
        <v>3233</v>
      </c>
      <c r="R1759" s="46">
        <v>6666</v>
      </c>
      <c r="S1759" s="46">
        <v>5312</v>
      </c>
      <c r="T1759" s="46">
        <v>7829</v>
      </c>
      <c r="U1759" s="46">
        <v>2743</v>
      </c>
      <c r="V1759" s="46">
        <v>6944</v>
      </c>
      <c r="W1759" s="49">
        <v>5431</v>
      </c>
      <c r="X1759" s="79">
        <v>3.797810514934441E-2</v>
      </c>
      <c r="Y1759" s="79">
        <v>-2.126736111111116E-2</v>
      </c>
      <c r="Z1759" s="79">
        <v>1.2328159645232709E-2</v>
      </c>
      <c r="AA1759" s="79">
        <v>5.2128964429647429E-3</v>
      </c>
    </row>
    <row r="1760" spans="1:27" ht="15" x14ac:dyDescent="0.25">
      <c r="A1760" s="4">
        <v>260130</v>
      </c>
      <c r="B1760" s="18">
        <v>9936</v>
      </c>
      <c r="C1760" s="8" t="s">
        <v>67</v>
      </c>
      <c r="D1760" s="35" t="s">
        <v>890</v>
      </c>
      <c r="E1760" s="8" t="s">
        <v>817</v>
      </c>
      <c r="F1760" s="36">
        <v>0.3</v>
      </c>
      <c r="G1760" s="46">
        <v>1827</v>
      </c>
      <c r="H1760" s="46">
        <v>1938</v>
      </c>
      <c r="I1760" s="46">
        <v>2186</v>
      </c>
      <c r="J1760" s="46">
        <v>1636</v>
      </c>
      <c r="K1760" s="46">
        <v>2113</v>
      </c>
      <c r="L1760" s="46">
        <v>2047</v>
      </c>
      <c r="M1760" s="46">
        <v>2417</v>
      </c>
      <c r="N1760" s="110">
        <v>2572</v>
      </c>
      <c r="O1760" s="46">
        <v>2533</v>
      </c>
      <c r="P1760" s="46">
        <v>2765</v>
      </c>
      <c r="Q1760" s="46">
        <v>2441</v>
      </c>
      <c r="R1760" s="46">
        <v>2807</v>
      </c>
      <c r="S1760" s="46">
        <v>2279</v>
      </c>
      <c r="T1760" s="46">
        <v>3378</v>
      </c>
      <c r="U1760" s="46">
        <v>2999</v>
      </c>
      <c r="V1760" s="46">
        <v>2316</v>
      </c>
      <c r="W1760" s="49">
        <v>2312</v>
      </c>
      <c r="X1760" s="79">
        <v>5.9560823940925101E-2</v>
      </c>
      <c r="Y1760" s="79">
        <v>5.1169188445667091E-2</v>
      </c>
      <c r="Z1760" s="79">
        <v>-4.2833464189130248E-2</v>
      </c>
      <c r="AA1760" s="79">
        <v>3.0076558512577289E-3</v>
      </c>
    </row>
    <row r="1761" spans="1:27" ht="15" x14ac:dyDescent="0.25">
      <c r="A1761" s="4">
        <v>260130</v>
      </c>
      <c r="B1761" s="18">
        <v>5703</v>
      </c>
      <c r="C1761" s="8" t="s">
        <v>67</v>
      </c>
      <c r="D1761" s="35" t="s">
        <v>892</v>
      </c>
      <c r="E1761" s="8" t="s">
        <v>817</v>
      </c>
      <c r="F1761" s="36">
        <v>0</v>
      </c>
      <c r="G1761" s="46">
        <v>5167</v>
      </c>
      <c r="H1761" s="46">
        <v>2990</v>
      </c>
      <c r="I1761" s="46">
        <v>3437</v>
      </c>
      <c r="J1761" s="46">
        <v>220</v>
      </c>
      <c r="K1761" s="46">
        <v>1418</v>
      </c>
      <c r="L1761" s="46">
        <v>2464</v>
      </c>
      <c r="M1761" s="46">
        <v>1971</v>
      </c>
      <c r="N1761" s="110">
        <v>3710</v>
      </c>
      <c r="O1761" s="110">
        <v>6985</v>
      </c>
      <c r="P1761" s="110">
        <v>5523</v>
      </c>
      <c r="Q1761" s="110">
        <v>4267</v>
      </c>
      <c r="R1761" s="46">
        <v>4357</v>
      </c>
      <c r="S1761" s="46">
        <v>6939</v>
      </c>
      <c r="T1761" s="46">
        <v>6271</v>
      </c>
      <c r="U1761" s="46">
        <v>5825</v>
      </c>
      <c r="V1761" s="46">
        <v>6436</v>
      </c>
      <c r="W1761" s="49">
        <v>6951</v>
      </c>
      <c r="X1761" s="79">
        <v>3.5473774068102149E-2</v>
      </c>
      <c r="Y1761" s="79">
        <v>7.1356599798479525E-2</v>
      </c>
      <c r="Z1761" s="79">
        <v>8.8876538987687992E-2</v>
      </c>
      <c r="AA1761" s="79">
        <v>4.7112402339921639E-4</v>
      </c>
    </row>
    <row r="1762" spans="1:27" ht="15" x14ac:dyDescent="0.25">
      <c r="A1762" s="4">
        <v>260130</v>
      </c>
      <c r="B1762" s="18">
        <v>9009</v>
      </c>
      <c r="C1762" s="8" t="s">
        <v>67</v>
      </c>
      <c r="D1762" s="35" t="s">
        <v>894</v>
      </c>
      <c r="E1762" s="8" t="s">
        <v>817</v>
      </c>
      <c r="F1762" s="36">
        <v>-0.2</v>
      </c>
      <c r="G1762" s="46">
        <v>1534</v>
      </c>
      <c r="H1762" s="46">
        <v>-3008</v>
      </c>
      <c r="I1762" s="46">
        <v>3204</v>
      </c>
      <c r="J1762" s="46">
        <v>1198</v>
      </c>
      <c r="K1762" s="110">
        <v>4079</v>
      </c>
      <c r="L1762" s="110">
        <v>1749</v>
      </c>
      <c r="M1762" s="110">
        <v>7654</v>
      </c>
      <c r="N1762" s="110">
        <v>7597</v>
      </c>
      <c r="O1762" s="110">
        <v>8616</v>
      </c>
      <c r="P1762" s="46">
        <v>1375</v>
      </c>
      <c r="Q1762" s="110">
        <v>12585</v>
      </c>
      <c r="R1762" s="46">
        <v>9495</v>
      </c>
      <c r="S1762" s="46">
        <v>10803</v>
      </c>
      <c r="T1762" s="46">
        <v>3126</v>
      </c>
      <c r="U1762" s="46">
        <v>10102</v>
      </c>
      <c r="V1762" s="46">
        <v>10701</v>
      </c>
      <c r="W1762" s="49">
        <v>10733</v>
      </c>
      <c r="X1762" s="79">
        <v>5.1112148987097823E-2</v>
      </c>
      <c r="Y1762" s="79">
        <v>-6.8954983476353093E-2</v>
      </c>
      <c r="Z1762" s="79">
        <v>3.5972081369683329E-2</v>
      </c>
      <c r="AA1762" s="79">
        <v>-2.0154324542208668E-3</v>
      </c>
    </row>
    <row r="1763" spans="1:27" ht="15" x14ac:dyDescent="0.25">
      <c r="A1763" s="4">
        <v>260130</v>
      </c>
      <c r="B1763" s="18">
        <v>9962</v>
      </c>
      <c r="C1763" s="8" t="s">
        <v>67</v>
      </c>
      <c r="D1763" s="35" t="s">
        <v>869</v>
      </c>
      <c r="E1763" s="8" t="s">
        <v>817</v>
      </c>
      <c r="F1763" s="36">
        <v>-0.3</v>
      </c>
      <c r="G1763" s="46">
        <v>13404</v>
      </c>
      <c r="H1763" s="46">
        <v>10313</v>
      </c>
      <c r="I1763" s="46">
        <v>14136</v>
      </c>
      <c r="J1763" s="46">
        <v>12763</v>
      </c>
      <c r="K1763" s="46">
        <v>11407</v>
      </c>
      <c r="L1763" s="46">
        <v>8309</v>
      </c>
      <c r="M1763" s="46">
        <v>8999</v>
      </c>
      <c r="N1763" s="46">
        <v>9517</v>
      </c>
      <c r="O1763" s="46">
        <v>10389</v>
      </c>
      <c r="P1763" s="46">
        <v>9461</v>
      </c>
      <c r="Q1763" s="46">
        <v>11829</v>
      </c>
      <c r="R1763" s="46">
        <v>11562</v>
      </c>
      <c r="S1763" s="46">
        <v>12763</v>
      </c>
      <c r="T1763" s="46">
        <v>9310</v>
      </c>
      <c r="U1763" s="46">
        <v>9629</v>
      </c>
      <c r="V1763" s="46">
        <v>9990</v>
      </c>
      <c r="W1763" s="49">
        <v>12646</v>
      </c>
      <c r="X1763" s="79">
        <v>-3.310314589499042E-3</v>
      </c>
      <c r="Y1763" s="79">
        <v>-4.8389934893542152E-2</v>
      </c>
      <c r="Z1763" s="79">
        <v>-3.6335059171597628E-2</v>
      </c>
      <c r="AA1763" s="79">
        <v>-2.8062937733858151E-3</v>
      </c>
    </row>
    <row r="1764" spans="1:27" ht="15" x14ac:dyDescent="0.25">
      <c r="A1764" s="4">
        <v>260130</v>
      </c>
      <c r="B1764" s="18">
        <v>9832</v>
      </c>
      <c r="C1764" s="8" t="s">
        <v>67</v>
      </c>
      <c r="D1764" s="35" t="s">
        <v>878</v>
      </c>
      <c r="E1764" s="8" t="s">
        <v>817</v>
      </c>
      <c r="F1764" s="36">
        <v>-0.5</v>
      </c>
      <c r="G1764" s="46">
        <v>5889</v>
      </c>
      <c r="H1764" s="46">
        <v>2748</v>
      </c>
      <c r="I1764" s="46">
        <v>1566</v>
      </c>
      <c r="J1764" s="46">
        <v>1939</v>
      </c>
      <c r="K1764" s="46">
        <v>6307</v>
      </c>
      <c r="L1764" s="46">
        <v>1911</v>
      </c>
      <c r="M1764" s="46">
        <v>2032</v>
      </c>
      <c r="N1764" s="46">
        <v>1421</v>
      </c>
      <c r="O1764" s="46">
        <v>5539</v>
      </c>
      <c r="P1764" s="46">
        <v>-982</v>
      </c>
      <c r="Q1764" s="46">
        <v>1058</v>
      </c>
      <c r="R1764" s="46">
        <v>1452</v>
      </c>
      <c r="S1764" s="110">
        <v>7436</v>
      </c>
      <c r="T1764" s="110">
        <v>2180</v>
      </c>
      <c r="U1764" s="110">
        <v>2687</v>
      </c>
      <c r="V1764" s="46">
        <v>2397</v>
      </c>
      <c r="W1764" s="49">
        <v>7366</v>
      </c>
      <c r="X1764" s="92">
        <v>0.35274431057563582</v>
      </c>
      <c r="Y1764" s="92">
        <v>0.1343394359228105</v>
      </c>
      <c r="Z1764" s="79">
        <v>6.8702290076335881E-2</v>
      </c>
      <c r="AA1764" s="79">
        <v>-4.761904761904745E-3</v>
      </c>
    </row>
    <row r="1765" spans="1:27" ht="15" x14ac:dyDescent="0.25">
      <c r="A1765" s="4">
        <v>260130</v>
      </c>
      <c r="B1765" s="18">
        <v>4549</v>
      </c>
      <c r="C1765" s="8" t="s">
        <v>67</v>
      </c>
      <c r="D1765" s="35" t="s">
        <v>906</v>
      </c>
      <c r="E1765" s="8" t="s">
        <v>817</v>
      </c>
      <c r="F1765" s="36">
        <v>-0.6</v>
      </c>
      <c r="G1765" s="46">
        <v>1812</v>
      </c>
      <c r="H1765" s="46">
        <v>1745</v>
      </c>
      <c r="I1765" s="46">
        <v>2801</v>
      </c>
      <c r="J1765" s="46">
        <v>2857</v>
      </c>
      <c r="K1765" s="46">
        <v>1342</v>
      </c>
      <c r="L1765" s="46">
        <v>457</v>
      </c>
      <c r="M1765" s="46">
        <v>1053</v>
      </c>
      <c r="N1765" s="46">
        <v>1096</v>
      </c>
      <c r="O1765" s="46">
        <v>1269</v>
      </c>
      <c r="P1765" s="46">
        <v>-39</v>
      </c>
      <c r="Q1765" s="46">
        <v>584</v>
      </c>
      <c r="R1765" s="46">
        <v>983</v>
      </c>
      <c r="S1765" s="46">
        <v>1069</v>
      </c>
      <c r="T1765" s="110">
        <v>364</v>
      </c>
      <c r="U1765" s="46">
        <v>801</v>
      </c>
      <c r="V1765" s="46">
        <v>928</v>
      </c>
      <c r="W1765" s="49">
        <v>1051</v>
      </c>
      <c r="X1765" s="92">
        <v>0.1551790527531767</v>
      </c>
      <c r="Y1765" s="79">
        <v>7.2333333333333361E-2</v>
      </c>
      <c r="Z1765" s="79">
        <v>-1.7096673919801079E-2</v>
      </c>
      <c r="AA1765" s="79">
        <v>-5.6925996204933993E-3</v>
      </c>
    </row>
    <row r="1766" spans="1:27" ht="15" x14ac:dyDescent="0.25">
      <c r="A1766" s="4">
        <v>260130</v>
      </c>
      <c r="B1766" s="18">
        <v>8604</v>
      </c>
      <c r="C1766" s="8" t="s">
        <v>67</v>
      </c>
      <c r="D1766" s="35" t="s">
        <v>872</v>
      </c>
      <c r="E1766" s="8" t="s">
        <v>817</v>
      </c>
      <c r="F1766" s="36">
        <v>-0.6</v>
      </c>
      <c r="G1766" s="46">
        <v>80100</v>
      </c>
      <c r="H1766" s="46">
        <v>105861</v>
      </c>
      <c r="I1766" s="46">
        <v>11733</v>
      </c>
      <c r="J1766" s="46">
        <v>31484</v>
      </c>
      <c r="K1766" s="46">
        <v>83566</v>
      </c>
      <c r="L1766" s="46">
        <v>22691</v>
      </c>
      <c r="M1766" s="110">
        <v>46310</v>
      </c>
      <c r="N1766" s="110">
        <v>56735</v>
      </c>
      <c r="O1766" s="46">
        <v>78711</v>
      </c>
      <c r="P1766" s="110">
        <v>92094</v>
      </c>
      <c r="Q1766" s="110">
        <v>102931</v>
      </c>
      <c r="R1766" s="110">
        <v>133010</v>
      </c>
      <c r="S1766" s="110">
        <v>138279</v>
      </c>
      <c r="T1766" s="46">
        <v>97744</v>
      </c>
      <c r="U1766" s="110">
        <v>160282</v>
      </c>
      <c r="V1766" s="46">
        <v>136645</v>
      </c>
      <c r="W1766" s="49">
        <v>135221</v>
      </c>
      <c r="X1766" s="79">
        <v>1.211629931762714E-2</v>
      </c>
      <c r="Y1766" s="92">
        <v>0.1215156240730224</v>
      </c>
      <c r="Z1766" s="79">
        <v>6.8673663130649487E-3</v>
      </c>
      <c r="AA1766" s="79">
        <v>-5.7378740970072117E-3</v>
      </c>
    </row>
    <row r="1767" spans="1:27" ht="15" x14ac:dyDescent="0.25">
      <c r="A1767" s="4">
        <v>260130</v>
      </c>
      <c r="B1767" s="18">
        <v>6770</v>
      </c>
      <c r="C1767" s="8" t="s">
        <v>67</v>
      </c>
      <c r="D1767" s="35" t="s">
        <v>899</v>
      </c>
      <c r="E1767" s="8" t="s">
        <v>817</v>
      </c>
      <c r="F1767" s="36">
        <v>-1.7</v>
      </c>
      <c r="G1767" s="46">
        <v>17200</v>
      </c>
      <c r="H1767" s="46">
        <v>7208</v>
      </c>
      <c r="I1767" s="46">
        <v>1602</v>
      </c>
      <c r="J1767" s="46">
        <v>18052</v>
      </c>
      <c r="K1767" s="46">
        <v>14371</v>
      </c>
      <c r="L1767" s="46">
        <v>-937</v>
      </c>
      <c r="M1767" s="46">
        <v>-2539</v>
      </c>
      <c r="N1767" s="46">
        <v>13180</v>
      </c>
      <c r="O1767" s="46">
        <v>9944</v>
      </c>
      <c r="P1767" s="46">
        <v>-1300</v>
      </c>
      <c r="Q1767" s="110">
        <v>1225</v>
      </c>
      <c r="R1767" s="46">
        <v>9990</v>
      </c>
      <c r="S1767" s="110">
        <v>12734</v>
      </c>
      <c r="T1767" s="110">
        <v>9739</v>
      </c>
      <c r="U1767" s="46">
        <v>3728</v>
      </c>
      <c r="V1767" s="110">
        <v>17495</v>
      </c>
      <c r="W1767" s="49">
        <v>11980</v>
      </c>
      <c r="X1767" s="92">
        <v>0.48739458695748161</v>
      </c>
      <c r="Y1767" s="79">
        <v>7.4299453811446314E-2</v>
      </c>
      <c r="Z1767" s="92">
        <v>0.20737199856317881</v>
      </c>
      <c r="AA1767" s="79">
        <v>-1.7255584035151931E-2</v>
      </c>
    </row>
    <row r="1768" spans="1:27" ht="15" x14ac:dyDescent="0.25">
      <c r="A1768" s="4">
        <v>260130</v>
      </c>
      <c r="B1768" s="18">
        <v>8550</v>
      </c>
      <c r="C1768" s="8" t="s">
        <v>67</v>
      </c>
      <c r="D1768" s="35" t="s">
        <v>843</v>
      </c>
      <c r="E1768" s="8" t="s">
        <v>817</v>
      </c>
      <c r="F1768" s="36">
        <v>-1.8</v>
      </c>
      <c r="G1768" s="46">
        <v>700</v>
      </c>
      <c r="H1768" s="46">
        <v>349</v>
      </c>
      <c r="I1768" s="46">
        <v>621</v>
      </c>
      <c r="J1768" s="46">
        <v>1819</v>
      </c>
      <c r="K1768" s="110">
        <v>2514</v>
      </c>
      <c r="L1768" s="46">
        <v>-780</v>
      </c>
      <c r="M1768" s="110">
        <v>1195</v>
      </c>
      <c r="N1768" s="46">
        <v>1864</v>
      </c>
      <c r="O1768" s="46">
        <v>-203</v>
      </c>
      <c r="P1768" s="110">
        <v>500</v>
      </c>
      <c r="Q1768" s="110">
        <v>1725</v>
      </c>
      <c r="R1768" s="46">
        <v>361</v>
      </c>
      <c r="S1768" s="110">
        <v>3168</v>
      </c>
      <c r="T1768" s="46">
        <v>-28846</v>
      </c>
      <c r="U1768" s="46">
        <v>2538</v>
      </c>
      <c r="V1768" s="46">
        <v>2425</v>
      </c>
      <c r="W1768" s="49">
        <v>3541</v>
      </c>
      <c r="X1768" s="79">
        <v>-5.1001042752867569</v>
      </c>
      <c r="Y1768" s="79">
        <v>-3.446083418107837E-2</v>
      </c>
      <c r="Z1768" s="79">
        <v>-9.0609772158567137E-2</v>
      </c>
      <c r="AA1768" s="79">
        <v>-1.8006275645667369E-2</v>
      </c>
    </row>
    <row r="1769" spans="1:27" ht="15" x14ac:dyDescent="0.25">
      <c r="A1769" s="4">
        <v>260130</v>
      </c>
      <c r="B1769" s="18">
        <v>6810</v>
      </c>
      <c r="C1769" s="8" t="s">
        <v>67</v>
      </c>
      <c r="D1769" s="35" t="s">
        <v>916</v>
      </c>
      <c r="E1769" s="8" t="s">
        <v>817</v>
      </c>
      <c r="F1769" s="36">
        <v>-2.7</v>
      </c>
      <c r="G1769" s="46">
        <v>2425</v>
      </c>
      <c r="H1769" s="46">
        <v>761</v>
      </c>
      <c r="I1769" s="46">
        <v>1286</v>
      </c>
      <c r="J1769" s="46">
        <v>1175</v>
      </c>
      <c r="K1769" s="46">
        <v>2103</v>
      </c>
      <c r="L1769" s="46">
        <v>1074</v>
      </c>
      <c r="M1769" s="110">
        <v>2024</v>
      </c>
      <c r="N1769" s="110">
        <v>2542</v>
      </c>
      <c r="O1769" s="46">
        <v>1905</v>
      </c>
      <c r="P1769" s="46">
        <v>1612</v>
      </c>
      <c r="Q1769" s="46">
        <v>2311</v>
      </c>
      <c r="R1769" s="46">
        <v>1866</v>
      </c>
      <c r="S1769" s="46">
        <v>2401</v>
      </c>
      <c r="T1769" s="110">
        <v>2740</v>
      </c>
      <c r="U1769" s="46">
        <v>1984</v>
      </c>
      <c r="V1769" s="110">
        <v>3071</v>
      </c>
      <c r="W1769" s="49">
        <v>2123</v>
      </c>
      <c r="X1769" s="92">
        <v>0.13772893772893771</v>
      </c>
      <c r="Y1769" s="79">
        <v>-3.5093367675466891E-2</v>
      </c>
      <c r="Z1769" s="92">
        <v>0.13402291180068951</v>
      </c>
      <c r="AA1769" s="79">
        <v>-2.726559435072573E-2</v>
      </c>
    </row>
    <row r="1770" spans="1:27" ht="15" x14ac:dyDescent="0.25">
      <c r="A1770" s="4">
        <v>260130</v>
      </c>
      <c r="B1770" s="18">
        <v>9065</v>
      </c>
      <c r="C1770" s="8" t="s">
        <v>67</v>
      </c>
      <c r="D1770" s="35" t="s">
        <v>907</v>
      </c>
      <c r="E1770" s="8" t="s">
        <v>817</v>
      </c>
      <c r="F1770" s="36">
        <v>-3</v>
      </c>
      <c r="G1770" s="46">
        <v>8423</v>
      </c>
      <c r="H1770" s="46">
        <v>8177</v>
      </c>
      <c r="I1770" s="46">
        <v>8878</v>
      </c>
      <c r="J1770" s="46">
        <v>10254</v>
      </c>
      <c r="K1770" s="46">
        <v>10626</v>
      </c>
      <c r="L1770" s="46">
        <v>8412</v>
      </c>
      <c r="M1770" s="46">
        <v>8788</v>
      </c>
      <c r="N1770" s="46">
        <v>8119</v>
      </c>
      <c r="O1770" s="46">
        <v>10119</v>
      </c>
      <c r="P1770" s="46">
        <v>8191</v>
      </c>
      <c r="Q1770" s="46">
        <v>8755</v>
      </c>
      <c r="R1770" s="46">
        <v>11284</v>
      </c>
      <c r="S1770" s="46">
        <v>12832</v>
      </c>
      <c r="T1770" s="46">
        <v>11075</v>
      </c>
      <c r="U1770" s="46">
        <v>9624</v>
      </c>
      <c r="V1770" s="46">
        <v>10937</v>
      </c>
      <c r="W1770" s="49">
        <v>11492</v>
      </c>
      <c r="X1770" s="79">
        <v>7.023525400613706E-2</v>
      </c>
      <c r="Y1770" s="79">
        <v>1.977426842033414E-2</v>
      </c>
      <c r="Z1770" s="79">
        <v>-7.7429432109784591E-3</v>
      </c>
      <c r="AA1770" s="79">
        <v>-3.0134028964648781E-2</v>
      </c>
    </row>
    <row r="1771" spans="1:27" ht="15" x14ac:dyDescent="0.25">
      <c r="A1771" s="4">
        <v>260130</v>
      </c>
      <c r="B1771" s="18">
        <v>6301</v>
      </c>
      <c r="C1771" s="8" t="s">
        <v>67</v>
      </c>
      <c r="D1771" s="35" t="s">
        <v>893</v>
      </c>
      <c r="E1771" s="8" t="s">
        <v>817</v>
      </c>
      <c r="F1771" s="36">
        <v>-3.3</v>
      </c>
      <c r="G1771" s="46">
        <v>88502</v>
      </c>
      <c r="H1771" s="46">
        <v>94544</v>
      </c>
      <c r="I1771" s="46">
        <v>94070</v>
      </c>
      <c r="J1771" s="46">
        <v>116633</v>
      </c>
      <c r="K1771" s="110">
        <v>135509</v>
      </c>
      <c r="L1771" s="110">
        <v>153700</v>
      </c>
      <c r="M1771" s="110">
        <v>147184</v>
      </c>
      <c r="N1771" s="46">
        <v>149721</v>
      </c>
      <c r="O1771" s="46">
        <v>156561</v>
      </c>
      <c r="P1771" s="46">
        <v>159027</v>
      </c>
      <c r="Q1771" s="46">
        <v>156993</v>
      </c>
      <c r="R1771" s="46">
        <v>146434</v>
      </c>
      <c r="S1771" s="46">
        <v>162635</v>
      </c>
      <c r="T1771" s="46">
        <v>191063</v>
      </c>
      <c r="U1771" s="46">
        <v>140391</v>
      </c>
      <c r="V1771" s="46">
        <v>136670</v>
      </c>
      <c r="W1771" s="49">
        <v>141954</v>
      </c>
      <c r="X1771" s="79">
        <v>5.1250301957001421E-2</v>
      </c>
      <c r="Y1771" s="79">
        <v>-2.5264599581510391E-2</v>
      </c>
      <c r="Z1771" s="79">
        <v>-1.52437929629381E-2</v>
      </c>
      <c r="AA1771" s="79">
        <v>-3.2787483016492813E-2</v>
      </c>
    </row>
    <row r="1772" spans="1:27" ht="15" x14ac:dyDescent="0.25">
      <c r="A1772" s="4">
        <v>260130</v>
      </c>
      <c r="B1772" s="18">
        <v>7575</v>
      </c>
      <c r="C1772" s="8" t="s">
        <v>67</v>
      </c>
      <c r="D1772" s="35" t="s">
        <v>900</v>
      </c>
      <c r="E1772" s="8" t="s">
        <v>817</v>
      </c>
      <c r="F1772" s="36">
        <v>-3.3</v>
      </c>
      <c r="G1772" s="46">
        <v>2818</v>
      </c>
      <c r="H1772" s="46">
        <v>2463</v>
      </c>
      <c r="I1772" s="46">
        <v>2668</v>
      </c>
      <c r="J1772" s="46">
        <v>2373</v>
      </c>
      <c r="K1772" s="46">
        <v>2821</v>
      </c>
      <c r="L1772" s="46">
        <v>2905</v>
      </c>
      <c r="M1772" s="46">
        <v>3161</v>
      </c>
      <c r="N1772" s="46">
        <v>2288</v>
      </c>
      <c r="O1772" s="46">
        <v>2982</v>
      </c>
      <c r="P1772" s="46">
        <v>2450</v>
      </c>
      <c r="Q1772" s="46">
        <v>3182</v>
      </c>
      <c r="R1772" s="46">
        <v>3083</v>
      </c>
      <c r="S1772" s="46">
        <v>3627</v>
      </c>
      <c r="T1772" s="46">
        <v>2428</v>
      </c>
      <c r="U1772" s="46">
        <v>3270</v>
      </c>
      <c r="V1772" s="46">
        <v>3348</v>
      </c>
      <c r="W1772" s="49">
        <v>3208</v>
      </c>
      <c r="X1772" s="79">
        <v>-1.7825311942959441E-3</v>
      </c>
      <c r="Y1772" s="79">
        <v>7.1428571428571166E-3</v>
      </c>
      <c r="Z1772" s="79">
        <v>2.1357188910380302E-2</v>
      </c>
      <c r="AA1772" s="79">
        <v>-3.3062416160340891E-2</v>
      </c>
    </row>
    <row r="1773" spans="1:27" ht="15" x14ac:dyDescent="0.25">
      <c r="A1773" s="4">
        <v>260130</v>
      </c>
      <c r="B1773" s="18">
        <v>9882</v>
      </c>
      <c r="C1773" s="8" t="s">
        <v>67</v>
      </c>
      <c r="D1773" s="35" t="s">
        <v>877</v>
      </c>
      <c r="E1773" s="8" t="s">
        <v>817</v>
      </c>
      <c r="F1773" s="36">
        <v>-3.6</v>
      </c>
      <c r="G1773" s="46">
        <v>6741</v>
      </c>
      <c r="H1773" s="46">
        <v>3030</v>
      </c>
      <c r="I1773" s="46">
        <v>3429</v>
      </c>
      <c r="J1773" s="46">
        <v>2420</v>
      </c>
      <c r="K1773" s="46">
        <v>7053</v>
      </c>
      <c r="L1773" s="46">
        <v>2349</v>
      </c>
      <c r="M1773" s="46">
        <v>3268</v>
      </c>
      <c r="N1773" s="46">
        <v>1968</v>
      </c>
      <c r="O1773" s="46">
        <v>6731</v>
      </c>
      <c r="P1773" s="46">
        <v>2509</v>
      </c>
      <c r="Q1773" s="46">
        <v>3119</v>
      </c>
      <c r="R1773" s="46">
        <v>2235</v>
      </c>
      <c r="S1773" s="46">
        <v>7766</v>
      </c>
      <c r="T1773" s="46">
        <v>2331</v>
      </c>
      <c r="U1773" s="46">
        <v>3504</v>
      </c>
      <c r="V1773" s="46">
        <v>2007</v>
      </c>
      <c r="W1773" s="49">
        <v>7205</v>
      </c>
      <c r="X1773" s="79">
        <v>-1.138908439439501E-2</v>
      </c>
      <c r="Y1773" s="79">
        <v>2.4917481069186561E-2</v>
      </c>
      <c r="Z1773" s="79">
        <v>-1.439757514523865E-2</v>
      </c>
      <c r="AA1773" s="79">
        <v>-3.5943106099436177E-2</v>
      </c>
    </row>
    <row r="1774" spans="1:27" ht="15" x14ac:dyDescent="0.25">
      <c r="A1774" s="4">
        <v>260130</v>
      </c>
      <c r="B1774" s="18">
        <v>7839</v>
      </c>
      <c r="C1774" s="8" t="s">
        <v>67</v>
      </c>
      <c r="D1774" s="35" t="s">
        <v>918</v>
      </c>
      <c r="E1774" s="8" t="s">
        <v>821</v>
      </c>
      <c r="F1774" s="36">
        <v>-4.9000000000000004</v>
      </c>
      <c r="G1774" s="46">
        <v>2205</v>
      </c>
      <c r="H1774" s="46">
        <v>1740</v>
      </c>
      <c r="I1774" s="46">
        <v>2456</v>
      </c>
      <c r="J1774" s="46">
        <v>1981</v>
      </c>
      <c r="K1774" s="46">
        <v>2581</v>
      </c>
      <c r="L1774" s="46">
        <v>2343</v>
      </c>
      <c r="M1774" s="46">
        <v>3113</v>
      </c>
      <c r="N1774" s="46">
        <v>1789</v>
      </c>
      <c r="O1774" s="46">
        <v>2836</v>
      </c>
      <c r="P1774" s="46">
        <v>2439</v>
      </c>
      <c r="Q1774" s="46">
        <v>2565</v>
      </c>
      <c r="R1774" s="46">
        <v>2490</v>
      </c>
      <c r="S1774" s="46">
        <v>2489</v>
      </c>
      <c r="T1774" s="46">
        <v>1885</v>
      </c>
      <c r="U1774" s="46">
        <v>2330</v>
      </c>
      <c r="V1774" s="46">
        <v>2195</v>
      </c>
      <c r="W1774" s="49">
        <v>2051</v>
      </c>
      <c r="X1774" s="79">
        <v>-5.5494340378643647E-2</v>
      </c>
      <c r="Y1774" s="79">
        <v>-2.492310955562627E-2</v>
      </c>
      <c r="Z1774" s="79">
        <v>-3.2086143136828338E-2</v>
      </c>
      <c r="AA1774" s="79">
        <v>-4.9219013372289067E-2</v>
      </c>
    </row>
    <row r="1775" spans="1:27" ht="15" x14ac:dyDescent="0.25">
      <c r="A1775" s="4">
        <v>260130</v>
      </c>
      <c r="B1775" s="18">
        <v>8572</v>
      </c>
      <c r="C1775" s="8" t="s">
        <v>67</v>
      </c>
      <c r="D1775" s="35" t="s">
        <v>882</v>
      </c>
      <c r="E1775" s="8" t="s">
        <v>817</v>
      </c>
      <c r="F1775" s="36">
        <v>-5.0999999999999996</v>
      </c>
      <c r="G1775" s="46">
        <v>11592</v>
      </c>
      <c r="H1775" s="46">
        <v>-25184</v>
      </c>
      <c r="I1775" s="46">
        <v>25394</v>
      </c>
      <c r="J1775" s="46">
        <v>23405</v>
      </c>
      <c r="K1775" s="110">
        <v>21847</v>
      </c>
      <c r="L1775" s="110">
        <v>17642</v>
      </c>
      <c r="M1775" s="46">
        <v>21928</v>
      </c>
      <c r="N1775" s="46">
        <v>22290</v>
      </c>
      <c r="O1775" s="46">
        <v>22650</v>
      </c>
      <c r="P1775" s="46">
        <v>20930</v>
      </c>
      <c r="Q1775" s="46">
        <v>23295</v>
      </c>
      <c r="R1775" s="46">
        <v>27465</v>
      </c>
      <c r="S1775" s="46">
        <v>28172</v>
      </c>
      <c r="T1775" s="46">
        <v>-14618</v>
      </c>
      <c r="U1775" s="110">
        <v>29828</v>
      </c>
      <c r="V1775" s="46">
        <v>27609</v>
      </c>
      <c r="W1775" s="49">
        <v>24550</v>
      </c>
      <c r="X1775" s="79">
        <v>-0.35597124031163008</v>
      </c>
      <c r="Y1775" s="92">
        <v>0.1015797493547284</v>
      </c>
      <c r="Z1775" s="79">
        <v>2.0325490140726821E-3</v>
      </c>
      <c r="AA1775" s="79">
        <v>-5.1020551900945232E-2</v>
      </c>
    </row>
    <row r="1776" spans="1:27" ht="15" x14ac:dyDescent="0.25">
      <c r="A1776" s="4">
        <v>260130</v>
      </c>
      <c r="B1776" s="18">
        <v>8084</v>
      </c>
      <c r="C1776" s="8" t="s">
        <v>67</v>
      </c>
      <c r="D1776" s="35" t="s">
        <v>888</v>
      </c>
      <c r="E1776" s="8" t="s">
        <v>817</v>
      </c>
      <c r="F1776" s="36">
        <v>-6.1</v>
      </c>
      <c r="G1776" s="46">
        <v>1839</v>
      </c>
      <c r="H1776" s="46">
        <v>2525</v>
      </c>
      <c r="I1776" s="46">
        <v>1884</v>
      </c>
      <c r="J1776" s="46">
        <v>2882</v>
      </c>
      <c r="K1776" s="46">
        <v>2226</v>
      </c>
      <c r="L1776" s="46">
        <v>2388</v>
      </c>
      <c r="M1776" s="46">
        <v>1765</v>
      </c>
      <c r="N1776" s="46">
        <v>2472</v>
      </c>
      <c r="O1776" s="46">
        <v>2038</v>
      </c>
      <c r="P1776" s="46">
        <v>2051</v>
      </c>
      <c r="Q1776" s="46">
        <v>1013</v>
      </c>
      <c r="R1776" s="46">
        <v>1423</v>
      </c>
      <c r="S1776" s="46">
        <v>1053</v>
      </c>
      <c r="T1776" s="46">
        <v>1995</v>
      </c>
      <c r="U1776" s="46">
        <v>878</v>
      </c>
      <c r="V1776" s="46">
        <v>1555</v>
      </c>
      <c r="W1776" s="49">
        <v>719</v>
      </c>
      <c r="X1776" s="79">
        <v>-1.0108303249097511E-2</v>
      </c>
      <c r="Y1776" s="79">
        <v>-2.4617067833697989E-2</v>
      </c>
      <c r="Z1776" s="79">
        <v>2.4677509814918789E-2</v>
      </c>
      <c r="AA1776" s="79">
        <v>-6.0937785075716122E-2</v>
      </c>
    </row>
    <row r="1777" spans="1:27" ht="15" x14ac:dyDescent="0.25">
      <c r="A1777" s="4">
        <v>260130</v>
      </c>
      <c r="B1777" s="18">
        <v>7595</v>
      </c>
      <c r="C1777" s="8" t="s">
        <v>67</v>
      </c>
      <c r="D1777" s="35" t="s">
        <v>923</v>
      </c>
      <c r="E1777" s="8" t="s">
        <v>817</v>
      </c>
      <c r="F1777" s="36">
        <v>-6.2</v>
      </c>
      <c r="G1777" s="46">
        <v>1352</v>
      </c>
      <c r="H1777" s="46">
        <v>2030</v>
      </c>
      <c r="I1777" s="46">
        <v>2065</v>
      </c>
      <c r="J1777" s="46">
        <v>1674</v>
      </c>
      <c r="K1777" s="46">
        <v>1551</v>
      </c>
      <c r="L1777" s="46">
        <v>2482</v>
      </c>
      <c r="M1777" s="46">
        <v>2227</v>
      </c>
      <c r="N1777" s="46">
        <v>2262</v>
      </c>
      <c r="O1777" s="46">
        <v>2231</v>
      </c>
      <c r="P1777" s="46">
        <v>2453</v>
      </c>
      <c r="Q1777" s="46">
        <v>2847</v>
      </c>
      <c r="R1777" s="46">
        <v>2078</v>
      </c>
      <c r="S1777" s="46">
        <v>2573</v>
      </c>
      <c r="T1777" s="46">
        <v>2701</v>
      </c>
      <c r="U1777" s="46">
        <v>2443</v>
      </c>
      <c r="V1777" s="46">
        <v>2596</v>
      </c>
      <c r="W1777" s="49">
        <v>1929</v>
      </c>
      <c r="X1777" s="79">
        <v>2.4922118380062312E-2</v>
      </c>
      <c r="Y1777" s="79">
        <v>-3.9611726639866673E-2</v>
      </c>
      <c r="Z1777" s="79">
        <v>5.288412455334357E-2</v>
      </c>
      <c r="AA1777" s="79">
        <v>-6.2445457189954423E-2</v>
      </c>
    </row>
    <row r="1778" spans="1:27" ht="15" x14ac:dyDescent="0.25">
      <c r="A1778" s="4">
        <v>260130</v>
      </c>
      <c r="B1778" s="18">
        <v>2109</v>
      </c>
      <c r="C1778" s="8" t="s">
        <v>67</v>
      </c>
      <c r="D1778" s="35" t="s">
        <v>910</v>
      </c>
      <c r="E1778" s="8" t="s">
        <v>817</v>
      </c>
      <c r="F1778" s="36">
        <v>-6.7</v>
      </c>
      <c r="G1778" s="46">
        <v>1379</v>
      </c>
      <c r="H1778" s="46">
        <v>-142</v>
      </c>
      <c r="I1778" s="46">
        <v>660</v>
      </c>
      <c r="J1778" s="46">
        <v>479</v>
      </c>
      <c r="K1778" s="46">
        <v>105</v>
      </c>
      <c r="L1778" s="46">
        <v>-143</v>
      </c>
      <c r="M1778" s="46">
        <v>502</v>
      </c>
      <c r="N1778" s="110">
        <v>744</v>
      </c>
      <c r="O1778" s="110">
        <v>1185</v>
      </c>
      <c r="P1778" s="110">
        <v>1820</v>
      </c>
      <c r="Q1778" s="110">
        <v>3280</v>
      </c>
      <c r="R1778" s="110">
        <v>3217</v>
      </c>
      <c r="S1778" s="110">
        <v>5071</v>
      </c>
      <c r="T1778" s="46">
        <v>2274</v>
      </c>
      <c r="U1778" s="46">
        <v>3570</v>
      </c>
      <c r="V1778" s="46">
        <v>2755</v>
      </c>
      <c r="W1778" s="49">
        <v>4158</v>
      </c>
      <c r="X1778" s="79">
        <v>3.3910965043322472E-2</v>
      </c>
      <c r="Y1778" s="79">
        <v>2.0950729663343551E-2</v>
      </c>
      <c r="Z1778" s="79">
        <v>-3.2691763373903233E-2</v>
      </c>
      <c r="AA1778" s="79">
        <v>-6.6788588149231942E-2</v>
      </c>
    </row>
    <row r="1779" spans="1:27" ht="15" x14ac:dyDescent="0.25">
      <c r="A1779" s="4">
        <v>260130</v>
      </c>
      <c r="B1779" s="18">
        <v>2175</v>
      </c>
      <c r="C1779" s="8" t="s">
        <v>67</v>
      </c>
      <c r="D1779" s="35" t="s">
        <v>886</v>
      </c>
      <c r="E1779" s="8" t="s">
        <v>817</v>
      </c>
      <c r="F1779" s="36">
        <v>-7</v>
      </c>
      <c r="G1779" s="46">
        <v>213</v>
      </c>
      <c r="H1779" s="46">
        <v>2423</v>
      </c>
      <c r="I1779" s="46">
        <v>3087</v>
      </c>
      <c r="J1779" s="46">
        <v>1522</v>
      </c>
      <c r="K1779" s="46">
        <v>434</v>
      </c>
      <c r="L1779" s="46">
        <v>2238</v>
      </c>
      <c r="M1779" s="46">
        <v>3729</v>
      </c>
      <c r="N1779" s="46">
        <v>973</v>
      </c>
      <c r="O1779" s="46">
        <v>245</v>
      </c>
      <c r="P1779" s="110">
        <v>3323</v>
      </c>
      <c r="Q1779" s="46">
        <v>3001</v>
      </c>
      <c r="R1779" s="46">
        <v>575</v>
      </c>
      <c r="S1779" s="46">
        <v>17</v>
      </c>
      <c r="T1779" s="46">
        <v>2743</v>
      </c>
      <c r="U1779" s="46">
        <v>3617</v>
      </c>
      <c r="V1779" s="46">
        <v>776</v>
      </c>
      <c r="W1779" s="49">
        <v>-486</v>
      </c>
      <c r="X1779" s="79">
        <v>-8.3863504916136478E-2</v>
      </c>
      <c r="Y1779" s="79">
        <v>9.7222222222222321E-2</v>
      </c>
      <c r="Z1779" s="79">
        <v>2.8912543153049471E-2</v>
      </c>
      <c r="AA1779" s="79">
        <v>-7.0320145393541145E-2</v>
      </c>
    </row>
    <row r="1780" spans="1:27" ht="15" x14ac:dyDescent="0.25">
      <c r="A1780" s="4">
        <v>260130</v>
      </c>
      <c r="B1780" s="18">
        <v>4506</v>
      </c>
      <c r="C1780" s="8" t="s">
        <v>67</v>
      </c>
      <c r="D1780" s="35" t="s">
        <v>879</v>
      </c>
      <c r="E1780" s="8" t="s">
        <v>817</v>
      </c>
      <c r="F1780" s="36">
        <v>-7.2</v>
      </c>
      <c r="G1780" s="46">
        <v>10656</v>
      </c>
      <c r="H1780" s="46">
        <v>1739</v>
      </c>
      <c r="I1780" s="46">
        <v>14614</v>
      </c>
      <c r="J1780" s="46">
        <v>10904</v>
      </c>
      <c r="K1780" s="46">
        <v>11138</v>
      </c>
      <c r="L1780" s="46">
        <v>-108572</v>
      </c>
      <c r="M1780" s="110">
        <v>-51567</v>
      </c>
      <c r="N1780" s="110">
        <v>-34931</v>
      </c>
      <c r="O1780" s="110">
        <v>-31247</v>
      </c>
      <c r="P1780" s="110">
        <v>-237391</v>
      </c>
      <c r="Q1780" s="46">
        <v>-3105</v>
      </c>
      <c r="R1780" s="46">
        <v>-5074</v>
      </c>
      <c r="S1780" s="46">
        <v>21405</v>
      </c>
      <c r="T1780" s="46">
        <v>-203</v>
      </c>
      <c r="U1780" s="110">
        <v>21038</v>
      </c>
      <c r="V1780" s="110">
        <v>74574</v>
      </c>
      <c r="W1780" s="49">
        <v>12997</v>
      </c>
      <c r="X1780" s="79">
        <v>-1.0580955992237859</v>
      </c>
      <c r="Y1780" s="92">
        <v>1.8538739153804811</v>
      </c>
      <c r="Z1780" s="92">
        <v>2.1430339557660232</v>
      </c>
      <c r="AA1780" s="79">
        <v>-7.1977673908949269E-2</v>
      </c>
    </row>
    <row r="1781" spans="1:27" ht="15" x14ac:dyDescent="0.25">
      <c r="A1781" s="4">
        <v>260130</v>
      </c>
      <c r="B1781" s="18">
        <v>9513</v>
      </c>
      <c r="C1781" s="8" t="s">
        <v>67</v>
      </c>
      <c r="D1781" s="35" t="s">
        <v>925</v>
      </c>
      <c r="E1781" s="8" t="s">
        <v>817</v>
      </c>
      <c r="F1781" s="36">
        <v>-7.2</v>
      </c>
      <c r="G1781" s="46">
        <v>29093</v>
      </c>
      <c r="H1781" s="46">
        <v>23046</v>
      </c>
      <c r="I1781" s="46">
        <v>19508</v>
      </c>
      <c r="J1781" s="46">
        <v>66811</v>
      </c>
      <c r="K1781" s="110">
        <v>75192</v>
      </c>
      <c r="L1781" s="46">
        <v>22356</v>
      </c>
      <c r="M1781" s="46">
        <v>26559</v>
      </c>
      <c r="N1781" s="46">
        <v>18441</v>
      </c>
      <c r="O1781" s="46">
        <v>38726</v>
      </c>
      <c r="P1781" s="46">
        <v>21980</v>
      </c>
      <c r="Q1781" s="46">
        <v>32677</v>
      </c>
      <c r="R1781" s="110">
        <v>38114</v>
      </c>
      <c r="S1781" s="46">
        <v>43402</v>
      </c>
      <c r="T1781" s="46">
        <v>24118</v>
      </c>
      <c r="U1781" s="46">
        <v>32476</v>
      </c>
      <c r="V1781" s="46">
        <v>21130</v>
      </c>
      <c r="W1781" s="49">
        <v>34661</v>
      </c>
      <c r="X1781" s="79">
        <v>1.5700616128013541E-2</v>
      </c>
      <c r="Y1781" s="79">
        <v>-1.45324666873925E-3</v>
      </c>
      <c r="Z1781" s="79">
        <v>-0.1229744406632395</v>
      </c>
      <c r="AA1781" s="79">
        <v>-7.2164522893515826E-2</v>
      </c>
    </row>
    <row r="1782" spans="1:27" ht="15" x14ac:dyDescent="0.25">
      <c r="A1782" s="4">
        <v>260130</v>
      </c>
      <c r="B1782" s="18">
        <v>9504</v>
      </c>
      <c r="C1782" s="8" t="s">
        <v>67</v>
      </c>
      <c r="D1782" s="35" t="s">
        <v>921</v>
      </c>
      <c r="E1782" s="8" t="s">
        <v>817</v>
      </c>
      <c r="F1782" s="36">
        <v>-7.8</v>
      </c>
      <c r="G1782" s="46">
        <v>-28867</v>
      </c>
      <c r="H1782" s="46">
        <v>-33686</v>
      </c>
      <c r="I1782" s="46">
        <v>-29193</v>
      </c>
      <c r="J1782" s="46">
        <v>-43977</v>
      </c>
      <c r="K1782" s="46">
        <v>-33767</v>
      </c>
      <c r="L1782" s="46">
        <v>38045</v>
      </c>
      <c r="M1782" s="46">
        <v>88246</v>
      </c>
      <c r="N1782" s="110">
        <v>76819</v>
      </c>
      <c r="O1782" s="110">
        <v>10800</v>
      </c>
      <c r="P1782" s="46">
        <v>30913</v>
      </c>
      <c r="Q1782" s="46">
        <v>34866</v>
      </c>
      <c r="R1782" s="46">
        <v>35024</v>
      </c>
      <c r="S1782" s="46">
        <v>20064</v>
      </c>
      <c r="T1782" s="46">
        <v>39195</v>
      </c>
      <c r="U1782" s="46">
        <v>39587</v>
      </c>
      <c r="V1782" s="110">
        <v>51343</v>
      </c>
      <c r="W1782" s="49">
        <v>8414</v>
      </c>
      <c r="X1782" s="79">
        <v>6.8521598120247829E-2</v>
      </c>
      <c r="Y1782" s="79">
        <v>3.6554677155843152E-2</v>
      </c>
      <c r="Z1782" s="92">
        <v>0.1219018450735789</v>
      </c>
      <c r="AA1782" s="79">
        <v>-7.7568929815099663E-2</v>
      </c>
    </row>
    <row r="1783" spans="1:27" ht="15" x14ac:dyDescent="0.25">
      <c r="A1783" s="4">
        <v>260130</v>
      </c>
      <c r="B1783" s="18">
        <v>6920</v>
      </c>
      <c r="C1783" s="8" t="s">
        <v>67</v>
      </c>
      <c r="D1783" s="35" t="s">
        <v>932</v>
      </c>
      <c r="E1783" s="8" t="s">
        <v>811</v>
      </c>
      <c r="F1783" s="36">
        <v>-8.6</v>
      </c>
      <c r="G1783" s="46">
        <v>10784</v>
      </c>
      <c r="H1783" s="46">
        <v>3740</v>
      </c>
      <c r="I1783" s="46">
        <v>15949</v>
      </c>
      <c r="J1783" s="46">
        <v>8508</v>
      </c>
      <c r="K1783" s="46">
        <v>9617</v>
      </c>
      <c r="L1783" s="110">
        <v>9348</v>
      </c>
      <c r="M1783" s="110">
        <v>34816</v>
      </c>
      <c r="N1783" s="46">
        <v>10281</v>
      </c>
      <c r="O1783" s="110">
        <v>21472</v>
      </c>
      <c r="P1783" s="110">
        <v>26357</v>
      </c>
      <c r="Q1783" s="46">
        <v>23267</v>
      </c>
      <c r="R1783" s="46">
        <v>15923</v>
      </c>
      <c r="S1783" s="110">
        <v>47740</v>
      </c>
      <c r="T1783" s="46">
        <v>15629</v>
      </c>
      <c r="U1783" s="110">
        <v>43552</v>
      </c>
      <c r="V1783" s="46">
        <v>26729</v>
      </c>
      <c r="W1783" s="49">
        <v>36263</v>
      </c>
      <c r="X1783" s="79">
        <v>-9.4697538111168988E-2</v>
      </c>
      <c r="Y1783" s="92">
        <v>0.19778858998235169</v>
      </c>
      <c r="Z1783" s="79">
        <v>8.7965224186773439E-2</v>
      </c>
      <c r="AA1783" s="79">
        <v>-8.5873550317994818E-2</v>
      </c>
    </row>
    <row r="1784" spans="1:27" ht="15" x14ac:dyDescent="0.25">
      <c r="A1784" s="4">
        <v>260130</v>
      </c>
      <c r="B1784" s="18">
        <v>7735</v>
      </c>
      <c r="C1784" s="8" t="s">
        <v>67</v>
      </c>
      <c r="D1784" s="35" t="s">
        <v>930</v>
      </c>
      <c r="E1784" s="8" t="s">
        <v>817</v>
      </c>
      <c r="F1784" s="36">
        <v>-9.1999999999999993</v>
      </c>
      <c r="G1784" s="46">
        <v>16086</v>
      </c>
      <c r="H1784" s="46">
        <v>21110</v>
      </c>
      <c r="I1784" s="46">
        <v>17850</v>
      </c>
      <c r="J1784" s="46">
        <v>20323</v>
      </c>
      <c r="K1784" s="46">
        <v>18483</v>
      </c>
      <c r="L1784" s="46">
        <v>19797</v>
      </c>
      <c r="M1784" s="46">
        <v>13419</v>
      </c>
      <c r="N1784" s="46">
        <v>25132</v>
      </c>
      <c r="O1784" s="46">
        <v>25141</v>
      </c>
      <c r="P1784" s="110">
        <v>30472</v>
      </c>
      <c r="Q1784" s="110">
        <v>27770</v>
      </c>
      <c r="R1784" s="46">
        <v>30462</v>
      </c>
      <c r="S1784" s="110">
        <v>42389</v>
      </c>
      <c r="T1784" s="46">
        <v>35063</v>
      </c>
      <c r="U1784" s="46">
        <v>24387</v>
      </c>
      <c r="V1784" s="46">
        <v>22068</v>
      </c>
      <c r="W1784" s="49">
        <v>30986</v>
      </c>
      <c r="X1784" s="79">
        <v>3.5020939333145103E-2</v>
      </c>
      <c r="Y1784" s="79">
        <v>-2.493293240175698E-2</v>
      </c>
      <c r="Z1784" s="79">
        <v>-6.3446232454781093E-2</v>
      </c>
      <c r="AA1784" s="79">
        <v>-9.202869894356247E-2</v>
      </c>
    </row>
    <row r="1785" spans="1:27" ht="15" x14ac:dyDescent="0.25">
      <c r="A1785" s="4">
        <v>260130</v>
      </c>
      <c r="B1785" s="18">
        <v>2121</v>
      </c>
      <c r="C1785" s="8" t="s">
        <v>67</v>
      </c>
      <c r="D1785" s="35" t="s">
        <v>857</v>
      </c>
      <c r="E1785" s="8" t="s">
        <v>817</v>
      </c>
      <c r="F1785" s="36">
        <v>-10</v>
      </c>
      <c r="G1785" s="46">
        <v>1861</v>
      </c>
      <c r="H1785" s="46">
        <v>6826</v>
      </c>
      <c r="I1785" s="46">
        <v>5558</v>
      </c>
      <c r="J1785" s="46">
        <v>5691</v>
      </c>
      <c r="K1785" s="110">
        <v>7825</v>
      </c>
      <c r="L1785" s="46">
        <v>5746</v>
      </c>
      <c r="M1785" s="46">
        <v>2245</v>
      </c>
      <c r="N1785" s="46">
        <v>1567</v>
      </c>
      <c r="O1785" s="46">
        <v>6664</v>
      </c>
      <c r="P1785" s="110">
        <v>8702</v>
      </c>
      <c r="Q1785" s="46">
        <v>2788</v>
      </c>
      <c r="R1785" s="110">
        <v>6036</v>
      </c>
      <c r="S1785" s="46">
        <v>8282</v>
      </c>
      <c r="T1785" s="46">
        <v>9570</v>
      </c>
      <c r="U1785" s="46">
        <v>2678</v>
      </c>
      <c r="V1785" s="46">
        <v>4747</v>
      </c>
      <c r="W1785" s="49">
        <v>5745</v>
      </c>
      <c r="X1785" s="79">
        <v>3.3632982021078783E-2</v>
      </c>
      <c r="Y1785" s="79">
        <v>-4.1235567551356489E-3</v>
      </c>
      <c r="Z1785" s="79">
        <v>-4.8520665512308943E-2</v>
      </c>
      <c r="AA1785" s="79">
        <v>-0.10036792340863231</v>
      </c>
    </row>
    <row r="1786" spans="1:27" ht="15" x14ac:dyDescent="0.25">
      <c r="A1786" s="4">
        <v>260130</v>
      </c>
      <c r="B1786" s="18">
        <v>9507</v>
      </c>
      <c r="C1786" s="8" t="s">
        <v>67</v>
      </c>
      <c r="D1786" s="35" t="s">
        <v>928</v>
      </c>
      <c r="E1786" s="8" t="s">
        <v>817</v>
      </c>
      <c r="F1786" s="36">
        <v>-11.3</v>
      </c>
      <c r="G1786" s="46">
        <v>-15795</v>
      </c>
      <c r="H1786" s="46">
        <v>1079</v>
      </c>
      <c r="I1786" s="46">
        <v>2839</v>
      </c>
      <c r="J1786" s="46">
        <v>7721</v>
      </c>
      <c r="K1786" s="46">
        <v>-11363</v>
      </c>
      <c r="L1786" s="46">
        <v>-11483</v>
      </c>
      <c r="M1786" s="46">
        <v>16660</v>
      </c>
      <c r="N1786" s="110">
        <v>48791</v>
      </c>
      <c r="O1786" s="110">
        <v>13125</v>
      </c>
      <c r="P1786" s="110">
        <v>-49</v>
      </c>
      <c r="Q1786" s="110">
        <v>30764</v>
      </c>
      <c r="R1786" s="46">
        <v>22818</v>
      </c>
      <c r="S1786" s="46">
        <v>11754</v>
      </c>
      <c r="T1786" s="110">
        <v>23737</v>
      </c>
      <c r="U1786" s="46">
        <v>33153</v>
      </c>
      <c r="V1786" s="110">
        <v>43662</v>
      </c>
      <c r="W1786" s="49">
        <v>-967</v>
      </c>
      <c r="X1786" s="92">
        <v>0.36432980532112058</v>
      </c>
      <c r="Y1786" s="79">
        <v>2.6820697630033811E-2</v>
      </c>
      <c r="Z1786" s="92">
        <v>0.22789792482123719</v>
      </c>
      <c r="AA1786" s="79">
        <v>-0.11327088490374521</v>
      </c>
    </row>
    <row r="1787" spans="1:27" ht="15" x14ac:dyDescent="0.25">
      <c r="A1787" s="4">
        <v>260130</v>
      </c>
      <c r="B1787" s="18">
        <v>6526</v>
      </c>
      <c r="C1787" s="8" t="s">
        <v>67</v>
      </c>
      <c r="D1787" s="35" t="s">
        <v>856</v>
      </c>
      <c r="E1787" s="8" t="s">
        <v>817</v>
      </c>
      <c r="F1787" s="36">
        <v>-12.6</v>
      </c>
      <c r="G1787" s="46"/>
      <c r="H1787" s="46"/>
      <c r="I1787" s="46">
        <v>5594</v>
      </c>
      <c r="J1787" s="46">
        <v>4862</v>
      </c>
      <c r="K1787" s="46">
        <v>6292</v>
      </c>
      <c r="L1787" s="46">
        <v>4963</v>
      </c>
      <c r="M1787" s="110">
        <v>10109</v>
      </c>
      <c r="N1787" s="110">
        <v>8567</v>
      </c>
      <c r="O1787" s="46">
        <v>9268</v>
      </c>
      <c r="P1787" s="46">
        <v>7566</v>
      </c>
      <c r="Q1787" s="46">
        <v>10265</v>
      </c>
      <c r="R1787" s="46">
        <v>5291</v>
      </c>
      <c r="S1787" s="46">
        <v>5104</v>
      </c>
      <c r="T1787" s="46">
        <v>4340</v>
      </c>
      <c r="U1787" s="46">
        <v>1440</v>
      </c>
      <c r="V1787" s="46">
        <v>2327</v>
      </c>
      <c r="W1787" s="49">
        <v>3437</v>
      </c>
      <c r="X1787" s="79">
        <v>-0.1142917877134557</v>
      </c>
      <c r="Y1787" s="79">
        <v>-0.35299999999999998</v>
      </c>
      <c r="Z1787" s="79">
        <v>-0.18324574961360121</v>
      </c>
      <c r="AA1787" s="79">
        <v>-0.1261827265157823</v>
      </c>
    </row>
    <row r="1788" spans="1:27" ht="15" x14ac:dyDescent="0.25">
      <c r="A1788" s="4">
        <v>260130</v>
      </c>
      <c r="B1788" s="18">
        <v>4216</v>
      </c>
      <c r="C1788" s="8" t="s">
        <v>67</v>
      </c>
      <c r="D1788" s="35" t="s">
        <v>924</v>
      </c>
      <c r="E1788" s="8" t="s">
        <v>817</v>
      </c>
      <c r="F1788" s="36">
        <v>-13.6</v>
      </c>
      <c r="G1788" s="46">
        <v>2317</v>
      </c>
      <c r="H1788" s="46">
        <v>1766</v>
      </c>
      <c r="I1788" s="46">
        <v>2069</v>
      </c>
      <c r="J1788" s="46">
        <v>3271</v>
      </c>
      <c r="K1788" s="46">
        <v>3132</v>
      </c>
      <c r="L1788" s="110">
        <v>3476</v>
      </c>
      <c r="M1788" s="110">
        <v>4074</v>
      </c>
      <c r="N1788" s="46">
        <v>4216</v>
      </c>
      <c r="O1788" s="46">
        <v>4165</v>
      </c>
      <c r="P1788" s="46">
        <v>3120</v>
      </c>
      <c r="Q1788" s="46">
        <v>2803</v>
      </c>
      <c r="R1788" s="46">
        <v>3084</v>
      </c>
      <c r="S1788" s="46">
        <v>2846</v>
      </c>
      <c r="T1788" s="46">
        <v>2388</v>
      </c>
      <c r="U1788" s="46">
        <v>2152</v>
      </c>
      <c r="V1788" s="46">
        <v>2200</v>
      </c>
      <c r="W1788" s="49">
        <v>1538</v>
      </c>
      <c r="X1788" s="79">
        <v>-6.1756517337382973E-2</v>
      </c>
      <c r="Y1788" s="79">
        <v>-5.8537901267871617E-2</v>
      </c>
      <c r="Z1788" s="79">
        <v>-8.4431709646609399E-2</v>
      </c>
      <c r="AA1788" s="79">
        <v>-0.13644898810765699</v>
      </c>
    </row>
    <row r="1789" spans="1:27" ht="15" x14ac:dyDescent="0.25">
      <c r="A1789" s="4">
        <v>260130</v>
      </c>
      <c r="B1789" s="18">
        <v>9301</v>
      </c>
      <c r="C1789" s="8" t="s">
        <v>67</v>
      </c>
      <c r="D1789" s="35" t="s">
        <v>929</v>
      </c>
      <c r="E1789" s="8" t="s">
        <v>817</v>
      </c>
      <c r="F1789" s="36">
        <v>-13.8</v>
      </c>
      <c r="G1789" s="46">
        <v>5237</v>
      </c>
      <c r="H1789" s="46">
        <v>5129</v>
      </c>
      <c r="I1789" s="46">
        <v>6119</v>
      </c>
      <c r="J1789" s="46">
        <v>5611</v>
      </c>
      <c r="K1789" s="46">
        <v>6386</v>
      </c>
      <c r="L1789" s="46">
        <v>4913</v>
      </c>
      <c r="M1789" s="46">
        <v>4899</v>
      </c>
      <c r="N1789" s="46">
        <v>5023</v>
      </c>
      <c r="O1789" s="46">
        <v>5859</v>
      </c>
      <c r="P1789" s="46">
        <v>3161</v>
      </c>
      <c r="Q1789" s="46">
        <v>4069</v>
      </c>
      <c r="R1789" s="46">
        <v>4928</v>
      </c>
      <c r="S1789" s="46">
        <v>7164</v>
      </c>
      <c r="T1789" s="46">
        <v>4151</v>
      </c>
      <c r="U1789" s="46">
        <v>3964</v>
      </c>
      <c r="V1789" s="46">
        <v>3578</v>
      </c>
      <c r="W1789" s="49">
        <v>4554</v>
      </c>
      <c r="X1789" s="79">
        <v>5.1236931994617541E-2</v>
      </c>
      <c r="Y1789" s="79">
        <v>-5.1693580149665408E-3</v>
      </c>
      <c r="Z1789" s="79">
        <v>-6.6808531696936679E-2</v>
      </c>
      <c r="AA1789" s="79">
        <v>-0.13841013947075351</v>
      </c>
    </row>
    <row r="1790" spans="1:27" ht="15" x14ac:dyDescent="0.25">
      <c r="A1790" s="4">
        <v>260130</v>
      </c>
      <c r="B1790" s="18">
        <v>6080</v>
      </c>
      <c r="C1790" s="8" t="s">
        <v>67</v>
      </c>
      <c r="D1790" s="35" t="s">
        <v>931</v>
      </c>
      <c r="E1790" s="8" t="s">
        <v>821</v>
      </c>
      <c r="F1790" s="36">
        <v>-14.2</v>
      </c>
      <c r="G1790" s="46">
        <v>2572</v>
      </c>
      <c r="H1790" s="46">
        <v>1694</v>
      </c>
      <c r="I1790" s="46">
        <v>2481</v>
      </c>
      <c r="J1790" s="46">
        <v>2966</v>
      </c>
      <c r="K1790" s="46">
        <v>330</v>
      </c>
      <c r="L1790" s="110">
        <v>5142</v>
      </c>
      <c r="M1790" s="46">
        <v>342</v>
      </c>
      <c r="N1790" s="46">
        <v>1636</v>
      </c>
      <c r="O1790" s="46">
        <v>592</v>
      </c>
      <c r="P1790" s="46">
        <v>1073</v>
      </c>
      <c r="Q1790" s="110">
        <v>1223</v>
      </c>
      <c r="R1790" s="110">
        <v>3486</v>
      </c>
      <c r="S1790" s="110">
        <v>3345</v>
      </c>
      <c r="T1790" s="46">
        <v>888.8</v>
      </c>
      <c r="U1790" s="46">
        <v>1403</v>
      </c>
      <c r="V1790" s="46">
        <v>2311</v>
      </c>
      <c r="W1790" s="49">
        <v>2216</v>
      </c>
      <c r="X1790" s="79">
        <v>-2.0181877944560171E-2</v>
      </c>
      <c r="Y1790" s="79">
        <v>2.0127924140090458E-2</v>
      </c>
      <c r="Z1790" s="79">
        <v>-0.12879817599859689</v>
      </c>
      <c r="AA1790" s="79">
        <v>-0.14205188857293841</v>
      </c>
    </row>
    <row r="1791" spans="1:27" ht="15" x14ac:dyDescent="0.25">
      <c r="A1791" s="4">
        <v>260130</v>
      </c>
      <c r="B1791" s="18">
        <v>8871</v>
      </c>
      <c r="C1791" s="8" t="s">
        <v>67</v>
      </c>
      <c r="D1791" s="35" t="s">
        <v>933</v>
      </c>
      <c r="E1791" s="8" t="s">
        <v>817</v>
      </c>
      <c r="F1791" s="36">
        <v>-14.2</v>
      </c>
      <c r="G1791" s="46">
        <v>8296</v>
      </c>
      <c r="H1791" s="46">
        <v>859</v>
      </c>
      <c r="I1791" s="46">
        <v>8766</v>
      </c>
      <c r="J1791" s="46">
        <v>1205</v>
      </c>
      <c r="K1791" s="46">
        <v>261</v>
      </c>
      <c r="L1791" s="46">
        <v>323</v>
      </c>
      <c r="M1791" s="46">
        <v>-211</v>
      </c>
      <c r="N1791" s="46">
        <v>594</v>
      </c>
      <c r="O1791" s="110">
        <v>1040</v>
      </c>
      <c r="P1791" s="110">
        <v>4313</v>
      </c>
      <c r="Q1791" s="110">
        <v>1770</v>
      </c>
      <c r="R1791" s="110">
        <v>1878</v>
      </c>
      <c r="S1791" s="110">
        <v>3200</v>
      </c>
      <c r="T1791" s="46">
        <v>671</v>
      </c>
      <c r="U1791" s="110">
        <v>3820</v>
      </c>
      <c r="V1791" s="46">
        <v>1411</v>
      </c>
      <c r="W1791" s="49">
        <v>1903</v>
      </c>
      <c r="X1791" s="79">
        <v>-0.32631484633993368</v>
      </c>
      <c r="Y1791" s="92">
        <v>0.27264263864875637</v>
      </c>
      <c r="Z1791" s="79">
        <v>-4.8803427735395588E-2</v>
      </c>
      <c r="AA1791" s="79">
        <v>-0.14249615469127661</v>
      </c>
    </row>
    <row r="1792" spans="1:27" ht="15" x14ac:dyDescent="0.25">
      <c r="A1792" s="4">
        <v>260130</v>
      </c>
      <c r="B1792" s="18">
        <v>8892</v>
      </c>
      <c r="C1792" s="8" t="s">
        <v>67</v>
      </c>
      <c r="D1792" s="35" t="s">
        <v>935</v>
      </c>
      <c r="E1792" s="8" t="s">
        <v>817</v>
      </c>
      <c r="F1792" s="36">
        <v>-17.3</v>
      </c>
      <c r="G1792" s="46">
        <v>2286</v>
      </c>
      <c r="H1792" s="46">
        <v>5533</v>
      </c>
      <c r="I1792" s="46">
        <v>864</v>
      </c>
      <c r="J1792" s="46">
        <v>4778</v>
      </c>
      <c r="K1792" s="46">
        <v>571</v>
      </c>
      <c r="L1792" s="110">
        <v>9280</v>
      </c>
      <c r="M1792" s="110">
        <v>4880</v>
      </c>
      <c r="N1792" s="46">
        <v>1964</v>
      </c>
      <c r="O1792" s="46">
        <v>1246</v>
      </c>
      <c r="P1792" s="46">
        <v>8754</v>
      </c>
      <c r="Q1792" s="46">
        <v>3290</v>
      </c>
      <c r="R1792" s="46">
        <v>1026</v>
      </c>
      <c r="S1792" s="110">
        <v>9437</v>
      </c>
      <c r="T1792" s="46">
        <v>7559</v>
      </c>
      <c r="U1792" s="46">
        <v>2184</v>
      </c>
      <c r="V1792" s="46">
        <v>2722</v>
      </c>
      <c r="W1792" s="49">
        <v>5641</v>
      </c>
      <c r="X1792" s="79">
        <v>-5.3094592793353157E-2</v>
      </c>
      <c r="Y1792" s="79">
        <v>-5.1895645645645638E-2</v>
      </c>
      <c r="Z1792" s="79">
        <v>8.3935464713451369E-2</v>
      </c>
      <c r="AA1792" s="79">
        <v>-0.173317505250662</v>
      </c>
    </row>
    <row r="1793" spans="1:27" ht="15" x14ac:dyDescent="0.25">
      <c r="A1793" s="4">
        <v>260130</v>
      </c>
      <c r="B1793" s="18">
        <v>6737</v>
      </c>
      <c r="C1793" s="8" t="s">
        <v>67</v>
      </c>
      <c r="D1793" s="35" t="s">
        <v>914</v>
      </c>
      <c r="E1793" s="8" t="s">
        <v>817</v>
      </c>
      <c r="F1793" s="36">
        <v>-19.2</v>
      </c>
      <c r="G1793" s="46">
        <v>1800</v>
      </c>
      <c r="H1793" s="46">
        <v>2890</v>
      </c>
      <c r="I1793" s="46">
        <v>878</v>
      </c>
      <c r="J1793" s="46">
        <v>1335</v>
      </c>
      <c r="K1793" s="46">
        <v>490</v>
      </c>
      <c r="L1793" s="46">
        <v>2300</v>
      </c>
      <c r="M1793" s="46">
        <v>1059</v>
      </c>
      <c r="N1793" s="46">
        <v>578</v>
      </c>
      <c r="O1793" s="46">
        <v>923</v>
      </c>
      <c r="P1793" s="46">
        <v>1349</v>
      </c>
      <c r="Q1793" s="46">
        <v>39</v>
      </c>
      <c r="R1793" s="46">
        <v>792</v>
      </c>
      <c r="S1793" s="110">
        <v>1338</v>
      </c>
      <c r="T1793" s="46">
        <v>1538</v>
      </c>
      <c r="U1793" s="46">
        <v>-115</v>
      </c>
      <c r="V1793" s="46">
        <v>776</v>
      </c>
      <c r="W1793" s="49">
        <v>659</v>
      </c>
      <c r="X1793" s="79">
        <v>5.3723706651506609E-2</v>
      </c>
      <c r="Y1793" s="79">
        <v>-4.1543026706231452E-2</v>
      </c>
      <c r="Z1793" s="79">
        <v>-4.5032367013790866E-3</v>
      </c>
      <c r="AA1793" s="79">
        <v>-0.19197059655074919</v>
      </c>
    </row>
    <row r="1794" spans="1:27" ht="15" x14ac:dyDescent="0.25">
      <c r="A1794" s="4">
        <v>260130</v>
      </c>
      <c r="B1794" s="18">
        <v>2782</v>
      </c>
      <c r="C1794" s="8" t="s">
        <v>67</v>
      </c>
      <c r="D1794" s="35" t="s">
        <v>936</v>
      </c>
      <c r="E1794" s="8" t="s">
        <v>817</v>
      </c>
      <c r="F1794" s="36">
        <v>-22.9</v>
      </c>
      <c r="G1794" s="46">
        <v>4374</v>
      </c>
      <c r="H1794" s="46">
        <v>3679</v>
      </c>
      <c r="I1794" s="46">
        <v>4822</v>
      </c>
      <c r="J1794" s="46">
        <v>2571</v>
      </c>
      <c r="K1794" s="46">
        <v>3146</v>
      </c>
      <c r="L1794" s="46">
        <v>3035</v>
      </c>
      <c r="M1794" s="110">
        <v>11258</v>
      </c>
      <c r="N1794" s="110">
        <v>11258</v>
      </c>
      <c r="O1794" s="46">
        <v>3863</v>
      </c>
      <c r="P1794" s="46">
        <v>3968</v>
      </c>
      <c r="Q1794" s="46">
        <v>3680</v>
      </c>
      <c r="R1794" s="46">
        <v>13166</v>
      </c>
      <c r="S1794" s="110">
        <v>13166</v>
      </c>
      <c r="T1794" s="46">
        <v>4595</v>
      </c>
      <c r="U1794" s="46">
        <v>4146</v>
      </c>
      <c r="V1794" s="46">
        <v>4206</v>
      </c>
      <c r="W1794" s="49">
        <v>7195</v>
      </c>
      <c r="X1794" s="79">
        <v>1.8452030606239012E-2</v>
      </c>
      <c r="Y1794" s="79">
        <v>1.3465483861646589E-2</v>
      </c>
      <c r="Z1794" s="79">
        <v>-0.25546716847717621</v>
      </c>
      <c r="AA1794" s="79">
        <v>-0.22866005437904491</v>
      </c>
    </row>
    <row r="1795" spans="1:27" ht="15" x14ac:dyDescent="0.25">
      <c r="A1795" s="4">
        <v>260130</v>
      </c>
      <c r="B1795" s="18">
        <v>4547</v>
      </c>
      <c r="C1795" s="8" t="s">
        <v>67</v>
      </c>
      <c r="D1795" s="35" t="s">
        <v>863</v>
      </c>
      <c r="E1795" s="8" t="s">
        <v>817</v>
      </c>
      <c r="F1795" s="36">
        <v>-24.6</v>
      </c>
      <c r="G1795" s="46">
        <v>-564</v>
      </c>
      <c r="H1795" s="46">
        <v>-1109</v>
      </c>
      <c r="I1795" s="46">
        <v>131</v>
      </c>
      <c r="J1795" s="46">
        <v>-772</v>
      </c>
      <c r="K1795" s="46">
        <v>1120</v>
      </c>
      <c r="L1795" s="110">
        <v>-1622</v>
      </c>
      <c r="M1795" s="46">
        <v>1634</v>
      </c>
      <c r="N1795" s="110">
        <v>383</v>
      </c>
      <c r="O1795" s="110">
        <v>2148</v>
      </c>
      <c r="P1795" s="110">
        <v>-148</v>
      </c>
      <c r="Q1795" s="110">
        <v>2158</v>
      </c>
      <c r="R1795" s="46">
        <v>-376</v>
      </c>
      <c r="S1795" s="46">
        <v>2456</v>
      </c>
      <c r="T1795" s="110">
        <v>1536</v>
      </c>
      <c r="U1795" s="46">
        <v>2109</v>
      </c>
      <c r="V1795" s="46">
        <v>-8946</v>
      </c>
      <c r="W1795" s="49">
        <v>3155</v>
      </c>
      <c r="X1795" s="92">
        <v>0.41173594132029351</v>
      </c>
      <c r="Y1795" s="79">
        <v>-8.4863179771389463E-3</v>
      </c>
      <c r="Z1795" s="79">
        <v>-1.496943231441048</v>
      </c>
      <c r="AA1795" s="79">
        <v>-0.24569420035149381</v>
      </c>
    </row>
    <row r="1796" spans="1:27" ht="15" x14ac:dyDescent="0.25">
      <c r="A1796" s="4">
        <v>260130</v>
      </c>
      <c r="B1796" s="18">
        <v>6104</v>
      </c>
      <c r="C1796" s="8" t="s">
        <v>67</v>
      </c>
      <c r="D1796" s="35" t="s">
        <v>373</v>
      </c>
      <c r="E1796" s="8" t="s">
        <v>817</v>
      </c>
      <c r="F1796" s="36">
        <v>-62.9</v>
      </c>
      <c r="G1796" s="46">
        <v>683</v>
      </c>
      <c r="H1796" s="46">
        <v>1176</v>
      </c>
      <c r="I1796" s="46">
        <v>423</v>
      </c>
      <c r="J1796" s="46">
        <v>1249</v>
      </c>
      <c r="K1796" s="110">
        <v>1670</v>
      </c>
      <c r="L1796" s="110">
        <v>2425</v>
      </c>
      <c r="M1796" s="110">
        <v>2626</v>
      </c>
      <c r="N1796" s="110">
        <v>5539</v>
      </c>
      <c r="O1796" s="46">
        <v>1491</v>
      </c>
      <c r="P1796" s="110">
        <v>3959</v>
      </c>
      <c r="Q1796" s="46">
        <v>3956</v>
      </c>
      <c r="R1796" s="46">
        <v>4479</v>
      </c>
      <c r="S1796" s="110">
        <v>4682</v>
      </c>
      <c r="T1796" s="46">
        <v>979</v>
      </c>
      <c r="U1796" s="46">
        <v>923</v>
      </c>
      <c r="V1796" s="46">
        <v>1115</v>
      </c>
      <c r="W1796" s="49">
        <v>-162</v>
      </c>
      <c r="X1796" s="79">
        <v>-0.17451393769032561</v>
      </c>
      <c r="Y1796" s="79">
        <v>-0.21516742338251979</v>
      </c>
      <c r="Z1796" s="79">
        <v>-0.30407665190273891</v>
      </c>
      <c r="AA1796" s="79">
        <v>-0.6291726198207559</v>
      </c>
    </row>
    <row r="1797" spans="1:27" ht="15" x14ac:dyDescent="0.25">
      <c r="A1797" s="4">
        <v>260130</v>
      </c>
      <c r="B1797" s="18">
        <v>8585</v>
      </c>
      <c r="C1797" s="8" t="s">
        <v>67</v>
      </c>
      <c r="D1797" s="35" t="s">
        <v>895</v>
      </c>
      <c r="E1797" s="8" t="s">
        <v>817</v>
      </c>
      <c r="F1797" s="36">
        <v>-115.8</v>
      </c>
      <c r="G1797" s="46">
        <v>6509</v>
      </c>
      <c r="H1797" s="46">
        <v>8878</v>
      </c>
      <c r="I1797" s="46">
        <v>5325</v>
      </c>
      <c r="J1797" s="46">
        <v>9856</v>
      </c>
      <c r="K1797" s="46">
        <v>1170</v>
      </c>
      <c r="L1797" s="46">
        <v>6719</v>
      </c>
      <c r="M1797" s="46">
        <v>3501</v>
      </c>
      <c r="N1797" s="46">
        <v>2404</v>
      </c>
      <c r="O1797" s="110">
        <v>4143</v>
      </c>
      <c r="P1797" s="46">
        <v>6071</v>
      </c>
      <c r="Q1797" s="110">
        <v>9960</v>
      </c>
      <c r="R1797" s="46">
        <v>-2785</v>
      </c>
      <c r="S1797" s="110">
        <v>6648</v>
      </c>
      <c r="T1797" s="46">
        <v>-11649</v>
      </c>
      <c r="U1797" s="46">
        <v>9314</v>
      </c>
      <c r="V1797" s="110">
        <v>-2110</v>
      </c>
      <c r="W1797" s="49">
        <v>4098</v>
      </c>
      <c r="X1797" s="79">
        <v>-0.89072082034784361</v>
      </c>
      <c r="Y1797" s="79">
        <v>-0.29714811407543701</v>
      </c>
      <c r="Z1797" s="92">
        <v>0.44175392670157071</v>
      </c>
      <c r="AA1797" s="79">
        <v>-1.1575124829777581</v>
      </c>
    </row>
    <row r="1798" spans="1:27" ht="15" x14ac:dyDescent="0.25">
      <c r="A1798" s="4">
        <v>260130</v>
      </c>
      <c r="B1798" s="74" t="s">
        <v>976</v>
      </c>
      <c r="C1798" s="75" t="s">
        <v>31</v>
      </c>
      <c r="D1798" s="93" t="s">
        <v>953</v>
      </c>
      <c r="E1798" s="8" t="s">
        <v>817</v>
      </c>
      <c r="F1798" s="94">
        <v>33.6</v>
      </c>
      <c r="G1798" s="112">
        <v>6982</v>
      </c>
      <c r="H1798" s="112">
        <v>-9658</v>
      </c>
      <c r="I1798" s="112">
        <v>2623</v>
      </c>
      <c r="J1798" s="112">
        <v>27295</v>
      </c>
      <c r="K1798" s="113">
        <v>15257</v>
      </c>
      <c r="L1798" s="113">
        <v>2016</v>
      </c>
      <c r="M1798" s="112">
        <v>4434</v>
      </c>
      <c r="N1798" s="112">
        <v>-1341</v>
      </c>
      <c r="O1798" s="112">
        <v>9832</v>
      </c>
      <c r="P1798" s="112">
        <v>1327</v>
      </c>
      <c r="Q1798" s="112">
        <v>2912</v>
      </c>
      <c r="R1798" s="113">
        <v>1401</v>
      </c>
      <c r="S1798" s="112">
        <v>1764</v>
      </c>
      <c r="T1798" s="113">
        <v>4520</v>
      </c>
      <c r="U1798" s="112">
        <v>3545</v>
      </c>
      <c r="V1798" s="112">
        <v>1311</v>
      </c>
      <c r="W1798" s="114">
        <v>5512</v>
      </c>
      <c r="X1798" s="99">
        <v>0.4312533765532145</v>
      </c>
      <c r="Y1798" s="98">
        <v>5.9733886949136623E-2</v>
      </c>
      <c r="Z1798" s="98">
        <v>-8.0142475512021694E-3</v>
      </c>
      <c r="AA1798" s="99">
        <v>0.33644524236983853</v>
      </c>
    </row>
    <row r="1799" spans="1:27" ht="15" x14ac:dyDescent="0.25">
      <c r="A1799" s="4">
        <v>260130</v>
      </c>
      <c r="B1799" s="18" t="s">
        <v>937</v>
      </c>
      <c r="C1799" s="8" t="s">
        <v>31</v>
      </c>
      <c r="D1799" s="35" t="s">
        <v>344</v>
      </c>
      <c r="E1799" s="8" t="s">
        <v>817</v>
      </c>
      <c r="F1799" s="78">
        <v>16.100000000000001</v>
      </c>
      <c r="G1799" s="46"/>
      <c r="H1799" s="46">
        <v>650.83000000000004</v>
      </c>
      <c r="I1799" s="46">
        <v>254.93</v>
      </c>
      <c r="J1799" s="46">
        <v>494.36</v>
      </c>
      <c r="K1799" s="46">
        <v>1010</v>
      </c>
      <c r="L1799" s="46">
        <v>866.53</v>
      </c>
      <c r="M1799" s="110">
        <v>968.62</v>
      </c>
      <c r="N1799" s="110">
        <v>1043</v>
      </c>
      <c r="O1799" s="46">
        <v>960.73</v>
      </c>
      <c r="P1799" s="46">
        <v>1003</v>
      </c>
      <c r="Q1799" s="46">
        <v>787.48</v>
      </c>
      <c r="R1799" s="46">
        <v>683.07</v>
      </c>
      <c r="S1799" s="46">
        <v>927.43</v>
      </c>
      <c r="T1799" s="110">
        <v>1759</v>
      </c>
      <c r="U1799" s="110">
        <v>1218</v>
      </c>
      <c r="V1799" s="110">
        <v>1539</v>
      </c>
      <c r="W1799" s="111">
        <v>1804</v>
      </c>
      <c r="X1799" s="92">
        <v>0.22228886967873951</v>
      </c>
      <c r="Y1799" s="92">
        <v>0.10356556923535851</v>
      </c>
      <c r="Z1799" s="92">
        <v>0.18657874659400539</v>
      </c>
      <c r="AA1799" s="92">
        <v>0.16103265771765221</v>
      </c>
    </row>
    <row r="1800" spans="1:27" ht="15" x14ac:dyDescent="0.25">
      <c r="A1800" s="4">
        <v>260130</v>
      </c>
      <c r="B1800" s="18" t="s">
        <v>972</v>
      </c>
      <c r="C1800" s="8" t="s">
        <v>31</v>
      </c>
      <c r="D1800" s="35" t="s">
        <v>973</v>
      </c>
      <c r="E1800" s="8" t="s">
        <v>817</v>
      </c>
      <c r="F1800" s="78">
        <v>10.9</v>
      </c>
      <c r="G1800" s="46">
        <v>2207</v>
      </c>
      <c r="H1800" s="46">
        <v>2526</v>
      </c>
      <c r="I1800" s="46">
        <v>1046</v>
      </c>
      <c r="J1800" s="46">
        <v>-1642</v>
      </c>
      <c r="K1800" s="46">
        <v>693.7</v>
      </c>
      <c r="L1800" s="46">
        <v>2262</v>
      </c>
      <c r="M1800" s="46">
        <v>1181</v>
      </c>
      <c r="N1800" s="110">
        <v>756</v>
      </c>
      <c r="O1800" s="46">
        <v>923.3</v>
      </c>
      <c r="P1800" s="46">
        <v>1823</v>
      </c>
      <c r="Q1800" s="110">
        <v>1806</v>
      </c>
      <c r="R1800" s="46">
        <v>-158.6</v>
      </c>
      <c r="S1800" s="46">
        <v>561.20000000000005</v>
      </c>
      <c r="T1800" s="46">
        <v>1471</v>
      </c>
      <c r="U1800" s="46">
        <v>669.8</v>
      </c>
      <c r="V1800" s="110">
        <v>1027</v>
      </c>
      <c r="W1800" s="111">
        <v>965.9</v>
      </c>
      <c r="X1800" s="79">
        <v>-8.7310249032642173E-2</v>
      </c>
      <c r="Y1800" s="79">
        <v>-0.30878356343080771</v>
      </c>
      <c r="Z1800" s="92">
        <v>0.46614767633875909</v>
      </c>
      <c r="AA1800" s="92">
        <v>0.10852775543041029</v>
      </c>
    </row>
    <row r="1801" spans="1:27" ht="15" x14ac:dyDescent="0.25">
      <c r="A1801" s="4">
        <v>260130</v>
      </c>
      <c r="B1801" s="18" t="s">
        <v>942</v>
      </c>
      <c r="C1801" s="8" t="s">
        <v>31</v>
      </c>
      <c r="D1801" s="35" t="s">
        <v>943</v>
      </c>
      <c r="E1801" s="8" t="s">
        <v>811</v>
      </c>
      <c r="F1801" s="36">
        <v>7</v>
      </c>
      <c r="G1801" s="46">
        <v>962.2</v>
      </c>
      <c r="H1801" s="46">
        <v>2432</v>
      </c>
      <c r="I1801" s="46">
        <v>1626</v>
      </c>
      <c r="J1801" s="46">
        <v>5127</v>
      </c>
      <c r="K1801" s="46">
        <v>1390</v>
      </c>
      <c r="L1801" s="46">
        <v>-1073</v>
      </c>
      <c r="M1801" s="46">
        <v>1570</v>
      </c>
      <c r="N1801" s="46">
        <v>4063</v>
      </c>
      <c r="O1801" s="110">
        <v>2944</v>
      </c>
      <c r="P1801" s="110">
        <v>4600</v>
      </c>
      <c r="Q1801" s="110">
        <v>6111</v>
      </c>
      <c r="R1801" s="110">
        <v>6724</v>
      </c>
      <c r="S1801" s="46">
        <v>2660</v>
      </c>
      <c r="T1801" s="46">
        <v>1735</v>
      </c>
      <c r="U1801" s="46">
        <v>3070</v>
      </c>
      <c r="V1801" s="46">
        <v>4840</v>
      </c>
      <c r="W1801" s="49">
        <v>3516</v>
      </c>
      <c r="X1801" s="79">
        <v>-0.1425727792983329</v>
      </c>
      <c r="Y1801" s="79">
        <v>-0.17649448636099829</v>
      </c>
      <c r="Z1801" s="79">
        <v>-0.13277891324265281</v>
      </c>
      <c r="AA1801" s="79">
        <v>6.956521739130439E-2</v>
      </c>
    </row>
    <row r="1802" spans="1:27" ht="15" x14ac:dyDescent="0.25">
      <c r="A1802" s="4">
        <v>260130</v>
      </c>
      <c r="B1802" s="18" t="s">
        <v>946</v>
      </c>
      <c r="C1802" s="8" t="s">
        <v>31</v>
      </c>
      <c r="D1802" s="35" t="s">
        <v>947</v>
      </c>
      <c r="E1802" s="8" t="s">
        <v>817</v>
      </c>
      <c r="F1802" s="36">
        <v>5.3</v>
      </c>
      <c r="G1802" s="46">
        <v>309.48</v>
      </c>
      <c r="H1802" s="46">
        <v>278.63</v>
      </c>
      <c r="I1802" s="46">
        <v>145.46</v>
      </c>
      <c r="J1802" s="46">
        <v>177.96</v>
      </c>
      <c r="K1802" s="46">
        <v>259.33999999999997</v>
      </c>
      <c r="L1802" s="110">
        <v>378.09</v>
      </c>
      <c r="M1802" s="46">
        <v>189.29</v>
      </c>
      <c r="N1802" s="110">
        <v>296.18</v>
      </c>
      <c r="O1802" s="46">
        <v>346.69</v>
      </c>
      <c r="P1802" s="110">
        <v>590.53</v>
      </c>
      <c r="Q1802" s="110">
        <v>337.33</v>
      </c>
      <c r="R1802" s="110">
        <v>613.04</v>
      </c>
      <c r="S1802" s="110">
        <v>700.55</v>
      </c>
      <c r="T1802" s="110">
        <v>851.46</v>
      </c>
      <c r="U1802" s="110">
        <v>651.12</v>
      </c>
      <c r="V1802" s="46">
        <v>802.85</v>
      </c>
      <c r="W1802" s="49">
        <v>858.75</v>
      </c>
      <c r="X1802" s="92">
        <v>0.1164112516451405</v>
      </c>
      <c r="Y1802" s="92">
        <v>0.1253966224154606</v>
      </c>
      <c r="Z1802" s="79">
        <v>6.7400050423092273E-2</v>
      </c>
      <c r="AA1802" s="79">
        <v>5.2628427334846073E-2</v>
      </c>
    </row>
    <row r="1803" spans="1:27" ht="15" x14ac:dyDescent="0.25">
      <c r="A1803" s="4">
        <v>260130</v>
      </c>
      <c r="B1803" s="18" t="s">
        <v>964</v>
      </c>
      <c r="C1803" s="8" t="s">
        <v>31</v>
      </c>
      <c r="D1803" s="35" t="s">
        <v>965</v>
      </c>
      <c r="E1803" s="8" t="s">
        <v>817</v>
      </c>
      <c r="F1803" s="36">
        <v>4.8</v>
      </c>
      <c r="G1803" s="46">
        <v>1284</v>
      </c>
      <c r="H1803" s="46">
        <v>1241</v>
      </c>
      <c r="I1803" s="46">
        <v>556</v>
      </c>
      <c r="J1803" s="46">
        <v>1353</v>
      </c>
      <c r="K1803" s="110">
        <v>1817</v>
      </c>
      <c r="L1803" s="110">
        <v>1795</v>
      </c>
      <c r="M1803" s="110">
        <v>1626</v>
      </c>
      <c r="N1803" s="46">
        <v>1742</v>
      </c>
      <c r="O1803" s="46">
        <v>1773</v>
      </c>
      <c r="P1803" s="110">
        <v>2736</v>
      </c>
      <c r="Q1803" s="46">
        <v>1955</v>
      </c>
      <c r="R1803" s="46">
        <v>1866</v>
      </c>
      <c r="S1803" s="46">
        <v>1956</v>
      </c>
      <c r="T1803" s="110">
        <v>3753</v>
      </c>
      <c r="U1803" s="46">
        <v>1982</v>
      </c>
      <c r="V1803" s="46">
        <v>2385</v>
      </c>
      <c r="W1803" s="49">
        <v>2444</v>
      </c>
      <c r="X1803" s="92">
        <v>0.11946434864325139</v>
      </c>
      <c r="Y1803" s="79">
        <v>2.8331584470093758E-3</v>
      </c>
      <c r="Z1803" s="79">
        <v>5.4305744480485529E-2</v>
      </c>
      <c r="AA1803" s="79">
        <v>4.8431917427550708E-2</v>
      </c>
    </row>
    <row r="1804" spans="1:27" ht="15" x14ac:dyDescent="0.25">
      <c r="A1804" s="4">
        <v>260130</v>
      </c>
      <c r="B1804" s="18" t="s">
        <v>56</v>
      </c>
      <c r="C1804" s="8" t="s">
        <v>31</v>
      </c>
      <c r="D1804" s="35" t="s">
        <v>309</v>
      </c>
      <c r="E1804" s="8" t="s">
        <v>817</v>
      </c>
      <c r="F1804" s="36">
        <v>4.5</v>
      </c>
      <c r="G1804" s="46">
        <v>2079</v>
      </c>
      <c r="H1804" s="46">
        <v>1794</v>
      </c>
      <c r="I1804" s="46">
        <v>1900</v>
      </c>
      <c r="J1804" s="46">
        <v>1636</v>
      </c>
      <c r="K1804" s="46">
        <v>1732</v>
      </c>
      <c r="L1804" s="46">
        <v>1466</v>
      </c>
      <c r="M1804" s="46">
        <v>2481</v>
      </c>
      <c r="N1804" s="110">
        <v>2570</v>
      </c>
      <c r="O1804" s="110">
        <v>2874</v>
      </c>
      <c r="P1804" s="110">
        <v>2532</v>
      </c>
      <c r="Q1804" s="46">
        <v>2964</v>
      </c>
      <c r="R1804" s="46">
        <v>3024</v>
      </c>
      <c r="S1804" s="46">
        <v>2849</v>
      </c>
      <c r="T1804" s="46">
        <v>2566</v>
      </c>
      <c r="U1804" s="46">
        <v>3352</v>
      </c>
      <c r="V1804" s="46">
        <v>3258</v>
      </c>
      <c r="W1804" s="49">
        <v>3387</v>
      </c>
      <c r="X1804" s="79">
        <v>2.9905884422551932E-3</v>
      </c>
      <c r="Y1804" s="79">
        <v>3.4026133473647358E-2</v>
      </c>
      <c r="Z1804" s="79">
        <v>1.984564498346186E-2</v>
      </c>
      <c r="AA1804" s="79">
        <v>4.4740124740124683E-2</v>
      </c>
    </row>
    <row r="1805" spans="1:27" ht="15" x14ac:dyDescent="0.25">
      <c r="A1805" s="4">
        <v>260130</v>
      </c>
      <c r="B1805" s="18" t="s">
        <v>944</v>
      </c>
      <c r="C1805" s="8" t="s">
        <v>31</v>
      </c>
      <c r="D1805" s="35" t="s">
        <v>945</v>
      </c>
      <c r="E1805" s="8" t="s">
        <v>811</v>
      </c>
      <c r="F1805" s="36">
        <v>4.0999999999999996</v>
      </c>
      <c r="G1805" s="46">
        <v>610.83000000000004</v>
      </c>
      <c r="H1805" s="46">
        <v>1017</v>
      </c>
      <c r="I1805" s="46">
        <v>1317</v>
      </c>
      <c r="J1805" s="46">
        <v>1568</v>
      </c>
      <c r="K1805" s="110">
        <v>1568</v>
      </c>
      <c r="L1805" s="110">
        <v>2036</v>
      </c>
      <c r="M1805" s="110">
        <v>2036</v>
      </c>
      <c r="N1805" s="46">
        <v>1874</v>
      </c>
      <c r="O1805" s="110">
        <v>2530</v>
      </c>
      <c r="P1805" s="46">
        <v>2606</v>
      </c>
      <c r="Q1805" s="46">
        <v>2590</v>
      </c>
      <c r="R1805" s="46">
        <v>2572</v>
      </c>
      <c r="S1805" s="46">
        <v>2924</v>
      </c>
      <c r="T1805" s="46">
        <v>3077</v>
      </c>
      <c r="U1805" s="46">
        <v>3162</v>
      </c>
      <c r="V1805" s="46">
        <v>3052</v>
      </c>
      <c r="W1805" s="49">
        <v>3427</v>
      </c>
      <c r="X1805" s="79">
        <v>4.4051627384960712E-2</v>
      </c>
      <c r="Y1805" s="79">
        <v>5.1240705903430987E-2</v>
      </c>
      <c r="Z1805" s="79">
        <v>4.0903280783979527E-2</v>
      </c>
      <c r="AA1805" s="79">
        <v>4.1178878428162147E-2</v>
      </c>
    </row>
    <row r="1806" spans="1:27" ht="15" x14ac:dyDescent="0.25">
      <c r="A1806" s="4">
        <v>260130</v>
      </c>
      <c r="B1806" s="18" t="s">
        <v>948</v>
      </c>
      <c r="C1806" s="8" t="s">
        <v>31</v>
      </c>
      <c r="D1806" s="35" t="s">
        <v>949</v>
      </c>
      <c r="E1806" s="8" t="s">
        <v>817</v>
      </c>
      <c r="F1806" s="36">
        <v>3.8</v>
      </c>
      <c r="G1806" s="46">
        <v>20632</v>
      </c>
      <c r="H1806" s="46">
        <v>16789</v>
      </c>
      <c r="I1806" s="46">
        <v>21507</v>
      </c>
      <c r="J1806" s="46">
        <v>25881</v>
      </c>
      <c r="K1806" s="46">
        <v>23469</v>
      </c>
      <c r="L1806" s="46">
        <v>22201</v>
      </c>
      <c r="M1806" s="46">
        <v>26784</v>
      </c>
      <c r="N1806" s="46">
        <v>25807</v>
      </c>
      <c r="O1806" s="46">
        <v>27301</v>
      </c>
      <c r="P1806" s="46">
        <v>25310</v>
      </c>
      <c r="Q1806" s="46">
        <v>30029</v>
      </c>
      <c r="R1806" s="46">
        <v>31850</v>
      </c>
      <c r="S1806" s="46">
        <v>35618</v>
      </c>
      <c r="T1806" s="46">
        <v>28558</v>
      </c>
      <c r="U1806" s="46">
        <v>33721</v>
      </c>
      <c r="V1806" s="46">
        <v>33671</v>
      </c>
      <c r="W1806" s="49">
        <v>40622</v>
      </c>
      <c r="X1806" s="79">
        <v>2.6448003778286159E-2</v>
      </c>
      <c r="Y1806" s="79">
        <v>2.928880250684229E-2</v>
      </c>
      <c r="Z1806" s="79">
        <v>1.403500658974766E-2</v>
      </c>
      <c r="AA1806" s="79">
        <v>3.8033564392557562E-2</v>
      </c>
    </row>
    <row r="1807" spans="1:27" ht="15" x14ac:dyDescent="0.25">
      <c r="A1807" s="4">
        <v>260130</v>
      </c>
      <c r="B1807" s="18" t="s">
        <v>956</v>
      </c>
      <c r="C1807" s="8" t="s">
        <v>31</v>
      </c>
      <c r="D1807" s="35" t="s">
        <v>957</v>
      </c>
      <c r="E1807" s="8" t="s">
        <v>817</v>
      </c>
      <c r="F1807" s="36">
        <v>3.7</v>
      </c>
      <c r="G1807" s="46">
        <v>58318</v>
      </c>
      <c r="H1807" s="46">
        <v>64903</v>
      </c>
      <c r="I1807" s="46">
        <v>59540</v>
      </c>
      <c r="J1807" s="46">
        <v>61085</v>
      </c>
      <c r="K1807" s="46">
        <v>64866</v>
      </c>
      <c r="L1807" s="46">
        <v>83157</v>
      </c>
      <c r="M1807" s="46">
        <v>64169</v>
      </c>
      <c r="N1807" s="46">
        <v>66313</v>
      </c>
      <c r="O1807" s="46">
        <v>69194</v>
      </c>
      <c r="P1807" s="46">
        <v>71784</v>
      </c>
      <c r="Q1807" s="46">
        <v>64021</v>
      </c>
      <c r="R1807" s="46">
        <v>64093</v>
      </c>
      <c r="S1807" s="46">
        <v>63218</v>
      </c>
      <c r="T1807" s="46">
        <v>75999</v>
      </c>
      <c r="U1807" s="46">
        <v>60163</v>
      </c>
      <c r="V1807" s="46">
        <v>58906</v>
      </c>
      <c r="W1807" s="49">
        <v>72715</v>
      </c>
      <c r="X1807" s="79">
        <v>1.6019550312409651E-2</v>
      </c>
      <c r="Y1807" s="79">
        <v>-1.443154740752106E-2</v>
      </c>
      <c r="Z1807" s="79">
        <v>-1.968702675416456E-2</v>
      </c>
      <c r="AA1807" s="79">
        <v>3.6769317733055702E-2</v>
      </c>
    </row>
    <row r="1808" spans="1:27" ht="15" x14ac:dyDescent="0.25">
      <c r="A1808" s="4">
        <v>260130</v>
      </c>
      <c r="B1808" s="18" t="s">
        <v>958</v>
      </c>
      <c r="C1808" s="8" t="s">
        <v>31</v>
      </c>
      <c r="D1808" s="35" t="s">
        <v>959</v>
      </c>
      <c r="E1808" s="8" t="s">
        <v>817</v>
      </c>
      <c r="F1808" s="36">
        <v>3.1</v>
      </c>
      <c r="G1808" s="46">
        <v>785</v>
      </c>
      <c r="H1808" s="46">
        <v>855.08</v>
      </c>
      <c r="I1808" s="46">
        <v>816</v>
      </c>
      <c r="J1808" s="46">
        <v>1050</v>
      </c>
      <c r="K1808" s="46">
        <v>751</v>
      </c>
      <c r="L1808" s="46">
        <v>784.53</v>
      </c>
      <c r="M1808" s="46">
        <v>1111</v>
      </c>
      <c r="N1808" s="46">
        <v>1419</v>
      </c>
      <c r="O1808" s="46">
        <v>1046</v>
      </c>
      <c r="P1808" s="46">
        <v>1105</v>
      </c>
      <c r="Q1808" s="46">
        <v>1353</v>
      </c>
      <c r="R1808" s="46">
        <v>1672</v>
      </c>
      <c r="S1808" s="46">
        <v>1185</v>
      </c>
      <c r="T1808" s="46">
        <v>1383</v>
      </c>
      <c r="U1808" s="46">
        <v>1577</v>
      </c>
      <c r="V1808" s="46">
        <v>1836</v>
      </c>
      <c r="W1808" s="49">
        <v>1372</v>
      </c>
      <c r="X1808" s="79">
        <v>5.230479774223884E-2</v>
      </c>
      <c r="Y1808" s="79">
        <v>4.0050062578222738E-2</v>
      </c>
      <c r="Z1808" s="79">
        <v>2.8193226749183339E-2</v>
      </c>
      <c r="AA1808" s="79">
        <v>3.1265674636348439E-2</v>
      </c>
    </row>
    <row r="1809" spans="1:27" ht="15" x14ac:dyDescent="0.25">
      <c r="A1809" s="4">
        <v>260130</v>
      </c>
      <c r="B1809" s="18" t="s">
        <v>950</v>
      </c>
      <c r="C1809" s="8" t="s">
        <v>31</v>
      </c>
      <c r="D1809" s="35" t="s">
        <v>951</v>
      </c>
      <c r="E1809" s="8" t="s">
        <v>817</v>
      </c>
      <c r="F1809" s="36">
        <v>2.8</v>
      </c>
      <c r="G1809" s="46">
        <v>2362</v>
      </c>
      <c r="H1809" s="46">
        <v>2934</v>
      </c>
      <c r="I1809" s="46">
        <v>1171</v>
      </c>
      <c r="J1809" s="46">
        <v>1295</v>
      </c>
      <c r="K1809" s="46">
        <v>2512</v>
      </c>
      <c r="L1809" s="46">
        <v>0</v>
      </c>
      <c r="M1809" s="110">
        <v>1703</v>
      </c>
      <c r="N1809" s="110">
        <v>2045</v>
      </c>
      <c r="O1809" s="110">
        <v>3326</v>
      </c>
      <c r="P1809" s="46">
        <v>0</v>
      </c>
      <c r="Q1809" s="46">
        <v>1031</v>
      </c>
      <c r="R1809" s="46">
        <v>1575</v>
      </c>
      <c r="S1809" s="46">
        <v>1270</v>
      </c>
      <c r="T1809" s="110">
        <v>1291</v>
      </c>
      <c r="U1809" s="46">
        <v>1441</v>
      </c>
      <c r="V1809" s="46">
        <v>1837</v>
      </c>
      <c r="W1809" s="49">
        <v>1436</v>
      </c>
      <c r="X1809" s="92">
        <v>0.33307533539731682</v>
      </c>
      <c r="Y1809" s="79">
        <v>7.9349719372943772E-2</v>
      </c>
      <c r="Z1809" s="79">
        <v>4.6978662363277753E-2</v>
      </c>
      <c r="AA1809" s="79">
        <v>2.8429525603699268E-2</v>
      </c>
    </row>
    <row r="1810" spans="1:27" ht="15" x14ac:dyDescent="0.25">
      <c r="A1810" s="4">
        <v>260130</v>
      </c>
      <c r="B1810" s="18" t="s">
        <v>938</v>
      </c>
      <c r="C1810" s="8" t="s">
        <v>31</v>
      </c>
      <c r="D1810" s="35" t="s">
        <v>939</v>
      </c>
      <c r="E1810" s="8" t="s">
        <v>817</v>
      </c>
      <c r="F1810" s="36">
        <v>1.9</v>
      </c>
      <c r="G1810" s="46">
        <v>1964</v>
      </c>
      <c r="H1810" s="46">
        <v>1516</v>
      </c>
      <c r="I1810" s="46">
        <v>1751</v>
      </c>
      <c r="J1810" s="46">
        <v>1513</v>
      </c>
      <c r="K1810" s="46">
        <v>1473</v>
      </c>
      <c r="L1810" s="46">
        <v>1832</v>
      </c>
      <c r="M1810" s="46">
        <v>1603</v>
      </c>
      <c r="N1810" s="46">
        <v>2118</v>
      </c>
      <c r="O1810" s="110">
        <v>2243</v>
      </c>
      <c r="P1810" s="46">
        <v>2391</v>
      </c>
      <c r="Q1810" s="46">
        <v>1989</v>
      </c>
      <c r="R1810" s="46">
        <v>2052</v>
      </c>
      <c r="S1810" s="46">
        <v>1906</v>
      </c>
      <c r="T1810" s="46">
        <v>2048</v>
      </c>
      <c r="U1810" s="46">
        <v>1951</v>
      </c>
      <c r="V1810" s="46">
        <v>2266</v>
      </c>
      <c r="W1810" s="49">
        <v>2058</v>
      </c>
      <c r="X1810" s="79">
        <v>-4.1136963300551721E-2</v>
      </c>
      <c r="Y1810" s="79">
        <v>-4.7529706066291588E-3</v>
      </c>
      <c r="Z1810" s="79">
        <v>2.6894558250597059E-2</v>
      </c>
      <c r="AA1810" s="79">
        <v>1.8602374250397791E-2</v>
      </c>
    </row>
    <row r="1811" spans="1:27" ht="15" x14ac:dyDescent="0.25">
      <c r="A1811" s="4">
        <v>260130</v>
      </c>
      <c r="B1811" s="18" t="s">
        <v>966</v>
      </c>
      <c r="C1811" s="8" t="s">
        <v>31</v>
      </c>
      <c r="D1811" s="35" t="s">
        <v>967</v>
      </c>
      <c r="E1811" s="8" t="s">
        <v>817</v>
      </c>
      <c r="F1811" s="36">
        <v>0.5</v>
      </c>
      <c r="G1811" s="46">
        <v>1363</v>
      </c>
      <c r="H1811" s="46">
        <v>2048</v>
      </c>
      <c r="I1811" s="46">
        <v>2264</v>
      </c>
      <c r="J1811" s="46">
        <v>2874</v>
      </c>
      <c r="K1811" s="110">
        <v>3413</v>
      </c>
      <c r="L1811" s="46">
        <v>2925</v>
      </c>
      <c r="M1811" s="46">
        <v>3188</v>
      </c>
      <c r="N1811" s="46">
        <v>3576</v>
      </c>
      <c r="O1811" s="46">
        <v>2842</v>
      </c>
      <c r="P1811" s="46">
        <v>2749</v>
      </c>
      <c r="Q1811" s="46">
        <v>2635</v>
      </c>
      <c r="R1811" s="46">
        <v>2521</v>
      </c>
      <c r="S1811" s="46">
        <v>2569</v>
      </c>
      <c r="T1811" s="46">
        <v>2737</v>
      </c>
      <c r="U1811" s="46">
        <v>2787</v>
      </c>
      <c r="V1811" s="46">
        <v>2689</v>
      </c>
      <c r="W1811" s="49">
        <v>2622</v>
      </c>
      <c r="X1811" s="79">
        <v>-1.145694099675354E-3</v>
      </c>
      <c r="Y1811" s="79">
        <v>1.452877078952408E-2</v>
      </c>
      <c r="Z1811" s="79">
        <v>1.5828151498021411E-2</v>
      </c>
      <c r="AA1811" s="79">
        <v>4.915600074197668E-3</v>
      </c>
    </row>
    <row r="1812" spans="1:27" ht="15" x14ac:dyDescent="0.25">
      <c r="A1812" s="4">
        <v>260130</v>
      </c>
      <c r="B1812" s="18" t="s">
        <v>960</v>
      </c>
      <c r="C1812" s="8" t="s">
        <v>31</v>
      </c>
      <c r="D1812" s="35" t="s">
        <v>961</v>
      </c>
      <c r="E1812" s="8" t="s">
        <v>817</v>
      </c>
      <c r="F1812" s="36">
        <v>0.2</v>
      </c>
      <c r="G1812" s="46">
        <v>33326</v>
      </c>
      <c r="H1812" s="46">
        <v>21745</v>
      </c>
      <c r="I1812" s="46">
        <v>26738</v>
      </c>
      <c r="J1812" s="46">
        <v>45381</v>
      </c>
      <c r="K1812" s="110">
        <v>63691</v>
      </c>
      <c r="L1812" s="110">
        <v>73009</v>
      </c>
      <c r="M1812" s="110">
        <v>63829</v>
      </c>
      <c r="N1812" s="46">
        <v>61060</v>
      </c>
      <c r="O1812" s="46">
        <v>65925</v>
      </c>
      <c r="P1812" s="46">
        <v>71772</v>
      </c>
      <c r="Q1812" s="46">
        <v>65231</v>
      </c>
      <c r="R1812" s="46">
        <v>73837</v>
      </c>
      <c r="S1812" s="46">
        <v>70678</v>
      </c>
      <c r="T1812" s="46">
        <v>70504</v>
      </c>
      <c r="U1812" s="46">
        <v>53350</v>
      </c>
      <c r="V1812" s="46">
        <v>68053</v>
      </c>
      <c r="W1812" s="49">
        <v>71172</v>
      </c>
      <c r="X1812" s="79">
        <v>-4.5041524875851779E-3</v>
      </c>
      <c r="Y1812" s="79">
        <v>-4.2394290811775148E-2</v>
      </c>
      <c r="Z1812" s="79">
        <v>-2.155241477219794E-2</v>
      </c>
      <c r="AA1812" s="79">
        <v>1.881295580478781E-3</v>
      </c>
    </row>
    <row r="1813" spans="1:27" ht="15" x14ac:dyDescent="0.25">
      <c r="A1813" s="4">
        <v>260130</v>
      </c>
      <c r="B1813" s="18" t="s">
        <v>968</v>
      </c>
      <c r="C1813" s="8" t="s">
        <v>31</v>
      </c>
      <c r="D1813" s="35" t="s">
        <v>969</v>
      </c>
      <c r="E1813" s="8" t="s">
        <v>817</v>
      </c>
      <c r="F1813" s="36">
        <v>-0.5</v>
      </c>
      <c r="G1813" s="46">
        <v>9532</v>
      </c>
      <c r="H1813" s="46">
        <v>13089</v>
      </c>
      <c r="I1813" s="46">
        <v>11365</v>
      </c>
      <c r="J1813" s="46">
        <v>3831</v>
      </c>
      <c r="K1813" s="46">
        <v>5714</v>
      </c>
      <c r="L1813" s="46">
        <v>14584</v>
      </c>
      <c r="M1813" s="110">
        <v>16448</v>
      </c>
      <c r="N1813" s="110">
        <v>14826</v>
      </c>
      <c r="O1813" s="110">
        <v>14543</v>
      </c>
      <c r="P1813" s="46">
        <v>14822</v>
      </c>
      <c r="Q1813" s="46">
        <v>16332</v>
      </c>
      <c r="R1813" s="46">
        <v>16637</v>
      </c>
      <c r="S1813" s="46">
        <v>17978</v>
      </c>
      <c r="T1813" s="46">
        <v>17817</v>
      </c>
      <c r="U1813" s="46">
        <v>17043</v>
      </c>
      <c r="V1813" s="46">
        <v>17030</v>
      </c>
      <c r="W1813" s="49">
        <v>17616</v>
      </c>
      <c r="X1813" s="79">
        <v>4.5538171478964218E-2</v>
      </c>
      <c r="Y1813" s="79">
        <v>1.033971264033506E-2</v>
      </c>
      <c r="Z1813" s="79">
        <v>5.6567110471392734E-3</v>
      </c>
      <c r="AA1813" s="79">
        <v>-5.1811988320833446E-3</v>
      </c>
    </row>
    <row r="1814" spans="1:27" ht="15" x14ac:dyDescent="0.25">
      <c r="A1814" s="4">
        <v>260130</v>
      </c>
      <c r="B1814" s="18" t="s">
        <v>962</v>
      </c>
      <c r="C1814" s="8" t="s">
        <v>31</v>
      </c>
      <c r="D1814" s="35" t="s">
        <v>963</v>
      </c>
      <c r="E1814" s="8" t="s">
        <v>817</v>
      </c>
      <c r="F1814" s="36">
        <v>-0.6</v>
      </c>
      <c r="G1814" s="46">
        <v>10391</v>
      </c>
      <c r="H1814" s="46">
        <v>15136</v>
      </c>
      <c r="I1814" s="46">
        <v>7190</v>
      </c>
      <c r="J1814" s="46">
        <v>1807</v>
      </c>
      <c r="K1814" s="46">
        <v>3027</v>
      </c>
      <c r="L1814" s="46">
        <v>6437</v>
      </c>
      <c r="M1814" s="46">
        <v>4247</v>
      </c>
      <c r="N1814" s="46">
        <v>2104</v>
      </c>
      <c r="O1814" s="110">
        <v>6193</v>
      </c>
      <c r="P1814" s="110">
        <v>8748</v>
      </c>
      <c r="Q1814" s="110">
        <v>7599</v>
      </c>
      <c r="R1814" s="110">
        <v>13692</v>
      </c>
      <c r="S1814" s="110">
        <v>20419</v>
      </c>
      <c r="T1814" s="110">
        <v>27022</v>
      </c>
      <c r="U1814" s="46">
        <v>13132</v>
      </c>
      <c r="V1814" s="46">
        <v>17450</v>
      </c>
      <c r="W1814" s="49">
        <v>19942</v>
      </c>
      <c r="X1814" s="92">
        <v>0.36216259066946771</v>
      </c>
      <c r="Y1814" s="79">
        <v>8.0501076645521641E-2</v>
      </c>
      <c r="Z1814" s="79">
        <v>5.0602571871002588E-2</v>
      </c>
      <c r="AA1814" s="79">
        <v>-6.1135818925188712E-3</v>
      </c>
    </row>
    <row r="1815" spans="1:27" ht="15" x14ac:dyDescent="0.25">
      <c r="A1815" s="4">
        <v>260130</v>
      </c>
      <c r="B1815" s="18" t="s">
        <v>970</v>
      </c>
      <c r="C1815" s="8" t="s">
        <v>31</v>
      </c>
      <c r="D1815" s="35" t="s">
        <v>971</v>
      </c>
      <c r="E1815" s="8" t="s">
        <v>817</v>
      </c>
      <c r="F1815" s="36">
        <v>-5.5</v>
      </c>
      <c r="G1815" s="46">
        <v>701.26</v>
      </c>
      <c r="H1815" s="46">
        <v>766.81</v>
      </c>
      <c r="I1815" s="46">
        <v>828.67</v>
      </c>
      <c r="J1815" s="46">
        <v>887.99</v>
      </c>
      <c r="K1815" s="46">
        <v>993.18</v>
      </c>
      <c r="L1815" s="46">
        <v>951.03</v>
      </c>
      <c r="M1815" s="46">
        <v>653.29999999999995</v>
      </c>
      <c r="N1815" s="46">
        <v>637.04</v>
      </c>
      <c r="O1815" s="46">
        <v>752.99</v>
      </c>
      <c r="P1815" s="46">
        <v>818.06</v>
      </c>
      <c r="Q1815" s="46">
        <v>788.79</v>
      </c>
      <c r="R1815" s="46">
        <v>721.78</v>
      </c>
      <c r="S1815" s="46">
        <v>801.66</v>
      </c>
      <c r="T1815" s="46">
        <v>873.64</v>
      </c>
      <c r="U1815" s="46">
        <v>811.93</v>
      </c>
      <c r="V1815" s="46">
        <v>682.61</v>
      </c>
      <c r="W1815" s="49">
        <v>627.37</v>
      </c>
      <c r="X1815" s="79">
        <v>1.7755543416105191E-2</v>
      </c>
      <c r="Y1815" s="79">
        <v>7.2633221066773501E-3</v>
      </c>
      <c r="Z1815" s="79">
        <v>-1.2206256758314771E-2</v>
      </c>
      <c r="AA1815" s="79">
        <v>-5.4983847765186833E-2</v>
      </c>
    </row>
    <row r="1816" spans="1:27" ht="15" x14ac:dyDescent="0.25">
      <c r="A1816" s="4">
        <v>260130</v>
      </c>
      <c r="B1816" s="18" t="s">
        <v>940</v>
      </c>
      <c r="C1816" s="8" t="s">
        <v>31</v>
      </c>
      <c r="D1816" s="35" t="s">
        <v>941</v>
      </c>
      <c r="E1816" s="8" t="s">
        <v>817</v>
      </c>
      <c r="F1816" s="36">
        <v>-7.3</v>
      </c>
      <c r="G1816" s="46">
        <v>1083</v>
      </c>
      <c r="H1816" s="46">
        <v>941.22</v>
      </c>
      <c r="I1816" s="46">
        <v>889.21</v>
      </c>
      <c r="J1816" s="46">
        <v>545.16</v>
      </c>
      <c r="K1816" s="46">
        <v>656.29</v>
      </c>
      <c r="L1816" s="46">
        <v>1048</v>
      </c>
      <c r="M1816" s="46">
        <v>1137</v>
      </c>
      <c r="N1816" s="46">
        <v>881.29</v>
      </c>
      <c r="O1816" s="46">
        <v>966.76</v>
      </c>
      <c r="P1816" s="46">
        <v>1037</v>
      </c>
      <c r="Q1816" s="46">
        <v>841.79</v>
      </c>
      <c r="R1816" s="46">
        <v>421.85</v>
      </c>
      <c r="S1816" s="46">
        <v>791.16</v>
      </c>
      <c r="T1816" s="110">
        <v>1628</v>
      </c>
      <c r="U1816" s="46">
        <v>952.05</v>
      </c>
      <c r="V1816" s="110">
        <v>1047</v>
      </c>
      <c r="W1816" s="49">
        <v>470.39</v>
      </c>
      <c r="X1816" s="92">
        <v>0.19115078594993201</v>
      </c>
      <c r="Y1816" s="79">
        <v>2.99391767133701E-2</v>
      </c>
      <c r="Z1816" s="92">
        <v>0.16481416059856691</v>
      </c>
      <c r="AA1816" s="79">
        <v>-7.2601800276582695E-2</v>
      </c>
    </row>
    <row r="1817" spans="1:27" ht="15" x14ac:dyDescent="0.25">
      <c r="A1817" s="4">
        <v>260130</v>
      </c>
      <c r="B1817" s="18" t="s">
        <v>954</v>
      </c>
      <c r="C1817" s="8" t="s">
        <v>31</v>
      </c>
      <c r="D1817" s="35" t="s">
        <v>955</v>
      </c>
      <c r="E1817" s="8" t="s">
        <v>817</v>
      </c>
      <c r="F1817" s="36">
        <v>-12.8</v>
      </c>
      <c r="G1817" s="46">
        <v>26968</v>
      </c>
      <c r="H1817" s="46">
        <v>26538</v>
      </c>
      <c r="I1817" s="46">
        <v>28426</v>
      </c>
      <c r="J1817" s="46">
        <v>13171</v>
      </c>
      <c r="K1817" s="46">
        <v>17698</v>
      </c>
      <c r="L1817" s="46">
        <v>11720</v>
      </c>
      <c r="M1817" s="46">
        <v>20405</v>
      </c>
      <c r="N1817" s="46">
        <v>16820</v>
      </c>
      <c r="O1817" s="46">
        <v>22069</v>
      </c>
      <c r="P1817" s="46">
        <v>14044</v>
      </c>
      <c r="Q1817" s="46">
        <v>21564</v>
      </c>
      <c r="R1817" s="46">
        <v>15043</v>
      </c>
      <c r="S1817" s="46">
        <v>14858</v>
      </c>
      <c r="T1817" s="46">
        <v>2987</v>
      </c>
      <c r="U1817" s="46">
        <v>22841</v>
      </c>
      <c r="V1817" s="46">
        <v>13316</v>
      </c>
      <c r="W1817" s="49">
        <v>7951</v>
      </c>
      <c r="X1817" s="79">
        <v>-0.1687859683402281</v>
      </c>
      <c r="Y1817" s="79">
        <v>2.3451847498714429E-2</v>
      </c>
      <c r="Z1817" s="79">
        <v>-3.0989251556640118E-2</v>
      </c>
      <c r="AA1817" s="79">
        <v>-0.1279026702714714</v>
      </c>
    </row>
    <row r="1818" spans="1:27" ht="15" x14ac:dyDescent="0.25">
      <c r="A1818" s="80">
        <v>260130</v>
      </c>
      <c r="B1818" s="102" t="s">
        <v>317</v>
      </c>
      <c r="C1818" s="103" t="s">
        <v>974</v>
      </c>
      <c r="D1818" s="104" t="s">
        <v>318</v>
      </c>
      <c r="E1818" s="8" t="s">
        <v>975</v>
      </c>
      <c r="F1818" s="115">
        <v>10.8</v>
      </c>
      <c r="G1818" s="112"/>
      <c r="H1818" s="112"/>
      <c r="I1818" s="112"/>
      <c r="J1818" s="112"/>
      <c r="K1818" s="112"/>
      <c r="L1818" s="116"/>
      <c r="M1818" s="116"/>
      <c r="N1818" s="116">
        <v>-34.869999999999997</v>
      </c>
      <c r="O1818" s="116">
        <v>50.23</v>
      </c>
      <c r="P1818" s="116">
        <v>-13.48</v>
      </c>
      <c r="Q1818" s="116">
        <v>92.12</v>
      </c>
      <c r="R1818" s="117">
        <v>-19.850000000000001</v>
      </c>
      <c r="S1818" s="117">
        <v>89.23</v>
      </c>
      <c r="T1818" s="116">
        <v>-16.02</v>
      </c>
      <c r="U1818" s="116">
        <v>93.98</v>
      </c>
      <c r="V1818" s="116">
        <v>-18.84</v>
      </c>
      <c r="W1818" s="118">
        <v>105.32</v>
      </c>
      <c r="X1818" s="109">
        <v>-1.7159843264423661E-2</v>
      </c>
      <c r="Y1818" s="109">
        <v>1.2785262579048551E-2</v>
      </c>
      <c r="Z1818" s="109">
        <v>6.8548934437357989E-3</v>
      </c>
      <c r="AA1818" s="119">
        <v>0.10845972362655849</v>
      </c>
    </row>
    <row r="1819" spans="1:27" ht="15" x14ac:dyDescent="0.25">
      <c r="A1819" s="4">
        <v>260129</v>
      </c>
      <c r="B1819" s="18" t="s">
        <v>641</v>
      </c>
      <c r="C1819" s="8" t="s">
        <v>23</v>
      </c>
      <c r="D1819" s="8" t="s">
        <v>430</v>
      </c>
      <c r="E1819" s="8" t="s">
        <v>798</v>
      </c>
      <c r="F1819" s="78">
        <v>230.56994818652851</v>
      </c>
      <c r="G1819" s="46"/>
      <c r="H1819" s="46"/>
      <c r="I1819" s="46"/>
      <c r="J1819" s="46"/>
      <c r="K1819" s="46"/>
      <c r="L1819" s="46"/>
      <c r="M1819" s="46"/>
      <c r="N1819" s="46">
        <v>-546</v>
      </c>
      <c r="O1819" s="46">
        <v>-198</v>
      </c>
      <c r="P1819" s="47">
        <v>79</v>
      </c>
      <c r="Q1819" s="46">
        <v>185</v>
      </c>
      <c r="R1819" s="46">
        <v>313</v>
      </c>
      <c r="S1819" s="47">
        <v>185</v>
      </c>
      <c r="T1819" s="46">
        <v>-42</v>
      </c>
      <c r="U1819" s="46">
        <v>51</v>
      </c>
      <c r="V1819" s="46">
        <v>192</v>
      </c>
      <c r="W1819" s="48">
        <v>1075</v>
      </c>
      <c r="X1819" s="11">
        <v>-0.15879265091863515</v>
      </c>
      <c r="Y1819" s="11">
        <v>-0.2090483619344774</v>
      </c>
      <c r="Z1819" s="11">
        <v>-0.23865877712031558</v>
      </c>
      <c r="AA1819" s="11">
        <v>2.3056994818652852</v>
      </c>
    </row>
    <row r="1820" spans="1:27" ht="15" x14ac:dyDescent="0.25">
      <c r="A1820" s="4">
        <v>260129</v>
      </c>
      <c r="B1820" s="18" t="s">
        <v>654</v>
      </c>
      <c r="C1820" s="8" t="s">
        <v>23</v>
      </c>
      <c r="D1820" s="8" t="s">
        <v>52</v>
      </c>
      <c r="E1820" s="8" t="s">
        <v>170</v>
      </c>
      <c r="F1820" s="78">
        <v>143.57142857142861</v>
      </c>
      <c r="G1820" s="46">
        <v>-62.18</v>
      </c>
      <c r="H1820" s="46">
        <v>33.26</v>
      </c>
      <c r="I1820" s="46">
        <v>-28.32</v>
      </c>
      <c r="J1820" s="46">
        <v>14.89</v>
      </c>
      <c r="K1820" s="46">
        <v>-32.880000000000003</v>
      </c>
      <c r="L1820" s="47">
        <v>-44.42</v>
      </c>
      <c r="M1820" s="47">
        <v>-57.77</v>
      </c>
      <c r="N1820" s="46">
        <v>31.79</v>
      </c>
      <c r="O1820" s="46">
        <v>-32.19</v>
      </c>
      <c r="P1820" s="46">
        <v>-11.06</v>
      </c>
      <c r="Q1820" s="46">
        <v>-17.329999999999998</v>
      </c>
      <c r="R1820" s="46">
        <v>47.62</v>
      </c>
      <c r="S1820" s="46">
        <v>-17.43</v>
      </c>
      <c r="T1820" s="46">
        <v>-16.02</v>
      </c>
      <c r="U1820" s="46">
        <v>14.35</v>
      </c>
      <c r="V1820" s="47">
        <v>96.1</v>
      </c>
      <c r="W1820" s="48">
        <v>93.12</v>
      </c>
      <c r="X1820" s="11">
        <v>-2.7555555555555582</v>
      </c>
      <c r="Y1820" s="11">
        <v>-10.025316455696201</v>
      </c>
      <c r="Z1820" s="11">
        <v>1.6998597475455823</v>
      </c>
      <c r="AA1820" s="11">
        <v>1.4357142857142859</v>
      </c>
    </row>
    <row r="1821" spans="1:27" ht="15" x14ac:dyDescent="0.25">
      <c r="A1821" s="4">
        <v>260129</v>
      </c>
      <c r="B1821" s="18" t="s">
        <v>642</v>
      </c>
      <c r="C1821" s="8" t="s">
        <v>23</v>
      </c>
      <c r="D1821" s="8" t="s">
        <v>63</v>
      </c>
      <c r="E1821" s="8" t="s">
        <v>25</v>
      </c>
      <c r="F1821" s="78">
        <v>106.1055799953693</v>
      </c>
      <c r="G1821" s="46">
        <v>939.41</v>
      </c>
      <c r="H1821" s="46">
        <v>-1236</v>
      </c>
      <c r="I1821" s="46">
        <v>90.52</v>
      </c>
      <c r="J1821" s="46">
        <v>-207.27</v>
      </c>
      <c r="K1821" s="46">
        <v>1293</v>
      </c>
      <c r="L1821" s="46">
        <v>955.26</v>
      </c>
      <c r="M1821" s="47">
        <v>567.73</v>
      </c>
      <c r="N1821" s="46">
        <v>50.32</v>
      </c>
      <c r="O1821" s="46">
        <v>664.58</v>
      </c>
      <c r="P1821" s="46">
        <v>65.45</v>
      </c>
      <c r="Q1821" s="46">
        <v>20.67</v>
      </c>
      <c r="R1821" s="46">
        <v>104.8</v>
      </c>
      <c r="S1821" s="46">
        <v>-189.17</v>
      </c>
      <c r="T1821" s="46">
        <v>-236.88</v>
      </c>
      <c r="U1821" s="46">
        <v>616.29999999999995</v>
      </c>
      <c r="V1821" s="47">
        <v>241.65</v>
      </c>
      <c r="W1821" s="48">
        <v>269.10000000000002</v>
      </c>
      <c r="X1821" s="11">
        <v>-172.75999999999721</v>
      </c>
      <c r="Y1821" s="11">
        <v>-1.9816022356776897</v>
      </c>
      <c r="Z1821" s="11">
        <v>0.46381969157769887</v>
      </c>
      <c r="AA1821" s="11">
        <v>1.0610557999536931</v>
      </c>
    </row>
    <row r="1822" spans="1:27" ht="15" x14ac:dyDescent="0.25">
      <c r="A1822" s="4">
        <v>260129</v>
      </c>
      <c r="B1822" s="18" t="s">
        <v>637</v>
      </c>
      <c r="C1822" s="8" t="s">
        <v>23</v>
      </c>
      <c r="D1822" s="8" t="s">
        <v>182</v>
      </c>
      <c r="E1822" s="8" t="s">
        <v>25</v>
      </c>
      <c r="F1822" s="78">
        <v>89.218983557548583</v>
      </c>
      <c r="G1822" s="46">
        <v>-64.650000000000006</v>
      </c>
      <c r="H1822" s="46">
        <v>-228.42</v>
      </c>
      <c r="I1822" s="46">
        <v>-109.54</v>
      </c>
      <c r="J1822" s="46">
        <v>-101.43</v>
      </c>
      <c r="K1822" s="46">
        <v>36.46</v>
      </c>
      <c r="L1822" s="46">
        <v>21.46</v>
      </c>
      <c r="M1822" s="46">
        <v>4.25</v>
      </c>
      <c r="N1822" s="46">
        <v>-68.56</v>
      </c>
      <c r="O1822" s="47">
        <v>27.31</v>
      </c>
      <c r="P1822" s="46">
        <v>29.16</v>
      </c>
      <c r="Q1822" s="47">
        <v>-13.2</v>
      </c>
      <c r="R1822" s="46">
        <v>40.64</v>
      </c>
      <c r="S1822" s="46">
        <v>3.74</v>
      </c>
      <c r="T1822" s="46">
        <v>19.64</v>
      </c>
      <c r="U1822" s="46">
        <v>-23.33</v>
      </c>
      <c r="V1822" s="47">
        <v>53.47</v>
      </c>
      <c r="W1822" s="48">
        <v>51.49</v>
      </c>
      <c r="X1822" s="11">
        <v>-0.15777262180974483</v>
      </c>
      <c r="Y1822" s="11">
        <v>-0.19933097205824457</v>
      </c>
      <c r="Z1822" s="11">
        <v>0.31531088719587097</v>
      </c>
      <c r="AA1822" s="11">
        <v>0.89218983557548581</v>
      </c>
    </row>
    <row r="1823" spans="1:27" ht="15" x14ac:dyDescent="0.25">
      <c r="A1823" s="4">
        <v>260129</v>
      </c>
      <c r="B1823" s="18" t="s">
        <v>638</v>
      </c>
      <c r="C1823" s="8" t="s">
        <v>23</v>
      </c>
      <c r="D1823" s="8" t="s">
        <v>430</v>
      </c>
      <c r="E1823" s="8" t="s">
        <v>798</v>
      </c>
      <c r="F1823" s="78">
        <v>47.159647404505378</v>
      </c>
      <c r="G1823" s="46">
        <v>729</v>
      </c>
      <c r="H1823" s="46">
        <v>524</v>
      </c>
      <c r="I1823" s="46">
        <v>611</v>
      </c>
      <c r="J1823" s="46">
        <v>182</v>
      </c>
      <c r="K1823" s="46">
        <v>-245</v>
      </c>
      <c r="L1823" s="46">
        <v>-432</v>
      </c>
      <c r="M1823" s="46">
        <v>-574</v>
      </c>
      <c r="N1823" s="47">
        <v>-539</v>
      </c>
      <c r="O1823" s="46">
        <v>0</v>
      </c>
      <c r="P1823" s="46">
        <v>100</v>
      </c>
      <c r="Q1823" s="46">
        <v>0</v>
      </c>
      <c r="R1823" s="46">
        <v>340</v>
      </c>
      <c r="S1823" s="46">
        <v>0</v>
      </c>
      <c r="T1823" s="47">
        <v>559</v>
      </c>
      <c r="U1823" s="47">
        <v>688</v>
      </c>
      <c r="V1823" s="47">
        <v>795</v>
      </c>
      <c r="W1823" s="48">
        <v>963</v>
      </c>
      <c r="X1823" s="11">
        <v>1.043181818181818</v>
      </c>
      <c r="Y1823" s="11">
        <v>0.76529477196885431</v>
      </c>
      <c r="Z1823" s="11">
        <v>0.2867044738500315</v>
      </c>
      <c r="AA1823" s="11">
        <v>0.47159647404505378</v>
      </c>
    </row>
    <row r="1824" spans="1:27" ht="15" x14ac:dyDescent="0.25">
      <c r="A1824" s="4">
        <v>260129</v>
      </c>
      <c r="B1824" s="18" t="s">
        <v>709</v>
      </c>
      <c r="C1824" s="8" t="s">
        <v>23</v>
      </c>
      <c r="D1824" s="8" t="s">
        <v>804</v>
      </c>
      <c r="E1824" s="8" t="s">
        <v>25</v>
      </c>
      <c r="F1824" s="78">
        <v>35.295840656121847</v>
      </c>
      <c r="G1824" s="46">
        <v>1601</v>
      </c>
      <c r="H1824" s="46">
        <v>1400</v>
      </c>
      <c r="I1824" s="46">
        <v>6237</v>
      </c>
      <c r="J1824" s="46">
        <v>3796</v>
      </c>
      <c r="K1824" s="47">
        <v>4383</v>
      </c>
      <c r="L1824" s="47">
        <v>4067</v>
      </c>
      <c r="M1824" s="46">
        <v>2785</v>
      </c>
      <c r="N1824" s="46">
        <v>3529</v>
      </c>
      <c r="O1824" s="46">
        <v>1575</v>
      </c>
      <c r="P1824" s="46">
        <v>1703</v>
      </c>
      <c r="Q1824" s="46">
        <v>1245</v>
      </c>
      <c r="R1824" s="46">
        <v>527</v>
      </c>
      <c r="S1824" s="46">
        <v>370</v>
      </c>
      <c r="T1824" s="46">
        <v>250</v>
      </c>
      <c r="U1824" s="46">
        <v>1117</v>
      </c>
      <c r="V1824" s="47">
        <v>1677</v>
      </c>
      <c r="W1824" s="48">
        <v>1575</v>
      </c>
      <c r="X1824" s="11">
        <v>-0.37789336801040307</v>
      </c>
      <c r="Y1824" s="11">
        <v>-5.3511705685618693E-2</v>
      </c>
      <c r="Z1824" s="11">
        <v>0.50795053003533575</v>
      </c>
      <c r="AA1824" s="11">
        <v>0.35295840656121857</v>
      </c>
    </row>
    <row r="1825" spans="1:27" ht="15" x14ac:dyDescent="0.25">
      <c r="A1825" s="4">
        <v>260129</v>
      </c>
      <c r="B1825" s="18" t="s">
        <v>650</v>
      </c>
      <c r="C1825" s="8" t="s">
        <v>23</v>
      </c>
      <c r="D1825" s="8" t="s">
        <v>29</v>
      </c>
      <c r="E1825" s="8" t="s">
        <v>25</v>
      </c>
      <c r="F1825" s="78">
        <v>21.700505538013498</v>
      </c>
      <c r="G1825" s="46">
        <v>157.31</v>
      </c>
      <c r="H1825" s="46">
        <v>156.04</v>
      </c>
      <c r="I1825" s="46">
        <v>132.97</v>
      </c>
      <c r="J1825" s="46">
        <v>246.52</v>
      </c>
      <c r="K1825" s="47">
        <v>245.14</v>
      </c>
      <c r="L1825" s="46">
        <v>203.72</v>
      </c>
      <c r="M1825" s="46">
        <v>190.82</v>
      </c>
      <c r="N1825" s="46">
        <v>194.83</v>
      </c>
      <c r="O1825" s="46">
        <v>88.97</v>
      </c>
      <c r="P1825" s="46">
        <v>129.44999999999999</v>
      </c>
      <c r="Q1825" s="46">
        <v>93.33</v>
      </c>
      <c r="R1825" s="46">
        <v>126.67</v>
      </c>
      <c r="S1825" s="46">
        <v>89.06</v>
      </c>
      <c r="T1825" s="46">
        <v>139.12</v>
      </c>
      <c r="U1825" s="47">
        <v>173.09</v>
      </c>
      <c r="V1825" s="47">
        <v>209.96</v>
      </c>
      <c r="W1825" s="48">
        <v>221.7</v>
      </c>
      <c r="X1825" s="11">
        <v>2.2051948644272734E-2</v>
      </c>
      <c r="Y1825" s="11">
        <v>0.17796421080815761</v>
      </c>
      <c r="Z1825" s="11">
        <v>0.15776413986437854</v>
      </c>
      <c r="AA1825" s="11">
        <v>0.21700505538013526</v>
      </c>
    </row>
    <row r="1826" spans="1:27" ht="15" x14ac:dyDescent="0.25">
      <c r="A1826" s="4">
        <v>260129</v>
      </c>
      <c r="B1826" s="18" t="s">
        <v>699</v>
      </c>
      <c r="C1826" s="8" t="s">
        <v>23</v>
      </c>
      <c r="D1826" s="8" t="s">
        <v>700</v>
      </c>
      <c r="E1826" s="8" t="s">
        <v>25</v>
      </c>
      <c r="F1826" s="78">
        <v>17.982015648721241</v>
      </c>
      <c r="G1826" s="46">
        <v>33.21</v>
      </c>
      <c r="H1826" s="46">
        <v>28.25</v>
      </c>
      <c r="I1826" s="46">
        <v>47.29</v>
      </c>
      <c r="J1826" s="46">
        <v>62.03</v>
      </c>
      <c r="K1826" s="47">
        <v>59.54</v>
      </c>
      <c r="L1826" s="47">
        <v>60.42</v>
      </c>
      <c r="M1826" s="47">
        <v>88.03</v>
      </c>
      <c r="N1826" s="47">
        <v>93.2</v>
      </c>
      <c r="O1826" s="47">
        <v>93.24</v>
      </c>
      <c r="P1826" s="47">
        <v>103.8</v>
      </c>
      <c r="Q1826" s="46">
        <v>122.68</v>
      </c>
      <c r="R1826" s="46">
        <v>127.91</v>
      </c>
      <c r="S1826" s="46">
        <v>52.65</v>
      </c>
      <c r="T1826" s="46">
        <v>110.22</v>
      </c>
      <c r="U1826" s="46">
        <v>134.46</v>
      </c>
      <c r="V1826" s="46">
        <v>130.82</v>
      </c>
      <c r="W1826" s="48">
        <v>129.63999999999999</v>
      </c>
      <c r="X1826" s="11">
        <v>1.5772405660377631E-2</v>
      </c>
      <c r="Y1826" s="11">
        <v>2.8491268804720971E-2</v>
      </c>
      <c r="Z1826" s="11">
        <v>6.8431944313800397E-3</v>
      </c>
      <c r="AA1826" s="11">
        <v>0.17982015648721239</v>
      </c>
    </row>
    <row r="1827" spans="1:27" ht="15" x14ac:dyDescent="0.25">
      <c r="A1827" s="4">
        <v>260129</v>
      </c>
      <c r="B1827" s="18" t="s">
        <v>681</v>
      </c>
      <c r="C1827" s="8" t="s">
        <v>23</v>
      </c>
      <c r="D1827" s="8" t="s">
        <v>131</v>
      </c>
      <c r="E1827" s="8" t="s">
        <v>25</v>
      </c>
      <c r="F1827" s="78">
        <v>17.90892034794474</v>
      </c>
      <c r="G1827" s="46">
        <v>2498</v>
      </c>
      <c r="H1827" s="46">
        <v>2099</v>
      </c>
      <c r="I1827" s="46">
        <v>654</v>
      </c>
      <c r="J1827" s="46">
        <v>2247</v>
      </c>
      <c r="K1827" s="46">
        <v>2499</v>
      </c>
      <c r="L1827" s="46">
        <v>2161</v>
      </c>
      <c r="M1827" s="47">
        <v>2241</v>
      </c>
      <c r="N1827" s="46">
        <v>2151</v>
      </c>
      <c r="O1827" s="46">
        <v>2490</v>
      </c>
      <c r="P1827" s="46">
        <v>2030</v>
      </c>
      <c r="Q1827" s="46">
        <v>2240</v>
      </c>
      <c r="R1827" s="46">
        <v>2151</v>
      </c>
      <c r="S1827" s="46">
        <v>703</v>
      </c>
      <c r="T1827" s="46">
        <v>2279</v>
      </c>
      <c r="U1827" s="46">
        <v>705</v>
      </c>
      <c r="V1827" s="46">
        <v>2176</v>
      </c>
      <c r="W1827" s="48">
        <v>1753</v>
      </c>
      <c r="X1827" s="11">
        <v>3.4952274003368977E-2</v>
      </c>
      <c r="Y1827" s="11">
        <v>-0.20819205208192049</v>
      </c>
      <c r="Z1827" s="11">
        <v>4.2822884549502671E-3</v>
      </c>
      <c r="AA1827" s="11">
        <v>0.17908920347944735</v>
      </c>
    </row>
    <row r="1828" spans="1:27" ht="15" x14ac:dyDescent="0.25">
      <c r="A1828" s="4">
        <v>260129</v>
      </c>
      <c r="B1828" s="18" t="s">
        <v>656</v>
      </c>
      <c r="C1828" s="8" t="s">
        <v>23</v>
      </c>
      <c r="D1828" s="8" t="s">
        <v>115</v>
      </c>
      <c r="E1828" s="8" t="s">
        <v>25</v>
      </c>
      <c r="F1828" s="78">
        <v>14.97744360902256</v>
      </c>
      <c r="G1828" s="46">
        <v>-7.34</v>
      </c>
      <c r="H1828" s="46">
        <v>-14.67</v>
      </c>
      <c r="I1828" s="46">
        <v>-10.53</v>
      </c>
      <c r="J1828" s="46">
        <v>-7.82</v>
      </c>
      <c r="K1828" s="47">
        <v>-17.72</v>
      </c>
      <c r="L1828" s="47">
        <v>-26.53</v>
      </c>
      <c r="M1828" s="46">
        <v>-2.58</v>
      </c>
      <c r="N1828" s="46">
        <v>-7.0000000000000007E-2</v>
      </c>
      <c r="O1828" s="46">
        <v>43.14</v>
      </c>
      <c r="P1828" s="47">
        <v>34.090000000000003</v>
      </c>
      <c r="Q1828" s="47">
        <v>36.03</v>
      </c>
      <c r="R1828" s="47">
        <v>42.57</v>
      </c>
      <c r="S1828" s="46">
        <v>23.66</v>
      </c>
      <c r="T1828" s="46">
        <v>33.78</v>
      </c>
      <c r="U1828" s="46">
        <v>40.51</v>
      </c>
      <c r="V1828" s="46">
        <v>35.049999999999997</v>
      </c>
      <c r="W1828" s="48">
        <v>43.58</v>
      </c>
      <c r="X1828" s="11">
        <v>-2.2735606894023208E-3</v>
      </c>
      <c r="Y1828" s="11">
        <v>3.2931490738018265E-2</v>
      </c>
      <c r="Z1828" s="11">
        <v>-5.3515513805864057E-2</v>
      </c>
      <c r="AA1828" s="11">
        <v>0.14977443609022556</v>
      </c>
    </row>
    <row r="1829" spans="1:27" ht="15" x14ac:dyDescent="0.25">
      <c r="A1829" s="4">
        <v>260129</v>
      </c>
      <c r="B1829" s="18" t="s">
        <v>664</v>
      </c>
      <c r="C1829" s="8" t="s">
        <v>23</v>
      </c>
      <c r="D1829" s="8" t="s">
        <v>99</v>
      </c>
      <c r="E1829" s="8" t="s">
        <v>25</v>
      </c>
      <c r="F1829" s="78">
        <v>13.703703703703709</v>
      </c>
      <c r="G1829" s="46">
        <v>0</v>
      </c>
      <c r="H1829" s="46">
        <v>302</v>
      </c>
      <c r="I1829" s="46">
        <v>16</v>
      </c>
      <c r="J1829" s="46">
        <v>189</v>
      </c>
      <c r="K1829" s="46">
        <v>-208</v>
      </c>
      <c r="L1829" s="47">
        <v>638</v>
      </c>
      <c r="M1829" s="47">
        <v>86</v>
      </c>
      <c r="N1829" s="46">
        <v>225</v>
      </c>
      <c r="O1829" s="47">
        <v>18</v>
      </c>
      <c r="P1829" s="46">
        <v>188</v>
      </c>
      <c r="Q1829" s="47">
        <v>180</v>
      </c>
      <c r="R1829" s="46">
        <v>40</v>
      </c>
      <c r="S1829" s="46">
        <v>-27</v>
      </c>
      <c r="T1829" s="46">
        <v>197</v>
      </c>
      <c r="U1829" s="46">
        <v>174</v>
      </c>
      <c r="V1829" s="47">
        <v>196</v>
      </c>
      <c r="W1829" s="48">
        <v>47</v>
      </c>
      <c r="X1829" s="11">
        <v>2.3622047244094446E-2</v>
      </c>
      <c r="Y1829" s="11">
        <v>-1.538461538461533E-2</v>
      </c>
      <c r="Z1829" s="11">
        <v>0.40625</v>
      </c>
      <c r="AA1829" s="11">
        <v>0.13703703703703707</v>
      </c>
    </row>
    <row r="1830" spans="1:27" ht="15" x14ac:dyDescent="0.25">
      <c r="A1830" s="4">
        <v>260129</v>
      </c>
      <c r="B1830" s="18" t="s">
        <v>659</v>
      </c>
      <c r="C1830" s="8" t="s">
        <v>23</v>
      </c>
      <c r="D1830" s="8" t="s">
        <v>177</v>
      </c>
      <c r="E1830" s="8" t="s">
        <v>25</v>
      </c>
      <c r="F1830" s="78">
        <v>13.33643575285981</v>
      </c>
      <c r="G1830" s="46">
        <v>250.76</v>
      </c>
      <c r="H1830" s="46">
        <v>242.52</v>
      </c>
      <c r="I1830" s="46">
        <v>172.22</v>
      </c>
      <c r="J1830" s="46">
        <v>101.62</v>
      </c>
      <c r="K1830" s="46">
        <v>51.49</v>
      </c>
      <c r="L1830" s="46">
        <v>137.21</v>
      </c>
      <c r="M1830" s="46">
        <v>34.49</v>
      </c>
      <c r="N1830" s="47">
        <v>139.02000000000001</v>
      </c>
      <c r="O1830" s="46">
        <v>21.87</v>
      </c>
      <c r="P1830" s="46">
        <v>139.62</v>
      </c>
      <c r="Q1830" s="47">
        <v>155.47999999999999</v>
      </c>
      <c r="R1830" s="46">
        <v>150.47</v>
      </c>
      <c r="S1830" s="47">
        <v>220.86</v>
      </c>
      <c r="T1830" s="47">
        <v>226.93</v>
      </c>
      <c r="U1830" s="47">
        <v>284.22000000000003</v>
      </c>
      <c r="V1830" s="46">
        <v>192</v>
      </c>
      <c r="W1830" s="48">
        <v>344.09</v>
      </c>
      <c r="X1830" s="11">
        <v>0.13101150908572534</v>
      </c>
      <c r="Y1830" s="11">
        <v>0.17080160267466238</v>
      </c>
      <c r="Z1830" s="11">
        <v>4.7060556613180982E-2</v>
      </c>
      <c r="AA1830" s="11">
        <v>0.1333643575285981</v>
      </c>
    </row>
    <row r="1831" spans="1:27" ht="15" x14ac:dyDescent="0.25">
      <c r="A1831" s="4">
        <v>260129</v>
      </c>
      <c r="B1831" s="18" t="s">
        <v>644</v>
      </c>
      <c r="C1831" s="8" t="s">
        <v>23</v>
      </c>
      <c r="D1831" s="8" t="s">
        <v>95</v>
      </c>
      <c r="E1831" s="8" t="s">
        <v>25</v>
      </c>
      <c r="F1831" s="78">
        <v>13.013367692059919</v>
      </c>
      <c r="G1831" s="46">
        <v>3213</v>
      </c>
      <c r="H1831" s="46">
        <v>2857</v>
      </c>
      <c r="I1831" s="46">
        <v>-270.39</v>
      </c>
      <c r="J1831" s="46">
        <v>-102.63</v>
      </c>
      <c r="K1831" s="46">
        <v>876.81</v>
      </c>
      <c r="L1831" s="46">
        <v>206.65</v>
      </c>
      <c r="M1831" s="47">
        <v>1371</v>
      </c>
      <c r="N1831" s="47">
        <v>1103</v>
      </c>
      <c r="O1831" s="46">
        <v>454.33</v>
      </c>
      <c r="P1831" s="47">
        <v>1853</v>
      </c>
      <c r="Q1831" s="46">
        <v>1144</v>
      </c>
      <c r="R1831" s="47">
        <v>1863</v>
      </c>
      <c r="S1831" s="47">
        <v>1427</v>
      </c>
      <c r="T1831" s="46">
        <v>1469</v>
      </c>
      <c r="U1831" s="47">
        <v>2004</v>
      </c>
      <c r="V1831" s="46">
        <v>1309</v>
      </c>
      <c r="W1831" s="48">
        <v>2235</v>
      </c>
      <c r="X1831" s="11">
        <v>-6.1078415778590744E-2</v>
      </c>
      <c r="Y1831" s="11">
        <v>0.14568863289852607</v>
      </c>
      <c r="Z1831" s="11">
        <v>-8.1916309330178905E-2</v>
      </c>
      <c r="AA1831" s="11">
        <v>0.13013367692059918</v>
      </c>
    </row>
    <row r="1832" spans="1:27" ht="15" x14ac:dyDescent="0.25">
      <c r="A1832" s="4">
        <v>260129</v>
      </c>
      <c r="B1832" s="18" t="s">
        <v>686</v>
      </c>
      <c r="C1832" s="8" t="s">
        <v>23</v>
      </c>
      <c r="D1832" s="8" t="s">
        <v>136</v>
      </c>
      <c r="E1832" s="8" t="s">
        <v>25</v>
      </c>
      <c r="F1832" s="36">
        <v>8.5367718261046832</v>
      </c>
      <c r="G1832" s="46">
        <v>131.09</v>
      </c>
      <c r="H1832" s="46">
        <v>77.06</v>
      </c>
      <c r="I1832" s="46">
        <v>57.16</v>
      </c>
      <c r="J1832" s="46">
        <v>59.82</v>
      </c>
      <c r="K1832" s="46">
        <v>115.01</v>
      </c>
      <c r="L1832" s="47">
        <v>121.93</v>
      </c>
      <c r="M1832" s="46">
        <v>81.42</v>
      </c>
      <c r="N1832" s="47">
        <v>119.7</v>
      </c>
      <c r="O1832" s="47">
        <v>164.77</v>
      </c>
      <c r="P1832" s="46">
        <v>109.75</v>
      </c>
      <c r="Q1832" s="46">
        <v>-72.900000000000006</v>
      </c>
      <c r="R1832" s="46">
        <v>123.74</v>
      </c>
      <c r="S1832" s="46">
        <v>159.05000000000001</v>
      </c>
      <c r="T1832" s="47">
        <v>148.46</v>
      </c>
      <c r="U1832" s="47">
        <v>122.16</v>
      </c>
      <c r="V1832" s="46">
        <v>158.96</v>
      </c>
      <c r="W1832" s="49">
        <v>209.3</v>
      </c>
      <c r="X1832" s="11">
        <v>0.12110499311725698</v>
      </c>
      <c r="Y1832" s="11">
        <v>0.54432817078275408</v>
      </c>
      <c r="Z1832" s="11">
        <v>6.364178457201719E-2</v>
      </c>
      <c r="AA1832" s="11">
        <v>8.5367718261047054E-2</v>
      </c>
    </row>
    <row r="1833" spans="1:27" ht="15" x14ac:dyDescent="0.25">
      <c r="A1833" s="4">
        <v>260129</v>
      </c>
      <c r="B1833" s="18" t="s">
        <v>663</v>
      </c>
      <c r="C1833" s="8" t="s">
        <v>23</v>
      </c>
      <c r="D1833" s="8" t="s">
        <v>153</v>
      </c>
      <c r="E1833" s="8" t="s">
        <v>25</v>
      </c>
      <c r="F1833" s="36">
        <v>8.2875038191261741</v>
      </c>
      <c r="G1833" s="46">
        <v>25.24</v>
      </c>
      <c r="H1833" s="46">
        <v>26.08</v>
      </c>
      <c r="I1833" s="46">
        <v>26.06</v>
      </c>
      <c r="J1833" s="46">
        <v>27.16</v>
      </c>
      <c r="K1833" s="46">
        <v>28.49</v>
      </c>
      <c r="L1833" s="46">
        <v>28.67</v>
      </c>
      <c r="M1833" s="46">
        <v>28.05</v>
      </c>
      <c r="N1833" s="46">
        <v>29.05</v>
      </c>
      <c r="O1833" s="46">
        <v>28.39</v>
      </c>
      <c r="P1833" s="46">
        <v>26.53</v>
      </c>
      <c r="Q1833" s="46">
        <v>28.33</v>
      </c>
      <c r="R1833" s="46">
        <v>27.03</v>
      </c>
      <c r="S1833" s="46">
        <v>25.78</v>
      </c>
      <c r="T1833" s="46">
        <v>30.38</v>
      </c>
      <c r="U1833" s="46">
        <v>38.700000000000003</v>
      </c>
      <c r="V1833" s="46">
        <v>36.06</v>
      </c>
      <c r="W1833" s="49">
        <v>36.630000000000003</v>
      </c>
      <c r="X1833" s="11">
        <v>3.5757406891427479E-2</v>
      </c>
      <c r="Y1833" s="11">
        <v>9.2987804878048808E-2</v>
      </c>
      <c r="Z1833" s="11">
        <v>7.4083189761260382E-2</v>
      </c>
      <c r="AA1833" s="11">
        <v>8.2875038191261741E-2</v>
      </c>
    </row>
    <row r="1834" spans="1:27" ht="15" x14ac:dyDescent="0.25">
      <c r="A1834" s="4">
        <v>260129</v>
      </c>
      <c r="B1834" s="18" t="s">
        <v>693</v>
      </c>
      <c r="C1834" s="8" t="s">
        <v>23</v>
      </c>
      <c r="D1834" s="8" t="s">
        <v>694</v>
      </c>
      <c r="E1834" s="8" t="s">
        <v>25</v>
      </c>
      <c r="F1834" s="36">
        <v>7.1058315334773248</v>
      </c>
      <c r="G1834" s="46">
        <v>954</v>
      </c>
      <c r="H1834" s="46">
        <v>590</v>
      </c>
      <c r="I1834" s="46">
        <v>593</v>
      </c>
      <c r="J1834" s="46">
        <v>483</v>
      </c>
      <c r="K1834" s="46">
        <v>802</v>
      </c>
      <c r="L1834" s="46">
        <v>709</v>
      </c>
      <c r="M1834" s="46">
        <v>729</v>
      </c>
      <c r="N1834" s="47">
        <v>867</v>
      </c>
      <c r="O1834" s="46">
        <v>1014</v>
      </c>
      <c r="P1834" s="46">
        <v>966</v>
      </c>
      <c r="Q1834" s="46">
        <v>967</v>
      </c>
      <c r="R1834" s="46">
        <v>1008</v>
      </c>
      <c r="S1834" s="46">
        <v>1134</v>
      </c>
      <c r="T1834" s="46">
        <v>832</v>
      </c>
      <c r="U1834" s="46">
        <v>1296</v>
      </c>
      <c r="V1834" s="46">
        <v>1368</v>
      </c>
      <c r="W1834" s="49">
        <v>1463</v>
      </c>
      <c r="X1834" s="11">
        <v>-3.288343558282214E-2</v>
      </c>
      <c r="Y1834" s="11">
        <v>8.3481349911190161E-2</v>
      </c>
      <c r="Z1834" s="11">
        <v>8.4309133489461452E-2</v>
      </c>
      <c r="AA1834" s="11">
        <v>7.1058315334773248E-2</v>
      </c>
    </row>
    <row r="1835" spans="1:27" ht="15" x14ac:dyDescent="0.25">
      <c r="A1835" s="4">
        <v>260129</v>
      </c>
      <c r="B1835" s="18" t="s">
        <v>554</v>
      </c>
      <c r="C1835" s="8" t="s">
        <v>23</v>
      </c>
      <c r="D1835" s="8" t="s">
        <v>29</v>
      </c>
      <c r="E1835" s="8" t="s">
        <v>25</v>
      </c>
      <c r="F1835" s="36">
        <v>7.0728768271598463</v>
      </c>
      <c r="G1835" s="46">
        <v>36.270000000000003</v>
      </c>
      <c r="H1835" s="46">
        <v>35.19</v>
      </c>
      <c r="I1835" s="46">
        <v>38.130000000000003</v>
      </c>
      <c r="J1835" s="46">
        <v>42.44</v>
      </c>
      <c r="K1835" s="46">
        <v>41.02</v>
      </c>
      <c r="L1835" s="46">
        <v>40.42</v>
      </c>
      <c r="M1835" s="46">
        <v>42.07</v>
      </c>
      <c r="N1835" s="46">
        <v>42.67</v>
      </c>
      <c r="O1835" s="46">
        <v>36.520000000000003</v>
      </c>
      <c r="P1835" s="46">
        <v>37.89</v>
      </c>
      <c r="Q1835" s="46">
        <v>47.72</v>
      </c>
      <c r="R1835" s="46">
        <v>45.38</v>
      </c>
      <c r="S1835" s="46">
        <v>40.06</v>
      </c>
      <c r="T1835" s="46">
        <v>47.7</v>
      </c>
      <c r="U1835" s="46">
        <v>48.13</v>
      </c>
      <c r="V1835" s="46">
        <v>54.98</v>
      </c>
      <c r="W1835" s="49">
        <v>53.56</v>
      </c>
      <c r="X1835" s="11">
        <v>5.7351651563870121E-2</v>
      </c>
      <c r="Y1835" s="11">
        <v>2.266946809686976E-3</v>
      </c>
      <c r="Z1835" s="11">
        <v>5.2959673415347464E-2</v>
      </c>
      <c r="AA1835" s="11">
        <v>7.0728768271598463E-2</v>
      </c>
    </row>
    <row r="1836" spans="1:27" ht="15" x14ac:dyDescent="0.25">
      <c r="A1836" s="4">
        <v>260129</v>
      </c>
      <c r="B1836" s="18" t="s">
        <v>704</v>
      </c>
      <c r="C1836" s="8" t="s">
        <v>23</v>
      </c>
      <c r="D1836" s="8" t="s">
        <v>705</v>
      </c>
      <c r="E1836" s="8" t="s">
        <v>800</v>
      </c>
      <c r="F1836" s="36">
        <v>6.9604296832182388</v>
      </c>
      <c r="G1836" s="46">
        <v>17.32</v>
      </c>
      <c r="H1836" s="46">
        <v>16.399999999999999</v>
      </c>
      <c r="I1836" s="46">
        <v>23.52</v>
      </c>
      <c r="J1836" s="46">
        <v>21.66</v>
      </c>
      <c r="K1836" s="46">
        <v>23.81</v>
      </c>
      <c r="L1836" s="46">
        <v>21.1</v>
      </c>
      <c r="M1836" s="46">
        <v>20.94</v>
      </c>
      <c r="N1836" s="46">
        <v>23.87</v>
      </c>
      <c r="O1836" s="46">
        <v>24.77</v>
      </c>
      <c r="P1836" s="46">
        <v>17.68</v>
      </c>
      <c r="Q1836" s="46">
        <v>14.8</v>
      </c>
      <c r="R1836" s="46">
        <v>16.239999999999998</v>
      </c>
      <c r="S1836" s="46">
        <v>18.66</v>
      </c>
      <c r="T1836" s="47">
        <v>27.2</v>
      </c>
      <c r="U1836" s="46">
        <v>19.32</v>
      </c>
      <c r="V1836" s="47">
        <v>26.05</v>
      </c>
      <c r="W1836" s="49">
        <v>25.01</v>
      </c>
      <c r="X1836" s="11">
        <v>0.14128821608786013</v>
      </c>
      <c r="Y1836" s="11">
        <v>5.8777633289986753E-2</v>
      </c>
      <c r="Z1836" s="11">
        <v>0.12048636698599879</v>
      </c>
      <c r="AA1836" s="11">
        <v>6.9604296832182388E-2</v>
      </c>
    </row>
    <row r="1837" spans="1:27" ht="15" x14ac:dyDescent="0.25">
      <c r="A1837" s="4">
        <v>260129</v>
      </c>
      <c r="B1837" s="18" t="s">
        <v>672</v>
      </c>
      <c r="C1837" s="8" t="s">
        <v>23</v>
      </c>
      <c r="D1837" s="8" t="s">
        <v>673</v>
      </c>
      <c r="E1837" s="8" t="s">
        <v>25</v>
      </c>
      <c r="F1837" s="36">
        <v>6.7462039045553146</v>
      </c>
      <c r="G1837" s="46">
        <v>-987.85</v>
      </c>
      <c r="H1837" s="46">
        <v>-859.21</v>
      </c>
      <c r="I1837" s="46">
        <v>-217.74</v>
      </c>
      <c r="J1837" s="46">
        <v>303</v>
      </c>
      <c r="K1837" s="46">
        <v>18.98</v>
      </c>
      <c r="L1837" s="46">
        <v>272</v>
      </c>
      <c r="M1837" s="47">
        <v>776</v>
      </c>
      <c r="N1837" s="47">
        <v>1265</v>
      </c>
      <c r="O1837" s="47">
        <v>591</v>
      </c>
      <c r="P1837" s="47">
        <v>750</v>
      </c>
      <c r="Q1837" s="46">
        <v>1108</v>
      </c>
      <c r="R1837" s="46">
        <v>1636</v>
      </c>
      <c r="S1837" s="46">
        <v>625</v>
      </c>
      <c r="T1837" s="46">
        <v>949</v>
      </c>
      <c r="U1837" s="46">
        <v>1333</v>
      </c>
      <c r="V1837" s="46">
        <v>1703</v>
      </c>
      <c r="W1837" s="49">
        <v>936</v>
      </c>
      <c r="X1837" s="11">
        <v>4.8312697256615689E-2</v>
      </c>
      <c r="Y1837" s="11">
        <v>5.2107457156090886E-2</v>
      </c>
      <c r="Z1837" s="11">
        <v>1.4747963900506367E-2</v>
      </c>
      <c r="AA1837" s="11">
        <v>6.7462039045553146E-2</v>
      </c>
    </row>
    <row r="1838" spans="1:27" ht="15" x14ac:dyDescent="0.25">
      <c r="A1838" s="4">
        <v>260129</v>
      </c>
      <c r="B1838" s="18" t="s">
        <v>668</v>
      </c>
      <c r="C1838" s="8" t="s">
        <v>23</v>
      </c>
      <c r="D1838" s="8" t="s">
        <v>448</v>
      </c>
      <c r="E1838" s="8" t="s">
        <v>25</v>
      </c>
      <c r="F1838" s="36">
        <v>6.2075983717774896</v>
      </c>
      <c r="G1838" s="46">
        <v>137</v>
      </c>
      <c r="H1838" s="46">
        <v>239.3</v>
      </c>
      <c r="I1838" s="46">
        <v>278.7</v>
      </c>
      <c r="J1838" s="46">
        <v>261.89999999999998</v>
      </c>
      <c r="K1838" s="46">
        <v>195.2</v>
      </c>
      <c r="L1838" s="46">
        <v>245.6</v>
      </c>
      <c r="M1838" s="46">
        <v>208.3</v>
      </c>
      <c r="N1838" s="46">
        <v>212.4</v>
      </c>
      <c r="O1838" s="46">
        <v>125.4</v>
      </c>
      <c r="P1838" s="46">
        <v>127.7</v>
      </c>
      <c r="Q1838" s="46">
        <v>166.2</v>
      </c>
      <c r="R1838" s="46">
        <v>110.6</v>
      </c>
      <c r="S1838" s="46">
        <v>33.799999999999997</v>
      </c>
      <c r="T1838" s="46">
        <v>58.1</v>
      </c>
      <c r="U1838" s="46">
        <v>111.3</v>
      </c>
      <c r="V1838" s="46">
        <v>91.6</v>
      </c>
      <c r="W1838" s="49">
        <v>52.1</v>
      </c>
      <c r="X1838" s="11">
        <v>-0.15879534565366193</v>
      </c>
      <c r="Y1838" s="11">
        <v>-0.14890154597233529</v>
      </c>
      <c r="Z1838" s="11">
        <v>-6.0548119821542401E-2</v>
      </c>
      <c r="AA1838" s="11">
        <v>6.2075983717774896E-2</v>
      </c>
    </row>
    <row r="1839" spans="1:27" ht="15" x14ac:dyDescent="0.25">
      <c r="A1839" s="4">
        <v>260129</v>
      </c>
      <c r="B1839" s="18" t="s">
        <v>657</v>
      </c>
      <c r="C1839" s="8" t="s">
        <v>23</v>
      </c>
      <c r="D1839" s="8" t="s">
        <v>658</v>
      </c>
      <c r="E1839" s="8" t="s">
        <v>59</v>
      </c>
      <c r="F1839" s="36">
        <v>6.0278090943254314</v>
      </c>
      <c r="G1839" s="46">
        <v>41488</v>
      </c>
      <c r="H1839" s="46">
        <v>29979</v>
      </c>
      <c r="I1839" s="46">
        <v>23076</v>
      </c>
      <c r="J1839" s="46">
        <v>24894</v>
      </c>
      <c r="K1839" s="46">
        <v>36016</v>
      </c>
      <c r="L1839" s="46">
        <v>28318</v>
      </c>
      <c r="M1839" s="46">
        <v>22998</v>
      </c>
      <c r="N1839" s="46">
        <v>26969</v>
      </c>
      <c r="O1839" s="46">
        <v>40373</v>
      </c>
      <c r="P1839" s="46">
        <v>27900</v>
      </c>
      <c r="Q1839" s="46">
        <v>25352</v>
      </c>
      <c r="R1839" s="46">
        <v>29591</v>
      </c>
      <c r="S1839" s="46">
        <v>42832</v>
      </c>
      <c r="T1839" s="46">
        <v>29589</v>
      </c>
      <c r="U1839" s="46">
        <v>28202</v>
      </c>
      <c r="V1839" s="46">
        <v>32427</v>
      </c>
      <c r="W1839" s="49">
        <v>50852</v>
      </c>
      <c r="X1839" s="11">
        <v>1.3439427093693945E-2</v>
      </c>
      <c r="Y1839" s="11">
        <v>2.2376809773562378E-2</v>
      </c>
      <c r="Z1839" s="11">
        <v>2.1779532154760695E-2</v>
      </c>
      <c r="AA1839" s="11">
        <v>6.0278090943254314E-2</v>
      </c>
    </row>
    <row r="1840" spans="1:27" ht="15" x14ac:dyDescent="0.25">
      <c r="A1840" s="4">
        <v>260129</v>
      </c>
      <c r="B1840" s="18" t="s">
        <v>661</v>
      </c>
      <c r="C1840" s="8" t="s">
        <v>23</v>
      </c>
      <c r="D1840" s="8" t="s">
        <v>99</v>
      </c>
      <c r="E1840" s="8" t="s">
        <v>25</v>
      </c>
      <c r="F1840" s="36">
        <v>4.6722417048826506</v>
      </c>
      <c r="G1840" s="46">
        <v>2837</v>
      </c>
      <c r="H1840" s="46">
        <v>2984</v>
      </c>
      <c r="I1840" s="46">
        <v>3184</v>
      </c>
      <c r="J1840" s="46">
        <v>3320</v>
      </c>
      <c r="K1840" s="46">
        <v>3136</v>
      </c>
      <c r="L1840" s="46">
        <v>3347</v>
      </c>
      <c r="M1840" s="46">
        <v>3676</v>
      </c>
      <c r="N1840" s="46">
        <v>3844</v>
      </c>
      <c r="O1840" s="46">
        <v>3680</v>
      </c>
      <c r="P1840" s="46">
        <v>3730</v>
      </c>
      <c r="Q1840" s="46">
        <v>4134</v>
      </c>
      <c r="R1840" s="46">
        <v>4370</v>
      </c>
      <c r="S1840" s="46">
        <v>4218</v>
      </c>
      <c r="T1840" s="46">
        <v>4300</v>
      </c>
      <c r="U1840" s="46">
        <v>4873</v>
      </c>
      <c r="V1840" s="46">
        <v>5144</v>
      </c>
      <c r="W1840" s="49">
        <v>5084</v>
      </c>
      <c r="X1840" s="11">
        <v>3.4646243617797223E-2</v>
      </c>
      <c r="Y1840" s="11">
        <v>4.3414404887792246E-2</v>
      </c>
      <c r="Z1840" s="11">
        <v>4.3578627329542208E-2</v>
      </c>
      <c r="AA1840" s="11">
        <v>4.6722417048826514E-2</v>
      </c>
    </row>
    <row r="1841" spans="1:27" ht="15" x14ac:dyDescent="0.25">
      <c r="A1841" s="4">
        <v>260129</v>
      </c>
      <c r="B1841" s="18" t="s">
        <v>675</v>
      </c>
      <c r="C1841" s="8" t="s">
        <v>23</v>
      </c>
      <c r="D1841" s="8" t="s">
        <v>676</v>
      </c>
      <c r="E1841" s="8" t="s">
        <v>25</v>
      </c>
      <c r="F1841" s="36">
        <v>4.5596137151546312</v>
      </c>
      <c r="G1841" s="46">
        <v>248.71</v>
      </c>
      <c r="H1841" s="46">
        <v>234.27</v>
      </c>
      <c r="I1841" s="46">
        <v>257.26</v>
      </c>
      <c r="J1841" s="46">
        <v>275.74</v>
      </c>
      <c r="K1841" s="46">
        <v>288.61</v>
      </c>
      <c r="L1841" s="46">
        <v>300.67</v>
      </c>
      <c r="M1841" s="46">
        <v>286.24</v>
      </c>
      <c r="N1841" s="46">
        <v>289</v>
      </c>
      <c r="O1841" s="46">
        <v>339.32</v>
      </c>
      <c r="P1841" s="46">
        <v>374.58</v>
      </c>
      <c r="Q1841" s="46">
        <v>381.22</v>
      </c>
      <c r="R1841" s="46">
        <v>387.31</v>
      </c>
      <c r="S1841" s="46">
        <v>417.24</v>
      </c>
      <c r="T1841" s="46">
        <v>426.27</v>
      </c>
      <c r="U1841" s="46">
        <v>456.57</v>
      </c>
      <c r="V1841" s="46">
        <v>462.35</v>
      </c>
      <c r="W1841" s="49">
        <v>497.6</v>
      </c>
      <c r="X1841" s="11">
        <v>3.3127183003813343E-2</v>
      </c>
      <c r="Y1841" s="11">
        <v>4.6742016327138147E-2</v>
      </c>
      <c r="Z1841" s="11">
        <v>4.4471047001582331E-2</v>
      </c>
      <c r="AA1841" s="11">
        <v>4.5596137151546534E-2</v>
      </c>
    </row>
    <row r="1842" spans="1:27" ht="15" x14ac:dyDescent="0.25">
      <c r="A1842" s="4">
        <v>260129</v>
      </c>
      <c r="B1842" s="18" t="s">
        <v>716</v>
      </c>
      <c r="C1842" s="8" t="s">
        <v>23</v>
      </c>
      <c r="D1842" s="8" t="s">
        <v>119</v>
      </c>
      <c r="E1842" s="8" t="s">
        <v>25</v>
      </c>
      <c r="F1842" s="36">
        <v>4.2839143217135556</v>
      </c>
      <c r="G1842" s="46">
        <v>403</v>
      </c>
      <c r="H1842" s="46">
        <v>428</v>
      </c>
      <c r="I1842" s="46">
        <v>432</v>
      </c>
      <c r="J1842" s="46">
        <v>421</v>
      </c>
      <c r="K1842" s="46">
        <v>414</v>
      </c>
      <c r="L1842" s="46">
        <v>441</v>
      </c>
      <c r="M1842" s="46">
        <v>450</v>
      </c>
      <c r="N1842" s="46">
        <v>461</v>
      </c>
      <c r="O1842" s="46">
        <v>483</v>
      </c>
      <c r="P1842" s="46">
        <v>455</v>
      </c>
      <c r="Q1842" s="46">
        <v>501</v>
      </c>
      <c r="R1842" s="46">
        <v>489</v>
      </c>
      <c r="S1842" s="46">
        <v>560</v>
      </c>
      <c r="T1842" s="46">
        <v>591</v>
      </c>
      <c r="U1842" s="46">
        <v>611</v>
      </c>
      <c r="V1842" s="46">
        <v>619</v>
      </c>
      <c r="W1842" s="49">
        <v>662</v>
      </c>
      <c r="X1842" s="11">
        <v>6.7830423940149709E-2</v>
      </c>
      <c r="Y1842" s="11">
        <v>5.1377860812704235E-2</v>
      </c>
      <c r="Z1842" s="11">
        <v>5.7752110173256321E-2</v>
      </c>
      <c r="AA1842" s="11">
        <v>4.2839143217135556E-2</v>
      </c>
    </row>
    <row r="1843" spans="1:27" ht="15" x14ac:dyDescent="0.25">
      <c r="A1843" s="4">
        <v>260129</v>
      </c>
      <c r="B1843" s="18" t="s">
        <v>706</v>
      </c>
      <c r="C1843" s="8" t="s">
        <v>23</v>
      </c>
      <c r="D1843" s="8" t="s">
        <v>707</v>
      </c>
      <c r="E1843" s="8" t="s">
        <v>25</v>
      </c>
      <c r="F1843" s="36">
        <v>4.2293366023857804</v>
      </c>
      <c r="G1843" s="46">
        <v>85.51</v>
      </c>
      <c r="H1843" s="46">
        <v>29.95</v>
      </c>
      <c r="I1843" s="46">
        <v>47.45</v>
      </c>
      <c r="J1843" s="46">
        <v>42.5</v>
      </c>
      <c r="K1843" s="46">
        <v>36.22</v>
      </c>
      <c r="L1843" s="46">
        <v>31.4</v>
      </c>
      <c r="M1843" s="46">
        <v>27.11</v>
      </c>
      <c r="N1843" s="46">
        <v>52.52</v>
      </c>
      <c r="O1843" s="46">
        <v>38.090000000000003</v>
      </c>
      <c r="P1843" s="46">
        <v>38.090000000000003</v>
      </c>
      <c r="Q1843" s="46">
        <v>29.56</v>
      </c>
      <c r="R1843" s="46">
        <v>42.44</v>
      </c>
      <c r="S1843" s="46">
        <v>44.17</v>
      </c>
      <c r="T1843" s="47">
        <v>57.65</v>
      </c>
      <c r="U1843" s="47">
        <v>49.47</v>
      </c>
      <c r="V1843" s="46">
        <v>60.8</v>
      </c>
      <c r="W1843" s="49">
        <v>53.14</v>
      </c>
      <c r="X1843" s="11">
        <v>0.1267989109295995</v>
      </c>
      <c r="Y1843" s="11">
        <v>0.1145437809227936</v>
      </c>
      <c r="Z1843" s="11">
        <v>9.4771073143034013E-2</v>
      </c>
      <c r="AA1843" s="11">
        <v>4.2293366023858026E-2</v>
      </c>
    </row>
    <row r="1844" spans="1:27" ht="15" x14ac:dyDescent="0.25">
      <c r="A1844" s="4">
        <v>260129</v>
      </c>
      <c r="B1844" s="18" t="s">
        <v>655</v>
      </c>
      <c r="C1844" s="8" t="s">
        <v>23</v>
      </c>
      <c r="D1844" s="8" t="s">
        <v>29</v>
      </c>
      <c r="E1844" s="8" t="s">
        <v>25</v>
      </c>
      <c r="F1844" s="36">
        <v>4.1681840754841826</v>
      </c>
      <c r="G1844" s="46">
        <v>86.34</v>
      </c>
      <c r="H1844" s="46">
        <v>86.99</v>
      </c>
      <c r="I1844" s="46">
        <v>81.72</v>
      </c>
      <c r="J1844" s="46">
        <v>82.85</v>
      </c>
      <c r="K1844" s="46">
        <v>117.21</v>
      </c>
      <c r="L1844" s="46">
        <v>114.68</v>
      </c>
      <c r="M1844" s="46">
        <v>117</v>
      </c>
      <c r="N1844" s="46">
        <v>118.16</v>
      </c>
      <c r="O1844" s="47">
        <v>217.4</v>
      </c>
      <c r="P1844" s="46">
        <v>155.54</v>
      </c>
      <c r="Q1844" s="46">
        <v>144.38999999999999</v>
      </c>
      <c r="R1844" s="46">
        <v>159.19</v>
      </c>
      <c r="S1844" s="46">
        <v>150.33000000000001</v>
      </c>
      <c r="T1844" s="46">
        <v>148.08000000000001</v>
      </c>
      <c r="U1844" s="46">
        <v>155.80000000000001</v>
      </c>
      <c r="V1844" s="46">
        <v>149.88999999999999</v>
      </c>
      <c r="W1844" s="49">
        <v>175.51</v>
      </c>
      <c r="X1844" s="11">
        <v>-1.2240544753466143E-2</v>
      </c>
      <c r="Y1844" s="11">
        <v>1.8953803219322607E-2</v>
      </c>
      <c r="Z1844" s="11">
        <v>-1.5161395500489228E-2</v>
      </c>
      <c r="AA1844" s="11">
        <v>4.1681840754841826E-2</v>
      </c>
    </row>
    <row r="1845" spans="1:27" ht="15" x14ac:dyDescent="0.25">
      <c r="A1845" s="4">
        <v>260129</v>
      </c>
      <c r="B1845" s="18" t="s">
        <v>703</v>
      </c>
      <c r="C1845" s="8" t="s">
        <v>23</v>
      </c>
      <c r="D1845" s="8" t="s">
        <v>29</v>
      </c>
      <c r="E1845" s="8" t="s">
        <v>25</v>
      </c>
      <c r="F1845" s="36">
        <v>4.1184842554705448</v>
      </c>
      <c r="G1845" s="46">
        <v>22</v>
      </c>
      <c r="H1845" s="46">
        <v>21.27</v>
      </c>
      <c r="I1845" s="46">
        <v>22.96</v>
      </c>
      <c r="J1845" s="46">
        <v>23.36</v>
      </c>
      <c r="K1845" s="46">
        <v>23.7</v>
      </c>
      <c r="L1845" s="46">
        <v>24.91</v>
      </c>
      <c r="M1845" s="46">
        <v>21.35</v>
      </c>
      <c r="N1845" s="46">
        <v>20.49</v>
      </c>
      <c r="O1845" s="46">
        <v>21.65</v>
      </c>
      <c r="P1845" s="46">
        <v>26.94</v>
      </c>
      <c r="Q1845" s="46">
        <v>26.71</v>
      </c>
      <c r="R1845" s="46">
        <v>25.37</v>
      </c>
      <c r="S1845" s="46">
        <v>25.37</v>
      </c>
      <c r="T1845" s="46">
        <v>28.15</v>
      </c>
      <c r="U1845" s="46">
        <v>30.13</v>
      </c>
      <c r="V1845" s="46">
        <v>28.77</v>
      </c>
      <c r="W1845" s="49">
        <v>30</v>
      </c>
      <c r="X1845" s="11">
        <v>1.1591148577449806E-2</v>
      </c>
      <c r="Y1845" s="11">
        <v>3.2386363636363713E-2</v>
      </c>
      <c r="Z1845" s="11">
        <v>3.1186938176481327E-2</v>
      </c>
      <c r="AA1845" s="11">
        <v>4.118484255470567E-2</v>
      </c>
    </row>
    <row r="1846" spans="1:27" ht="15" x14ac:dyDescent="0.25">
      <c r="A1846" s="4">
        <v>260129</v>
      </c>
      <c r="B1846" s="18" t="s">
        <v>712</v>
      </c>
      <c r="C1846" s="8" t="s">
        <v>23</v>
      </c>
      <c r="D1846" s="8" t="s">
        <v>115</v>
      </c>
      <c r="E1846" s="8" t="s">
        <v>25</v>
      </c>
      <c r="F1846" s="36">
        <v>4.096313318013789</v>
      </c>
      <c r="G1846" s="46">
        <v>1558</v>
      </c>
      <c r="H1846" s="46">
        <v>1557</v>
      </c>
      <c r="I1846" s="46">
        <v>1285</v>
      </c>
      <c r="J1846" s="46">
        <v>1651</v>
      </c>
      <c r="K1846" s="46">
        <v>1889</v>
      </c>
      <c r="L1846" s="46">
        <v>1154</v>
      </c>
      <c r="M1846" s="46">
        <v>1453</v>
      </c>
      <c r="N1846" s="46">
        <v>1763</v>
      </c>
      <c r="O1846" s="46">
        <v>2136</v>
      </c>
      <c r="P1846" s="46">
        <v>1534</v>
      </c>
      <c r="Q1846" s="46">
        <v>1940</v>
      </c>
      <c r="R1846" s="46">
        <v>2252</v>
      </c>
      <c r="S1846" s="46">
        <v>2419</v>
      </c>
      <c r="T1846" s="47">
        <v>2455</v>
      </c>
      <c r="U1846" s="46">
        <v>2569</v>
      </c>
      <c r="V1846" s="46">
        <v>2566</v>
      </c>
      <c r="W1846" s="49">
        <v>2829</v>
      </c>
      <c r="X1846" s="11">
        <v>0.1130755064456721</v>
      </c>
      <c r="Y1846" s="11">
        <v>6.938010147804996E-2</v>
      </c>
      <c r="Z1846" s="11">
        <v>3.2387828777720395E-2</v>
      </c>
      <c r="AA1846" s="11">
        <v>4.096313318013789E-2</v>
      </c>
    </row>
    <row r="1847" spans="1:27" ht="15" x14ac:dyDescent="0.25">
      <c r="A1847" s="4">
        <v>260129</v>
      </c>
      <c r="B1847" s="18" t="s">
        <v>679</v>
      </c>
      <c r="C1847" s="8" t="s">
        <v>23</v>
      </c>
      <c r="D1847" s="8" t="s">
        <v>680</v>
      </c>
      <c r="E1847" s="8" t="s">
        <v>25</v>
      </c>
      <c r="F1847" s="36">
        <v>3.8066758263962002</v>
      </c>
      <c r="G1847" s="46">
        <v>296.74</v>
      </c>
      <c r="H1847" s="46">
        <v>81.28</v>
      </c>
      <c r="I1847" s="46">
        <v>57.33</v>
      </c>
      <c r="J1847" s="46">
        <v>126</v>
      </c>
      <c r="K1847" s="47">
        <v>362.66</v>
      </c>
      <c r="L1847" s="46">
        <v>108.74</v>
      </c>
      <c r="M1847" s="46">
        <v>70.739999999999995</v>
      </c>
      <c r="N1847" s="47">
        <v>224.62</v>
      </c>
      <c r="O1847" s="47">
        <v>487.9</v>
      </c>
      <c r="P1847" s="46">
        <v>153.44</v>
      </c>
      <c r="Q1847" s="46">
        <v>132.81</v>
      </c>
      <c r="R1847" s="46">
        <v>305.08999999999997</v>
      </c>
      <c r="S1847" s="46">
        <v>567.27</v>
      </c>
      <c r="T1847" s="46">
        <v>178.22</v>
      </c>
      <c r="U1847" s="46">
        <v>165.29</v>
      </c>
      <c r="V1847" s="46">
        <v>326.52</v>
      </c>
      <c r="W1847" s="49">
        <v>614.37</v>
      </c>
      <c r="X1847" s="11">
        <v>2.1387697326969324E-2</v>
      </c>
      <c r="Y1847" s="11">
        <v>2.7446572981012274E-2</v>
      </c>
      <c r="Z1847" s="11">
        <v>1.7625239540411508E-2</v>
      </c>
      <c r="AA1847" s="11">
        <v>3.8066758263961997E-2</v>
      </c>
    </row>
    <row r="1848" spans="1:27" ht="15" x14ac:dyDescent="0.25">
      <c r="A1848" s="4">
        <v>260129</v>
      </c>
      <c r="B1848" s="18" t="s">
        <v>667</v>
      </c>
      <c r="C1848" s="8" t="s">
        <v>23</v>
      </c>
      <c r="D1848" s="8" t="s">
        <v>99</v>
      </c>
      <c r="E1848" s="8" t="s">
        <v>25</v>
      </c>
      <c r="F1848" s="36">
        <v>3.4131602506714431</v>
      </c>
      <c r="G1848" s="46">
        <v>4924</v>
      </c>
      <c r="H1848" s="46">
        <v>4862</v>
      </c>
      <c r="I1848" s="46">
        <v>4865</v>
      </c>
      <c r="J1848" s="46">
        <v>5090</v>
      </c>
      <c r="K1848" s="46">
        <v>5431</v>
      </c>
      <c r="L1848" s="46">
        <v>5336</v>
      </c>
      <c r="M1848" s="46">
        <v>5481</v>
      </c>
      <c r="N1848" s="46">
        <v>5679</v>
      </c>
      <c r="O1848" s="46">
        <v>5963</v>
      </c>
      <c r="P1848" s="46">
        <v>5841</v>
      </c>
      <c r="Q1848" s="46">
        <v>5833</v>
      </c>
      <c r="R1848" s="46">
        <v>6359</v>
      </c>
      <c r="S1848" s="46">
        <v>6530</v>
      </c>
      <c r="T1848" s="46">
        <v>6435</v>
      </c>
      <c r="U1848" s="46">
        <v>6792</v>
      </c>
      <c r="V1848" s="46">
        <v>7051</v>
      </c>
      <c r="W1848" s="49">
        <v>7445</v>
      </c>
      <c r="X1848" s="11">
        <v>2.4182713837886283E-2</v>
      </c>
      <c r="Y1848" s="11">
        <v>3.8120602615574262E-2</v>
      </c>
      <c r="Z1848" s="11">
        <v>2.6497166487976731E-2</v>
      </c>
      <c r="AA1848" s="11">
        <v>3.4131602506714431E-2</v>
      </c>
    </row>
    <row r="1849" spans="1:27" ht="15" x14ac:dyDescent="0.25">
      <c r="A1849" s="4">
        <v>260129</v>
      </c>
      <c r="B1849" s="18" t="s">
        <v>646</v>
      </c>
      <c r="C1849" s="8" t="s">
        <v>23</v>
      </c>
      <c r="D1849" s="8" t="s">
        <v>177</v>
      </c>
      <c r="E1849" s="8" t="s">
        <v>25</v>
      </c>
      <c r="F1849" s="36">
        <v>3.2856089750973321</v>
      </c>
      <c r="G1849" s="46">
        <v>150.86000000000001</v>
      </c>
      <c r="H1849" s="46">
        <v>186.68</v>
      </c>
      <c r="I1849" s="46">
        <v>221.22</v>
      </c>
      <c r="J1849" s="46">
        <v>314.23</v>
      </c>
      <c r="K1849" s="47">
        <v>425.72</v>
      </c>
      <c r="L1849" s="47">
        <v>447.6</v>
      </c>
      <c r="M1849" s="47">
        <v>392.92</v>
      </c>
      <c r="N1849" s="46">
        <v>323.67</v>
      </c>
      <c r="O1849" s="46">
        <v>341.95</v>
      </c>
      <c r="P1849" s="46">
        <v>383.79</v>
      </c>
      <c r="Q1849" s="46">
        <v>366.9</v>
      </c>
      <c r="R1849" s="46">
        <v>363.65</v>
      </c>
      <c r="S1849" s="46">
        <v>340.51</v>
      </c>
      <c r="T1849" s="46">
        <v>453.95</v>
      </c>
      <c r="U1849" s="46">
        <v>440.41</v>
      </c>
      <c r="V1849" s="46">
        <v>501.49</v>
      </c>
      <c r="W1849" s="49">
        <v>397.56</v>
      </c>
      <c r="X1849" s="11">
        <v>4.8224902910952938E-2</v>
      </c>
      <c r="Y1849" s="11">
        <v>4.8202962603523858E-2</v>
      </c>
      <c r="Z1849" s="11">
        <v>8.6229762530340759E-2</v>
      </c>
      <c r="AA1849" s="11">
        <v>3.2856089750973094E-2</v>
      </c>
    </row>
    <row r="1850" spans="1:27" ht="15" x14ac:dyDescent="0.25">
      <c r="A1850" s="4">
        <v>260129</v>
      </c>
      <c r="B1850" s="18" t="s">
        <v>689</v>
      </c>
      <c r="C1850" s="8" t="s">
        <v>23</v>
      </c>
      <c r="D1850" s="8" t="s">
        <v>139</v>
      </c>
      <c r="E1850" s="8" t="s">
        <v>25</v>
      </c>
      <c r="F1850" s="36">
        <v>3.2097868217054288</v>
      </c>
      <c r="G1850" s="46">
        <v>2758</v>
      </c>
      <c r="H1850" s="46">
        <v>2830</v>
      </c>
      <c r="I1850" s="46">
        <v>1982</v>
      </c>
      <c r="J1850" s="46">
        <v>1727</v>
      </c>
      <c r="K1850" s="46">
        <v>2036</v>
      </c>
      <c r="L1850" s="46">
        <v>1724</v>
      </c>
      <c r="M1850" s="46">
        <v>1785</v>
      </c>
      <c r="N1850" s="46">
        <v>1976</v>
      </c>
      <c r="O1850" s="46">
        <v>1991</v>
      </c>
      <c r="P1850" s="46">
        <v>1725</v>
      </c>
      <c r="Q1850" s="46">
        <v>1833</v>
      </c>
      <c r="R1850" s="46">
        <v>1912</v>
      </c>
      <c r="S1850" s="46">
        <v>2335</v>
      </c>
      <c r="T1850" s="46">
        <v>1840</v>
      </c>
      <c r="U1850" s="46">
        <v>1937</v>
      </c>
      <c r="V1850" s="46">
        <v>2144</v>
      </c>
      <c r="W1850" s="49">
        <v>2600</v>
      </c>
      <c r="X1850" s="11">
        <v>1.4734144778987934E-2</v>
      </c>
      <c r="Y1850" s="11">
        <v>1.3131313131313105E-2</v>
      </c>
      <c r="Z1850" s="11">
        <v>2.8913260219342041E-2</v>
      </c>
      <c r="AA1850" s="11">
        <v>3.2097868217054293E-2</v>
      </c>
    </row>
    <row r="1851" spans="1:27" ht="15" x14ac:dyDescent="0.25">
      <c r="A1851" s="4">
        <v>260129</v>
      </c>
      <c r="B1851" s="18" t="s">
        <v>702</v>
      </c>
      <c r="C1851" s="8" t="s">
        <v>23</v>
      </c>
      <c r="D1851" s="8" t="s">
        <v>41</v>
      </c>
      <c r="E1851" s="8" t="s">
        <v>25</v>
      </c>
      <c r="F1851" s="36">
        <v>3.1927580225498802</v>
      </c>
      <c r="G1851" s="46">
        <v>371.7</v>
      </c>
      <c r="H1851" s="46">
        <v>565.9</v>
      </c>
      <c r="I1851" s="46">
        <v>846.3</v>
      </c>
      <c r="J1851" s="46">
        <v>972.3</v>
      </c>
      <c r="K1851" s="46">
        <v>612.1</v>
      </c>
      <c r="L1851" s="46">
        <v>717.9</v>
      </c>
      <c r="M1851" s="46">
        <v>1114</v>
      </c>
      <c r="N1851" s="46">
        <v>1116</v>
      </c>
      <c r="O1851" s="46">
        <v>680.3</v>
      </c>
      <c r="P1851" s="46">
        <v>730.7</v>
      </c>
      <c r="Q1851" s="46">
        <v>1236</v>
      </c>
      <c r="R1851" s="46">
        <v>1136</v>
      </c>
      <c r="S1851" s="46">
        <v>671.9</v>
      </c>
      <c r="T1851" s="46">
        <v>757.7</v>
      </c>
      <c r="U1851" s="46">
        <v>1103</v>
      </c>
      <c r="V1851" s="46">
        <v>1157</v>
      </c>
      <c r="W1851" s="49">
        <v>789.7</v>
      </c>
      <c r="X1851" s="11">
        <v>7.1530758226039381E-3</v>
      </c>
      <c r="Y1851" s="11">
        <v>-3.4985269360269355E-2</v>
      </c>
      <c r="Z1851" s="11">
        <v>5.7242544839992693E-3</v>
      </c>
      <c r="AA1851" s="11">
        <v>3.1927580225498575E-2</v>
      </c>
    </row>
    <row r="1852" spans="1:27" ht="15" x14ac:dyDescent="0.25">
      <c r="A1852" s="4">
        <v>260129</v>
      </c>
      <c r="B1852" s="18" t="s">
        <v>671</v>
      </c>
      <c r="C1852" s="8" t="s">
        <v>23</v>
      </c>
      <c r="D1852" s="8" t="s">
        <v>101</v>
      </c>
      <c r="E1852" s="8" t="s">
        <v>25</v>
      </c>
      <c r="F1852" s="36">
        <v>2.9902770133920291</v>
      </c>
      <c r="G1852" s="46">
        <v>1100</v>
      </c>
      <c r="H1852" s="46">
        <v>687</v>
      </c>
      <c r="I1852" s="46">
        <v>873</v>
      </c>
      <c r="J1852" s="46">
        <v>781</v>
      </c>
      <c r="K1852" s="46">
        <v>1167</v>
      </c>
      <c r="L1852" s="46">
        <v>784</v>
      </c>
      <c r="M1852" s="46">
        <v>1040</v>
      </c>
      <c r="N1852" s="46">
        <v>959</v>
      </c>
      <c r="O1852" s="46">
        <v>1331</v>
      </c>
      <c r="P1852" s="46">
        <v>973</v>
      </c>
      <c r="Q1852" s="46">
        <v>1149</v>
      </c>
      <c r="R1852" s="46">
        <v>1186</v>
      </c>
      <c r="S1852" s="46">
        <v>1648</v>
      </c>
      <c r="T1852" s="46">
        <v>1132</v>
      </c>
      <c r="U1852" s="46">
        <v>1322</v>
      </c>
      <c r="V1852" s="46">
        <v>1349</v>
      </c>
      <c r="W1852" s="49">
        <v>1811</v>
      </c>
      <c r="X1852" s="11">
        <v>3.2082324455205757E-2</v>
      </c>
      <c r="Y1852" s="11">
        <v>3.3822091886608119E-2</v>
      </c>
      <c r="Z1852" s="11">
        <v>3.0824508320726141E-2</v>
      </c>
      <c r="AA1852" s="11">
        <v>2.9902770133920287E-2</v>
      </c>
    </row>
    <row r="1853" spans="1:27" ht="15" x14ac:dyDescent="0.25">
      <c r="A1853" s="4">
        <v>260129</v>
      </c>
      <c r="B1853" s="18" t="s">
        <v>714</v>
      </c>
      <c r="C1853" s="8" t="s">
        <v>23</v>
      </c>
      <c r="D1853" s="8" t="s">
        <v>29</v>
      </c>
      <c r="E1853" s="8" t="s">
        <v>25</v>
      </c>
      <c r="F1853" s="36">
        <v>2.9053962867994438</v>
      </c>
      <c r="G1853" s="46">
        <v>107.48</v>
      </c>
      <c r="H1853" s="46">
        <v>109.4</v>
      </c>
      <c r="I1853" s="46">
        <v>118.09</v>
      </c>
      <c r="J1853" s="46">
        <v>121.08</v>
      </c>
      <c r="K1853" s="46">
        <v>104.53</v>
      </c>
      <c r="L1853" s="46">
        <v>78.55</v>
      </c>
      <c r="M1853" s="46">
        <v>82.97</v>
      </c>
      <c r="N1853" s="46">
        <v>105.03</v>
      </c>
      <c r="O1853" s="46">
        <v>90.39</v>
      </c>
      <c r="P1853" s="46">
        <v>97.45</v>
      </c>
      <c r="Q1853" s="47">
        <v>126.5</v>
      </c>
      <c r="R1853" s="46">
        <v>125.89</v>
      </c>
      <c r="S1853" s="46">
        <v>126.02</v>
      </c>
      <c r="T1853" s="46">
        <v>112.94</v>
      </c>
      <c r="U1853" s="46">
        <v>142.69</v>
      </c>
      <c r="V1853" s="46">
        <v>137.04</v>
      </c>
      <c r="W1853" s="49">
        <v>141.09</v>
      </c>
      <c r="X1853" s="11">
        <v>3.2551590804017927E-2</v>
      </c>
      <c r="Y1853" s="11">
        <v>3.2950035616159612E-2</v>
      </c>
      <c r="Z1853" s="11">
        <v>2.1968711825668841E-2</v>
      </c>
      <c r="AA1853" s="11">
        <v>2.9053962867994443E-2</v>
      </c>
    </row>
    <row r="1854" spans="1:27" ht="15" x14ac:dyDescent="0.25">
      <c r="A1854" s="4">
        <v>260129</v>
      </c>
      <c r="B1854" s="18" t="s">
        <v>683</v>
      </c>
      <c r="C1854" s="8" t="s">
        <v>23</v>
      </c>
      <c r="D1854" s="8" t="s">
        <v>153</v>
      </c>
      <c r="E1854" s="8" t="s">
        <v>25</v>
      </c>
      <c r="F1854" s="36">
        <v>2.714378150908447</v>
      </c>
      <c r="G1854" s="46">
        <v>672.49</v>
      </c>
      <c r="H1854" s="46">
        <v>738.85</v>
      </c>
      <c r="I1854" s="46">
        <v>818.35</v>
      </c>
      <c r="J1854" s="46">
        <v>630.86</v>
      </c>
      <c r="K1854" s="46">
        <v>675.08</v>
      </c>
      <c r="L1854" s="46">
        <v>913.55</v>
      </c>
      <c r="M1854" s="47">
        <v>1271</v>
      </c>
      <c r="N1854" s="46">
        <v>913.93</v>
      </c>
      <c r="O1854" s="46">
        <v>952.17</v>
      </c>
      <c r="P1854" s="46">
        <v>1016</v>
      </c>
      <c r="Q1854" s="46">
        <v>1130</v>
      </c>
      <c r="R1854" s="46">
        <v>984</v>
      </c>
      <c r="S1854" s="46">
        <v>977.38</v>
      </c>
      <c r="T1854" s="46">
        <v>1075</v>
      </c>
      <c r="U1854" s="46">
        <v>1172</v>
      </c>
      <c r="V1854" s="46">
        <v>1072</v>
      </c>
      <c r="W1854" s="49">
        <v>1094</v>
      </c>
      <c r="X1854" s="11">
        <v>1.4364388004031836E-2</v>
      </c>
      <c r="Y1854" s="11">
        <v>1.0080693551716369E-2</v>
      </c>
      <c r="Z1854" s="11">
        <v>2.0910659208531523E-2</v>
      </c>
      <c r="AA1854" s="11">
        <v>2.7143781509084475E-2</v>
      </c>
    </row>
    <row r="1855" spans="1:27" ht="15" x14ac:dyDescent="0.25">
      <c r="A1855" s="4">
        <v>260129</v>
      </c>
      <c r="B1855" s="18" t="s">
        <v>692</v>
      </c>
      <c r="C1855" s="8" t="s">
        <v>23</v>
      </c>
      <c r="D1855" s="8" t="s">
        <v>146</v>
      </c>
      <c r="E1855" s="8" t="s">
        <v>25</v>
      </c>
      <c r="F1855" s="36">
        <v>2.2940164404511521</v>
      </c>
      <c r="G1855" s="46">
        <v>965.96</v>
      </c>
      <c r="H1855" s="46">
        <v>894.91</v>
      </c>
      <c r="I1855" s="46">
        <v>971.95</v>
      </c>
      <c r="J1855" s="46">
        <v>1111</v>
      </c>
      <c r="K1855" s="46">
        <v>1199</v>
      </c>
      <c r="L1855" s="46">
        <v>860.59</v>
      </c>
      <c r="M1855" s="46">
        <v>821.31</v>
      </c>
      <c r="N1855" s="46">
        <v>899.21</v>
      </c>
      <c r="O1855" s="46">
        <v>952.32</v>
      </c>
      <c r="P1855" s="46">
        <v>806.84</v>
      </c>
      <c r="Q1855" s="46">
        <v>977.32</v>
      </c>
      <c r="R1855" s="46">
        <v>1120</v>
      </c>
      <c r="S1855" s="46">
        <v>1242</v>
      </c>
      <c r="T1855" s="47">
        <v>1300</v>
      </c>
      <c r="U1855" s="46">
        <v>1352</v>
      </c>
      <c r="V1855" s="46">
        <v>1337</v>
      </c>
      <c r="W1855" s="49">
        <v>1362</v>
      </c>
      <c r="X1855" s="11">
        <v>0.11894379377544517</v>
      </c>
      <c r="Y1855" s="11">
        <v>8.0761835786279157E-2</v>
      </c>
      <c r="Z1855" s="11">
        <v>4.3278819305943461E-2</v>
      </c>
      <c r="AA1855" s="11">
        <v>2.2940164404511521E-2</v>
      </c>
    </row>
    <row r="1856" spans="1:27" ht="15" x14ac:dyDescent="0.25">
      <c r="A1856" s="4">
        <v>260129</v>
      </c>
      <c r="B1856" s="18" t="s">
        <v>682</v>
      </c>
      <c r="C1856" s="8" t="s">
        <v>23</v>
      </c>
      <c r="D1856" s="8" t="s">
        <v>29</v>
      </c>
      <c r="E1856" s="8" t="s">
        <v>25</v>
      </c>
      <c r="F1856" s="36">
        <v>1.843640298783233</v>
      </c>
      <c r="G1856" s="46">
        <v>111.17</v>
      </c>
      <c r="H1856" s="46">
        <v>111.73</v>
      </c>
      <c r="I1856" s="46">
        <v>139.79</v>
      </c>
      <c r="J1856" s="46">
        <v>197.47</v>
      </c>
      <c r="K1856" s="47">
        <v>219.84</v>
      </c>
      <c r="L1856" s="47">
        <v>210.84</v>
      </c>
      <c r="M1856" s="46">
        <v>193.85</v>
      </c>
      <c r="N1856" s="46">
        <v>186.98</v>
      </c>
      <c r="O1856" s="46">
        <v>120.7</v>
      </c>
      <c r="P1856" s="46">
        <v>161.56</v>
      </c>
      <c r="Q1856" s="46">
        <v>175.15</v>
      </c>
      <c r="R1856" s="46">
        <v>175.24</v>
      </c>
      <c r="S1856" s="47">
        <v>184.01</v>
      </c>
      <c r="T1856" s="46">
        <v>179.1</v>
      </c>
      <c r="U1856" s="46">
        <v>186.62</v>
      </c>
      <c r="V1856" s="46">
        <v>208.01</v>
      </c>
      <c r="W1856" s="49">
        <v>197.98</v>
      </c>
      <c r="X1856" s="11">
        <v>2.5202597850451092E-2</v>
      </c>
      <c r="Y1856" s="11">
        <v>1.6075683251576711E-2</v>
      </c>
      <c r="Z1856" s="11">
        <v>4.5201870422224344E-2</v>
      </c>
      <c r="AA1856" s="11">
        <v>1.8436402987832334E-2</v>
      </c>
    </row>
    <row r="1857" spans="1:27" ht="15" x14ac:dyDescent="0.25">
      <c r="A1857" s="4">
        <v>260129</v>
      </c>
      <c r="B1857" s="18" t="s">
        <v>678</v>
      </c>
      <c r="C1857" s="8" t="s">
        <v>23</v>
      </c>
      <c r="D1857" s="8" t="s">
        <v>65</v>
      </c>
      <c r="E1857" s="8" t="s">
        <v>25</v>
      </c>
      <c r="F1857" s="36">
        <v>1.564036106890687</v>
      </c>
      <c r="G1857" s="46">
        <v>29.92</v>
      </c>
      <c r="H1857" s="46">
        <v>29.9</v>
      </c>
      <c r="I1857" s="46">
        <v>42.29</v>
      </c>
      <c r="J1857" s="46">
        <v>19.52</v>
      </c>
      <c r="K1857" s="46">
        <v>27.75</v>
      </c>
      <c r="L1857" s="46">
        <v>35.229999999999997</v>
      </c>
      <c r="M1857" s="47">
        <v>60.35</v>
      </c>
      <c r="N1857" s="46">
        <v>23.03</v>
      </c>
      <c r="O1857" s="47">
        <v>53.35</v>
      </c>
      <c r="P1857" s="46">
        <v>52.37</v>
      </c>
      <c r="Q1857" s="46">
        <v>66.709999999999994</v>
      </c>
      <c r="R1857" s="46">
        <v>31.51</v>
      </c>
      <c r="S1857" s="46">
        <v>58.17</v>
      </c>
      <c r="T1857" s="46">
        <v>58.47</v>
      </c>
      <c r="U1857" s="46">
        <v>71.34</v>
      </c>
      <c r="V1857" s="46">
        <v>35.799999999999997</v>
      </c>
      <c r="W1857" s="49">
        <v>61.67</v>
      </c>
      <c r="X1857" s="11">
        <v>2.922015711822179E-2</v>
      </c>
      <c r="Y1857" s="11">
        <v>2.1548915572931371E-2</v>
      </c>
      <c r="Z1857" s="11">
        <v>1.9545309581302295E-2</v>
      </c>
      <c r="AA1857" s="11">
        <v>1.5640361068906872E-2</v>
      </c>
    </row>
    <row r="1858" spans="1:27" ht="15" x14ac:dyDescent="0.25">
      <c r="A1858" s="4">
        <v>260129</v>
      </c>
      <c r="B1858" s="18" t="s">
        <v>701</v>
      </c>
      <c r="C1858" s="8" t="s">
        <v>23</v>
      </c>
      <c r="D1858" s="8" t="s">
        <v>191</v>
      </c>
      <c r="E1858" s="8" t="s">
        <v>25</v>
      </c>
      <c r="F1858" s="36">
        <v>1.2348555452003751</v>
      </c>
      <c r="G1858" s="46">
        <v>434.9</v>
      </c>
      <c r="H1858" s="46">
        <v>382.9</v>
      </c>
      <c r="I1858" s="46">
        <v>702.1</v>
      </c>
      <c r="J1858" s="46">
        <v>701.3</v>
      </c>
      <c r="K1858" s="46">
        <v>575.1</v>
      </c>
      <c r="L1858" s="46">
        <v>453.9</v>
      </c>
      <c r="M1858" s="46">
        <v>828.7</v>
      </c>
      <c r="N1858" s="46">
        <v>859.5</v>
      </c>
      <c r="O1858" s="46">
        <v>682.6</v>
      </c>
      <c r="P1858" s="46">
        <v>631.1</v>
      </c>
      <c r="Q1858" s="46">
        <v>1023</v>
      </c>
      <c r="R1858" s="46">
        <v>1021</v>
      </c>
      <c r="S1858" s="46">
        <v>789</v>
      </c>
      <c r="T1858" s="46">
        <v>752.8</v>
      </c>
      <c r="U1858" s="46">
        <v>1160</v>
      </c>
      <c r="V1858" s="46">
        <v>1161</v>
      </c>
      <c r="W1858" s="49">
        <v>836.7</v>
      </c>
      <c r="X1858" s="11">
        <v>3.5131780260385215E-2</v>
      </c>
      <c r="Y1858" s="11">
        <v>3.8206258017736694E-2</v>
      </c>
      <c r="Z1858" s="11">
        <v>3.7606102933275931E-2</v>
      </c>
      <c r="AA1858" s="11">
        <v>1.2348555452003751E-2</v>
      </c>
    </row>
    <row r="1859" spans="1:27" ht="15" x14ac:dyDescent="0.25">
      <c r="A1859" s="4">
        <v>260129</v>
      </c>
      <c r="B1859" s="18" t="s">
        <v>724</v>
      </c>
      <c r="C1859" s="8" t="s">
        <v>23</v>
      </c>
      <c r="D1859" s="8" t="s">
        <v>153</v>
      </c>
      <c r="E1859" s="8" t="s">
        <v>25</v>
      </c>
      <c r="F1859" s="36">
        <v>1.068999028182716</v>
      </c>
      <c r="G1859" s="46">
        <v>165.9</v>
      </c>
      <c r="H1859" s="46">
        <v>158.6</v>
      </c>
      <c r="I1859" s="46">
        <v>164.3</v>
      </c>
      <c r="J1859" s="46">
        <v>150.6</v>
      </c>
      <c r="K1859" s="46">
        <v>150.6</v>
      </c>
      <c r="L1859" s="46">
        <v>186.9</v>
      </c>
      <c r="M1859" s="46">
        <v>204.2</v>
      </c>
      <c r="N1859" s="46">
        <v>181.3</v>
      </c>
      <c r="O1859" s="46">
        <v>168.5</v>
      </c>
      <c r="P1859" s="46">
        <v>192.5</v>
      </c>
      <c r="Q1859" s="46">
        <v>207.5</v>
      </c>
      <c r="R1859" s="46">
        <v>160.69999999999999</v>
      </c>
      <c r="S1859" s="46">
        <v>156.1</v>
      </c>
      <c r="T1859" s="46">
        <v>182.8</v>
      </c>
      <c r="U1859" s="46">
        <v>205.8</v>
      </c>
      <c r="V1859" s="46">
        <v>175.6</v>
      </c>
      <c r="W1859" s="49">
        <v>163.80000000000001</v>
      </c>
      <c r="X1859" s="11">
        <v>-1.3532366071428825E-2</v>
      </c>
      <c r="Y1859" s="11">
        <v>-2.4041861122895414E-3</v>
      </c>
      <c r="Z1859" s="11">
        <v>2.1122767224269978E-2</v>
      </c>
      <c r="AA1859" s="11">
        <v>1.0689990281826933E-2</v>
      </c>
    </row>
    <row r="1860" spans="1:27" ht="15" x14ac:dyDescent="0.25">
      <c r="A1860" s="4">
        <v>260129</v>
      </c>
      <c r="B1860" s="18" t="s">
        <v>684</v>
      </c>
      <c r="C1860" s="8" t="s">
        <v>23</v>
      </c>
      <c r="D1860" s="8" t="s">
        <v>95</v>
      </c>
      <c r="E1860" s="8" t="s">
        <v>25</v>
      </c>
      <c r="F1860" s="36">
        <v>0.98743267504488585</v>
      </c>
      <c r="G1860" s="46">
        <v>1073</v>
      </c>
      <c r="H1860" s="46">
        <v>1293</v>
      </c>
      <c r="I1860" s="46">
        <v>1499</v>
      </c>
      <c r="J1860" s="46">
        <v>1248</v>
      </c>
      <c r="K1860" s="46">
        <v>1192</v>
      </c>
      <c r="L1860" s="46">
        <v>1329</v>
      </c>
      <c r="M1860" s="46">
        <v>1429</v>
      </c>
      <c r="N1860" s="46">
        <v>1659</v>
      </c>
      <c r="O1860" s="46">
        <v>1196</v>
      </c>
      <c r="P1860" s="46">
        <v>1590</v>
      </c>
      <c r="Q1860" s="46">
        <v>1593</v>
      </c>
      <c r="R1860" s="46">
        <v>1557</v>
      </c>
      <c r="S1860" s="46">
        <v>1718</v>
      </c>
      <c r="T1860" s="46">
        <v>1511</v>
      </c>
      <c r="U1860" s="46">
        <v>1630</v>
      </c>
      <c r="V1860" s="46">
        <v>1825</v>
      </c>
      <c r="W1860" s="49">
        <v>1784</v>
      </c>
      <c r="X1860" s="11">
        <v>-1.2232889439454886E-2</v>
      </c>
      <c r="Y1860" s="11">
        <v>5.8002821758895706E-3</v>
      </c>
      <c r="Z1860" s="11">
        <v>4.1770573566084712E-2</v>
      </c>
      <c r="AA1860" s="11">
        <v>9.8743267504488585E-3</v>
      </c>
    </row>
    <row r="1861" spans="1:27" ht="15" x14ac:dyDescent="0.25">
      <c r="A1861" s="4">
        <v>260129</v>
      </c>
      <c r="B1861" s="18" t="s">
        <v>715</v>
      </c>
      <c r="C1861" s="8" t="s">
        <v>23</v>
      </c>
      <c r="D1861" s="8" t="s">
        <v>676</v>
      </c>
      <c r="E1861" s="8" t="s">
        <v>59</v>
      </c>
      <c r="F1861" s="36">
        <v>0.6785411365564098</v>
      </c>
      <c r="G1861" s="46">
        <v>637.4</v>
      </c>
      <c r="H1861" s="46">
        <v>593.9</v>
      </c>
      <c r="I1861" s="46">
        <v>238.5</v>
      </c>
      <c r="J1861" s="46">
        <v>178.4</v>
      </c>
      <c r="K1861" s="46">
        <v>263.5</v>
      </c>
      <c r="L1861" s="46">
        <v>261.5</v>
      </c>
      <c r="M1861" s="46">
        <v>227.3</v>
      </c>
      <c r="N1861" s="46">
        <v>181.4</v>
      </c>
      <c r="O1861" s="46">
        <v>226.7</v>
      </c>
      <c r="P1861" s="46">
        <v>243.3</v>
      </c>
      <c r="Q1861" s="46">
        <v>263.89999999999998</v>
      </c>
      <c r="R1861" s="46">
        <v>229</v>
      </c>
      <c r="S1861" s="46">
        <v>233.7</v>
      </c>
      <c r="T1861" s="46">
        <v>222.9</v>
      </c>
      <c r="U1861" s="46">
        <v>260.89999999999998</v>
      </c>
      <c r="V1861" s="47">
        <v>343.6</v>
      </c>
      <c r="W1861" s="49">
        <v>240.9</v>
      </c>
      <c r="X1861" s="11">
        <v>-2.1033096195484324E-2</v>
      </c>
      <c r="Y1861" s="11">
        <v>-3.1595576619272148E-3</v>
      </c>
      <c r="Z1861" s="11">
        <v>0.1210776545166401</v>
      </c>
      <c r="AA1861" s="11">
        <v>6.785411365564098E-3</v>
      </c>
    </row>
    <row r="1862" spans="1:27" ht="15" x14ac:dyDescent="0.25">
      <c r="A1862" s="4">
        <v>260129</v>
      </c>
      <c r="B1862" s="18" t="s">
        <v>685</v>
      </c>
      <c r="C1862" s="8" t="s">
        <v>23</v>
      </c>
      <c r="D1862" s="8" t="s">
        <v>153</v>
      </c>
      <c r="E1862" s="8" t="s">
        <v>25</v>
      </c>
      <c r="F1862" s="36">
        <v>0.66077877498480486</v>
      </c>
      <c r="G1862" s="46">
        <v>287.58999999999997</v>
      </c>
      <c r="H1862" s="46">
        <v>307.51</v>
      </c>
      <c r="I1862" s="46">
        <v>361.16</v>
      </c>
      <c r="J1862" s="46">
        <v>377.73</v>
      </c>
      <c r="K1862" s="46">
        <v>370.54</v>
      </c>
      <c r="L1862" s="46">
        <v>327.43</v>
      </c>
      <c r="M1862" s="46">
        <v>0</v>
      </c>
      <c r="N1862" s="46">
        <v>341.28</v>
      </c>
      <c r="O1862" s="46">
        <v>322.37</v>
      </c>
      <c r="P1862" s="46">
        <v>273.52999999999997</v>
      </c>
      <c r="Q1862" s="47">
        <v>333.27</v>
      </c>
      <c r="R1862" s="46">
        <v>348.12</v>
      </c>
      <c r="S1862" s="46">
        <v>336.06</v>
      </c>
      <c r="T1862" s="46">
        <v>305.22000000000003</v>
      </c>
      <c r="U1862" s="46">
        <v>368.72</v>
      </c>
      <c r="V1862" s="46">
        <v>388.35</v>
      </c>
      <c r="W1862" s="49">
        <v>345.3</v>
      </c>
      <c r="X1862" s="11">
        <v>2.4547243179600109E-2</v>
      </c>
      <c r="Y1862" s="11">
        <v>2.6801847777601306E-2</v>
      </c>
      <c r="Z1862" s="11">
        <v>2.9621830177009256E-2</v>
      </c>
      <c r="AA1862" s="11">
        <v>6.6077877498480486E-3</v>
      </c>
    </row>
    <row r="1863" spans="1:27" ht="15" x14ac:dyDescent="0.25">
      <c r="A1863" s="4">
        <v>260129</v>
      </c>
      <c r="B1863" s="18" t="s">
        <v>639</v>
      </c>
      <c r="C1863" s="8" t="s">
        <v>23</v>
      </c>
      <c r="D1863" s="8" t="s">
        <v>640</v>
      </c>
      <c r="E1863" s="8" t="s">
        <v>25</v>
      </c>
      <c r="F1863" s="36">
        <v>0.64189312753739625</v>
      </c>
      <c r="G1863" s="46">
        <v>234.84</v>
      </c>
      <c r="H1863" s="46">
        <v>234.52</v>
      </c>
      <c r="I1863" s="46">
        <v>177.53</v>
      </c>
      <c r="J1863" s="46">
        <v>185.47</v>
      </c>
      <c r="K1863" s="46">
        <v>71.8</v>
      </c>
      <c r="L1863" s="46">
        <v>38.15</v>
      </c>
      <c r="M1863" s="46">
        <v>72.92</v>
      </c>
      <c r="N1863" s="46">
        <v>126.8</v>
      </c>
      <c r="O1863" s="47">
        <v>108.59</v>
      </c>
      <c r="P1863" s="46">
        <v>43.88</v>
      </c>
      <c r="Q1863" s="47">
        <v>133.85</v>
      </c>
      <c r="R1863" s="46">
        <v>93.93</v>
      </c>
      <c r="S1863" s="46">
        <v>130.9</v>
      </c>
      <c r="T1863" s="47">
        <v>104.2</v>
      </c>
      <c r="U1863" s="46">
        <v>75.349999999999994</v>
      </c>
      <c r="V1863" s="47">
        <v>236.37</v>
      </c>
      <c r="W1863" s="49">
        <v>134.41</v>
      </c>
      <c r="X1863" s="11">
        <v>0.14984101748807643</v>
      </c>
      <c r="Y1863" s="11">
        <v>-0.12638264777048047</v>
      </c>
      <c r="Z1863" s="11">
        <v>0.35224293980909049</v>
      </c>
      <c r="AA1863" s="11">
        <v>6.4189312753739625E-3</v>
      </c>
    </row>
    <row r="1864" spans="1:27" ht="15" x14ac:dyDescent="0.25">
      <c r="A1864" s="4">
        <v>260129</v>
      </c>
      <c r="B1864" s="18" t="s">
        <v>677</v>
      </c>
      <c r="C1864" s="8" t="s">
        <v>23</v>
      </c>
      <c r="D1864" s="8" t="s">
        <v>29</v>
      </c>
      <c r="E1864" s="8" t="s">
        <v>25</v>
      </c>
      <c r="F1864" s="36">
        <v>9.5885634588555035E-2</v>
      </c>
      <c r="G1864" s="46">
        <v>20.329999999999998</v>
      </c>
      <c r="H1864" s="46">
        <v>19.36</v>
      </c>
      <c r="I1864" s="46">
        <v>21.22</v>
      </c>
      <c r="J1864" s="46">
        <v>31.15</v>
      </c>
      <c r="K1864" s="46">
        <v>28.12</v>
      </c>
      <c r="L1864" s="46">
        <v>20.02</v>
      </c>
      <c r="M1864" s="46">
        <v>21.75</v>
      </c>
      <c r="N1864" s="46">
        <v>23.48</v>
      </c>
      <c r="O1864" s="46">
        <v>26.13</v>
      </c>
      <c r="P1864" s="46">
        <v>25.9</v>
      </c>
      <c r="Q1864" s="46">
        <v>25.23</v>
      </c>
      <c r="R1864" s="46">
        <v>23.05</v>
      </c>
      <c r="S1864" s="46">
        <v>28.39</v>
      </c>
      <c r="T1864" s="46">
        <v>26.53</v>
      </c>
      <c r="U1864" s="46">
        <v>27.36</v>
      </c>
      <c r="V1864" s="46">
        <v>32.44</v>
      </c>
      <c r="W1864" s="49">
        <v>28.5</v>
      </c>
      <c r="X1864" s="11">
        <v>6.1421468265576706E-3</v>
      </c>
      <c r="Y1864" s="11">
        <v>2.0639534883720945E-2</v>
      </c>
      <c r="Z1864" s="11">
        <v>8.9148390771859987E-2</v>
      </c>
      <c r="AA1864" s="11">
        <v>9.5885634588555035E-4</v>
      </c>
    </row>
    <row r="1865" spans="1:27" ht="15" x14ac:dyDescent="0.25">
      <c r="A1865" s="4">
        <v>260129</v>
      </c>
      <c r="B1865" s="18" t="s">
        <v>651</v>
      </c>
      <c r="C1865" s="8" t="s">
        <v>23</v>
      </c>
      <c r="D1865" s="8" t="s">
        <v>29</v>
      </c>
      <c r="E1865" s="8" t="s">
        <v>25</v>
      </c>
      <c r="F1865" s="36">
        <v>-8.0360012857605412E-2</v>
      </c>
      <c r="G1865" s="46">
        <v>44.67</v>
      </c>
      <c r="H1865" s="46">
        <v>26.42</v>
      </c>
      <c r="I1865" s="46">
        <v>41.64</v>
      </c>
      <c r="J1865" s="46">
        <v>38.35</v>
      </c>
      <c r="K1865" s="46">
        <v>31.72</v>
      </c>
      <c r="L1865" s="46">
        <v>14.52</v>
      </c>
      <c r="M1865" s="46">
        <v>41.44</v>
      </c>
      <c r="N1865" s="46">
        <v>40.49</v>
      </c>
      <c r="O1865" s="46">
        <v>37.799999999999997</v>
      </c>
      <c r="P1865" s="47">
        <v>33.840000000000003</v>
      </c>
      <c r="Q1865" s="46">
        <v>39.15</v>
      </c>
      <c r="R1865" s="46">
        <v>39.25</v>
      </c>
      <c r="S1865" s="46">
        <v>43.6</v>
      </c>
      <c r="T1865" s="46">
        <v>40.85</v>
      </c>
      <c r="U1865" s="46">
        <v>55.28</v>
      </c>
      <c r="V1865" s="46">
        <v>46.93</v>
      </c>
      <c r="W1865" s="49">
        <v>43.45</v>
      </c>
      <c r="X1865" s="11">
        <v>4.4982032854209431E-2</v>
      </c>
      <c r="Y1865" s="11">
        <v>9.9048203868590701E-2</v>
      </c>
      <c r="Z1865" s="11">
        <v>4.2909822326517189E-2</v>
      </c>
      <c r="AA1865" s="11">
        <v>-8.0360012857616514E-4</v>
      </c>
    </row>
    <row r="1866" spans="1:27" ht="15" x14ac:dyDescent="0.25">
      <c r="A1866" s="4">
        <v>260129</v>
      </c>
      <c r="B1866" s="18" t="s">
        <v>730</v>
      </c>
      <c r="C1866" s="8" t="s">
        <v>23</v>
      </c>
      <c r="D1866" s="8" t="s">
        <v>124</v>
      </c>
      <c r="E1866" s="8" t="s">
        <v>25</v>
      </c>
      <c r="F1866" s="36">
        <v>-0.39571694599627172</v>
      </c>
      <c r="G1866" s="46">
        <v>1155</v>
      </c>
      <c r="H1866" s="46">
        <v>1116</v>
      </c>
      <c r="I1866" s="46">
        <v>1304</v>
      </c>
      <c r="J1866" s="46">
        <v>1302</v>
      </c>
      <c r="K1866" s="46">
        <v>1249</v>
      </c>
      <c r="L1866" s="46">
        <v>1127</v>
      </c>
      <c r="M1866" s="46">
        <v>605</v>
      </c>
      <c r="N1866" s="46">
        <v>949</v>
      </c>
      <c r="O1866" s="46">
        <v>870</v>
      </c>
      <c r="P1866" s="46">
        <v>930</v>
      </c>
      <c r="Q1866" s="47">
        <v>1108</v>
      </c>
      <c r="R1866" s="47">
        <v>1522</v>
      </c>
      <c r="S1866" s="46">
        <v>1019</v>
      </c>
      <c r="T1866" s="46">
        <v>983</v>
      </c>
      <c r="U1866" s="46">
        <v>1159</v>
      </c>
      <c r="V1866" s="46">
        <v>1135</v>
      </c>
      <c r="W1866" s="49">
        <v>1002</v>
      </c>
      <c r="X1866" s="11">
        <v>1.1574579602533275E-2</v>
      </c>
      <c r="Y1866" s="11">
        <v>1.1010362694300557E-2</v>
      </c>
      <c r="Z1866" s="11">
        <v>-8.2639333760409994E-2</v>
      </c>
      <c r="AA1866" s="11">
        <v>-3.9571694599627172E-3</v>
      </c>
    </row>
    <row r="1867" spans="1:27" ht="15" x14ac:dyDescent="0.25">
      <c r="A1867" s="4">
        <v>260129</v>
      </c>
      <c r="B1867" s="18" t="s">
        <v>718</v>
      </c>
      <c r="C1867" s="8" t="s">
        <v>23</v>
      </c>
      <c r="D1867" s="8" t="s">
        <v>29</v>
      </c>
      <c r="E1867" s="8" t="s">
        <v>25</v>
      </c>
      <c r="F1867" s="36">
        <v>-0.45657600840888207</v>
      </c>
      <c r="G1867" s="46">
        <v>35.56</v>
      </c>
      <c r="H1867" s="46">
        <v>38.11</v>
      </c>
      <c r="I1867" s="46">
        <v>41.13</v>
      </c>
      <c r="J1867" s="46">
        <v>42.43</v>
      </c>
      <c r="K1867" s="46">
        <v>0</v>
      </c>
      <c r="L1867" s="47">
        <v>64.87</v>
      </c>
      <c r="M1867" s="47">
        <v>66.23</v>
      </c>
      <c r="N1867" s="47">
        <v>66.45</v>
      </c>
      <c r="O1867" s="47">
        <v>59.22</v>
      </c>
      <c r="P1867" s="46">
        <v>74.92</v>
      </c>
      <c r="Q1867" s="46">
        <v>71.819999999999993</v>
      </c>
      <c r="R1867" s="46">
        <v>69.03</v>
      </c>
      <c r="S1867" s="46">
        <v>76.39</v>
      </c>
      <c r="T1867" s="46">
        <v>75.239999999999995</v>
      </c>
      <c r="U1867" s="46">
        <v>79.650000000000006</v>
      </c>
      <c r="V1867" s="46">
        <v>73.16</v>
      </c>
      <c r="W1867" s="49">
        <v>75</v>
      </c>
      <c r="X1867" s="11">
        <v>1.0952902519167917E-3</v>
      </c>
      <c r="Y1867" s="11">
        <v>2.6771061269146745E-2</v>
      </c>
      <c r="Z1867" s="11">
        <v>1.3752455795677632E-2</v>
      </c>
      <c r="AA1867" s="11">
        <v>-4.5657600840889323E-3</v>
      </c>
    </row>
    <row r="1868" spans="1:27" ht="15" x14ac:dyDescent="0.25">
      <c r="A1868" s="4">
        <v>260129</v>
      </c>
      <c r="B1868" s="18" t="s">
        <v>687</v>
      </c>
      <c r="C1868" s="8" t="s">
        <v>23</v>
      </c>
      <c r="D1868" s="8" t="s">
        <v>189</v>
      </c>
      <c r="E1868" s="8" t="s">
        <v>25</v>
      </c>
      <c r="F1868" s="36">
        <v>-0.91729877960774475</v>
      </c>
      <c r="G1868" s="46">
        <v>32.950000000000003</v>
      </c>
      <c r="H1868" s="46">
        <v>52.05</v>
      </c>
      <c r="I1868" s="46">
        <v>88.6</v>
      </c>
      <c r="J1868" s="46">
        <v>75.58</v>
      </c>
      <c r="K1868" s="46">
        <v>16.32</v>
      </c>
      <c r="L1868" s="46">
        <v>-4.7</v>
      </c>
      <c r="M1868" s="46">
        <v>31.86</v>
      </c>
      <c r="N1868" s="46">
        <v>49.29</v>
      </c>
      <c r="O1868" s="47">
        <v>29.94</v>
      </c>
      <c r="P1868" s="47">
        <v>99.51</v>
      </c>
      <c r="Q1868" s="47">
        <v>119.64</v>
      </c>
      <c r="R1868" s="47">
        <v>131.44</v>
      </c>
      <c r="S1868" s="47">
        <v>139.91999999999999</v>
      </c>
      <c r="T1868" s="46">
        <v>139.38</v>
      </c>
      <c r="U1868" s="46">
        <v>170.13</v>
      </c>
      <c r="V1868" s="46">
        <v>174.14</v>
      </c>
      <c r="W1868" s="49">
        <v>134.19999999999999</v>
      </c>
      <c r="X1868" s="11">
        <v>8.1282746529122818E-2</v>
      </c>
      <c r="Y1868" s="11">
        <v>9.5195897281194597E-2</v>
      </c>
      <c r="Z1868" s="11">
        <v>7.3510424019143539E-2</v>
      </c>
      <c r="AA1868" s="11">
        <v>-9.1729877960774475E-3</v>
      </c>
    </row>
    <row r="1869" spans="1:27" ht="15" x14ac:dyDescent="0.25">
      <c r="A1869" s="4">
        <v>260129</v>
      </c>
      <c r="B1869" s="18" t="s">
        <v>665</v>
      </c>
      <c r="C1869" s="8" t="s">
        <v>23</v>
      </c>
      <c r="D1869" s="8" t="s">
        <v>666</v>
      </c>
      <c r="E1869" s="8" t="s">
        <v>25</v>
      </c>
      <c r="F1869" s="36">
        <v>-1.0446801671488259</v>
      </c>
      <c r="G1869" s="46">
        <v>2872</v>
      </c>
      <c r="H1869" s="46">
        <v>2882</v>
      </c>
      <c r="I1869" s="46">
        <v>3197</v>
      </c>
      <c r="J1869" s="46">
        <v>3197</v>
      </c>
      <c r="K1869" s="46">
        <v>3025</v>
      </c>
      <c r="L1869" s="46">
        <v>2898</v>
      </c>
      <c r="M1869" s="46">
        <v>3216</v>
      </c>
      <c r="N1869" s="46">
        <v>3130</v>
      </c>
      <c r="O1869" s="46">
        <v>2953</v>
      </c>
      <c r="P1869" s="46">
        <v>2781</v>
      </c>
      <c r="Q1869" s="46">
        <v>3133</v>
      </c>
      <c r="R1869" s="46">
        <v>3257</v>
      </c>
      <c r="S1869" s="46">
        <v>3055</v>
      </c>
      <c r="T1869" s="46">
        <v>2788</v>
      </c>
      <c r="U1869" s="46">
        <v>3302</v>
      </c>
      <c r="V1869" s="46">
        <v>3299</v>
      </c>
      <c r="W1869" s="49">
        <v>2925</v>
      </c>
      <c r="X1869" s="11">
        <v>5.7255030263370088E-4</v>
      </c>
      <c r="Y1869" s="11">
        <v>1.381509032943673E-2</v>
      </c>
      <c r="Z1869" s="11">
        <v>3.3865505563619447E-3</v>
      </c>
      <c r="AA1869" s="11">
        <v>-1.0446801671488259E-2</v>
      </c>
    </row>
    <row r="1870" spans="1:27" ht="15" x14ac:dyDescent="0.25">
      <c r="A1870" s="4">
        <v>260129</v>
      </c>
      <c r="B1870" s="18" t="s">
        <v>711</v>
      </c>
      <c r="C1870" s="8" t="s">
        <v>23</v>
      </c>
      <c r="D1870" s="8" t="s">
        <v>474</v>
      </c>
      <c r="E1870" s="8" t="s">
        <v>25</v>
      </c>
      <c r="F1870" s="36">
        <v>-1.2980269989615769</v>
      </c>
      <c r="G1870" s="46">
        <v>55.6</v>
      </c>
      <c r="H1870" s="46">
        <v>31.9</v>
      </c>
      <c r="I1870" s="46">
        <v>76.3</v>
      </c>
      <c r="J1870" s="46">
        <v>119.3</v>
      </c>
      <c r="K1870" s="47">
        <v>152.6</v>
      </c>
      <c r="L1870" s="47">
        <v>131.5</v>
      </c>
      <c r="M1870" s="47">
        <v>235.5</v>
      </c>
      <c r="N1870" s="47">
        <v>257.2</v>
      </c>
      <c r="O1870" s="46">
        <v>216.1</v>
      </c>
      <c r="P1870" s="47">
        <v>260.60000000000002</v>
      </c>
      <c r="Q1870" s="46">
        <v>313.5</v>
      </c>
      <c r="R1870" s="46">
        <v>267.2</v>
      </c>
      <c r="S1870" s="46">
        <v>224.5</v>
      </c>
      <c r="T1870" s="46">
        <v>177.1</v>
      </c>
      <c r="U1870" s="46">
        <v>299.10000000000002</v>
      </c>
      <c r="V1870" s="46">
        <v>262.3</v>
      </c>
      <c r="W1870" s="49">
        <v>212</v>
      </c>
      <c r="X1870" s="11">
        <v>-7.8344905235503748E-2</v>
      </c>
      <c r="Y1870" s="11">
        <v>-1.465947266619172E-2</v>
      </c>
      <c r="Z1870" s="11">
        <v>-5.0625064572785705E-3</v>
      </c>
      <c r="AA1870" s="11">
        <v>-1.2980269989615767E-2</v>
      </c>
    </row>
    <row r="1871" spans="1:27" ht="15" x14ac:dyDescent="0.25">
      <c r="A1871" s="4">
        <v>260129</v>
      </c>
      <c r="B1871" s="18" t="s">
        <v>713</v>
      </c>
      <c r="C1871" s="8" t="s">
        <v>23</v>
      </c>
      <c r="D1871" s="8" t="s">
        <v>696</v>
      </c>
      <c r="E1871" s="8" t="s">
        <v>59</v>
      </c>
      <c r="F1871" s="36">
        <v>-1.385743375380555</v>
      </c>
      <c r="G1871" s="46">
        <v>293.05</v>
      </c>
      <c r="H1871" s="46">
        <v>244.29</v>
      </c>
      <c r="I1871" s="46">
        <v>525.04</v>
      </c>
      <c r="J1871" s="46">
        <v>306.41000000000003</v>
      </c>
      <c r="K1871" s="46">
        <v>359.21</v>
      </c>
      <c r="L1871" s="46">
        <v>244.44</v>
      </c>
      <c r="M1871" s="46">
        <v>559.33000000000004</v>
      </c>
      <c r="N1871" s="46">
        <v>329.61</v>
      </c>
      <c r="O1871" s="46">
        <v>334.24</v>
      </c>
      <c r="P1871" s="46">
        <v>263.13</v>
      </c>
      <c r="Q1871" s="46">
        <v>561.46</v>
      </c>
      <c r="R1871" s="46">
        <v>324.60000000000002</v>
      </c>
      <c r="S1871" s="46">
        <v>318.35000000000002</v>
      </c>
      <c r="T1871" s="46">
        <v>249.14</v>
      </c>
      <c r="U1871" s="46">
        <v>577.80999999999995</v>
      </c>
      <c r="V1871" s="46">
        <v>342.71</v>
      </c>
      <c r="W1871" s="49">
        <v>297.73</v>
      </c>
      <c r="X1871" s="11">
        <v>-9.5329599193205716E-3</v>
      </c>
      <c r="Y1871" s="11">
        <v>1.1248323071101796E-2</v>
      </c>
      <c r="Z1871" s="11">
        <v>1.2320566024899504E-2</v>
      </c>
      <c r="AA1871" s="11">
        <v>-1.3857433753805548E-2</v>
      </c>
    </row>
    <row r="1872" spans="1:27" ht="15" x14ac:dyDescent="0.25">
      <c r="A1872" s="4">
        <v>260129</v>
      </c>
      <c r="B1872" s="18" t="s">
        <v>690</v>
      </c>
      <c r="C1872" s="8" t="s">
        <v>23</v>
      </c>
      <c r="D1872" s="8" t="s">
        <v>691</v>
      </c>
      <c r="E1872" s="8" t="s">
        <v>25</v>
      </c>
      <c r="F1872" s="36">
        <v>-1.759133964817339</v>
      </c>
      <c r="G1872" s="46">
        <v>180.3</v>
      </c>
      <c r="H1872" s="46">
        <v>142.4</v>
      </c>
      <c r="I1872" s="46">
        <v>183.7</v>
      </c>
      <c r="J1872" s="46">
        <v>167.4</v>
      </c>
      <c r="K1872" s="46">
        <v>164.6</v>
      </c>
      <c r="L1872" s="46">
        <v>117.9</v>
      </c>
      <c r="M1872" s="46">
        <v>107.6</v>
      </c>
      <c r="N1872" s="46">
        <v>107.9</v>
      </c>
      <c r="O1872" s="46">
        <v>105.6</v>
      </c>
      <c r="P1872" s="46">
        <v>65.900000000000006</v>
      </c>
      <c r="Q1872" s="46">
        <v>101.1</v>
      </c>
      <c r="R1872" s="46">
        <v>108.4</v>
      </c>
      <c r="S1872" s="46">
        <v>85.8</v>
      </c>
      <c r="T1872" s="46">
        <v>44</v>
      </c>
      <c r="U1872" s="46">
        <v>77.8</v>
      </c>
      <c r="V1872" s="46">
        <v>88</v>
      </c>
      <c r="W1872" s="49">
        <v>80.599999999999994</v>
      </c>
      <c r="X1872" s="11">
        <v>-6.0631229235880379E-2</v>
      </c>
      <c r="Y1872" s="11">
        <v>-6.8670792808723902E-2</v>
      </c>
      <c r="Z1872" s="11">
        <v>-6.4556962025316356E-2</v>
      </c>
      <c r="AA1872" s="11">
        <v>-1.7591339648173387E-2</v>
      </c>
    </row>
    <row r="1873" spans="1:27" ht="15" x14ac:dyDescent="0.25">
      <c r="A1873" s="4">
        <v>260129</v>
      </c>
      <c r="B1873" s="18" t="s">
        <v>733</v>
      </c>
      <c r="C1873" s="8" t="s">
        <v>23</v>
      </c>
      <c r="D1873" s="8" t="s">
        <v>29</v>
      </c>
      <c r="E1873" s="8" t="s">
        <v>25</v>
      </c>
      <c r="F1873" s="36">
        <v>-1.992646186691982</v>
      </c>
      <c r="G1873" s="46">
        <v>33.5</v>
      </c>
      <c r="H1873" s="46">
        <v>28.14</v>
      </c>
      <c r="I1873" s="46">
        <v>28.7</v>
      </c>
      <c r="J1873" s="46">
        <v>30.83</v>
      </c>
      <c r="K1873" s="46">
        <v>31.96</v>
      </c>
      <c r="L1873" s="46">
        <v>30.58</v>
      </c>
      <c r="M1873" s="46">
        <v>29.46</v>
      </c>
      <c r="N1873" s="46">
        <v>21.57</v>
      </c>
      <c r="O1873" s="46">
        <v>19.52</v>
      </c>
      <c r="P1873" s="46">
        <v>26.13</v>
      </c>
      <c r="Q1873" s="46">
        <v>29.89</v>
      </c>
      <c r="R1873" s="46">
        <v>24.91</v>
      </c>
      <c r="S1873" s="46">
        <v>26.45</v>
      </c>
      <c r="T1873" s="46">
        <v>26.23</v>
      </c>
      <c r="U1873" s="46">
        <v>26.53</v>
      </c>
      <c r="V1873" s="46">
        <v>5.0999999999999996</v>
      </c>
      <c r="W1873" s="49">
        <v>24.77</v>
      </c>
      <c r="X1873" s="11">
        <v>9.3127211771282248E-4</v>
      </c>
      <c r="Y1873" s="11">
        <v>-3.1261630070710811E-2</v>
      </c>
      <c r="Z1873" s="11">
        <v>-0.19026123703419129</v>
      </c>
      <c r="AA1873" s="11">
        <v>-1.9926461866919598E-2</v>
      </c>
    </row>
    <row r="1874" spans="1:27" ht="15" x14ac:dyDescent="0.25">
      <c r="A1874" s="4">
        <v>260129</v>
      </c>
      <c r="B1874" s="18" t="s">
        <v>670</v>
      </c>
      <c r="C1874" s="8" t="s">
        <v>23</v>
      </c>
      <c r="D1874" s="8" t="s">
        <v>177</v>
      </c>
      <c r="E1874" s="8" t="s">
        <v>25</v>
      </c>
      <c r="F1874" s="36">
        <v>-2.101717147627002</v>
      </c>
      <c r="G1874" s="46">
        <v>279.47000000000003</v>
      </c>
      <c r="H1874" s="46">
        <v>157.82</v>
      </c>
      <c r="I1874" s="46">
        <v>122.13</v>
      </c>
      <c r="J1874" s="46">
        <v>155.49</v>
      </c>
      <c r="K1874" s="46">
        <v>112.81</v>
      </c>
      <c r="L1874" s="46">
        <v>-46.04</v>
      </c>
      <c r="M1874" s="46">
        <v>27.33</v>
      </c>
      <c r="N1874" s="46">
        <v>5.07</v>
      </c>
      <c r="O1874" s="46">
        <v>88.14</v>
      </c>
      <c r="P1874" s="47">
        <v>99.89</v>
      </c>
      <c r="Q1874" s="47">
        <v>61.8</v>
      </c>
      <c r="R1874" s="47">
        <v>167.1</v>
      </c>
      <c r="S1874" s="46">
        <v>93.37</v>
      </c>
      <c r="T1874" s="46">
        <v>60.06</v>
      </c>
      <c r="U1874" s="47">
        <v>102.72</v>
      </c>
      <c r="V1874" s="46">
        <v>79.290000000000006</v>
      </c>
      <c r="W1874" s="49">
        <v>86.32</v>
      </c>
      <c r="X1874" s="11">
        <v>-9.4348114458972843E-2</v>
      </c>
      <c r="Y1874" s="11">
        <v>0.10702796013914684</v>
      </c>
      <c r="Z1874" s="11">
        <v>-0.20746603662138219</v>
      </c>
      <c r="AA1874" s="11">
        <v>-2.1017171476270025E-2</v>
      </c>
    </row>
    <row r="1875" spans="1:27" ht="15" x14ac:dyDescent="0.25">
      <c r="A1875" s="4">
        <v>260129</v>
      </c>
      <c r="B1875" s="18" t="s">
        <v>721</v>
      </c>
      <c r="C1875" s="8" t="s">
        <v>23</v>
      </c>
      <c r="D1875" s="8" t="s">
        <v>722</v>
      </c>
      <c r="E1875" s="8" t="s">
        <v>25</v>
      </c>
      <c r="F1875" s="36">
        <v>-2.1607782898105499</v>
      </c>
      <c r="G1875" s="46">
        <v>0</v>
      </c>
      <c r="H1875" s="46">
        <v>285.10000000000002</v>
      </c>
      <c r="I1875" s="46">
        <v>285.3</v>
      </c>
      <c r="J1875" s="46">
        <v>279.8</v>
      </c>
      <c r="K1875" s="47">
        <v>243.5</v>
      </c>
      <c r="L1875" s="46">
        <v>242.7</v>
      </c>
      <c r="M1875" s="46">
        <v>272.5</v>
      </c>
      <c r="N1875" s="46">
        <v>266.39999999999998</v>
      </c>
      <c r="O1875" s="46">
        <v>223.2</v>
      </c>
      <c r="P1875" s="46">
        <v>242.7</v>
      </c>
      <c r="Q1875" s="46">
        <v>241.1</v>
      </c>
      <c r="R1875" s="46">
        <v>231.5</v>
      </c>
      <c r="S1875" s="46">
        <v>236.8</v>
      </c>
      <c r="T1875" s="46">
        <v>245.5</v>
      </c>
      <c r="U1875" s="46">
        <v>261.10000000000002</v>
      </c>
      <c r="V1875" s="46">
        <v>233.1</v>
      </c>
      <c r="W1875" s="49">
        <v>215.7</v>
      </c>
      <c r="X1875" s="11">
        <v>2.9408675559292607E-3</v>
      </c>
      <c r="Y1875" s="11">
        <v>2.0944601528955831E-2</v>
      </c>
      <c r="Z1875" s="11">
        <v>1.6411939686122867E-3</v>
      </c>
      <c r="AA1875" s="11">
        <v>-2.1607782898105499E-2</v>
      </c>
    </row>
    <row r="1876" spans="1:27" ht="15" x14ac:dyDescent="0.25">
      <c r="A1876" s="4">
        <v>260129</v>
      </c>
      <c r="B1876" s="18" t="s">
        <v>723</v>
      </c>
      <c r="C1876" s="8" t="s">
        <v>23</v>
      </c>
      <c r="D1876" s="8" t="s">
        <v>41</v>
      </c>
      <c r="E1876" s="8" t="s">
        <v>25</v>
      </c>
      <c r="F1876" s="36">
        <v>-2.611940298507454</v>
      </c>
      <c r="G1876" s="46">
        <v>54.7</v>
      </c>
      <c r="H1876" s="46">
        <v>67.8</v>
      </c>
      <c r="I1876" s="46">
        <v>73.5</v>
      </c>
      <c r="J1876" s="46">
        <v>67.2</v>
      </c>
      <c r="K1876" s="46">
        <v>44</v>
      </c>
      <c r="L1876" s="46">
        <v>63.1</v>
      </c>
      <c r="M1876" s="46">
        <v>70.599999999999994</v>
      </c>
      <c r="N1876" s="46">
        <v>77</v>
      </c>
      <c r="O1876" s="46">
        <v>69.2</v>
      </c>
      <c r="P1876" s="46">
        <v>77.3</v>
      </c>
      <c r="Q1876" s="46">
        <v>84.8</v>
      </c>
      <c r="R1876" s="46">
        <v>79.2</v>
      </c>
      <c r="S1876" s="46">
        <v>74.2</v>
      </c>
      <c r="T1876" s="46">
        <v>63.2</v>
      </c>
      <c r="U1876" s="46">
        <v>79</v>
      </c>
      <c r="V1876" s="46">
        <v>78.400000000000006</v>
      </c>
      <c r="W1876" s="49">
        <v>66.5</v>
      </c>
      <c r="X1876" s="11">
        <v>-4.4690966719492908E-2</v>
      </c>
      <c r="Y1876" s="11">
        <v>-1.9243530192435188E-2</v>
      </c>
      <c r="Z1876" s="11">
        <v>-2.7063599458728715E-3</v>
      </c>
      <c r="AA1876" s="11">
        <v>-2.6119402985074536E-2</v>
      </c>
    </row>
    <row r="1877" spans="1:27" ht="15" x14ac:dyDescent="0.25">
      <c r="A1877" s="4">
        <v>260129</v>
      </c>
      <c r="B1877" s="18" t="s">
        <v>688</v>
      </c>
      <c r="C1877" s="8" t="s">
        <v>23</v>
      </c>
      <c r="D1877" s="8" t="s">
        <v>648</v>
      </c>
      <c r="E1877" s="8" t="s">
        <v>25</v>
      </c>
      <c r="F1877" s="36">
        <v>-3.2937685459940691</v>
      </c>
      <c r="G1877" s="46">
        <v>1215</v>
      </c>
      <c r="H1877" s="46">
        <v>1507</v>
      </c>
      <c r="I1877" s="46">
        <v>1423</v>
      </c>
      <c r="J1877" s="46">
        <v>848</v>
      </c>
      <c r="K1877" s="46">
        <v>1193</v>
      </c>
      <c r="L1877" s="46">
        <v>1750</v>
      </c>
      <c r="M1877" s="46">
        <v>1527</v>
      </c>
      <c r="N1877" s="46">
        <v>1063</v>
      </c>
      <c r="O1877" s="46">
        <v>1527</v>
      </c>
      <c r="P1877" s="46">
        <v>1995</v>
      </c>
      <c r="Q1877" s="46">
        <v>1708</v>
      </c>
      <c r="R1877" s="46">
        <v>1176</v>
      </c>
      <c r="S1877" s="46">
        <v>1492</v>
      </c>
      <c r="T1877" s="46">
        <v>2149</v>
      </c>
      <c r="U1877" s="46">
        <v>1877</v>
      </c>
      <c r="V1877" s="46">
        <v>1222</v>
      </c>
      <c r="W1877" s="49">
        <v>1270</v>
      </c>
      <c r="X1877" s="11">
        <v>2.4172029508711335E-2</v>
      </c>
      <c r="Y1877" s="11">
        <v>2.5900383141762351E-2</v>
      </c>
      <c r="Z1877" s="11">
        <v>6.8718255153870089E-3</v>
      </c>
      <c r="AA1877" s="11">
        <v>-3.2937685459940691E-2</v>
      </c>
    </row>
    <row r="1878" spans="1:27" ht="15" x14ac:dyDescent="0.25">
      <c r="A1878" s="4">
        <v>260129</v>
      </c>
      <c r="B1878" s="18" t="s">
        <v>727</v>
      </c>
      <c r="C1878" s="8" t="s">
        <v>23</v>
      </c>
      <c r="D1878" s="8" t="s">
        <v>728</v>
      </c>
      <c r="E1878" s="8" t="s">
        <v>25</v>
      </c>
      <c r="F1878" s="36">
        <v>-3.4344884150092292</v>
      </c>
      <c r="G1878" s="46">
        <v>125.74</v>
      </c>
      <c r="H1878" s="46">
        <v>85.36</v>
      </c>
      <c r="I1878" s="46">
        <v>139.05000000000001</v>
      </c>
      <c r="J1878" s="46">
        <v>180.61</v>
      </c>
      <c r="K1878" s="46">
        <v>146.27000000000001</v>
      </c>
      <c r="L1878" s="46">
        <v>119.71</v>
      </c>
      <c r="M1878" s="46">
        <v>164.32</v>
      </c>
      <c r="N1878" s="46">
        <v>192.44</v>
      </c>
      <c r="O1878" s="46">
        <v>166.43</v>
      </c>
      <c r="P1878" s="46">
        <v>102.34</v>
      </c>
      <c r="Q1878" s="46">
        <v>171.22</v>
      </c>
      <c r="R1878" s="46">
        <v>185.97</v>
      </c>
      <c r="S1878" s="46">
        <v>157</v>
      </c>
      <c r="T1878" s="46">
        <v>85.02</v>
      </c>
      <c r="U1878" s="46">
        <v>164.82</v>
      </c>
      <c r="V1878" s="46">
        <v>178.4</v>
      </c>
      <c r="W1878" s="49">
        <v>136.9</v>
      </c>
      <c r="X1878" s="11">
        <v>-2.8092712438972822E-2</v>
      </c>
      <c r="Y1878" s="11">
        <v>-1.0680729627342789E-2</v>
      </c>
      <c r="Z1878" s="11">
        <v>-1.2769690119937116E-2</v>
      </c>
      <c r="AA1878" s="11">
        <v>-3.4344884150092292E-2</v>
      </c>
    </row>
    <row r="1879" spans="1:27" ht="15" x14ac:dyDescent="0.25">
      <c r="A1879" s="4">
        <v>260129</v>
      </c>
      <c r="B1879" s="18" t="s">
        <v>729</v>
      </c>
      <c r="C1879" s="8" t="s">
        <v>23</v>
      </c>
      <c r="D1879" s="8" t="s">
        <v>144</v>
      </c>
      <c r="E1879" s="8" t="s">
        <v>25</v>
      </c>
      <c r="F1879" s="36">
        <v>-3.5377358490566002</v>
      </c>
      <c r="G1879" s="46">
        <v>233</v>
      </c>
      <c r="H1879" s="46">
        <v>921</v>
      </c>
      <c r="I1879" s="46">
        <v>116</v>
      </c>
      <c r="J1879" s="46">
        <v>147</v>
      </c>
      <c r="K1879" s="46">
        <v>148</v>
      </c>
      <c r="L1879" s="46">
        <v>-1202</v>
      </c>
      <c r="M1879" s="46">
        <v>105</v>
      </c>
      <c r="N1879" s="46">
        <v>155</v>
      </c>
      <c r="O1879" s="46">
        <v>158</v>
      </c>
      <c r="P1879" s="46">
        <v>-252</v>
      </c>
      <c r="Q1879" s="47">
        <v>130</v>
      </c>
      <c r="R1879" s="47">
        <v>187</v>
      </c>
      <c r="S1879" s="47">
        <v>197</v>
      </c>
      <c r="T1879" s="47">
        <v>371</v>
      </c>
      <c r="U1879" s="46">
        <v>119</v>
      </c>
      <c r="V1879" s="46">
        <v>161</v>
      </c>
      <c r="W1879" s="49">
        <v>167</v>
      </c>
      <c r="X1879" s="11">
        <v>2.3778625954198471</v>
      </c>
      <c r="Y1879" s="11">
        <v>-1.2429378531073398E-2</v>
      </c>
      <c r="Z1879" s="11">
        <v>-2.9748283752860427E-2</v>
      </c>
      <c r="AA1879" s="11">
        <v>-3.5377358490566002E-2</v>
      </c>
    </row>
    <row r="1880" spans="1:27" ht="15" x14ac:dyDescent="0.25">
      <c r="A1880" s="4">
        <v>260129</v>
      </c>
      <c r="B1880" s="18" t="s">
        <v>660</v>
      </c>
      <c r="C1880" s="8" t="s">
        <v>23</v>
      </c>
      <c r="D1880" s="8" t="s">
        <v>474</v>
      </c>
      <c r="E1880" s="8" t="s">
        <v>25</v>
      </c>
      <c r="F1880" s="36">
        <v>-3.6497586586501818</v>
      </c>
      <c r="G1880" s="46">
        <v>2526</v>
      </c>
      <c r="H1880" s="46">
        <v>1943</v>
      </c>
      <c r="I1880" s="46">
        <v>2019</v>
      </c>
      <c r="J1880" s="46">
        <v>2501</v>
      </c>
      <c r="K1880" s="46">
        <v>3293</v>
      </c>
      <c r="L1880" s="47">
        <v>3297</v>
      </c>
      <c r="M1880" s="47">
        <v>3634</v>
      </c>
      <c r="N1880" s="46">
        <v>3437</v>
      </c>
      <c r="O1880" s="46">
        <v>3300</v>
      </c>
      <c r="P1880" s="46">
        <v>3501</v>
      </c>
      <c r="Q1880" s="46">
        <v>3745</v>
      </c>
      <c r="R1880" s="46">
        <v>3206</v>
      </c>
      <c r="S1880" s="46">
        <v>3111</v>
      </c>
      <c r="T1880" s="46">
        <v>2629</v>
      </c>
      <c r="U1880" s="46">
        <v>2939</v>
      </c>
      <c r="V1880" s="46">
        <v>3130</v>
      </c>
      <c r="W1880" s="49">
        <v>2680</v>
      </c>
      <c r="X1880" s="11">
        <v>-6.4292560642925656E-2</v>
      </c>
      <c r="Y1880" s="11">
        <v>-6.3509573713655398E-2</v>
      </c>
      <c r="Z1880" s="11">
        <v>-6.394615061001252E-3</v>
      </c>
      <c r="AA1880" s="11">
        <v>-3.6497586586501818E-2</v>
      </c>
    </row>
    <row r="1881" spans="1:27" ht="15" x14ac:dyDescent="0.25">
      <c r="A1881" s="4">
        <v>260129</v>
      </c>
      <c r="B1881" s="18" t="s">
        <v>674</v>
      </c>
      <c r="C1881" s="8" t="s">
        <v>23</v>
      </c>
      <c r="D1881" s="8" t="s">
        <v>54</v>
      </c>
      <c r="E1881" s="8" t="s">
        <v>59</v>
      </c>
      <c r="F1881" s="36">
        <v>-3.9362380446333671</v>
      </c>
      <c r="G1881" s="46">
        <v>54.68</v>
      </c>
      <c r="H1881" s="46">
        <v>69.75</v>
      </c>
      <c r="I1881" s="46">
        <v>78.430000000000007</v>
      </c>
      <c r="J1881" s="46">
        <v>90.47</v>
      </c>
      <c r="K1881" s="46">
        <v>72.849999999999994</v>
      </c>
      <c r="L1881" s="46">
        <v>56.35</v>
      </c>
      <c r="M1881" s="46">
        <v>55.93</v>
      </c>
      <c r="N1881" s="46">
        <v>45.19</v>
      </c>
      <c r="O1881" s="46">
        <v>38.9</v>
      </c>
      <c r="P1881" s="46">
        <v>38.96</v>
      </c>
      <c r="Q1881" s="46">
        <v>38.549999999999997</v>
      </c>
      <c r="R1881" s="46">
        <v>49</v>
      </c>
      <c r="S1881" s="47">
        <v>63.82</v>
      </c>
      <c r="T1881" s="46">
        <v>49</v>
      </c>
      <c r="U1881" s="47">
        <v>60.36</v>
      </c>
      <c r="V1881" s="46">
        <v>62.07</v>
      </c>
      <c r="W1881" s="49">
        <v>54.56</v>
      </c>
      <c r="X1881" s="11">
        <v>5.2750485998003471E-2</v>
      </c>
      <c r="Y1881" s="11">
        <v>0.10884863003443623</v>
      </c>
      <c r="Z1881" s="11">
        <v>5.8826176973624911E-2</v>
      </c>
      <c r="AA1881" s="11">
        <v>-3.9362380446333667E-2</v>
      </c>
    </row>
    <row r="1882" spans="1:27" ht="15" x14ac:dyDescent="0.25">
      <c r="A1882" s="4">
        <v>260129</v>
      </c>
      <c r="B1882" s="18" t="s">
        <v>647</v>
      </c>
      <c r="C1882" s="8" t="s">
        <v>23</v>
      </c>
      <c r="D1882" s="8" t="s">
        <v>648</v>
      </c>
      <c r="E1882" s="8" t="s">
        <v>25</v>
      </c>
      <c r="F1882" s="36">
        <v>-4.0807265388496443</v>
      </c>
      <c r="G1882" s="46">
        <v>248.6</v>
      </c>
      <c r="H1882" s="46">
        <v>678.6</v>
      </c>
      <c r="I1882" s="46">
        <v>410.7</v>
      </c>
      <c r="J1882" s="46">
        <v>400.8</v>
      </c>
      <c r="K1882" s="47">
        <v>506.1</v>
      </c>
      <c r="L1882" s="46">
        <v>803.2</v>
      </c>
      <c r="M1882" s="46">
        <v>415.8</v>
      </c>
      <c r="N1882" s="46">
        <v>417.1</v>
      </c>
      <c r="O1882" s="46">
        <v>331.1</v>
      </c>
      <c r="P1882" s="46">
        <v>871.3</v>
      </c>
      <c r="Q1882" s="46">
        <v>514.5</v>
      </c>
      <c r="R1882" s="46">
        <v>492.6</v>
      </c>
      <c r="S1882" s="46">
        <v>449.1</v>
      </c>
      <c r="T1882" s="46">
        <v>957.6</v>
      </c>
      <c r="U1882" s="46">
        <v>527.20000000000005</v>
      </c>
      <c r="V1882" s="46">
        <v>543.6</v>
      </c>
      <c r="W1882" s="49">
        <v>348</v>
      </c>
      <c r="X1882" s="11">
        <v>3.7078410311493171E-2</v>
      </c>
      <c r="Y1882" s="11">
        <v>5.2614135388184824E-3</v>
      </c>
      <c r="Z1882" s="11">
        <v>2.1017927055429597E-2</v>
      </c>
      <c r="AA1882" s="11">
        <v>-4.0807265388496439E-2</v>
      </c>
    </row>
    <row r="1883" spans="1:27" ht="15" x14ac:dyDescent="0.25">
      <c r="A1883" s="4">
        <v>260129</v>
      </c>
      <c r="B1883" s="18" t="s">
        <v>717</v>
      </c>
      <c r="C1883" s="8" t="s">
        <v>23</v>
      </c>
      <c r="D1883" s="8" t="s">
        <v>131</v>
      </c>
      <c r="E1883" s="8" t="s">
        <v>798</v>
      </c>
      <c r="F1883" s="36">
        <v>-4.3201133144475934</v>
      </c>
      <c r="G1883" s="46">
        <v>173</v>
      </c>
      <c r="H1883" s="46">
        <v>633</v>
      </c>
      <c r="I1883" s="46">
        <v>621</v>
      </c>
      <c r="J1883" s="46">
        <v>563</v>
      </c>
      <c r="K1883" s="47">
        <v>766</v>
      </c>
      <c r="L1883" s="46">
        <v>533</v>
      </c>
      <c r="M1883" s="46">
        <v>558</v>
      </c>
      <c r="N1883" s="46">
        <v>646</v>
      </c>
      <c r="O1883" s="46">
        <v>670</v>
      </c>
      <c r="P1883" s="46">
        <v>625</v>
      </c>
      <c r="Q1883" s="46">
        <v>640</v>
      </c>
      <c r="R1883" s="46">
        <v>641</v>
      </c>
      <c r="S1883" s="46">
        <v>732</v>
      </c>
      <c r="T1883" s="46">
        <v>667</v>
      </c>
      <c r="U1883" s="46">
        <v>696</v>
      </c>
      <c r="V1883" s="46">
        <v>729</v>
      </c>
      <c r="W1883" s="49">
        <v>610</v>
      </c>
      <c r="X1883" s="11">
        <v>1.5921152388172821E-2</v>
      </c>
      <c r="Y1883" s="11">
        <v>2.0895522388059806E-2</v>
      </c>
      <c r="Z1883" s="11">
        <v>3.2163742690058506E-2</v>
      </c>
      <c r="AA1883" s="11">
        <v>-4.3201133144475934E-2</v>
      </c>
    </row>
    <row r="1884" spans="1:27" ht="15" x14ac:dyDescent="0.25">
      <c r="A1884" s="4">
        <v>260129</v>
      </c>
      <c r="B1884" s="18" t="s">
        <v>731</v>
      </c>
      <c r="C1884" s="8" t="s">
        <v>23</v>
      </c>
      <c r="D1884" s="8" t="s">
        <v>48</v>
      </c>
      <c r="E1884" s="8" t="s">
        <v>799</v>
      </c>
      <c r="F1884" s="36">
        <v>-4.4540486480694419</v>
      </c>
      <c r="G1884" s="46">
        <v>90.49</v>
      </c>
      <c r="H1884" s="46">
        <v>48.55</v>
      </c>
      <c r="I1884" s="46">
        <v>46.54</v>
      </c>
      <c r="J1884" s="46">
        <v>31.69</v>
      </c>
      <c r="K1884" s="46">
        <v>93.84</v>
      </c>
      <c r="L1884" s="47">
        <v>109.26</v>
      </c>
      <c r="M1884" s="46">
        <v>32.61</v>
      </c>
      <c r="N1884" s="46">
        <v>27.1</v>
      </c>
      <c r="O1884" s="46">
        <v>72.31</v>
      </c>
      <c r="P1884" s="46">
        <v>106.47</v>
      </c>
      <c r="Q1884" s="46">
        <v>40.86</v>
      </c>
      <c r="R1884" s="46">
        <v>45.06</v>
      </c>
      <c r="S1884" s="46">
        <v>85.1</v>
      </c>
      <c r="T1884" s="46">
        <v>111.97</v>
      </c>
      <c r="U1884" s="46">
        <v>47.09</v>
      </c>
      <c r="V1884" s="46">
        <v>35.81</v>
      </c>
      <c r="W1884" s="49">
        <v>72.63</v>
      </c>
      <c r="X1884" s="11">
        <v>1.9820534073299978E-2</v>
      </c>
      <c r="Y1884" s="11">
        <v>2.201491218770979E-2</v>
      </c>
      <c r="Z1884" s="11">
        <v>-3.1982573819237969E-2</v>
      </c>
      <c r="AA1884" s="11">
        <v>-4.4540486480694419E-2</v>
      </c>
    </row>
    <row r="1885" spans="1:27" ht="15" x14ac:dyDescent="0.25">
      <c r="A1885" s="4">
        <v>260129</v>
      </c>
      <c r="B1885" s="18" t="s">
        <v>708</v>
      </c>
      <c r="C1885" s="8" t="s">
        <v>23</v>
      </c>
      <c r="D1885" s="8" t="s">
        <v>698</v>
      </c>
      <c r="E1885" s="8" t="s">
        <v>25</v>
      </c>
      <c r="F1885" s="36">
        <v>-4.463276836158192</v>
      </c>
      <c r="G1885" s="46">
        <v>177</v>
      </c>
      <c r="H1885" s="46">
        <v>194.1</v>
      </c>
      <c r="I1885" s="46">
        <v>174.6</v>
      </c>
      <c r="J1885" s="46">
        <v>145.4</v>
      </c>
      <c r="K1885" s="46">
        <v>143.6</v>
      </c>
      <c r="L1885" s="46">
        <v>114.6</v>
      </c>
      <c r="M1885" s="46">
        <v>103.8</v>
      </c>
      <c r="N1885" s="46">
        <v>46.7</v>
      </c>
      <c r="O1885" s="46">
        <v>32.200000000000003</v>
      </c>
      <c r="P1885" s="46">
        <v>28.7</v>
      </c>
      <c r="Q1885" s="46">
        <v>51</v>
      </c>
      <c r="R1885" s="46">
        <v>43.1</v>
      </c>
      <c r="S1885" s="46">
        <v>44.4</v>
      </c>
      <c r="T1885" s="46">
        <v>42.3</v>
      </c>
      <c r="U1885" s="46">
        <v>55</v>
      </c>
      <c r="V1885" s="46">
        <v>35.299999999999997</v>
      </c>
      <c r="W1885" s="49">
        <v>36.5</v>
      </c>
      <c r="X1885" s="11">
        <v>8.1339712918660156E-2</v>
      </c>
      <c r="Y1885" s="11">
        <v>2.2123893805309658E-2</v>
      </c>
      <c r="Z1885" s="11">
        <v>-4.220779220779225E-2</v>
      </c>
      <c r="AA1885" s="11">
        <v>-4.463276836158192E-2</v>
      </c>
    </row>
    <row r="1886" spans="1:27" ht="15" x14ac:dyDescent="0.25">
      <c r="A1886" s="4">
        <v>260129</v>
      </c>
      <c r="B1886" s="18" t="s">
        <v>732</v>
      </c>
      <c r="C1886" s="8" t="s">
        <v>23</v>
      </c>
      <c r="D1886" s="8" t="s">
        <v>93</v>
      </c>
      <c r="E1886" s="8" t="s">
        <v>25</v>
      </c>
      <c r="F1886" s="36">
        <v>-5.275954291271578</v>
      </c>
      <c r="G1886" s="46">
        <v>1813</v>
      </c>
      <c r="H1886" s="46">
        <v>1566</v>
      </c>
      <c r="I1886" s="46">
        <v>1894</v>
      </c>
      <c r="J1886" s="46">
        <v>2031</v>
      </c>
      <c r="K1886" s="46">
        <v>1579</v>
      </c>
      <c r="L1886" s="46">
        <v>1844</v>
      </c>
      <c r="M1886" s="46">
        <v>2036</v>
      </c>
      <c r="N1886" s="46">
        <v>2080</v>
      </c>
      <c r="O1886" s="46">
        <v>1594</v>
      </c>
      <c r="P1886" s="46">
        <v>2045</v>
      </c>
      <c r="Q1886" s="46">
        <v>2138</v>
      </c>
      <c r="R1886" s="46">
        <v>2147</v>
      </c>
      <c r="S1886" s="46">
        <v>1938</v>
      </c>
      <c r="T1886" s="46">
        <v>2144</v>
      </c>
      <c r="U1886" s="46">
        <v>2218</v>
      </c>
      <c r="V1886" s="46">
        <v>1926</v>
      </c>
      <c r="W1886" s="49">
        <v>1504</v>
      </c>
      <c r="X1886" s="11">
        <v>1.1973875181422455E-2</v>
      </c>
      <c r="Y1886" s="11">
        <v>9.5613720568901162E-3</v>
      </c>
      <c r="Z1886" s="11">
        <v>-2.6163134840771818E-2</v>
      </c>
      <c r="AA1886" s="11">
        <v>-5.2759542912715784E-2</v>
      </c>
    </row>
    <row r="1887" spans="1:27" ht="15" x14ac:dyDescent="0.25">
      <c r="A1887" s="4">
        <v>260129</v>
      </c>
      <c r="B1887" s="18" t="s">
        <v>719</v>
      </c>
      <c r="C1887" s="8" t="s">
        <v>23</v>
      </c>
      <c r="D1887" s="8" t="s">
        <v>99</v>
      </c>
      <c r="E1887" s="8" t="s">
        <v>25</v>
      </c>
      <c r="F1887" s="36">
        <v>-5.8021612635078874</v>
      </c>
      <c r="G1887" s="46">
        <v>311.89999999999998</v>
      </c>
      <c r="H1887" s="46">
        <v>284.5</v>
      </c>
      <c r="I1887" s="46">
        <v>154.1</v>
      </c>
      <c r="J1887" s="46">
        <v>122.1</v>
      </c>
      <c r="K1887" s="46">
        <v>151</v>
      </c>
      <c r="L1887" s="46">
        <v>126.8</v>
      </c>
      <c r="M1887" s="46">
        <v>27.9</v>
      </c>
      <c r="N1887" s="46">
        <v>96.5</v>
      </c>
      <c r="O1887" s="46">
        <v>118.2</v>
      </c>
      <c r="P1887" s="46">
        <v>86.4</v>
      </c>
      <c r="Q1887" s="46">
        <v>-31.6</v>
      </c>
      <c r="R1887" s="46">
        <v>106.5</v>
      </c>
      <c r="S1887" s="47">
        <v>191.9</v>
      </c>
      <c r="T1887" s="47">
        <v>142.9</v>
      </c>
      <c r="U1887" s="47">
        <v>117.8</v>
      </c>
      <c r="V1887" s="46">
        <v>148.9</v>
      </c>
      <c r="W1887" s="49">
        <v>157</v>
      </c>
      <c r="X1887" s="11">
        <v>0.15996602491506229</v>
      </c>
      <c r="Y1887" s="11">
        <v>0.36465706614596005</v>
      </c>
      <c r="Z1887" s="11">
        <v>7.583616526560566E-2</v>
      </c>
      <c r="AA1887" s="11">
        <v>-5.8021612635078879E-2</v>
      </c>
    </row>
    <row r="1888" spans="1:27" ht="15" x14ac:dyDescent="0.25">
      <c r="A1888" s="4">
        <v>260129</v>
      </c>
      <c r="B1888" s="18" t="s">
        <v>720</v>
      </c>
      <c r="C1888" s="8" t="s">
        <v>23</v>
      </c>
      <c r="D1888" s="8" t="s">
        <v>141</v>
      </c>
      <c r="E1888" s="8" t="s">
        <v>25</v>
      </c>
      <c r="F1888" s="36">
        <v>-6.7834782217017224</v>
      </c>
      <c r="G1888" s="46">
        <v>4821</v>
      </c>
      <c r="H1888" s="46">
        <v>5570</v>
      </c>
      <c r="I1888" s="46">
        <v>6367</v>
      </c>
      <c r="J1888" s="46">
        <v>6157</v>
      </c>
      <c r="K1888" s="46">
        <v>4530</v>
      </c>
      <c r="L1888" s="46">
        <v>5646</v>
      </c>
      <c r="M1888" s="46">
        <v>6709</v>
      </c>
      <c r="N1888" s="46">
        <v>6475</v>
      </c>
      <c r="O1888" s="46">
        <v>4484</v>
      </c>
      <c r="P1888" s="46">
        <v>5809</v>
      </c>
      <c r="Q1888" s="46">
        <v>6635</v>
      </c>
      <c r="R1888" s="46">
        <v>5859</v>
      </c>
      <c r="S1888" s="46">
        <v>4994</v>
      </c>
      <c r="T1888" s="46">
        <v>5681</v>
      </c>
      <c r="U1888" s="46">
        <v>5993</v>
      </c>
      <c r="V1888" s="46">
        <v>5533</v>
      </c>
      <c r="W1888" s="49">
        <v>3488</v>
      </c>
      <c r="X1888" s="11">
        <v>-5.4942696484525655E-3</v>
      </c>
      <c r="Y1888" s="11">
        <v>-2.7709439337045172E-2</v>
      </c>
      <c r="Z1888" s="11">
        <v>-1.4471523061215463E-2</v>
      </c>
      <c r="AA1888" s="11">
        <v>-6.783478221701722E-2</v>
      </c>
    </row>
    <row r="1889" spans="1:27" ht="15" x14ac:dyDescent="0.25">
      <c r="A1889" s="4">
        <v>260129</v>
      </c>
      <c r="B1889" s="18" t="s">
        <v>669</v>
      </c>
      <c r="C1889" s="8" t="s">
        <v>23</v>
      </c>
      <c r="D1889" s="8" t="s">
        <v>95</v>
      </c>
      <c r="E1889" s="8" t="s">
        <v>25</v>
      </c>
      <c r="F1889" s="36">
        <v>-7.0019545388736004</v>
      </c>
      <c r="G1889" s="46">
        <v>89.28</v>
      </c>
      <c r="H1889" s="46">
        <v>83.95</v>
      </c>
      <c r="I1889" s="46">
        <v>92.32</v>
      </c>
      <c r="J1889" s="46">
        <v>96.78</v>
      </c>
      <c r="K1889" s="46">
        <v>110.67</v>
      </c>
      <c r="L1889" s="46">
        <v>85.17</v>
      </c>
      <c r="M1889" s="46">
        <v>98.39</v>
      </c>
      <c r="N1889" s="46">
        <v>101.42</v>
      </c>
      <c r="O1889" s="46">
        <v>99.17</v>
      </c>
      <c r="P1889" s="46">
        <v>98.58</v>
      </c>
      <c r="Q1889" s="46">
        <v>107.05</v>
      </c>
      <c r="R1889" s="46">
        <v>111.74</v>
      </c>
      <c r="S1889" s="47">
        <v>174.26</v>
      </c>
      <c r="T1889" s="46">
        <v>131.77000000000001</v>
      </c>
      <c r="U1889" s="46">
        <v>117.08</v>
      </c>
      <c r="V1889" s="46">
        <v>129.44999999999999</v>
      </c>
      <c r="W1889" s="49">
        <v>135.57</v>
      </c>
      <c r="X1889" s="11">
        <v>6.7510119398734636E-2</v>
      </c>
      <c r="Y1889" s="11">
        <v>1.9111314355398257E-2</v>
      </c>
      <c r="Z1889" s="11">
        <v>3.3112087501168341E-2</v>
      </c>
      <c r="AA1889" s="11">
        <v>-7.0019545388736004E-2</v>
      </c>
    </row>
    <row r="1890" spans="1:27" ht="15" x14ac:dyDescent="0.25">
      <c r="A1890" s="4">
        <v>260129</v>
      </c>
      <c r="B1890" s="18" t="s">
        <v>662</v>
      </c>
      <c r="C1890" s="8" t="s">
        <v>23</v>
      </c>
      <c r="D1890" s="8" t="s">
        <v>153</v>
      </c>
      <c r="E1890" s="8" t="s">
        <v>25</v>
      </c>
      <c r="F1890" s="36">
        <v>-7.0523648648648578</v>
      </c>
      <c r="G1890" s="46">
        <v>13.43</v>
      </c>
      <c r="H1890" s="46">
        <v>29.65</v>
      </c>
      <c r="I1890" s="46">
        <v>40.869999999999997</v>
      </c>
      <c r="J1890" s="46">
        <v>35.32</v>
      </c>
      <c r="K1890" s="46">
        <v>23.11</v>
      </c>
      <c r="L1890" s="46">
        <v>39.67</v>
      </c>
      <c r="M1890" s="46">
        <v>45.21</v>
      </c>
      <c r="N1890" s="46">
        <v>41.99</v>
      </c>
      <c r="O1890" s="46">
        <v>27.58</v>
      </c>
      <c r="P1890" s="46">
        <v>46.47</v>
      </c>
      <c r="Q1890" s="46">
        <v>55.06</v>
      </c>
      <c r="R1890" s="46">
        <v>51.55</v>
      </c>
      <c r="S1890" s="46">
        <v>30.7</v>
      </c>
      <c r="T1890" s="46">
        <v>46.88</v>
      </c>
      <c r="U1890" s="46">
        <v>54.88</v>
      </c>
      <c r="V1890" s="46">
        <v>56.98</v>
      </c>
      <c r="W1890" s="49">
        <v>17.34</v>
      </c>
      <c r="X1890" s="11">
        <v>2.230928283817768E-3</v>
      </c>
      <c r="Y1890" s="11">
        <v>-9.7725175090945804E-4</v>
      </c>
      <c r="Z1890" s="11">
        <v>2.9509265800771844E-2</v>
      </c>
      <c r="AA1890" s="11">
        <v>-7.0523648648648574E-2</v>
      </c>
    </row>
    <row r="1891" spans="1:27" ht="15" x14ac:dyDescent="0.25">
      <c r="A1891" s="4">
        <v>260129</v>
      </c>
      <c r="B1891" s="18" t="s">
        <v>695</v>
      </c>
      <c r="C1891" s="8" t="s">
        <v>23</v>
      </c>
      <c r="D1891" s="8" t="s">
        <v>696</v>
      </c>
      <c r="E1891" s="8" t="s">
        <v>25</v>
      </c>
      <c r="F1891" s="36">
        <v>-11.0175157106565</v>
      </c>
      <c r="G1891" s="46">
        <v>47.31</v>
      </c>
      <c r="H1891" s="46">
        <v>71.78</v>
      </c>
      <c r="I1891" s="46">
        <v>95.3</v>
      </c>
      <c r="J1891" s="46">
        <v>56.34</v>
      </c>
      <c r="K1891" s="46">
        <v>37.549999999999997</v>
      </c>
      <c r="L1891" s="46">
        <v>55.41</v>
      </c>
      <c r="M1891" s="46">
        <v>74.58</v>
      </c>
      <c r="N1891" s="46">
        <v>33.25</v>
      </c>
      <c r="O1891" s="46">
        <v>19.22</v>
      </c>
      <c r="P1891" s="46">
        <v>21.4</v>
      </c>
      <c r="Q1891" s="46">
        <v>61.03</v>
      </c>
      <c r="R1891" s="46">
        <v>21.38</v>
      </c>
      <c r="S1891" s="46">
        <v>13.16</v>
      </c>
      <c r="T1891" s="46">
        <v>22.74</v>
      </c>
      <c r="U1891" s="46">
        <v>27.52</v>
      </c>
      <c r="V1891" s="46">
        <v>11.37</v>
      </c>
      <c r="W1891" s="49">
        <v>4.92</v>
      </c>
      <c r="X1891" s="11">
        <v>1.1455928870650611E-2</v>
      </c>
      <c r="Y1891" s="11">
        <v>-0.28323894852506126</v>
      </c>
      <c r="Z1891" s="11">
        <v>-0.11804245283018855</v>
      </c>
      <c r="AA1891" s="11">
        <v>-0.11017515710656511</v>
      </c>
    </row>
    <row r="1892" spans="1:27" ht="15" x14ac:dyDescent="0.25">
      <c r="A1892" s="4">
        <v>260129</v>
      </c>
      <c r="B1892" s="18" t="s">
        <v>735</v>
      </c>
      <c r="C1892" s="8" t="s">
        <v>23</v>
      </c>
      <c r="D1892" s="8" t="s">
        <v>54</v>
      </c>
      <c r="E1892" s="8" t="s">
        <v>25</v>
      </c>
      <c r="F1892" s="36">
        <v>-11.897885492841461</v>
      </c>
      <c r="G1892" s="46">
        <v>849.54</v>
      </c>
      <c r="H1892" s="46">
        <v>601.88</v>
      </c>
      <c r="I1892" s="46">
        <v>868.13</v>
      </c>
      <c r="J1892" s="46">
        <v>834.99</v>
      </c>
      <c r="K1892" s="46">
        <v>1082</v>
      </c>
      <c r="L1892" s="46">
        <v>697.79</v>
      </c>
      <c r="M1892" s="46">
        <v>939.54</v>
      </c>
      <c r="N1892" s="46">
        <v>827.99</v>
      </c>
      <c r="O1892" s="46">
        <v>940.19</v>
      </c>
      <c r="P1892" s="46">
        <v>814.06</v>
      </c>
      <c r="Q1892" s="46">
        <v>1033</v>
      </c>
      <c r="R1892" s="46">
        <v>893.99</v>
      </c>
      <c r="S1892" s="46">
        <v>1158</v>
      </c>
      <c r="T1892" s="46">
        <v>674.27</v>
      </c>
      <c r="U1892" s="46">
        <v>807.75</v>
      </c>
      <c r="V1892" s="46">
        <v>763.61</v>
      </c>
      <c r="W1892" s="49">
        <v>753.04</v>
      </c>
      <c r="X1892" s="11">
        <v>-3.5852323001756892E-2</v>
      </c>
      <c r="Y1892" s="11">
        <v>-5.9918707405180793E-2</v>
      </c>
      <c r="Z1892" s="11">
        <v>-3.6892934654966902E-2</v>
      </c>
      <c r="AA1892" s="11">
        <v>-0.11897885492841465</v>
      </c>
    </row>
    <row r="1893" spans="1:27" ht="15" x14ac:dyDescent="0.25">
      <c r="A1893" s="4">
        <v>260129</v>
      </c>
      <c r="B1893" s="18" t="s">
        <v>643</v>
      </c>
      <c r="C1893" s="8" t="s">
        <v>23</v>
      </c>
      <c r="D1893" s="8" t="s">
        <v>182</v>
      </c>
      <c r="E1893" s="8" t="s">
        <v>25</v>
      </c>
      <c r="F1893" s="36">
        <v>-16.848355933705569</v>
      </c>
      <c r="G1893" s="46">
        <v>-19.510000000000002</v>
      </c>
      <c r="H1893" s="46">
        <v>18.059999999999999</v>
      </c>
      <c r="I1893" s="46">
        <v>-39.869999999999997</v>
      </c>
      <c r="J1893" s="46">
        <v>90.38</v>
      </c>
      <c r="K1893" s="47">
        <v>-5.48</v>
      </c>
      <c r="L1893" s="47">
        <v>38.799999999999997</v>
      </c>
      <c r="M1893" s="47">
        <v>46.85</v>
      </c>
      <c r="N1893" s="47">
        <v>118.42</v>
      </c>
      <c r="O1893" s="47">
        <v>40.32</v>
      </c>
      <c r="P1893" s="46">
        <v>32.380000000000003</v>
      </c>
      <c r="Q1893" s="46">
        <v>28.61</v>
      </c>
      <c r="R1893" s="46">
        <v>26.53</v>
      </c>
      <c r="S1893" s="47">
        <v>55.12</v>
      </c>
      <c r="T1893" s="46">
        <v>-6.3</v>
      </c>
      <c r="U1893" s="46">
        <v>17.010000000000002</v>
      </c>
      <c r="V1893" s="47">
        <v>47</v>
      </c>
      <c r="W1893" s="49">
        <v>36.11</v>
      </c>
      <c r="X1893" s="11">
        <v>-0.27117218171620872</v>
      </c>
      <c r="Y1893" s="11">
        <v>-0.11158137745286634</v>
      </c>
      <c r="Z1893" s="11">
        <v>0.22163274144651335</v>
      </c>
      <c r="AA1893" s="11">
        <v>-0.16848355933705583</v>
      </c>
    </row>
    <row r="1894" spans="1:27" ht="15" x14ac:dyDescent="0.25">
      <c r="A1894" s="4">
        <v>260129</v>
      </c>
      <c r="B1894" s="18" t="s">
        <v>652</v>
      </c>
      <c r="C1894" s="8" t="s">
        <v>23</v>
      </c>
      <c r="D1894" s="8" t="s">
        <v>29</v>
      </c>
      <c r="E1894" s="8" t="s">
        <v>25</v>
      </c>
      <c r="F1894" s="36">
        <v>-17.283236994219649</v>
      </c>
      <c r="G1894" s="46">
        <v>32.35</v>
      </c>
      <c r="H1894" s="46">
        <v>43.1</v>
      </c>
      <c r="I1894" s="46">
        <v>46.23</v>
      </c>
      <c r="J1894" s="46">
        <v>39.54</v>
      </c>
      <c r="K1894" s="46">
        <v>20.95</v>
      </c>
      <c r="L1894" s="46">
        <v>10.7</v>
      </c>
      <c r="M1894" s="46">
        <v>-212.59</v>
      </c>
      <c r="N1894" s="47">
        <v>1.58</v>
      </c>
      <c r="O1894" s="47">
        <v>0.25</v>
      </c>
      <c r="P1894" s="46">
        <v>-0.12</v>
      </c>
      <c r="Q1894" s="46">
        <v>2.66</v>
      </c>
      <c r="R1894" s="46">
        <v>-116.97</v>
      </c>
      <c r="S1894" s="47">
        <v>-22.96</v>
      </c>
      <c r="T1894" s="46">
        <v>6.26</v>
      </c>
      <c r="U1894" s="47">
        <v>-10.87</v>
      </c>
      <c r="V1894" s="46">
        <v>-58.93</v>
      </c>
      <c r="W1894" s="49">
        <v>-8.01</v>
      </c>
      <c r="X1894" s="11">
        <v>-4.6437149719775639E-2</v>
      </c>
      <c r="Y1894" s="11">
        <v>0.10327455919395456</v>
      </c>
      <c r="Z1894" s="11">
        <v>-0.40154974401549748</v>
      </c>
      <c r="AA1894" s="11">
        <v>-0.17283236994219653</v>
      </c>
    </row>
    <row r="1895" spans="1:27" ht="15" x14ac:dyDescent="0.25">
      <c r="A1895" s="4">
        <v>260129</v>
      </c>
      <c r="B1895" s="18" t="s">
        <v>645</v>
      </c>
      <c r="C1895" s="8" t="s">
        <v>23</v>
      </c>
      <c r="D1895" s="8" t="s">
        <v>445</v>
      </c>
      <c r="E1895" s="8" t="s">
        <v>25</v>
      </c>
      <c r="F1895" s="36">
        <v>-18.363766844749222</v>
      </c>
      <c r="G1895" s="46">
        <v>29.34</v>
      </c>
      <c r="H1895" s="46">
        <v>48.13</v>
      </c>
      <c r="I1895" s="46">
        <v>39.47</v>
      </c>
      <c r="J1895" s="46">
        <v>52.58</v>
      </c>
      <c r="K1895" s="46">
        <v>45.14</v>
      </c>
      <c r="L1895" s="46">
        <v>34.36</v>
      </c>
      <c r="M1895" s="46">
        <v>-1.5</v>
      </c>
      <c r="N1895" s="46">
        <v>-18.760000000000002</v>
      </c>
      <c r="O1895" s="46">
        <v>-30.1</v>
      </c>
      <c r="P1895" s="47">
        <v>-51.99</v>
      </c>
      <c r="Q1895" s="47">
        <v>-39.96</v>
      </c>
      <c r="R1895" s="47">
        <v>-38.68</v>
      </c>
      <c r="S1895" s="46">
        <v>-38.119999999999997</v>
      </c>
      <c r="T1895" s="46">
        <v>-38.22</v>
      </c>
      <c r="U1895" s="46">
        <v>-19.04</v>
      </c>
      <c r="V1895" s="46">
        <v>-30.03</v>
      </c>
      <c r="W1895" s="49">
        <v>-15.09</v>
      </c>
      <c r="X1895" s="11">
        <v>-8.1600000000000006E-2</v>
      </c>
      <c r="Y1895" s="11">
        <v>-0.13498515937540323</v>
      </c>
      <c r="Z1895" s="11">
        <v>-6.4523347754736782E-2</v>
      </c>
      <c r="AA1895" s="11">
        <v>-0.18363766844749219</v>
      </c>
    </row>
    <row r="1896" spans="1:27" ht="15" x14ac:dyDescent="0.25">
      <c r="A1896" s="4">
        <v>260129</v>
      </c>
      <c r="B1896" s="18" t="s">
        <v>649</v>
      </c>
      <c r="C1896" s="8" t="s">
        <v>23</v>
      </c>
      <c r="D1896" s="8" t="s">
        <v>443</v>
      </c>
      <c r="E1896" s="8" t="s">
        <v>25</v>
      </c>
      <c r="F1896" s="36">
        <v>-18.71101871101871</v>
      </c>
      <c r="G1896" s="46">
        <v>418</v>
      </c>
      <c r="H1896" s="46">
        <v>385</v>
      </c>
      <c r="I1896" s="46">
        <v>585</v>
      </c>
      <c r="J1896" s="46">
        <v>513</v>
      </c>
      <c r="K1896" s="46">
        <v>463</v>
      </c>
      <c r="L1896" s="46">
        <v>283</v>
      </c>
      <c r="M1896" s="46">
        <v>314</v>
      </c>
      <c r="N1896" s="46">
        <v>319</v>
      </c>
      <c r="O1896" s="46">
        <v>283</v>
      </c>
      <c r="P1896" s="46">
        <v>154</v>
      </c>
      <c r="Q1896" s="46">
        <v>0</v>
      </c>
      <c r="R1896" s="46">
        <v>119</v>
      </c>
      <c r="S1896" s="46">
        <v>338</v>
      </c>
      <c r="T1896" s="46">
        <v>159</v>
      </c>
      <c r="U1896" s="46">
        <v>0</v>
      </c>
      <c r="V1896" s="47">
        <v>465</v>
      </c>
      <c r="W1896" s="49">
        <v>158</v>
      </c>
      <c r="X1896" s="11">
        <v>8.1833060556464332E-3</v>
      </c>
      <c r="Y1896" s="11">
        <v>0</v>
      </c>
      <c r="Z1896" s="11">
        <v>0.56168831168831179</v>
      </c>
      <c r="AA1896" s="11">
        <v>-0.18711018711018712</v>
      </c>
    </row>
    <row r="1897" spans="1:27" ht="15" x14ac:dyDescent="0.25">
      <c r="A1897" s="4">
        <v>260129</v>
      </c>
      <c r="B1897" s="18" t="s">
        <v>739</v>
      </c>
      <c r="C1897" s="8" t="s">
        <v>23</v>
      </c>
      <c r="D1897" s="8" t="s">
        <v>41</v>
      </c>
      <c r="E1897" s="8" t="s">
        <v>25</v>
      </c>
      <c r="F1897" s="36">
        <v>-18.8135593220339</v>
      </c>
      <c r="G1897" s="46">
        <v>587</v>
      </c>
      <c r="H1897" s="46">
        <v>345</v>
      </c>
      <c r="I1897" s="46">
        <v>469</v>
      </c>
      <c r="J1897" s="46">
        <v>330</v>
      </c>
      <c r="K1897" s="46">
        <v>143</v>
      </c>
      <c r="L1897" s="46">
        <v>294</v>
      </c>
      <c r="M1897" s="46">
        <v>342</v>
      </c>
      <c r="N1897" s="46">
        <v>266</v>
      </c>
      <c r="O1897" s="46">
        <v>167</v>
      </c>
      <c r="P1897" s="46">
        <v>287</v>
      </c>
      <c r="Q1897" s="46">
        <v>363</v>
      </c>
      <c r="R1897" s="46">
        <v>369</v>
      </c>
      <c r="S1897" s="47">
        <v>364</v>
      </c>
      <c r="T1897" s="46">
        <v>319</v>
      </c>
      <c r="U1897" s="46">
        <v>284</v>
      </c>
      <c r="V1897" s="46">
        <v>213</v>
      </c>
      <c r="W1897" s="49">
        <v>142</v>
      </c>
      <c r="X1897" s="11">
        <v>2.3138105567606759E-2</v>
      </c>
      <c r="Y1897" s="11">
        <v>-5.5830388692579502E-2</v>
      </c>
      <c r="Z1897" s="11">
        <v>-0.11676646706586824</v>
      </c>
      <c r="AA1897" s="11">
        <v>-0.18813559322033901</v>
      </c>
    </row>
    <row r="1898" spans="1:27" ht="15" x14ac:dyDescent="0.25">
      <c r="A1898" s="4">
        <v>260129</v>
      </c>
      <c r="B1898" s="18" t="s">
        <v>734</v>
      </c>
      <c r="C1898" s="8" t="s">
        <v>23</v>
      </c>
      <c r="D1898" s="8" t="s">
        <v>691</v>
      </c>
      <c r="E1898" s="8" t="s">
        <v>25</v>
      </c>
      <c r="F1898" s="36">
        <v>-31.01564806613521</v>
      </c>
      <c r="G1898" s="46">
        <v>199.05</v>
      </c>
      <c r="H1898" s="46">
        <v>257.24</v>
      </c>
      <c r="I1898" s="46">
        <v>305.74</v>
      </c>
      <c r="J1898" s="46">
        <v>238.61</v>
      </c>
      <c r="K1898" s="46">
        <v>173.5</v>
      </c>
      <c r="L1898" s="46">
        <v>136.78</v>
      </c>
      <c r="M1898" s="46">
        <v>117.54</v>
      </c>
      <c r="N1898" s="46">
        <v>143.49</v>
      </c>
      <c r="O1898" s="46">
        <v>66.78</v>
      </c>
      <c r="P1898" s="46">
        <v>40.9</v>
      </c>
      <c r="Q1898" s="46">
        <v>75.540000000000006</v>
      </c>
      <c r="R1898" s="46">
        <v>60.57</v>
      </c>
      <c r="S1898" s="46">
        <v>64.47</v>
      </c>
      <c r="T1898" s="46">
        <v>55.88</v>
      </c>
      <c r="U1898" s="46">
        <v>1.54</v>
      </c>
      <c r="V1898" s="46">
        <v>13.59</v>
      </c>
      <c r="W1898" s="49">
        <v>22.45</v>
      </c>
      <c r="X1898" s="11">
        <v>6.2034122908729783E-2</v>
      </c>
      <c r="Y1898" s="11">
        <v>-0.28854402245964306</v>
      </c>
      <c r="Z1898" s="11">
        <v>-0.25748109174613609</v>
      </c>
      <c r="AA1898" s="11">
        <v>-0.31015648066135215</v>
      </c>
    </row>
    <row r="1899" spans="1:27" ht="15" x14ac:dyDescent="0.25">
      <c r="A1899" s="4">
        <v>260129</v>
      </c>
      <c r="B1899" s="18" t="s">
        <v>725</v>
      </c>
      <c r="C1899" s="8" t="s">
        <v>23</v>
      </c>
      <c r="D1899" s="8" t="s">
        <v>726</v>
      </c>
      <c r="E1899" s="8" t="s">
        <v>25</v>
      </c>
      <c r="F1899" s="36">
        <v>-47.498045347928063</v>
      </c>
      <c r="G1899" s="46">
        <v>536.6</v>
      </c>
      <c r="H1899" s="46">
        <v>559.20000000000005</v>
      </c>
      <c r="I1899" s="46">
        <v>578.5</v>
      </c>
      <c r="J1899" s="46">
        <v>398</v>
      </c>
      <c r="K1899" s="46">
        <v>277.7</v>
      </c>
      <c r="L1899" s="46">
        <v>297</v>
      </c>
      <c r="M1899" s="46">
        <v>214.3</v>
      </c>
      <c r="N1899" s="46">
        <v>183.8</v>
      </c>
      <c r="O1899" s="46">
        <v>81.599999999999994</v>
      </c>
      <c r="P1899" s="46">
        <v>112.4</v>
      </c>
      <c r="Q1899" s="46">
        <v>149.1</v>
      </c>
      <c r="R1899" s="46">
        <v>30.1</v>
      </c>
      <c r="S1899" s="46">
        <v>64.2</v>
      </c>
      <c r="T1899" s="46">
        <v>53.4</v>
      </c>
      <c r="U1899" s="46">
        <v>47.6</v>
      </c>
      <c r="V1899" s="47">
        <v>90.6</v>
      </c>
      <c r="W1899" s="49">
        <v>-57.3</v>
      </c>
      <c r="X1899" s="11">
        <v>-0.16582349634626214</v>
      </c>
      <c r="Y1899" s="11">
        <v>-0.34198113207547154</v>
      </c>
      <c r="Z1899" s="11">
        <v>0.309779825908858</v>
      </c>
      <c r="AA1899" s="11">
        <v>-0.47498045347928064</v>
      </c>
    </row>
    <row r="1900" spans="1:27" ht="15" x14ac:dyDescent="0.25">
      <c r="A1900" s="4">
        <v>260129</v>
      </c>
      <c r="B1900" s="18" t="s">
        <v>736</v>
      </c>
      <c r="C1900" s="8" t="s">
        <v>23</v>
      </c>
      <c r="D1900" s="8" t="s">
        <v>726</v>
      </c>
      <c r="E1900" s="8" t="s">
        <v>25</v>
      </c>
      <c r="F1900" s="36">
        <v>-57.859078590785913</v>
      </c>
      <c r="G1900" s="46">
        <v>1817</v>
      </c>
      <c r="H1900" s="46">
        <v>2147</v>
      </c>
      <c r="I1900" s="46">
        <v>2117</v>
      </c>
      <c r="J1900" s="46">
        <v>1193</v>
      </c>
      <c r="K1900" s="46">
        <v>475</v>
      </c>
      <c r="L1900" s="46">
        <v>772</v>
      </c>
      <c r="M1900" s="46">
        <v>948</v>
      </c>
      <c r="N1900" s="46">
        <v>577</v>
      </c>
      <c r="O1900" s="46">
        <v>342</v>
      </c>
      <c r="P1900" s="46">
        <v>611</v>
      </c>
      <c r="Q1900" s="46">
        <v>722</v>
      </c>
      <c r="R1900" s="46">
        <v>451</v>
      </c>
      <c r="S1900" s="46">
        <v>460</v>
      </c>
      <c r="T1900" s="46">
        <v>67</v>
      </c>
      <c r="U1900" s="46">
        <v>21</v>
      </c>
      <c r="V1900" s="46">
        <v>190</v>
      </c>
      <c r="W1900" s="49">
        <v>33</v>
      </c>
      <c r="X1900" s="11">
        <v>-0.24242424242424243</v>
      </c>
      <c r="Y1900" s="11">
        <v>-0.41235294117647059</v>
      </c>
      <c r="Z1900" s="11">
        <v>-0.26126126126126126</v>
      </c>
      <c r="AA1900" s="11">
        <v>-0.57859078590785906</v>
      </c>
    </row>
    <row r="1901" spans="1:27" ht="15" x14ac:dyDescent="0.25">
      <c r="A1901" s="4">
        <v>260129</v>
      </c>
      <c r="B1901" s="18" t="s">
        <v>737</v>
      </c>
      <c r="C1901" s="8" t="s">
        <v>23</v>
      </c>
      <c r="D1901" s="8" t="s">
        <v>738</v>
      </c>
      <c r="E1901" s="8" t="s">
        <v>25</v>
      </c>
      <c r="F1901" s="36">
        <v>-62.3046875</v>
      </c>
      <c r="G1901" s="46">
        <v>544</v>
      </c>
      <c r="H1901" s="46">
        <v>1332</v>
      </c>
      <c r="I1901" s="46">
        <v>1037</v>
      </c>
      <c r="J1901" s="46">
        <v>439</v>
      </c>
      <c r="K1901" s="46">
        <v>238</v>
      </c>
      <c r="L1901" s="46">
        <v>228</v>
      </c>
      <c r="M1901" s="46">
        <v>316</v>
      </c>
      <c r="N1901" s="46">
        <v>350</v>
      </c>
      <c r="O1901" s="46">
        <v>179</v>
      </c>
      <c r="P1901" s="46">
        <v>191</v>
      </c>
      <c r="Q1901" s="46">
        <v>248</v>
      </c>
      <c r="R1901" s="46">
        <v>90</v>
      </c>
      <c r="S1901" s="46">
        <v>141</v>
      </c>
      <c r="T1901" s="46">
        <v>162</v>
      </c>
      <c r="U1901" s="46">
        <v>160</v>
      </c>
      <c r="V1901" s="46">
        <v>49</v>
      </c>
      <c r="W1901" s="49">
        <v>-178</v>
      </c>
      <c r="X1901" s="11">
        <v>-4.3283582089552186E-2</v>
      </c>
      <c r="Y1901" s="11">
        <v>-0.13728549141965674</v>
      </c>
      <c r="Z1901" s="11">
        <v>-7.4141048824593159E-2</v>
      </c>
      <c r="AA1901" s="11">
        <v>-0.623046875</v>
      </c>
    </row>
    <row r="1902" spans="1:27" ht="15" x14ac:dyDescent="0.25">
      <c r="A1902" s="4">
        <v>260129</v>
      </c>
      <c r="B1902" s="18" t="s">
        <v>697</v>
      </c>
      <c r="C1902" s="8" t="s">
        <v>23</v>
      </c>
      <c r="D1902" s="8" t="s">
        <v>698</v>
      </c>
      <c r="E1902" s="8" t="s">
        <v>25</v>
      </c>
      <c r="F1902" s="36">
        <v>-64.08654918581307</v>
      </c>
      <c r="G1902" s="46">
        <v>18.12</v>
      </c>
      <c r="H1902" s="46">
        <v>23.68</v>
      </c>
      <c r="I1902" s="46">
        <v>26.47</v>
      </c>
      <c r="J1902" s="46">
        <v>21.15</v>
      </c>
      <c r="K1902" s="46">
        <v>9.06</v>
      </c>
      <c r="L1902" s="46">
        <v>9.34</v>
      </c>
      <c r="M1902" s="46">
        <v>10.29</v>
      </c>
      <c r="N1902" s="46">
        <v>15.03</v>
      </c>
      <c r="O1902" s="47">
        <v>14.55</v>
      </c>
      <c r="P1902" s="46">
        <v>13.13</v>
      </c>
      <c r="Q1902" s="47">
        <v>17.13</v>
      </c>
      <c r="R1902" s="46">
        <v>17.16</v>
      </c>
      <c r="S1902" s="46">
        <v>15.45</v>
      </c>
      <c r="T1902" s="46">
        <v>8.66</v>
      </c>
      <c r="U1902" s="46">
        <v>12.57</v>
      </c>
      <c r="V1902" s="46">
        <v>8.15</v>
      </c>
      <c r="W1902" s="49">
        <v>-13.28</v>
      </c>
      <c r="X1902" s="11">
        <v>-7.1099093367265942E-2</v>
      </c>
      <c r="Y1902" s="11">
        <v>-7.8082191780821875E-2</v>
      </c>
      <c r="Z1902" s="11">
        <v>-0.16734769687964335</v>
      </c>
      <c r="AA1902" s="11">
        <v>-0.64086549185813069</v>
      </c>
    </row>
    <row r="1903" spans="1:27" ht="15" x14ac:dyDescent="0.25">
      <c r="A1903" s="4">
        <v>260129</v>
      </c>
      <c r="B1903" s="18" t="s">
        <v>740</v>
      </c>
      <c r="C1903" s="8" t="s">
        <v>23</v>
      </c>
      <c r="D1903" s="8" t="s">
        <v>54</v>
      </c>
      <c r="E1903" s="8" t="s">
        <v>25</v>
      </c>
      <c r="F1903" s="36">
        <v>-68.549525922937264</v>
      </c>
      <c r="G1903" s="46">
        <v>40.94</v>
      </c>
      <c r="H1903" s="46">
        <v>55.55</v>
      </c>
      <c r="I1903" s="46">
        <v>67.239999999999995</v>
      </c>
      <c r="J1903" s="46">
        <v>111.73</v>
      </c>
      <c r="K1903" s="46">
        <v>28.69</v>
      </c>
      <c r="L1903" s="46">
        <v>38.9</v>
      </c>
      <c r="M1903" s="46">
        <v>48.22</v>
      </c>
      <c r="N1903" s="46">
        <v>62.08</v>
      </c>
      <c r="O1903" s="46">
        <v>20.27</v>
      </c>
      <c r="P1903" s="46">
        <v>35.99</v>
      </c>
      <c r="Q1903" s="46">
        <v>28.72</v>
      </c>
      <c r="R1903" s="46">
        <v>60.04</v>
      </c>
      <c r="S1903" s="46">
        <v>2.14</v>
      </c>
      <c r="T1903" s="46">
        <v>13.9</v>
      </c>
      <c r="U1903" s="46">
        <v>6.63</v>
      </c>
      <c r="V1903" s="46">
        <v>26.9</v>
      </c>
      <c r="W1903" s="49">
        <v>-31.84</v>
      </c>
      <c r="X1903" s="11">
        <v>-0.17408779257624718</v>
      </c>
      <c r="Y1903" s="11">
        <v>-0.21078244274809166</v>
      </c>
      <c r="Z1903" s="11">
        <v>-0.40067706444202644</v>
      </c>
      <c r="AA1903" s="11">
        <v>-0.6854952592293726</v>
      </c>
    </row>
    <row r="1904" spans="1:27" ht="15" x14ac:dyDescent="0.25">
      <c r="A1904" s="4">
        <v>260129</v>
      </c>
      <c r="B1904" s="18" t="s">
        <v>636</v>
      </c>
      <c r="C1904" s="8" t="s">
        <v>23</v>
      </c>
      <c r="D1904" s="8" t="s">
        <v>29</v>
      </c>
      <c r="E1904" s="8" t="s">
        <v>25</v>
      </c>
      <c r="F1904" s="36">
        <v>-290.6908787309539</v>
      </c>
      <c r="G1904" s="46">
        <v>23.84</v>
      </c>
      <c r="H1904" s="46">
        <v>18.43</v>
      </c>
      <c r="I1904" s="46">
        <v>19.510000000000002</v>
      </c>
      <c r="J1904" s="46">
        <v>18.579999999999998</v>
      </c>
      <c r="K1904" s="46">
        <v>14.46</v>
      </c>
      <c r="L1904" s="46">
        <v>14.86</v>
      </c>
      <c r="M1904" s="46">
        <v>16.79</v>
      </c>
      <c r="N1904" s="46">
        <v>16.46</v>
      </c>
      <c r="O1904" s="46">
        <v>14.94</v>
      </c>
      <c r="P1904" s="46">
        <v>2.4300000000000002</v>
      </c>
      <c r="Q1904" s="47">
        <v>30.15</v>
      </c>
      <c r="R1904" s="46">
        <v>14.55</v>
      </c>
      <c r="S1904" s="46">
        <v>-115.27</v>
      </c>
      <c r="T1904" s="46">
        <v>20.62</v>
      </c>
      <c r="U1904" s="47">
        <v>21.5</v>
      </c>
      <c r="V1904" s="46">
        <v>25.24</v>
      </c>
      <c r="W1904" s="49">
        <v>24</v>
      </c>
      <c r="X1904" s="11">
        <v>-0.26695039624302919</v>
      </c>
      <c r="Y1904" s="11">
        <v>0.17317317317317338</v>
      </c>
      <c r="Z1904" s="11">
        <v>-0.18242320819112623</v>
      </c>
      <c r="AA1904" s="11">
        <v>-2.9069087873095389</v>
      </c>
    </row>
    <row r="1905" spans="1:27" ht="15" x14ac:dyDescent="0.25">
      <c r="A1905" s="4">
        <v>260129</v>
      </c>
      <c r="B1905" s="18" t="s">
        <v>653</v>
      </c>
      <c r="C1905" s="8" t="s">
        <v>23</v>
      </c>
      <c r="D1905" s="8" t="s">
        <v>445</v>
      </c>
      <c r="E1905" s="8" t="s">
        <v>799</v>
      </c>
      <c r="F1905" s="36">
        <v>-294.78527607361968</v>
      </c>
      <c r="G1905" s="46">
        <v>36.01</v>
      </c>
      <c r="H1905" s="46">
        <v>27.24</v>
      </c>
      <c r="I1905" s="46">
        <v>14.74</v>
      </c>
      <c r="J1905" s="46">
        <v>59.84</v>
      </c>
      <c r="K1905" s="47">
        <v>65.63</v>
      </c>
      <c r="L1905" s="47">
        <v>59.3</v>
      </c>
      <c r="M1905" s="47">
        <v>70.75</v>
      </c>
      <c r="N1905" s="46">
        <v>72.92</v>
      </c>
      <c r="O1905" s="46">
        <v>36.69</v>
      </c>
      <c r="P1905" s="46">
        <v>37.340000000000003</v>
      </c>
      <c r="Q1905" s="46">
        <v>-10.63</v>
      </c>
      <c r="R1905" s="46">
        <v>4.07</v>
      </c>
      <c r="S1905" s="46">
        <v>-0.04</v>
      </c>
      <c r="T1905" s="46">
        <v>-6.72</v>
      </c>
      <c r="U1905" s="46">
        <v>-2.74</v>
      </c>
      <c r="V1905" s="46">
        <v>6.24</v>
      </c>
      <c r="W1905" s="49">
        <v>9.57</v>
      </c>
      <c r="X1905" s="11">
        <v>-1.4333116460637605</v>
      </c>
      <c r="Y1905" s="11">
        <v>-0.5923423423423424</v>
      </c>
      <c r="Z1905" s="11">
        <v>-0.39963167587476978</v>
      </c>
      <c r="AA1905" s="11">
        <v>-2.9478527607361964</v>
      </c>
    </row>
    <row r="1906" spans="1:27" ht="15" x14ac:dyDescent="0.25">
      <c r="A1906" s="4">
        <v>260129</v>
      </c>
      <c r="B1906" s="18" t="s">
        <v>741</v>
      </c>
      <c r="C1906" s="8" t="s">
        <v>164</v>
      </c>
      <c r="D1906" s="35" t="s">
        <v>742</v>
      </c>
      <c r="E1906" s="8" t="s">
        <v>25</v>
      </c>
      <c r="F1906" s="36">
        <v>2.5396825396825311</v>
      </c>
      <c r="G1906" s="46">
        <v>176</v>
      </c>
      <c r="H1906" s="46">
        <v>331</v>
      </c>
      <c r="I1906" s="46">
        <v>346</v>
      </c>
      <c r="J1906" s="46">
        <v>319</v>
      </c>
      <c r="K1906" s="47">
        <v>328</v>
      </c>
      <c r="L1906" s="46">
        <v>401</v>
      </c>
      <c r="M1906" s="46">
        <v>450</v>
      </c>
      <c r="N1906" s="46">
        <v>440</v>
      </c>
      <c r="O1906" s="46">
        <v>282</v>
      </c>
      <c r="P1906" s="46">
        <v>356</v>
      </c>
      <c r="Q1906" s="46">
        <v>472</v>
      </c>
      <c r="R1906" s="46">
        <v>421</v>
      </c>
      <c r="S1906" s="46">
        <v>333</v>
      </c>
      <c r="T1906" s="46">
        <v>409</v>
      </c>
      <c r="U1906" s="46">
        <v>436</v>
      </c>
      <c r="V1906" s="46">
        <v>397</v>
      </c>
      <c r="W1906" s="49">
        <v>373</v>
      </c>
      <c r="X1906" s="11">
        <v>3.3501896333754777E-2</v>
      </c>
      <c r="Y1906" s="11">
        <v>-2.2018348623853212E-2</v>
      </c>
      <c r="Z1906" s="11">
        <v>-1.5009380863039379E-2</v>
      </c>
      <c r="AA1906" s="11">
        <v>2.5396825396825307E-2</v>
      </c>
    </row>
    <row r="1907" spans="1:27" ht="15" x14ac:dyDescent="0.25">
      <c r="A1907" s="4">
        <v>260129</v>
      </c>
      <c r="B1907" s="18" t="s">
        <v>743</v>
      </c>
      <c r="C1907" s="8" t="s">
        <v>164</v>
      </c>
      <c r="D1907" s="35" t="s">
        <v>744</v>
      </c>
      <c r="E1907" s="8" t="s">
        <v>25</v>
      </c>
      <c r="F1907" s="36">
        <v>2.027027027027017</v>
      </c>
      <c r="G1907" s="46">
        <v>655</v>
      </c>
      <c r="H1907" s="46">
        <v>852</v>
      </c>
      <c r="I1907" s="46">
        <v>855</v>
      </c>
      <c r="J1907" s="46">
        <v>1041</v>
      </c>
      <c r="K1907" s="46">
        <v>407</v>
      </c>
      <c r="L1907" s="46">
        <v>701</v>
      </c>
      <c r="M1907" s="46">
        <v>958</v>
      </c>
      <c r="N1907" s="46">
        <v>1112</v>
      </c>
      <c r="O1907" s="47">
        <v>822</v>
      </c>
      <c r="P1907" s="46">
        <v>836</v>
      </c>
      <c r="Q1907" s="46">
        <v>852</v>
      </c>
      <c r="R1907" s="46">
        <v>1022</v>
      </c>
      <c r="S1907" s="46">
        <v>800</v>
      </c>
      <c r="T1907" s="46">
        <v>728</v>
      </c>
      <c r="U1907" s="46">
        <v>950</v>
      </c>
      <c r="V1907" s="46">
        <v>1074</v>
      </c>
      <c r="W1907" s="49">
        <v>872</v>
      </c>
      <c r="X1907" s="11">
        <v>-3.0769230769230771E-2</v>
      </c>
      <c r="Y1907" s="11">
        <v>2.8806584362139898E-2</v>
      </c>
      <c r="Z1907" s="11">
        <v>1.4857142857142902E-2</v>
      </c>
      <c r="AA1907" s="11">
        <v>2.0270270270270174E-2</v>
      </c>
    </row>
    <row r="1908" spans="1:27" ht="15" x14ac:dyDescent="0.25">
      <c r="A1908" s="4">
        <v>260129</v>
      </c>
      <c r="B1908" s="18" t="s">
        <v>745</v>
      </c>
      <c r="C1908" s="8" t="s">
        <v>164</v>
      </c>
      <c r="D1908" s="35" t="s">
        <v>746</v>
      </c>
      <c r="E1908" s="8" t="s">
        <v>25</v>
      </c>
      <c r="F1908" s="36">
        <v>-2.9765013054830258</v>
      </c>
      <c r="G1908" s="46">
        <v>802</v>
      </c>
      <c r="H1908" s="46">
        <v>830</v>
      </c>
      <c r="I1908" s="46">
        <v>908</v>
      </c>
      <c r="J1908" s="46">
        <v>912</v>
      </c>
      <c r="K1908" s="46">
        <v>877</v>
      </c>
      <c r="L1908" s="46">
        <v>1077</v>
      </c>
      <c r="M1908" s="46">
        <v>1061</v>
      </c>
      <c r="N1908" s="46">
        <v>1031</v>
      </c>
      <c r="O1908" s="46">
        <v>974</v>
      </c>
      <c r="P1908" s="46">
        <v>860</v>
      </c>
      <c r="Q1908" s="46">
        <v>1087</v>
      </c>
      <c r="R1908" s="46">
        <v>1015</v>
      </c>
      <c r="S1908" s="46">
        <v>1032</v>
      </c>
      <c r="T1908" s="46">
        <v>874</v>
      </c>
      <c r="U1908" s="46">
        <v>950</v>
      </c>
      <c r="V1908" s="46">
        <v>974</v>
      </c>
      <c r="W1908" s="49">
        <v>918</v>
      </c>
      <c r="X1908" s="11">
        <v>3.5052578868302042E-3</v>
      </c>
      <c r="Y1908" s="11">
        <v>-3.4181636726546949E-2</v>
      </c>
      <c r="Z1908" s="11">
        <v>-1.0591578403513324E-2</v>
      </c>
      <c r="AA1908" s="11">
        <v>-2.9765013054830258E-2</v>
      </c>
    </row>
    <row r="1909" spans="1:27" ht="15" x14ac:dyDescent="0.25">
      <c r="A1909" s="4">
        <v>260129</v>
      </c>
      <c r="B1909" s="18">
        <v>6952</v>
      </c>
      <c r="C1909" s="8" t="s">
        <v>67</v>
      </c>
      <c r="D1909" s="35" t="s">
        <v>748</v>
      </c>
      <c r="E1909" s="8" t="s">
        <v>25</v>
      </c>
      <c r="F1909" s="78">
        <v>58.140925054173209</v>
      </c>
      <c r="G1909" s="46">
        <v>8009</v>
      </c>
      <c r="H1909" s="46">
        <v>1969</v>
      </c>
      <c r="I1909" s="46">
        <v>4835</v>
      </c>
      <c r="J1909" s="46">
        <v>5244</v>
      </c>
      <c r="K1909" s="46">
        <v>6411</v>
      </c>
      <c r="L1909" s="46">
        <v>1674</v>
      </c>
      <c r="M1909" s="46">
        <v>4327</v>
      </c>
      <c r="N1909" s="46">
        <v>3850</v>
      </c>
      <c r="O1909" s="46">
        <v>3643</v>
      </c>
      <c r="P1909" s="46">
        <v>2388</v>
      </c>
      <c r="Q1909" s="46">
        <v>4529</v>
      </c>
      <c r="R1909" s="47">
        <v>5812</v>
      </c>
      <c r="S1909" s="46">
        <v>888</v>
      </c>
      <c r="T1909" s="46">
        <v>3007</v>
      </c>
      <c r="U1909" s="46">
        <v>3730</v>
      </c>
      <c r="V1909" s="46">
        <v>5758</v>
      </c>
      <c r="W1909" s="48">
        <v>8669</v>
      </c>
      <c r="X1909" s="11">
        <v>4.545788352794311E-2</v>
      </c>
      <c r="Y1909" s="11">
        <v>-5.6125316100028133E-2</v>
      </c>
      <c r="Z1909" s="11">
        <v>-4.0187541862022336E-3</v>
      </c>
      <c r="AA1909" s="11">
        <v>0.58140925054173209</v>
      </c>
    </row>
    <row r="1910" spans="1:27" ht="15" x14ac:dyDescent="0.25">
      <c r="A1910" s="4">
        <v>260129</v>
      </c>
      <c r="B1910" s="18">
        <v>6702</v>
      </c>
      <c r="C1910" s="8" t="s">
        <v>67</v>
      </c>
      <c r="D1910" s="35" t="s">
        <v>774</v>
      </c>
      <c r="E1910" s="8" t="s">
        <v>25</v>
      </c>
      <c r="F1910" s="78">
        <v>21.112507820616582</v>
      </c>
      <c r="G1910" s="46">
        <v>65185</v>
      </c>
      <c r="H1910" s="46">
        <v>113339</v>
      </c>
      <c r="I1910" s="46">
        <v>25602</v>
      </c>
      <c r="J1910" s="46">
        <v>75367</v>
      </c>
      <c r="K1910" s="46">
        <v>72316</v>
      </c>
      <c r="L1910" s="46">
        <v>105062</v>
      </c>
      <c r="M1910" s="46">
        <v>-1665</v>
      </c>
      <c r="N1910" s="46">
        <v>46445</v>
      </c>
      <c r="O1910" s="46">
        <v>3309</v>
      </c>
      <c r="P1910" s="47">
        <v>207286</v>
      </c>
      <c r="Q1910" s="46">
        <v>21387</v>
      </c>
      <c r="R1910" s="46">
        <v>35008</v>
      </c>
      <c r="S1910" s="47">
        <v>68874</v>
      </c>
      <c r="T1910" s="46">
        <v>0</v>
      </c>
      <c r="U1910" s="46">
        <v>33486</v>
      </c>
      <c r="V1910" s="47">
        <v>71859</v>
      </c>
      <c r="W1910" s="48">
        <v>105656</v>
      </c>
      <c r="X1910" s="11">
        <v>-0.62331343687510343</v>
      </c>
      <c r="Y1910" s="11">
        <v>9.658415090724759E-2</v>
      </c>
      <c r="Z1910" s="11">
        <v>0.26826480694193688</v>
      </c>
      <c r="AA1910" s="11">
        <v>0.21112507820616577</v>
      </c>
    </row>
    <row r="1911" spans="1:27" ht="15" x14ac:dyDescent="0.25">
      <c r="A1911" s="4">
        <v>260129</v>
      </c>
      <c r="B1911" s="18">
        <v>4519</v>
      </c>
      <c r="C1911" s="8" t="s">
        <v>67</v>
      </c>
      <c r="D1911" s="35" t="s">
        <v>750</v>
      </c>
      <c r="E1911" s="8" t="s">
        <v>25</v>
      </c>
      <c r="F1911" s="36">
        <v>8.2434516030490244</v>
      </c>
      <c r="G1911" s="46">
        <v>139062</v>
      </c>
      <c r="H1911" s="46">
        <v>187007</v>
      </c>
      <c r="I1911" s="46">
        <v>99939</v>
      </c>
      <c r="J1911" s="46">
        <v>96887</v>
      </c>
      <c r="K1911" s="46">
        <v>149475</v>
      </c>
      <c r="L1911" s="46">
        <v>98296</v>
      </c>
      <c r="M1911" s="46">
        <v>112614</v>
      </c>
      <c r="N1911" s="46">
        <v>106686</v>
      </c>
      <c r="O1911" s="46">
        <v>121576</v>
      </c>
      <c r="P1911" s="46">
        <v>99873</v>
      </c>
      <c r="Q1911" s="47">
        <v>158321</v>
      </c>
      <c r="R1911" s="47">
        <v>160406</v>
      </c>
      <c r="S1911" s="46">
        <v>123401</v>
      </c>
      <c r="T1911" s="46">
        <v>136650</v>
      </c>
      <c r="U1911" s="46">
        <v>136691</v>
      </c>
      <c r="V1911" s="46">
        <v>156485</v>
      </c>
      <c r="W1911" s="49">
        <v>169006</v>
      </c>
      <c r="X1911" s="11">
        <v>6.7854118350335169E-2</v>
      </c>
      <c r="Y1911" s="11">
        <v>-3.7371842053429805E-2</v>
      </c>
      <c r="Z1911" s="11">
        <v>-7.0376273449783699E-3</v>
      </c>
      <c r="AA1911" s="11">
        <v>8.2434516030490235E-2</v>
      </c>
    </row>
    <row r="1912" spans="1:27" ht="15" x14ac:dyDescent="0.25">
      <c r="A1912" s="4">
        <v>260129</v>
      </c>
      <c r="B1912" s="18">
        <v>7380</v>
      </c>
      <c r="C1912" s="8" t="s">
        <v>67</v>
      </c>
      <c r="D1912" s="35" t="s">
        <v>752</v>
      </c>
      <c r="E1912" s="8" t="s">
        <v>25</v>
      </c>
      <c r="F1912" s="36">
        <v>6.0038191410169306</v>
      </c>
      <c r="G1912" s="46">
        <v>7798</v>
      </c>
      <c r="H1912" s="46">
        <v>3765</v>
      </c>
      <c r="I1912" s="46">
        <v>8429</v>
      </c>
      <c r="J1912" s="46">
        <v>7078</v>
      </c>
      <c r="K1912" s="46">
        <v>5716</v>
      </c>
      <c r="L1912" s="46">
        <v>5772</v>
      </c>
      <c r="M1912" s="46">
        <v>7490</v>
      </c>
      <c r="N1912" s="46">
        <v>6522</v>
      </c>
      <c r="O1912" s="46">
        <v>6921</v>
      </c>
      <c r="P1912" s="46">
        <v>6867</v>
      </c>
      <c r="Q1912" s="46">
        <v>8834</v>
      </c>
      <c r="R1912" s="46">
        <v>6915</v>
      </c>
      <c r="S1912" s="46">
        <v>7689</v>
      </c>
      <c r="T1912" s="46">
        <v>7185</v>
      </c>
      <c r="U1912" s="46">
        <v>8874</v>
      </c>
      <c r="V1912" s="46">
        <v>7149</v>
      </c>
      <c r="W1912" s="49">
        <v>9544</v>
      </c>
      <c r="X1912" s="11">
        <v>1.0493317934334279E-2</v>
      </c>
      <c r="Y1912" s="11">
        <v>1.3062077523429139E-3</v>
      </c>
      <c r="Z1912" s="11">
        <v>7.631347226298768E-3</v>
      </c>
      <c r="AA1912" s="11">
        <v>6.0038191410169306E-2</v>
      </c>
    </row>
    <row r="1913" spans="1:27" ht="15" x14ac:dyDescent="0.25">
      <c r="A1913" s="4">
        <v>260129</v>
      </c>
      <c r="B1913" s="18">
        <v>7205</v>
      </c>
      <c r="C1913" s="8" t="s">
        <v>67</v>
      </c>
      <c r="D1913" s="35" t="s">
        <v>775</v>
      </c>
      <c r="E1913" s="8" t="s">
        <v>25</v>
      </c>
      <c r="F1913" s="36">
        <v>5.2065988498187998</v>
      </c>
      <c r="G1913" s="46">
        <v>18021</v>
      </c>
      <c r="H1913" s="46">
        <v>-16022</v>
      </c>
      <c r="I1913" s="46">
        <v>4317</v>
      </c>
      <c r="J1913" s="46">
        <v>12299</v>
      </c>
      <c r="K1913" s="46">
        <v>9020</v>
      </c>
      <c r="L1913" s="47">
        <v>-8229</v>
      </c>
      <c r="M1913" s="46">
        <v>1135</v>
      </c>
      <c r="N1913" s="46">
        <v>5632</v>
      </c>
      <c r="O1913" s="46">
        <v>-2098</v>
      </c>
      <c r="P1913" s="47">
        <v>-12772</v>
      </c>
      <c r="Q1913" s="46">
        <v>6384</v>
      </c>
      <c r="R1913" s="46">
        <v>17713</v>
      </c>
      <c r="S1913" s="47">
        <v>20972</v>
      </c>
      <c r="T1913" s="47">
        <v>12422</v>
      </c>
      <c r="U1913" s="47">
        <v>16946</v>
      </c>
      <c r="V1913" s="46">
        <v>21127</v>
      </c>
      <c r="W1913" s="49">
        <v>24693</v>
      </c>
      <c r="X1913" s="11">
        <v>0.78007245254977242</v>
      </c>
      <c r="Y1913" s="11">
        <v>0.18371571202449077</v>
      </c>
      <c r="Z1913" s="11">
        <v>5.01667817730298E-2</v>
      </c>
      <c r="AA1913" s="11">
        <v>5.2065988498187998E-2</v>
      </c>
    </row>
    <row r="1914" spans="1:27" ht="15" x14ac:dyDescent="0.25">
      <c r="A1914" s="4">
        <v>260129</v>
      </c>
      <c r="B1914" s="18">
        <v>4373</v>
      </c>
      <c r="C1914" s="8" t="s">
        <v>67</v>
      </c>
      <c r="D1914" s="35" t="s">
        <v>749</v>
      </c>
      <c r="E1914" s="8" t="s">
        <v>25</v>
      </c>
      <c r="F1914" s="36">
        <v>4.7802236945216237</v>
      </c>
      <c r="G1914" s="46">
        <v>1602</v>
      </c>
      <c r="H1914" s="46">
        <v>1140</v>
      </c>
      <c r="I1914" s="46">
        <v>1340</v>
      </c>
      <c r="J1914" s="46">
        <v>2010</v>
      </c>
      <c r="K1914" s="46">
        <v>2017</v>
      </c>
      <c r="L1914" s="47">
        <v>1971</v>
      </c>
      <c r="M1914" s="46">
        <v>1707</v>
      </c>
      <c r="N1914" s="46">
        <v>2292</v>
      </c>
      <c r="O1914" s="46">
        <v>2386</v>
      </c>
      <c r="P1914" s="46">
        <v>2516</v>
      </c>
      <c r="Q1914" s="46">
        <v>1625</v>
      </c>
      <c r="R1914" s="46">
        <v>2292</v>
      </c>
      <c r="S1914" s="46">
        <v>3090</v>
      </c>
      <c r="T1914" s="47">
        <v>3892</v>
      </c>
      <c r="U1914" s="47">
        <v>3213</v>
      </c>
      <c r="V1914" s="47">
        <v>3842</v>
      </c>
      <c r="W1914" s="49">
        <v>3761</v>
      </c>
      <c r="X1914" s="11">
        <v>0.14449228184395668</v>
      </c>
      <c r="Y1914" s="11">
        <v>0.14570144049912837</v>
      </c>
      <c r="Z1914" s="11">
        <v>0.12412909425802843</v>
      </c>
      <c r="AA1914" s="11">
        <v>4.7802236945216237E-2</v>
      </c>
    </row>
    <row r="1915" spans="1:27" ht="15" x14ac:dyDescent="0.25">
      <c r="A1915" s="4">
        <v>260129</v>
      </c>
      <c r="B1915" s="18">
        <v>9044</v>
      </c>
      <c r="C1915" s="8" t="s">
        <v>67</v>
      </c>
      <c r="D1915" s="35" t="s">
        <v>754</v>
      </c>
      <c r="E1915" s="8" t="s">
        <v>25</v>
      </c>
      <c r="F1915" s="36">
        <v>4.0385473833469021</v>
      </c>
      <c r="G1915" s="46">
        <v>6065</v>
      </c>
      <c r="H1915" s="46">
        <v>2328</v>
      </c>
      <c r="I1915" s="46">
        <v>4798</v>
      </c>
      <c r="J1915" s="46">
        <v>4649</v>
      </c>
      <c r="K1915" s="46">
        <v>6442</v>
      </c>
      <c r="L1915" s="47">
        <v>5135</v>
      </c>
      <c r="M1915" s="46">
        <v>6828</v>
      </c>
      <c r="N1915" s="47">
        <v>7411</v>
      </c>
      <c r="O1915" s="47">
        <v>12522</v>
      </c>
      <c r="P1915" s="46">
        <v>4060</v>
      </c>
      <c r="Q1915" s="46">
        <v>9877</v>
      </c>
      <c r="R1915" s="46">
        <v>8380</v>
      </c>
      <c r="S1915" s="46">
        <v>10950</v>
      </c>
      <c r="T1915" s="46">
        <v>5449</v>
      </c>
      <c r="U1915" s="46">
        <v>11296</v>
      </c>
      <c r="V1915" s="46">
        <v>10388</v>
      </c>
      <c r="W1915" s="49">
        <v>12488</v>
      </c>
      <c r="X1915" s="11">
        <v>4.1753088646406367E-2</v>
      </c>
      <c r="Y1915" s="11">
        <v>4.094529085872578E-2</v>
      </c>
      <c r="Z1915" s="11">
        <v>5.5661815661815606E-2</v>
      </c>
      <c r="AA1915" s="11">
        <v>4.0385473833469021E-2</v>
      </c>
    </row>
    <row r="1916" spans="1:27" ht="15" x14ac:dyDescent="0.25">
      <c r="A1916" s="4">
        <v>260129</v>
      </c>
      <c r="B1916" s="18">
        <v>6754</v>
      </c>
      <c r="C1916" s="8" t="s">
        <v>67</v>
      </c>
      <c r="D1916" s="35" t="s">
        <v>756</v>
      </c>
      <c r="E1916" s="8" t="s">
        <v>25</v>
      </c>
      <c r="F1916" s="36">
        <v>3.9750815781667059</v>
      </c>
      <c r="G1916" s="46">
        <v>3459</v>
      </c>
      <c r="H1916" s="46">
        <v>5891</v>
      </c>
      <c r="I1916" s="46">
        <v>3019</v>
      </c>
      <c r="J1916" s="46">
        <v>2397</v>
      </c>
      <c r="K1916" s="46">
        <v>2586</v>
      </c>
      <c r="L1916" s="46">
        <v>3701</v>
      </c>
      <c r="M1916" s="46">
        <v>-57</v>
      </c>
      <c r="N1916" s="46">
        <v>2994</v>
      </c>
      <c r="O1916" s="46">
        <v>2227</v>
      </c>
      <c r="P1916" s="46">
        <v>4337</v>
      </c>
      <c r="Q1916" s="46">
        <v>624</v>
      </c>
      <c r="R1916" s="46">
        <v>2954</v>
      </c>
      <c r="S1916" s="46">
        <v>2842</v>
      </c>
      <c r="T1916" s="47">
        <v>5607</v>
      </c>
      <c r="U1916" s="46">
        <v>1341</v>
      </c>
      <c r="V1916" s="46">
        <v>3694</v>
      </c>
      <c r="W1916" s="49">
        <v>3378</v>
      </c>
      <c r="X1916" s="11">
        <v>0.11806265687459327</v>
      </c>
      <c r="Y1916" s="11">
        <v>5.9615864305313071E-2</v>
      </c>
      <c r="Z1916" s="11">
        <v>5.8066541117388626E-2</v>
      </c>
      <c r="AA1916" s="11">
        <v>3.9750815781667059E-2</v>
      </c>
    </row>
    <row r="1917" spans="1:27" ht="15" x14ac:dyDescent="0.25">
      <c r="A1917" s="4">
        <v>260129</v>
      </c>
      <c r="B1917" s="18">
        <v>1944</v>
      </c>
      <c r="C1917" s="8" t="s">
        <v>67</v>
      </c>
      <c r="D1917" s="35" t="s">
        <v>757</v>
      </c>
      <c r="E1917" s="8" t="s">
        <v>25</v>
      </c>
      <c r="F1917" s="36">
        <v>2.799064894800662</v>
      </c>
      <c r="G1917" s="46">
        <v>8303</v>
      </c>
      <c r="H1917" s="46">
        <v>17228</v>
      </c>
      <c r="I1917" s="46">
        <v>354</v>
      </c>
      <c r="J1917" s="46">
        <v>6246</v>
      </c>
      <c r="K1917" s="46">
        <v>6968</v>
      </c>
      <c r="L1917" s="47">
        <v>23863</v>
      </c>
      <c r="M1917" s="46">
        <v>869</v>
      </c>
      <c r="N1917" s="46">
        <v>8267</v>
      </c>
      <c r="O1917" s="47">
        <v>11485</v>
      </c>
      <c r="P1917" s="46">
        <v>22057</v>
      </c>
      <c r="Q1917" s="46">
        <v>1964</v>
      </c>
      <c r="R1917" s="46">
        <v>10913</v>
      </c>
      <c r="S1917" s="47">
        <v>17831</v>
      </c>
      <c r="T1917" s="47">
        <v>30272</v>
      </c>
      <c r="U1917" s="46">
        <v>7245</v>
      </c>
      <c r="V1917" s="47">
        <v>24643</v>
      </c>
      <c r="W1917" s="49">
        <v>20070</v>
      </c>
      <c r="X1917" s="11">
        <v>0.15569032502605884</v>
      </c>
      <c r="Y1917" s="11">
        <v>8.6602164644145718E-2</v>
      </c>
      <c r="Z1917" s="11">
        <v>0.20721087819380934</v>
      </c>
      <c r="AA1917" s="11">
        <v>2.7990648948006625E-2</v>
      </c>
    </row>
    <row r="1918" spans="1:27" ht="15" x14ac:dyDescent="0.25">
      <c r="A1918" s="4">
        <v>260129</v>
      </c>
      <c r="B1918" s="18">
        <v>6504</v>
      </c>
      <c r="C1918" s="8" t="s">
        <v>67</v>
      </c>
      <c r="D1918" s="35" t="s">
        <v>758</v>
      </c>
      <c r="E1918" s="8" t="s">
        <v>25</v>
      </c>
      <c r="F1918" s="36">
        <v>2.3697198736372771</v>
      </c>
      <c r="G1918" s="46">
        <v>16368</v>
      </c>
      <c r="H1918" s="46">
        <v>41580</v>
      </c>
      <c r="I1918" s="46">
        <v>9873</v>
      </c>
      <c r="J1918" s="46">
        <v>16847</v>
      </c>
      <c r="K1918" s="46">
        <v>15716</v>
      </c>
      <c r="L1918" s="46">
        <v>45979</v>
      </c>
      <c r="M1918" s="46">
        <v>14664</v>
      </c>
      <c r="N1918" s="46">
        <v>20331</v>
      </c>
      <c r="O1918" s="46">
        <v>22663</v>
      </c>
      <c r="P1918" s="46">
        <v>48012</v>
      </c>
      <c r="Q1918" s="46">
        <v>17254</v>
      </c>
      <c r="R1918" s="46">
        <v>23083</v>
      </c>
      <c r="S1918" s="46">
        <v>28095</v>
      </c>
      <c r="T1918" s="46">
        <v>49115</v>
      </c>
      <c r="U1918" s="46">
        <v>17777</v>
      </c>
      <c r="V1918" s="46">
        <v>24352</v>
      </c>
      <c r="W1918" s="49">
        <v>30923</v>
      </c>
      <c r="X1918" s="11">
        <v>9.4723643983374295E-3</v>
      </c>
      <c r="Y1918" s="11">
        <v>4.4492841161407615E-3</v>
      </c>
      <c r="Z1918" s="11">
        <v>1.0747861438130002E-2</v>
      </c>
      <c r="AA1918" s="11">
        <v>2.3697198736372771E-2</v>
      </c>
    </row>
    <row r="1919" spans="1:27" ht="15" x14ac:dyDescent="0.25">
      <c r="A1919" s="4">
        <v>260129</v>
      </c>
      <c r="B1919" s="18">
        <v>4307</v>
      </c>
      <c r="C1919" s="8" t="s">
        <v>67</v>
      </c>
      <c r="D1919" s="35" t="s">
        <v>755</v>
      </c>
      <c r="E1919" s="8" t="s">
        <v>25</v>
      </c>
      <c r="F1919" s="36">
        <v>2.3444311246730631</v>
      </c>
      <c r="G1919" s="46">
        <v>27290</v>
      </c>
      <c r="H1919" s="46">
        <v>21453</v>
      </c>
      <c r="I1919" s="46">
        <v>27992</v>
      </c>
      <c r="J1919" s="46">
        <v>27139</v>
      </c>
      <c r="K1919" s="46">
        <v>28403</v>
      </c>
      <c r="L1919" s="46">
        <v>26044</v>
      </c>
      <c r="M1919" s="46">
        <v>26880</v>
      </c>
      <c r="N1919" s="46">
        <v>31696</v>
      </c>
      <c r="O1919" s="46">
        <v>32043</v>
      </c>
      <c r="P1919" s="46">
        <v>28318</v>
      </c>
      <c r="Q1919" s="46">
        <v>32491</v>
      </c>
      <c r="R1919" s="46">
        <v>32815</v>
      </c>
      <c r="S1919" s="46">
        <v>36288</v>
      </c>
      <c r="T1919" s="46">
        <v>32235</v>
      </c>
      <c r="U1919" s="46">
        <v>36962</v>
      </c>
      <c r="V1919" s="46">
        <v>41331</v>
      </c>
      <c r="W1919" s="49">
        <v>39730</v>
      </c>
      <c r="X1919" s="11">
        <v>3.0151179259806593E-2</v>
      </c>
      <c r="Y1919" s="11">
        <v>3.340830462754707E-2</v>
      </c>
      <c r="Z1919" s="11">
        <v>6.1576283441793223E-2</v>
      </c>
      <c r="AA1919" s="11">
        <v>2.3444311246730631E-2</v>
      </c>
    </row>
    <row r="1920" spans="1:27" ht="15" x14ac:dyDescent="0.25">
      <c r="A1920" s="4">
        <v>260129</v>
      </c>
      <c r="B1920" s="18">
        <v>4290</v>
      </c>
      <c r="C1920" s="8" t="s">
        <v>67</v>
      </c>
      <c r="D1920" s="35" t="s">
        <v>753</v>
      </c>
      <c r="E1920" s="8" t="s">
        <v>25</v>
      </c>
      <c r="F1920" s="36">
        <v>2.0774315391879128</v>
      </c>
      <c r="G1920" s="46">
        <v>1860</v>
      </c>
      <c r="H1920" s="46">
        <v>1918</v>
      </c>
      <c r="I1920" s="46">
        <v>1886</v>
      </c>
      <c r="J1920" s="46">
        <v>1953</v>
      </c>
      <c r="K1920" s="46">
        <v>2202</v>
      </c>
      <c r="L1920" s="46">
        <v>1788</v>
      </c>
      <c r="M1920" s="46">
        <v>1890</v>
      </c>
      <c r="N1920" s="46">
        <v>1968</v>
      </c>
      <c r="O1920" s="46">
        <v>1996</v>
      </c>
      <c r="P1920" s="46">
        <v>2067</v>
      </c>
      <c r="Q1920" s="46">
        <v>1730</v>
      </c>
      <c r="R1920" s="46">
        <v>2000</v>
      </c>
      <c r="S1920" s="46">
        <v>2249</v>
      </c>
      <c r="T1920" s="46">
        <v>1967</v>
      </c>
      <c r="U1920" s="46">
        <v>1935</v>
      </c>
      <c r="V1920" s="46">
        <v>2321</v>
      </c>
      <c r="W1920" s="49">
        <v>2425</v>
      </c>
      <c r="X1920" s="11">
        <v>-1.2428535918468819E-2</v>
      </c>
      <c r="Y1920" s="11">
        <v>2.5799144223508597E-2</v>
      </c>
      <c r="Z1920" s="11">
        <v>3.9381670960618287E-2</v>
      </c>
      <c r="AA1920" s="11">
        <v>2.0774315391879128E-2</v>
      </c>
    </row>
    <row r="1921" spans="1:27" ht="15" x14ac:dyDescent="0.25">
      <c r="A1921" s="4">
        <v>260129</v>
      </c>
      <c r="B1921" s="18">
        <v>6861</v>
      </c>
      <c r="C1921" s="8" t="s">
        <v>67</v>
      </c>
      <c r="D1921" s="35" t="s">
        <v>751</v>
      </c>
      <c r="E1921" s="8" t="s">
        <v>801</v>
      </c>
      <c r="F1921" s="36">
        <v>1.9950142565023481</v>
      </c>
      <c r="G1921" s="46">
        <v>110316</v>
      </c>
      <c r="H1921" s="46">
        <v>110316</v>
      </c>
      <c r="I1921" s="46">
        <v>102814</v>
      </c>
      <c r="J1921" s="46">
        <v>138670</v>
      </c>
      <c r="K1921" s="46">
        <v>127548</v>
      </c>
      <c r="L1921" s="46">
        <v>129884</v>
      </c>
      <c r="M1921" s="46">
        <v>111277</v>
      </c>
      <c r="N1921" s="46">
        <v>126389</v>
      </c>
      <c r="O1921" s="46">
        <v>121850</v>
      </c>
      <c r="P1921" s="46">
        <v>135500</v>
      </c>
      <c r="Q1921" s="46">
        <v>123406</v>
      </c>
      <c r="R1921" s="46">
        <v>140559</v>
      </c>
      <c r="S1921" s="46">
        <v>133070</v>
      </c>
      <c r="T1921" s="46">
        <v>152741</v>
      </c>
      <c r="U1921" s="46">
        <v>129301</v>
      </c>
      <c r="V1921" s="46">
        <v>142879</v>
      </c>
      <c r="W1921" s="49">
        <v>144202</v>
      </c>
      <c r="X1921" s="11">
        <v>3.2375336832320967E-2</v>
      </c>
      <c r="Y1921" s="11">
        <v>1.0722548819882993E-2</v>
      </c>
      <c r="Z1921" s="11">
        <v>4.1751324074856822E-3</v>
      </c>
      <c r="AA1921" s="11">
        <v>1.9950142565023476E-2</v>
      </c>
    </row>
    <row r="1922" spans="1:27" ht="15" x14ac:dyDescent="0.25">
      <c r="A1922" s="4">
        <v>260129</v>
      </c>
      <c r="B1922" s="18">
        <v>5333</v>
      </c>
      <c r="C1922" s="8" t="s">
        <v>67</v>
      </c>
      <c r="D1922" s="35" t="s">
        <v>764</v>
      </c>
      <c r="E1922" s="8" t="s">
        <v>25</v>
      </c>
      <c r="F1922" s="36">
        <v>1.8359646955779629</v>
      </c>
      <c r="G1922" s="46">
        <v>18618</v>
      </c>
      <c r="H1922" s="46">
        <v>18984</v>
      </c>
      <c r="I1922" s="46">
        <v>20635</v>
      </c>
      <c r="J1922" s="46">
        <v>18174</v>
      </c>
      <c r="K1922" s="46">
        <v>18781</v>
      </c>
      <c r="L1922" s="46">
        <v>8433</v>
      </c>
      <c r="M1922" s="46">
        <v>18561</v>
      </c>
      <c r="N1922" s="46">
        <v>13925</v>
      </c>
      <c r="O1922" s="46">
        <v>17832</v>
      </c>
      <c r="P1922" s="47">
        <v>15297</v>
      </c>
      <c r="Q1922" s="46">
        <v>17658</v>
      </c>
      <c r="R1922" s="47">
        <v>22043</v>
      </c>
      <c r="S1922" s="46">
        <v>22712</v>
      </c>
      <c r="T1922" s="46">
        <v>17641</v>
      </c>
      <c r="U1922" s="46">
        <v>23783</v>
      </c>
      <c r="V1922" s="46">
        <v>24918</v>
      </c>
      <c r="W1922" s="49">
        <v>24347</v>
      </c>
      <c r="X1922" s="11">
        <v>3.0163428130227876E-2</v>
      </c>
      <c r="Y1922" s="11">
        <v>7.6510855172758463E-2</v>
      </c>
      <c r="Z1922" s="11">
        <v>3.336079555344118E-2</v>
      </c>
      <c r="AA1922" s="11">
        <v>1.8359646955779629E-2</v>
      </c>
    </row>
    <row r="1923" spans="1:27" ht="15" x14ac:dyDescent="0.25">
      <c r="A1923" s="4">
        <v>260129</v>
      </c>
      <c r="B1923" s="18">
        <v>9766</v>
      </c>
      <c r="C1923" s="8" t="s">
        <v>67</v>
      </c>
      <c r="D1923" s="35" t="s">
        <v>766</v>
      </c>
      <c r="E1923" s="8" t="s">
        <v>25</v>
      </c>
      <c r="F1923" s="36">
        <v>1.3226349165264659</v>
      </c>
      <c r="G1923" s="46">
        <v>21201</v>
      </c>
      <c r="H1923" s="46">
        <v>14124</v>
      </c>
      <c r="I1923" s="46">
        <v>14040</v>
      </c>
      <c r="J1923" s="46">
        <v>11356</v>
      </c>
      <c r="K1923" s="46">
        <v>12127</v>
      </c>
      <c r="L1923" s="46">
        <v>8662</v>
      </c>
      <c r="M1923" s="46">
        <v>17151</v>
      </c>
      <c r="N1923" s="47">
        <v>18292</v>
      </c>
      <c r="O1923" s="47">
        <v>24165</v>
      </c>
      <c r="P1923" s="47">
        <v>20654</v>
      </c>
      <c r="Q1923" s="46">
        <v>25149</v>
      </c>
      <c r="R1923" s="46">
        <v>24695</v>
      </c>
      <c r="S1923" s="47">
        <v>36920</v>
      </c>
      <c r="T1923" s="46">
        <v>14717</v>
      </c>
      <c r="U1923" s="46">
        <v>27732</v>
      </c>
      <c r="V1923" s="47">
        <v>36536</v>
      </c>
      <c r="W1923" s="49">
        <v>38453</v>
      </c>
      <c r="X1923" s="11">
        <v>-5.5270066469306767E-2</v>
      </c>
      <c r="Y1923" s="11">
        <v>2.5453040470629906E-2</v>
      </c>
      <c r="Z1923" s="11">
        <v>0.11378574723247237</v>
      </c>
      <c r="AA1923" s="11">
        <v>1.3226349165264661E-2</v>
      </c>
    </row>
    <row r="1924" spans="1:27" ht="15" x14ac:dyDescent="0.25">
      <c r="A1924" s="4">
        <v>260129</v>
      </c>
      <c r="B1924" s="18">
        <v>6345</v>
      </c>
      <c r="C1924" s="8" t="s">
        <v>67</v>
      </c>
      <c r="D1924" s="35" t="s">
        <v>380</v>
      </c>
      <c r="E1924" s="8" t="s">
        <v>25</v>
      </c>
      <c r="F1924" s="36">
        <v>0.94702676642015593</v>
      </c>
      <c r="G1924" s="46">
        <v>1582</v>
      </c>
      <c r="H1924" s="46">
        <v>2678</v>
      </c>
      <c r="I1924" s="46">
        <v>702</v>
      </c>
      <c r="J1924" s="46">
        <v>1752</v>
      </c>
      <c r="K1924" s="46">
        <v>1128</v>
      </c>
      <c r="L1924" s="47">
        <v>3769</v>
      </c>
      <c r="M1924" s="46">
        <v>729</v>
      </c>
      <c r="N1924" s="46">
        <v>1814</v>
      </c>
      <c r="O1924" s="46">
        <v>1566</v>
      </c>
      <c r="P1924" s="46">
        <v>2233</v>
      </c>
      <c r="Q1924" s="46">
        <v>985.04</v>
      </c>
      <c r="R1924" s="46">
        <v>1773</v>
      </c>
      <c r="S1924" s="46">
        <v>1506</v>
      </c>
      <c r="T1924" s="47">
        <v>3176</v>
      </c>
      <c r="U1924" s="46">
        <v>295.18</v>
      </c>
      <c r="V1924" s="46">
        <v>1992</v>
      </c>
      <c r="W1924" s="49">
        <v>1572</v>
      </c>
      <c r="X1924" s="11">
        <v>0.14514301897479465</v>
      </c>
      <c r="Y1924" s="11">
        <v>-9.2722619770861381E-2</v>
      </c>
      <c r="Z1924" s="11">
        <v>3.2443579282330326E-2</v>
      </c>
      <c r="AA1924" s="11">
        <v>9.4702676642015593E-3</v>
      </c>
    </row>
    <row r="1925" spans="1:27" ht="15" x14ac:dyDescent="0.25">
      <c r="A1925" s="4">
        <v>260129</v>
      </c>
      <c r="B1925" s="18">
        <v>9436</v>
      </c>
      <c r="C1925" s="8" t="s">
        <v>67</v>
      </c>
      <c r="D1925" s="35" t="s">
        <v>759</v>
      </c>
      <c r="E1925" s="8" t="s">
        <v>25</v>
      </c>
      <c r="F1925" s="36">
        <v>0.9224687019547595</v>
      </c>
      <c r="G1925" s="46">
        <v>4221</v>
      </c>
      <c r="H1925" s="46">
        <v>1580</v>
      </c>
      <c r="I1925" s="46">
        <v>4595</v>
      </c>
      <c r="J1925" s="46">
        <v>4191</v>
      </c>
      <c r="K1925" s="46">
        <v>4252</v>
      </c>
      <c r="L1925" s="46">
        <v>2894</v>
      </c>
      <c r="M1925" s="46">
        <v>4523</v>
      </c>
      <c r="N1925" s="46">
        <v>4762</v>
      </c>
      <c r="O1925" s="46">
        <v>4388</v>
      </c>
      <c r="P1925" s="46">
        <v>3341</v>
      </c>
      <c r="Q1925" s="46">
        <v>4371</v>
      </c>
      <c r="R1925" s="46">
        <v>4530</v>
      </c>
      <c r="S1925" s="46">
        <v>4832</v>
      </c>
      <c r="T1925" s="46">
        <v>4029</v>
      </c>
      <c r="U1925" s="46">
        <v>4644</v>
      </c>
      <c r="V1925" s="46">
        <v>4707</v>
      </c>
      <c r="W1925" s="49">
        <v>5000</v>
      </c>
      <c r="X1925" s="11">
        <v>4.0295185662410749E-2</v>
      </c>
      <c r="Y1925" s="11">
        <v>1.5369890778065498E-2</v>
      </c>
      <c r="Z1925" s="11">
        <v>9.8142500693096935E-3</v>
      </c>
      <c r="AA1925" s="11">
        <v>9.224687019547595E-3</v>
      </c>
    </row>
    <row r="1926" spans="1:27" ht="15" x14ac:dyDescent="0.25">
      <c r="A1926" s="4">
        <v>260129</v>
      </c>
      <c r="B1926" s="18">
        <v>4661</v>
      </c>
      <c r="C1926" s="8" t="s">
        <v>67</v>
      </c>
      <c r="D1926" s="35" t="s">
        <v>763</v>
      </c>
      <c r="E1926" s="8" t="s">
        <v>25</v>
      </c>
      <c r="F1926" s="36">
        <v>0.77389419494682254</v>
      </c>
      <c r="G1926" s="46">
        <v>17504</v>
      </c>
      <c r="H1926" s="46">
        <v>9241</v>
      </c>
      <c r="I1926" s="46">
        <v>17064</v>
      </c>
      <c r="J1926" s="46">
        <v>20930</v>
      </c>
      <c r="K1926" s="47">
        <v>47659</v>
      </c>
      <c r="L1926" s="47">
        <v>25548</v>
      </c>
      <c r="M1926" s="47">
        <v>38680</v>
      </c>
      <c r="N1926" s="47">
        <v>38392</v>
      </c>
      <c r="O1926" s="47">
        <v>64596</v>
      </c>
      <c r="P1926" s="46">
        <v>23770</v>
      </c>
      <c r="Q1926" s="46">
        <v>33336</v>
      </c>
      <c r="R1926" s="46">
        <v>29863</v>
      </c>
      <c r="S1926" s="46">
        <v>71801</v>
      </c>
      <c r="T1926" s="46">
        <v>37112</v>
      </c>
      <c r="U1926" s="46">
        <v>38768</v>
      </c>
      <c r="V1926" s="46">
        <v>29475</v>
      </c>
      <c r="W1926" s="49">
        <v>73172</v>
      </c>
      <c r="X1926" s="11">
        <v>8.4033507589595047E-2</v>
      </c>
      <c r="Y1926" s="11">
        <v>3.1560844101515384E-2</v>
      </c>
      <c r="Z1926" s="11">
        <v>-2.1853737665029627E-3</v>
      </c>
      <c r="AA1926" s="11">
        <v>7.7389419494682254E-3</v>
      </c>
    </row>
    <row r="1927" spans="1:27" ht="15" x14ac:dyDescent="0.25">
      <c r="A1927" s="4">
        <v>260129</v>
      </c>
      <c r="B1927" s="18">
        <v>8421</v>
      </c>
      <c r="C1927" s="8" t="s">
        <v>67</v>
      </c>
      <c r="D1927" s="35" t="s">
        <v>747</v>
      </c>
      <c r="E1927" s="8" t="s">
        <v>25</v>
      </c>
      <c r="F1927" s="36">
        <v>0.69731448883445513</v>
      </c>
      <c r="G1927" s="46">
        <v>7196</v>
      </c>
      <c r="H1927" s="46">
        <v>6492</v>
      </c>
      <c r="I1927" s="46">
        <v>21451</v>
      </c>
      <c r="J1927" s="46">
        <v>13675</v>
      </c>
      <c r="K1927" s="46">
        <v>2905</v>
      </c>
      <c r="L1927" s="46">
        <v>-2382</v>
      </c>
      <c r="M1927" s="46">
        <v>12294</v>
      </c>
      <c r="N1927" s="46">
        <v>10752</v>
      </c>
      <c r="O1927" s="47">
        <v>7637</v>
      </c>
      <c r="P1927" s="47">
        <v>13395</v>
      </c>
      <c r="Q1927" s="47">
        <v>19155</v>
      </c>
      <c r="R1927" s="46">
        <v>10241</v>
      </c>
      <c r="S1927" s="47">
        <v>17080</v>
      </c>
      <c r="T1927" s="46">
        <v>11830</v>
      </c>
      <c r="U1927" s="46">
        <v>14535</v>
      </c>
      <c r="V1927" s="46">
        <v>15352</v>
      </c>
      <c r="W1927" s="49">
        <v>17490</v>
      </c>
      <c r="X1927" s="11">
        <v>-2.6139533329992859E-2</v>
      </c>
      <c r="Y1927" s="11">
        <v>-7.9237128254382005E-2</v>
      </c>
      <c r="Z1927" s="11">
        <v>9.5201728569831889E-2</v>
      </c>
      <c r="AA1927" s="11">
        <v>6.9731448883445513E-3</v>
      </c>
    </row>
    <row r="1928" spans="1:27" ht="15" x14ac:dyDescent="0.25">
      <c r="A1928" s="4">
        <v>260129</v>
      </c>
      <c r="B1928" s="18">
        <v>7947</v>
      </c>
      <c r="C1928" s="8" t="s">
        <v>67</v>
      </c>
      <c r="D1928" s="35" t="s">
        <v>768</v>
      </c>
      <c r="E1928" s="8" t="s">
        <v>25</v>
      </c>
      <c r="F1928" s="36">
        <v>0.27235161532681568</v>
      </c>
      <c r="G1928" s="46">
        <v>5417</v>
      </c>
      <c r="H1928" s="46">
        <v>1900</v>
      </c>
      <c r="I1928" s="46">
        <v>2765</v>
      </c>
      <c r="J1928" s="46">
        <v>3309</v>
      </c>
      <c r="K1928" s="47">
        <v>8100</v>
      </c>
      <c r="L1928" s="46">
        <v>2511</v>
      </c>
      <c r="M1928" s="46">
        <v>2981</v>
      </c>
      <c r="N1928" s="46">
        <v>4001</v>
      </c>
      <c r="O1928" s="46">
        <v>6544</v>
      </c>
      <c r="P1928" s="46">
        <v>2885</v>
      </c>
      <c r="Q1928" s="46">
        <v>2191</v>
      </c>
      <c r="R1928" s="46">
        <v>4282</v>
      </c>
      <c r="S1928" s="47">
        <v>8440</v>
      </c>
      <c r="T1928" s="46">
        <v>3559</v>
      </c>
      <c r="U1928" s="46">
        <v>3930</v>
      </c>
      <c r="V1928" s="46">
        <v>5367</v>
      </c>
      <c r="W1928" s="49">
        <v>8498</v>
      </c>
      <c r="X1928" s="11">
        <v>3.7869423530733748E-2</v>
      </c>
      <c r="Y1928" s="11">
        <v>9.4142485924642694E-2</v>
      </c>
      <c r="Z1928" s="11">
        <v>5.3683637623076486E-2</v>
      </c>
      <c r="AA1928" s="11">
        <v>2.7235161532681573E-3</v>
      </c>
    </row>
    <row r="1929" spans="1:27" ht="15" x14ac:dyDescent="0.25">
      <c r="A1929" s="4">
        <v>260129</v>
      </c>
      <c r="B1929" s="18">
        <v>4502</v>
      </c>
      <c r="C1929" s="8" t="s">
        <v>67</v>
      </c>
      <c r="D1929" s="35" t="s">
        <v>761</v>
      </c>
      <c r="E1929" s="8" t="s">
        <v>25</v>
      </c>
      <c r="F1929" s="36">
        <v>-0.82319867328086715</v>
      </c>
      <c r="G1929" s="46">
        <v>116485</v>
      </c>
      <c r="H1929" s="46">
        <v>78497</v>
      </c>
      <c r="I1929" s="46">
        <v>164754</v>
      </c>
      <c r="J1929" s="46">
        <v>104437</v>
      </c>
      <c r="K1929" s="46">
        <v>146990</v>
      </c>
      <c r="L1929" s="47">
        <v>137283</v>
      </c>
      <c r="M1929" s="46">
        <v>174771</v>
      </c>
      <c r="N1929" s="46">
        <v>-143746</v>
      </c>
      <c r="O1929" s="47">
        <v>312418</v>
      </c>
      <c r="P1929" s="46">
        <v>156032</v>
      </c>
      <c r="Q1929" s="46">
        <v>190528</v>
      </c>
      <c r="R1929" s="47">
        <v>243338</v>
      </c>
      <c r="S1929" s="46">
        <v>69879</v>
      </c>
      <c r="T1929" s="46">
        <v>123018</v>
      </c>
      <c r="U1929" s="46">
        <v>186865</v>
      </c>
      <c r="V1929" s="46">
        <v>170166</v>
      </c>
      <c r="W1929" s="49">
        <v>65352</v>
      </c>
      <c r="X1929" s="11">
        <v>-5.0038118940187393E-2</v>
      </c>
      <c r="Y1929" s="11">
        <v>-5.8443143580587664E-3</v>
      </c>
      <c r="Z1929" s="11">
        <v>-0.11743219386936288</v>
      </c>
      <c r="AA1929" s="11">
        <v>-8.2319867328086715E-3</v>
      </c>
    </row>
    <row r="1930" spans="1:27" ht="15" x14ac:dyDescent="0.25">
      <c r="A1930" s="4">
        <v>260129</v>
      </c>
      <c r="B1930" s="18">
        <v>4204</v>
      </c>
      <c r="C1930" s="8" t="s">
        <v>67</v>
      </c>
      <c r="D1930" s="35" t="s">
        <v>767</v>
      </c>
      <c r="E1930" s="8" t="s">
        <v>25</v>
      </c>
      <c r="F1930" s="36">
        <v>-1.128232563027221</v>
      </c>
      <c r="G1930" s="46">
        <v>21934</v>
      </c>
      <c r="H1930" s="46">
        <v>31425</v>
      </c>
      <c r="I1930" s="46">
        <v>13845</v>
      </c>
      <c r="J1930" s="46">
        <v>26500</v>
      </c>
      <c r="K1930" s="46">
        <v>22122</v>
      </c>
      <c r="L1930" s="46">
        <v>29199</v>
      </c>
      <c r="M1930" s="46">
        <v>15287</v>
      </c>
      <c r="N1930" s="46">
        <v>25868</v>
      </c>
      <c r="O1930" s="46">
        <v>24679</v>
      </c>
      <c r="P1930" s="46">
        <v>28566</v>
      </c>
      <c r="Q1930" s="46">
        <v>20198</v>
      </c>
      <c r="R1930" s="46">
        <v>28525</v>
      </c>
      <c r="S1930" s="46">
        <v>28637</v>
      </c>
      <c r="T1930" s="46">
        <v>30592</v>
      </c>
      <c r="U1930" s="46">
        <v>21220</v>
      </c>
      <c r="V1930" s="46">
        <v>24228</v>
      </c>
      <c r="W1930" s="49">
        <v>27456</v>
      </c>
      <c r="X1930" s="11">
        <v>1.91265600513566E-2</v>
      </c>
      <c r="Y1930" s="11">
        <v>9.4671705943383255E-3</v>
      </c>
      <c r="Z1930" s="11">
        <v>-3.9431424009396698E-2</v>
      </c>
      <c r="AA1930" s="11">
        <v>-1.1282325630272205E-2</v>
      </c>
    </row>
    <row r="1931" spans="1:27" ht="15" x14ac:dyDescent="0.25">
      <c r="A1931" s="4">
        <v>260129</v>
      </c>
      <c r="B1931" s="18">
        <v>7751</v>
      </c>
      <c r="C1931" s="8" t="s">
        <v>67</v>
      </c>
      <c r="D1931" s="35" t="s">
        <v>762</v>
      </c>
      <c r="E1931" s="8" t="s">
        <v>25</v>
      </c>
      <c r="F1931" s="36">
        <v>-1.756936923720809</v>
      </c>
      <c r="G1931" s="46">
        <v>81021</v>
      </c>
      <c r="H1931" s="46">
        <v>81992</v>
      </c>
      <c r="I1931" s="46">
        <v>105220</v>
      </c>
      <c r="J1931" s="46">
        <v>87498</v>
      </c>
      <c r="K1931" s="46">
        <v>104630</v>
      </c>
      <c r="L1931" s="46">
        <v>87441</v>
      </c>
      <c r="M1931" s="46">
        <v>95176</v>
      </c>
      <c r="N1931" s="46">
        <v>85592</v>
      </c>
      <c r="O1931" s="46">
        <v>118258</v>
      </c>
      <c r="P1931" s="46">
        <v>80083</v>
      </c>
      <c r="Q1931" s="46">
        <v>118391</v>
      </c>
      <c r="R1931" s="46">
        <v>98164</v>
      </c>
      <c r="S1931" s="47">
        <v>161179</v>
      </c>
      <c r="T1931" s="46">
        <v>96517</v>
      </c>
      <c r="U1931" s="46">
        <v>117791</v>
      </c>
      <c r="V1931" s="46">
        <v>88047</v>
      </c>
      <c r="W1931" s="49">
        <v>153035</v>
      </c>
      <c r="X1931" s="11">
        <v>3.5896438970156153E-2</v>
      </c>
      <c r="Y1931" s="11">
        <v>-1.2651528410061452E-3</v>
      </c>
      <c r="Z1931" s="11">
        <v>-2.1359608657006923E-2</v>
      </c>
      <c r="AA1931" s="11">
        <v>-1.7569369237208088E-2</v>
      </c>
    </row>
    <row r="1932" spans="1:27" ht="15" x14ac:dyDescent="0.25">
      <c r="A1932" s="4">
        <v>260129</v>
      </c>
      <c r="B1932" s="18">
        <v>9505</v>
      </c>
      <c r="C1932" s="8" t="s">
        <v>67</v>
      </c>
      <c r="D1932" s="35" t="s">
        <v>776</v>
      </c>
      <c r="E1932" s="8" t="s">
        <v>25</v>
      </c>
      <c r="F1932" s="36">
        <v>-2.453439756746489</v>
      </c>
      <c r="G1932" s="46">
        <v>-15423</v>
      </c>
      <c r="H1932" s="46">
        <v>-12461</v>
      </c>
      <c r="I1932" s="46">
        <v>-12214</v>
      </c>
      <c r="J1932" s="46">
        <v>-24969</v>
      </c>
      <c r="K1932" s="47">
        <v>-30068</v>
      </c>
      <c r="L1932" s="46">
        <v>-6540</v>
      </c>
      <c r="M1932" s="46">
        <v>41859</v>
      </c>
      <c r="N1932" s="46">
        <v>33154</v>
      </c>
      <c r="O1932" s="47">
        <v>15497</v>
      </c>
      <c r="P1932" s="47">
        <v>24401</v>
      </c>
      <c r="Q1932" s="46">
        <v>35993</v>
      </c>
      <c r="R1932" s="46">
        <v>26347</v>
      </c>
      <c r="S1932" s="46">
        <v>16121</v>
      </c>
      <c r="T1932" s="46">
        <v>22573</v>
      </c>
      <c r="U1932" s="46">
        <v>36273</v>
      </c>
      <c r="V1932" s="46">
        <v>30273</v>
      </c>
      <c r="W1932" s="49">
        <v>13539</v>
      </c>
      <c r="X1932" s="11">
        <v>-1.7771383018024167E-2</v>
      </c>
      <c r="Y1932" s="11">
        <v>2.7713442999386384E-3</v>
      </c>
      <c r="Z1932" s="11">
        <v>3.8750814300096748E-2</v>
      </c>
      <c r="AA1932" s="11">
        <v>-2.4534397567464894E-2</v>
      </c>
    </row>
    <row r="1933" spans="1:27" ht="15" x14ac:dyDescent="0.25">
      <c r="A1933" s="4">
        <v>260129</v>
      </c>
      <c r="B1933" s="18">
        <v>6701</v>
      </c>
      <c r="C1933" s="8" t="s">
        <v>67</v>
      </c>
      <c r="D1933" s="35" t="s">
        <v>765</v>
      </c>
      <c r="E1933" s="8" t="s">
        <v>25</v>
      </c>
      <c r="F1933" s="36">
        <v>-4.5045917656958423</v>
      </c>
      <c r="G1933" s="46">
        <v>24057</v>
      </c>
      <c r="H1933" s="46">
        <v>85263</v>
      </c>
      <c r="I1933" s="46">
        <v>-15341</v>
      </c>
      <c r="J1933" s="46">
        <v>29208</v>
      </c>
      <c r="K1933" s="47">
        <v>43232</v>
      </c>
      <c r="L1933" s="47">
        <v>113348</v>
      </c>
      <c r="M1933" s="46">
        <v>-8125</v>
      </c>
      <c r="N1933" s="46">
        <v>36120</v>
      </c>
      <c r="O1933" s="46">
        <v>41820</v>
      </c>
      <c r="P1933" s="46">
        <v>118197</v>
      </c>
      <c r="Q1933" s="46">
        <v>4540</v>
      </c>
      <c r="R1933" s="46">
        <v>40153</v>
      </c>
      <c r="S1933" s="47">
        <v>81473</v>
      </c>
      <c r="T1933" s="46">
        <v>130331</v>
      </c>
      <c r="U1933" s="47">
        <v>35389</v>
      </c>
      <c r="V1933" s="47">
        <v>83181</v>
      </c>
      <c r="W1933" s="49">
        <v>66591</v>
      </c>
      <c r="X1933" s="11">
        <v>4.9655635263931019E-2</v>
      </c>
      <c r="Y1933" s="11">
        <v>0.1202704125194447</v>
      </c>
      <c r="Z1933" s="11">
        <v>0.14974281876204998</v>
      </c>
      <c r="AA1933" s="11">
        <v>-4.5045917656958423E-2</v>
      </c>
    </row>
    <row r="1934" spans="1:27" ht="15" x14ac:dyDescent="0.25">
      <c r="A1934" s="4">
        <v>260129</v>
      </c>
      <c r="B1934" s="18">
        <v>7148</v>
      </c>
      <c r="C1934" s="8" t="s">
        <v>67</v>
      </c>
      <c r="D1934" s="35" t="s">
        <v>777</v>
      </c>
      <c r="E1934" s="8" t="s">
        <v>25</v>
      </c>
      <c r="F1934" s="36">
        <v>-5.1850977615169764</v>
      </c>
      <c r="G1934" s="46">
        <v>3406</v>
      </c>
      <c r="H1934" s="46">
        <v>2769</v>
      </c>
      <c r="I1934" s="46">
        <v>3660</v>
      </c>
      <c r="J1934" s="46">
        <v>1911</v>
      </c>
      <c r="K1934" s="47">
        <v>7093</v>
      </c>
      <c r="L1934" s="46">
        <v>4236</v>
      </c>
      <c r="M1934" s="46">
        <v>4065</v>
      </c>
      <c r="N1934" s="46">
        <v>2745</v>
      </c>
      <c r="O1934" s="46">
        <v>8310</v>
      </c>
      <c r="P1934" s="47">
        <v>7368</v>
      </c>
      <c r="Q1934" s="47">
        <v>7415</v>
      </c>
      <c r="R1934" s="47">
        <v>5528</v>
      </c>
      <c r="S1934" s="46">
        <v>7681</v>
      </c>
      <c r="T1934" s="46">
        <v>7441</v>
      </c>
      <c r="U1934" s="46">
        <v>3926</v>
      </c>
      <c r="V1934" s="46">
        <v>6371</v>
      </c>
      <c r="W1934" s="49">
        <v>6363</v>
      </c>
      <c r="X1934" s="11">
        <v>2.6078879679909406E-3</v>
      </c>
      <c r="Y1934" s="11">
        <v>-0.12431854623196148</v>
      </c>
      <c r="Z1934" s="11">
        <v>3.43017578125E-2</v>
      </c>
      <c r="AA1934" s="11">
        <v>-5.1850977615169769E-2</v>
      </c>
    </row>
    <row r="1935" spans="1:27" ht="15" x14ac:dyDescent="0.25">
      <c r="A1935" s="4">
        <v>260129</v>
      </c>
      <c r="B1935" s="18">
        <v>6586</v>
      </c>
      <c r="C1935" s="8" t="s">
        <v>67</v>
      </c>
      <c r="D1935" s="35" t="s">
        <v>760</v>
      </c>
      <c r="E1935" s="8" t="s">
        <v>25</v>
      </c>
      <c r="F1935" s="36">
        <v>-5.7580821329549341</v>
      </c>
      <c r="G1935" s="46">
        <v>21073</v>
      </c>
      <c r="H1935" s="46">
        <v>18495</v>
      </c>
      <c r="I1935" s="46">
        <v>15228</v>
      </c>
      <c r="J1935" s="46">
        <v>6691</v>
      </c>
      <c r="K1935" s="46">
        <v>5239</v>
      </c>
      <c r="L1935" s="46">
        <v>1088</v>
      </c>
      <c r="M1935" s="46">
        <v>16311</v>
      </c>
      <c r="N1935" s="47">
        <v>15449</v>
      </c>
      <c r="O1935" s="47">
        <v>16289</v>
      </c>
      <c r="P1935" s="47">
        <v>18120</v>
      </c>
      <c r="Q1935" s="46">
        <v>21344</v>
      </c>
      <c r="R1935" s="47">
        <v>30071</v>
      </c>
      <c r="S1935" s="47">
        <v>30919</v>
      </c>
      <c r="T1935" s="46">
        <v>24704</v>
      </c>
      <c r="U1935" s="46">
        <v>26069</v>
      </c>
      <c r="V1935" s="46">
        <v>25427</v>
      </c>
      <c r="W1935" s="49">
        <v>24751</v>
      </c>
      <c r="X1935" s="11">
        <v>6.5542437334501269E-2</v>
      </c>
      <c r="Y1935" s="11">
        <v>4.4143201479848182E-2</v>
      </c>
      <c r="Z1935" s="11">
        <v>-4.1552213165358842E-2</v>
      </c>
      <c r="AA1935" s="11">
        <v>-5.7580821329549337E-2</v>
      </c>
    </row>
    <row r="1936" spans="1:27" ht="15" x14ac:dyDescent="0.25">
      <c r="A1936" s="4">
        <v>260129</v>
      </c>
      <c r="B1936" s="18">
        <v>4956</v>
      </c>
      <c r="C1936" s="8" t="s">
        <v>67</v>
      </c>
      <c r="D1936" s="35" t="s">
        <v>772</v>
      </c>
      <c r="E1936" s="8" t="s">
        <v>25</v>
      </c>
      <c r="F1936" s="36">
        <v>-6.2692901234567948</v>
      </c>
      <c r="G1936" s="46">
        <v>2062</v>
      </c>
      <c r="H1936" s="46">
        <v>1799</v>
      </c>
      <c r="I1936" s="46">
        <v>1251</v>
      </c>
      <c r="J1936" s="46">
        <v>1624</v>
      </c>
      <c r="K1936" s="46">
        <v>2281</v>
      </c>
      <c r="L1936" s="46">
        <v>2227</v>
      </c>
      <c r="M1936" s="47">
        <v>2191</v>
      </c>
      <c r="N1936" s="47">
        <v>2725</v>
      </c>
      <c r="O1936" s="47">
        <v>3288</v>
      </c>
      <c r="P1936" s="46">
        <v>2037</v>
      </c>
      <c r="Q1936" s="46">
        <v>2116</v>
      </c>
      <c r="R1936" s="46">
        <v>2758</v>
      </c>
      <c r="S1936" s="46">
        <v>3613</v>
      </c>
      <c r="T1936" s="46">
        <v>2133</v>
      </c>
      <c r="U1936" s="46">
        <v>2107</v>
      </c>
      <c r="V1936" s="46">
        <v>2515</v>
      </c>
      <c r="W1936" s="49">
        <v>2963</v>
      </c>
      <c r="X1936" s="11">
        <v>9.1220068415052147E-3</v>
      </c>
      <c r="Y1936" s="11">
        <v>-8.4745762711868622E-4</v>
      </c>
      <c r="Z1936" s="11">
        <v>-2.2900763358778664E-2</v>
      </c>
      <c r="AA1936" s="11">
        <v>-6.2692901234567944E-2</v>
      </c>
    </row>
    <row r="1937" spans="1:27" ht="15" x14ac:dyDescent="0.25">
      <c r="A1937" s="4">
        <v>260129</v>
      </c>
      <c r="B1937" s="18">
        <v>6923</v>
      </c>
      <c r="C1937" s="8" t="s">
        <v>67</v>
      </c>
      <c r="D1937" s="35" t="s">
        <v>770</v>
      </c>
      <c r="E1937" s="8" t="s">
        <v>25</v>
      </c>
      <c r="F1937" s="36">
        <v>-7.5224264020385734</v>
      </c>
      <c r="G1937" s="46">
        <v>8425</v>
      </c>
      <c r="H1937" s="46">
        <v>6340</v>
      </c>
      <c r="I1937" s="46">
        <v>2839</v>
      </c>
      <c r="J1937" s="46">
        <v>11787</v>
      </c>
      <c r="K1937" s="46">
        <v>6283</v>
      </c>
      <c r="L1937" s="47">
        <v>13760</v>
      </c>
      <c r="M1937" s="46">
        <v>3666</v>
      </c>
      <c r="N1937" s="46">
        <v>10412</v>
      </c>
      <c r="O1937" s="47">
        <v>13337</v>
      </c>
      <c r="P1937" s="46">
        <v>8420</v>
      </c>
      <c r="Q1937" s="47">
        <v>9536</v>
      </c>
      <c r="R1937" s="46">
        <v>9662</v>
      </c>
      <c r="S1937" s="46">
        <v>13753</v>
      </c>
      <c r="T1937" s="47">
        <v>16053</v>
      </c>
      <c r="U1937" s="46">
        <v>8608</v>
      </c>
      <c r="V1937" s="46">
        <v>9855</v>
      </c>
      <c r="W1937" s="49">
        <v>10122</v>
      </c>
      <c r="X1937" s="11">
        <v>0.18450122066181618</v>
      </c>
      <c r="Y1937" s="11">
        <v>-1.893722961390909E-2</v>
      </c>
      <c r="Z1937" s="11">
        <v>4.0144770779599881E-3</v>
      </c>
      <c r="AA1937" s="11">
        <v>-7.5224264020385734E-2</v>
      </c>
    </row>
    <row r="1938" spans="1:27" ht="15" x14ac:dyDescent="0.25">
      <c r="A1938" s="4">
        <v>260129</v>
      </c>
      <c r="B1938" s="18">
        <v>5471</v>
      </c>
      <c r="C1938" s="8" t="s">
        <v>67</v>
      </c>
      <c r="D1938" s="35" t="s">
        <v>771</v>
      </c>
      <c r="E1938" s="8" t="s">
        <v>25</v>
      </c>
      <c r="F1938" s="36">
        <v>-7.6093661328924922</v>
      </c>
      <c r="G1938" s="46">
        <v>9758</v>
      </c>
      <c r="H1938" s="46">
        <v>8068</v>
      </c>
      <c r="I1938" s="46">
        <v>10191</v>
      </c>
      <c r="J1938" s="46">
        <v>13035</v>
      </c>
      <c r="K1938" s="47">
        <v>14430</v>
      </c>
      <c r="L1938" s="46">
        <v>9331</v>
      </c>
      <c r="M1938" s="46">
        <v>7980</v>
      </c>
      <c r="N1938" s="46">
        <v>11024</v>
      </c>
      <c r="O1938" s="46">
        <v>14048</v>
      </c>
      <c r="P1938" s="46">
        <v>3569</v>
      </c>
      <c r="Q1938" s="46">
        <v>10068</v>
      </c>
      <c r="R1938" s="46">
        <v>8192</v>
      </c>
      <c r="S1938" s="46">
        <v>15811</v>
      </c>
      <c r="T1938" s="46">
        <v>6253</v>
      </c>
      <c r="U1938" s="46">
        <v>8659</v>
      </c>
      <c r="V1938" s="46">
        <v>9806</v>
      </c>
      <c r="W1938" s="49">
        <v>12727</v>
      </c>
      <c r="X1938" s="11">
        <v>7.130712008501594E-2</v>
      </c>
      <c r="Y1938" s="11">
        <v>-3.4941970042654535E-2</v>
      </c>
      <c r="Z1938" s="11">
        <v>4.147500963638695E-2</v>
      </c>
      <c r="AA1938" s="11">
        <v>-7.6093661328924922E-2</v>
      </c>
    </row>
    <row r="1939" spans="1:27" ht="15" x14ac:dyDescent="0.25">
      <c r="A1939" s="4">
        <v>260129</v>
      </c>
      <c r="B1939" s="18">
        <v>6305</v>
      </c>
      <c r="C1939" s="8" t="s">
        <v>67</v>
      </c>
      <c r="D1939" s="35" t="s">
        <v>769</v>
      </c>
      <c r="E1939" s="8" t="s">
        <v>25</v>
      </c>
      <c r="F1939" s="36">
        <v>-9.5820907083930429</v>
      </c>
      <c r="G1939" s="46">
        <v>23283</v>
      </c>
      <c r="H1939" s="46">
        <v>42281</v>
      </c>
      <c r="I1939" s="46">
        <v>21791</v>
      </c>
      <c r="J1939" s="46">
        <v>31471</v>
      </c>
      <c r="K1939" s="46">
        <v>34152</v>
      </c>
      <c r="L1939" s="46">
        <v>49976</v>
      </c>
      <c r="M1939" s="47">
        <v>38150</v>
      </c>
      <c r="N1939" s="46">
        <v>44693</v>
      </c>
      <c r="O1939" s="46">
        <v>38878</v>
      </c>
      <c r="P1939" s="46">
        <v>0</v>
      </c>
      <c r="Q1939" s="46">
        <v>32815</v>
      </c>
      <c r="R1939" s="46">
        <v>37974</v>
      </c>
      <c r="S1939" s="46">
        <v>45288</v>
      </c>
      <c r="T1939" s="47">
        <v>41914</v>
      </c>
      <c r="U1939" s="46">
        <v>22081</v>
      </c>
      <c r="V1939" s="46">
        <v>45631</v>
      </c>
      <c r="W1939" s="49">
        <v>30444</v>
      </c>
      <c r="X1939" s="11">
        <v>0.36108789855010026</v>
      </c>
      <c r="Y1939" s="11">
        <v>-6.7940578893734505E-2</v>
      </c>
      <c r="Z1939" s="11">
        <v>5.1997528131090487E-2</v>
      </c>
      <c r="AA1939" s="11">
        <v>-9.5820907083930429E-2</v>
      </c>
    </row>
    <row r="1940" spans="1:27" ht="15" x14ac:dyDescent="0.25">
      <c r="A1940" s="4">
        <v>260129</v>
      </c>
      <c r="B1940" s="18">
        <v>3593</v>
      </c>
      <c r="C1940" s="8" t="s">
        <v>67</v>
      </c>
      <c r="D1940" s="35" t="s">
        <v>773</v>
      </c>
      <c r="E1940" s="8" t="s">
        <v>25</v>
      </c>
      <c r="F1940" s="36">
        <v>-17.130405631914179</v>
      </c>
      <c r="G1940" s="46">
        <v>1814</v>
      </c>
      <c r="H1940" s="46">
        <v>1334</v>
      </c>
      <c r="I1940" s="46">
        <v>1858</v>
      </c>
      <c r="J1940" s="46">
        <v>1328</v>
      </c>
      <c r="K1940" s="46">
        <v>1878</v>
      </c>
      <c r="L1940" s="46">
        <v>1571</v>
      </c>
      <c r="M1940" s="46">
        <v>1303</v>
      </c>
      <c r="N1940" s="46">
        <v>1073</v>
      </c>
      <c r="O1940" s="46">
        <v>1111</v>
      </c>
      <c r="P1940" s="46">
        <v>682</v>
      </c>
      <c r="Q1940" s="46">
        <v>1337</v>
      </c>
      <c r="R1940" s="46">
        <v>586</v>
      </c>
      <c r="S1940" s="46">
        <v>1322</v>
      </c>
      <c r="T1940" s="46">
        <v>383</v>
      </c>
      <c r="U1940" s="46">
        <v>951</v>
      </c>
      <c r="V1940" s="46">
        <v>327</v>
      </c>
      <c r="W1940" s="49">
        <v>811</v>
      </c>
      <c r="X1940" s="11">
        <v>-7.6139546727782004E-2</v>
      </c>
      <c r="Y1940" s="11">
        <v>-0.10639470782800442</v>
      </c>
      <c r="Z1940" s="11">
        <v>-7.9888957433682961E-2</v>
      </c>
      <c r="AA1940" s="11">
        <v>-0.17130405631914181</v>
      </c>
    </row>
    <row r="1941" spans="1:27" ht="15" x14ac:dyDescent="0.25">
      <c r="A1941" s="4">
        <v>260129</v>
      </c>
      <c r="B1941" s="18" t="s">
        <v>778</v>
      </c>
      <c r="C1941" s="8" t="s">
        <v>31</v>
      </c>
      <c r="D1941" s="35" t="s">
        <v>779</v>
      </c>
      <c r="E1941" s="8" t="s">
        <v>25</v>
      </c>
      <c r="F1941" s="36">
        <v>8.1999766382431893</v>
      </c>
      <c r="G1941" s="46">
        <v>2907</v>
      </c>
      <c r="H1941" s="46">
        <v>2742</v>
      </c>
      <c r="I1941" s="46">
        <v>3149</v>
      </c>
      <c r="J1941" s="46">
        <v>2060</v>
      </c>
      <c r="K1941" s="47">
        <v>4044</v>
      </c>
      <c r="L1941" s="47">
        <v>5173</v>
      </c>
      <c r="M1941" s="46">
        <v>3612</v>
      </c>
      <c r="N1941" s="47">
        <v>4184</v>
      </c>
      <c r="O1941" s="46">
        <v>3718</v>
      </c>
      <c r="P1941" s="46">
        <v>6526</v>
      </c>
      <c r="Q1941" s="47">
        <v>6058</v>
      </c>
      <c r="R1941" s="47">
        <v>7127</v>
      </c>
      <c r="S1941" s="46">
        <v>4288</v>
      </c>
      <c r="T1941" s="46">
        <v>3432</v>
      </c>
      <c r="U1941" s="46">
        <v>6776</v>
      </c>
      <c r="V1941" s="47">
        <v>11187</v>
      </c>
      <c r="W1941" s="49">
        <v>6394</v>
      </c>
      <c r="X1941" s="11">
        <v>-0.12892203841826744</v>
      </c>
      <c r="Y1941" s="11">
        <v>3.4345850275053769E-2</v>
      </c>
      <c r="Z1941" s="11">
        <v>0.18776303010683071</v>
      </c>
      <c r="AA1941" s="11">
        <v>8.1999766382431893E-2</v>
      </c>
    </row>
    <row r="1942" spans="1:27" ht="15" x14ac:dyDescent="0.25">
      <c r="A1942" s="4">
        <v>260129</v>
      </c>
      <c r="B1942" s="18" t="s">
        <v>802</v>
      </c>
      <c r="C1942" s="8" t="s">
        <v>31</v>
      </c>
      <c r="D1942" s="35" t="s">
        <v>797</v>
      </c>
      <c r="E1942" s="8" t="s">
        <v>25</v>
      </c>
      <c r="F1942" s="36">
        <v>5.5355681484798414</v>
      </c>
      <c r="G1942" s="46">
        <v>24224</v>
      </c>
      <c r="H1942" s="46">
        <v>29307</v>
      </c>
      <c r="I1942" s="46">
        <v>30960</v>
      </c>
      <c r="J1942" s="46">
        <v>34870</v>
      </c>
      <c r="K1942" s="47">
        <v>40209</v>
      </c>
      <c r="L1942" s="47">
        <v>43595</v>
      </c>
      <c r="M1942" s="47">
        <v>51142</v>
      </c>
      <c r="N1942" s="47">
        <v>52495</v>
      </c>
      <c r="O1942" s="46">
        <v>50969</v>
      </c>
      <c r="P1942" s="46">
        <v>-596.52</v>
      </c>
      <c r="Q1942" s="46">
        <v>55431</v>
      </c>
      <c r="R1942" s="46">
        <v>56389</v>
      </c>
      <c r="S1942" s="46">
        <v>56092</v>
      </c>
      <c r="T1942" s="46">
        <v>9007</v>
      </c>
      <c r="U1942" s="46">
        <v>65378</v>
      </c>
      <c r="V1942" s="46">
        <v>63812</v>
      </c>
      <c r="W1942" s="49">
        <v>66847</v>
      </c>
      <c r="X1942" s="11">
        <v>5.7397677728324936E-2</v>
      </c>
      <c r="Y1942" s="11">
        <v>5.6223469497340695E-2</v>
      </c>
      <c r="Z1942" s="11">
        <v>3.9723652242783514E-2</v>
      </c>
      <c r="AA1942" s="11">
        <v>5.5355681484798414E-2</v>
      </c>
    </row>
    <row r="1943" spans="1:27" ht="15" x14ac:dyDescent="0.25">
      <c r="A1943" s="4">
        <v>260129</v>
      </c>
      <c r="B1943" s="18" t="s">
        <v>784</v>
      </c>
      <c r="C1943" s="8" t="s">
        <v>31</v>
      </c>
      <c r="D1943" s="35" t="s">
        <v>785</v>
      </c>
      <c r="E1943" s="8" t="s">
        <v>25</v>
      </c>
      <c r="F1943" s="36">
        <v>5.3415697674418672</v>
      </c>
      <c r="G1943" s="46">
        <v>3212</v>
      </c>
      <c r="H1943" s="46">
        <v>3205</v>
      </c>
      <c r="I1943" s="46">
        <v>3415</v>
      </c>
      <c r="J1943" s="46">
        <v>3670</v>
      </c>
      <c r="K1943" s="46">
        <v>2905</v>
      </c>
      <c r="L1943" s="46">
        <v>3591</v>
      </c>
      <c r="M1943" s="46">
        <v>2537</v>
      </c>
      <c r="N1943" s="46">
        <v>3934</v>
      </c>
      <c r="O1943" s="46">
        <v>3586</v>
      </c>
      <c r="P1943" s="46">
        <v>3497</v>
      </c>
      <c r="Q1943" s="46">
        <v>2722</v>
      </c>
      <c r="R1943" s="46">
        <v>4157</v>
      </c>
      <c r="S1943" s="46">
        <v>3795</v>
      </c>
      <c r="T1943" s="46">
        <v>2970</v>
      </c>
      <c r="U1943" s="46">
        <v>2711</v>
      </c>
      <c r="V1943" s="46">
        <v>4284</v>
      </c>
      <c r="W1943" s="49">
        <v>4530</v>
      </c>
      <c r="X1943" s="11">
        <v>-3.7188624655987601E-2</v>
      </c>
      <c r="Y1943" s="11">
        <v>-8.0621518616241783E-4</v>
      </c>
      <c r="Z1943" s="11">
        <v>9.3156311890265631E-3</v>
      </c>
      <c r="AA1943" s="11">
        <v>5.3415697674418672E-2</v>
      </c>
    </row>
    <row r="1944" spans="1:27" ht="15" x14ac:dyDescent="0.25">
      <c r="A1944" s="4">
        <v>260129</v>
      </c>
      <c r="B1944" s="18" t="s">
        <v>792</v>
      </c>
      <c r="C1944" s="8" t="s">
        <v>31</v>
      </c>
      <c r="D1944" s="35" t="s">
        <v>793</v>
      </c>
      <c r="E1944" s="8" t="s">
        <v>25</v>
      </c>
      <c r="F1944" s="36">
        <v>3.4432981498894182</v>
      </c>
      <c r="G1944" s="46">
        <v>1459</v>
      </c>
      <c r="H1944" s="46">
        <v>2771</v>
      </c>
      <c r="I1944" s="46">
        <v>1685</v>
      </c>
      <c r="J1944" s="46">
        <v>911.4</v>
      </c>
      <c r="K1944" s="46">
        <v>653.20000000000005</v>
      </c>
      <c r="L1944" s="46">
        <v>2343</v>
      </c>
      <c r="M1944" s="46">
        <v>1741</v>
      </c>
      <c r="N1944" s="46">
        <v>585.9</v>
      </c>
      <c r="O1944" s="46">
        <v>155.80000000000001</v>
      </c>
      <c r="P1944" s="46">
        <v>2061</v>
      </c>
      <c r="Q1944" s="47">
        <v>4104</v>
      </c>
      <c r="R1944" s="47">
        <v>1458</v>
      </c>
      <c r="S1944" s="47">
        <v>1795</v>
      </c>
      <c r="T1944" s="47">
        <v>3695</v>
      </c>
      <c r="U1944" s="46">
        <v>1601</v>
      </c>
      <c r="V1944" s="46">
        <v>459.9</v>
      </c>
      <c r="W1944" s="49">
        <v>2055</v>
      </c>
      <c r="X1944" s="11">
        <v>0.17349755786791254</v>
      </c>
      <c r="Y1944" s="11">
        <v>-0.22647484618168656</v>
      </c>
      <c r="Z1944" s="11">
        <v>-0.11675049713416774</v>
      </c>
      <c r="AA1944" s="11">
        <v>3.4432981498894177E-2</v>
      </c>
    </row>
    <row r="1945" spans="1:27" ht="15" x14ac:dyDescent="0.25">
      <c r="A1945" s="4">
        <v>260129</v>
      </c>
      <c r="B1945" s="18" t="s">
        <v>788</v>
      </c>
      <c r="C1945" s="8" t="s">
        <v>31</v>
      </c>
      <c r="D1945" s="35" t="s">
        <v>789</v>
      </c>
      <c r="E1945" s="8" t="s">
        <v>25</v>
      </c>
      <c r="F1945" s="36">
        <v>1.981057366403749</v>
      </c>
      <c r="G1945" s="46">
        <v>149.09</v>
      </c>
      <c r="H1945" s="46">
        <v>181.65</v>
      </c>
      <c r="I1945" s="46">
        <v>175.48</v>
      </c>
      <c r="J1945" s="46">
        <v>3354</v>
      </c>
      <c r="K1945" s="46">
        <v>247.37</v>
      </c>
      <c r="L1945" s="46">
        <v>232.17</v>
      </c>
      <c r="M1945" s="46">
        <v>231.96</v>
      </c>
      <c r="N1945" s="46">
        <v>861.33</v>
      </c>
      <c r="O1945" s="46">
        <v>245.84</v>
      </c>
      <c r="P1945" s="46">
        <v>235.77</v>
      </c>
      <c r="Q1945" s="46">
        <v>240.34</v>
      </c>
      <c r="R1945" s="47">
        <v>1585</v>
      </c>
      <c r="S1945" s="46">
        <v>259.48</v>
      </c>
      <c r="T1945" s="46">
        <v>255.96</v>
      </c>
      <c r="U1945" s="46">
        <v>263.45999999999998</v>
      </c>
      <c r="V1945" s="46">
        <v>799.55</v>
      </c>
      <c r="W1945" s="49">
        <v>290.75</v>
      </c>
      <c r="X1945" s="11">
        <v>8.7003736118829167E-3</v>
      </c>
      <c r="Y1945" s="11">
        <v>9.8770495304985051E-3</v>
      </c>
      <c r="Z1945" s="11">
        <v>-0.33226870849020684</v>
      </c>
      <c r="AA1945" s="11">
        <v>1.9810573664037268E-2</v>
      </c>
    </row>
    <row r="1946" spans="1:27" ht="15" x14ac:dyDescent="0.25">
      <c r="A1946" s="4">
        <v>260129</v>
      </c>
      <c r="B1946" s="18" t="s">
        <v>782</v>
      </c>
      <c r="C1946" s="8" t="s">
        <v>31</v>
      </c>
      <c r="D1946" s="35" t="s">
        <v>783</v>
      </c>
      <c r="E1946" s="8" t="s">
        <v>25</v>
      </c>
      <c r="F1946" s="36">
        <v>7.5412073113789724E-2</v>
      </c>
      <c r="G1946" s="46">
        <v>5020</v>
      </c>
      <c r="H1946" s="46">
        <v>4022</v>
      </c>
      <c r="I1946" s="46">
        <v>6408</v>
      </c>
      <c r="J1946" s="46">
        <v>10112</v>
      </c>
      <c r="K1946" s="46">
        <v>7335</v>
      </c>
      <c r="L1946" s="46">
        <v>5250</v>
      </c>
      <c r="M1946" s="46">
        <v>6611</v>
      </c>
      <c r="N1946" s="46">
        <v>10048</v>
      </c>
      <c r="O1946" s="46">
        <v>2943</v>
      </c>
      <c r="P1946" s="46">
        <v>2557</v>
      </c>
      <c r="Q1946" s="46">
        <v>4405</v>
      </c>
      <c r="R1946" s="46">
        <v>9058</v>
      </c>
      <c r="S1946" s="47">
        <v>6510</v>
      </c>
      <c r="T1946" s="46">
        <v>4274</v>
      </c>
      <c r="U1946" s="46">
        <v>6615</v>
      </c>
      <c r="V1946" s="46">
        <v>10448</v>
      </c>
      <c r="W1946" s="49">
        <v>6531</v>
      </c>
      <c r="X1946" s="11">
        <v>7.6209498446515811E-2</v>
      </c>
      <c r="Y1946" s="11">
        <v>9.1145296325318537E-2</v>
      </c>
      <c r="Z1946" s="11">
        <v>5.2538080659182862E-2</v>
      </c>
      <c r="AA1946" s="11">
        <v>7.5412073113789724E-4</v>
      </c>
    </row>
    <row r="1947" spans="1:27" ht="15" x14ac:dyDescent="0.25">
      <c r="A1947" s="4">
        <v>260129</v>
      </c>
      <c r="B1947" s="18" t="s">
        <v>786</v>
      </c>
      <c r="C1947" s="8" t="s">
        <v>31</v>
      </c>
      <c r="D1947" s="35" t="s">
        <v>787</v>
      </c>
      <c r="E1947" s="8" t="s">
        <v>25</v>
      </c>
      <c r="F1947" s="36">
        <v>-2.0977879356787188</v>
      </c>
      <c r="G1947" s="46">
        <v>2247</v>
      </c>
      <c r="H1947" s="46">
        <v>3926</v>
      </c>
      <c r="I1947" s="46">
        <v>2682</v>
      </c>
      <c r="J1947" s="46">
        <v>2423</v>
      </c>
      <c r="K1947" s="46">
        <v>2791</v>
      </c>
      <c r="L1947" s="46">
        <v>4247</v>
      </c>
      <c r="M1947" s="46">
        <v>3121</v>
      </c>
      <c r="N1947" s="46">
        <v>3302</v>
      </c>
      <c r="O1947" s="46">
        <v>3603</v>
      </c>
      <c r="P1947" s="46">
        <v>4139</v>
      </c>
      <c r="Q1947" s="46">
        <v>3404</v>
      </c>
      <c r="R1947" s="46">
        <v>3497</v>
      </c>
      <c r="S1947" s="46">
        <v>3329</v>
      </c>
      <c r="T1947" s="46">
        <v>3368</v>
      </c>
      <c r="U1947" s="46">
        <v>3148</v>
      </c>
      <c r="V1947" s="46">
        <v>2406</v>
      </c>
      <c r="W1947" s="49">
        <v>3072</v>
      </c>
      <c r="X1947" s="11">
        <v>-5.3657178648479409E-2</v>
      </c>
      <c r="Y1947" s="11">
        <v>-1.8826297984997797E-2</v>
      </c>
      <c r="Z1947" s="11">
        <v>-8.1771848298605954E-2</v>
      </c>
      <c r="AA1947" s="11">
        <v>-2.0977879356787188E-2</v>
      </c>
    </row>
    <row r="1948" spans="1:27" ht="15" x14ac:dyDescent="0.25">
      <c r="A1948" s="4">
        <v>260129</v>
      </c>
      <c r="B1948" s="18" t="s">
        <v>794</v>
      </c>
      <c r="C1948" s="8" t="s">
        <v>31</v>
      </c>
      <c r="D1948" s="35" t="s">
        <v>795</v>
      </c>
      <c r="E1948" s="8" t="s">
        <v>25</v>
      </c>
      <c r="F1948" s="36">
        <v>-4.605966080047164</v>
      </c>
      <c r="G1948" s="46">
        <v>9864</v>
      </c>
      <c r="H1948" s="46">
        <v>45900</v>
      </c>
      <c r="I1948" s="46">
        <v>49037</v>
      </c>
      <c r="J1948" s="46">
        <v>1148</v>
      </c>
      <c r="K1948" s="46">
        <v>6321</v>
      </c>
      <c r="L1948" s="46">
        <v>12776</v>
      </c>
      <c r="M1948" s="46">
        <v>25796</v>
      </c>
      <c r="N1948" s="47">
        <v>41669</v>
      </c>
      <c r="O1948" s="47">
        <v>36431</v>
      </c>
      <c r="P1948" s="47">
        <v>39329</v>
      </c>
      <c r="Q1948" s="47">
        <v>51987</v>
      </c>
      <c r="R1948" s="46">
        <v>42170</v>
      </c>
      <c r="S1948" s="46">
        <v>38529</v>
      </c>
      <c r="T1948" s="46">
        <v>38789</v>
      </c>
      <c r="U1948" s="46">
        <v>45967</v>
      </c>
      <c r="V1948" s="46">
        <v>39569</v>
      </c>
      <c r="W1948" s="49">
        <v>31028</v>
      </c>
      <c r="X1948" s="11">
        <v>-3.1392611109496427E-3</v>
      </c>
      <c r="Y1948" s="11">
        <v>-3.5107158477912237E-2</v>
      </c>
      <c r="Z1948" s="11">
        <v>-1.5720286482729495E-2</v>
      </c>
      <c r="AA1948" s="11">
        <v>-4.6059660800471636E-2</v>
      </c>
    </row>
    <row r="1949" spans="1:27" ht="15" x14ac:dyDescent="0.25">
      <c r="A1949" s="4">
        <v>260129</v>
      </c>
      <c r="B1949" s="18" t="s">
        <v>790</v>
      </c>
      <c r="C1949" s="8" t="s">
        <v>31</v>
      </c>
      <c r="D1949" s="35" t="s">
        <v>791</v>
      </c>
      <c r="E1949" s="8" t="s">
        <v>25</v>
      </c>
      <c r="F1949" s="36">
        <v>-7.5148036876441671</v>
      </c>
      <c r="G1949" s="46">
        <v>1297</v>
      </c>
      <c r="H1949" s="46">
        <v>803.88</v>
      </c>
      <c r="I1949" s="46">
        <v>846.4</v>
      </c>
      <c r="J1949" s="46">
        <v>1185</v>
      </c>
      <c r="K1949" s="46">
        <v>1237</v>
      </c>
      <c r="L1949" s="47">
        <v>1409</v>
      </c>
      <c r="M1949" s="46">
        <v>1237</v>
      </c>
      <c r="N1949" s="46">
        <v>1217</v>
      </c>
      <c r="O1949" s="46">
        <v>1443</v>
      </c>
      <c r="P1949" s="46">
        <v>1607</v>
      </c>
      <c r="Q1949" s="46">
        <v>1422</v>
      </c>
      <c r="R1949" s="46">
        <v>1430</v>
      </c>
      <c r="S1949" s="46">
        <v>1244</v>
      </c>
      <c r="T1949" s="46">
        <v>975.13</v>
      </c>
      <c r="U1949" s="46">
        <v>623.6</v>
      </c>
      <c r="V1949" s="46">
        <v>941.8</v>
      </c>
      <c r="W1949" s="49">
        <v>959.6</v>
      </c>
      <c r="X1949" s="11">
        <v>-0.11079607224267929</v>
      </c>
      <c r="Y1949" s="11">
        <v>-0.15744025493331848</v>
      </c>
      <c r="Z1949" s="11">
        <v>-0.11425950153648856</v>
      </c>
      <c r="AA1949" s="11">
        <v>-7.5148036876441782E-2</v>
      </c>
    </row>
    <row r="1950" spans="1:27" ht="15" x14ac:dyDescent="0.25">
      <c r="A1950" s="80">
        <v>260129</v>
      </c>
      <c r="B1950" s="88" t="s">
        <v>803</v>
      </c>
      <c r="C1950" s="81" t="s">
        <v>31</v>
      </c>
      <c r="D1950" s="82" t="s">
        <v>781</v>
      </c>
      <c r="E1950" s="8" t="s">
        <v>25</v>
      </c>
      <c r="F1950" s="83">
        <v>-170.50930996714129</v>
      </c>
      <c r="G1950" s="46">
        <v>-8488</v>
      </c>
      <c r="H1950" s="46">
        <v>-8163</v>
      </c>
      <c r="I1950" s="46">
        <v>-7311</v>
      </c>
      <c r="J1950" s="46">
        <v>-6421</v>
      </c>
      <c r="K1950" s="46">
        <v>-4547</v>
      </c>
      <c r="L1950" s="85">
        <v>-2872</v>
      </c>
      <c r="M1950" s="85">
        <v>-4518</v>
      </c>
      <c r="N1950" s="85">
        <v>-4111</v>
      </c>
      <c r="O1950" s="85">
        <v>-3604</v>
      </c>
      <c r="P1950" s="85">
        <v>-3028</v>
      </c>
      <c r="Q1950" s="84">
        <v>-9706</v>
      </c>
      <c r="R1950" s="85">
        <v>-5819</v>
      </c>
      <c r="S1950" s="85">
        <v>-3877</v>
      </c>
      <c r="T1950" s="85">
        <v>887</v>
      </c>
      <c r="U1950" s="85">
        <v>-702</v>
      </c>
      <c r="V1950" s="85">
        <v>40</v>
      </c>
      <c r="W1950" s="86">
        <v>2350</v>
      </c>
      <c r="X1950" s="89">
        <v>-0.1745430227374053</v>
      </c>
      <c r="Y1950" s="89">
        <v>-0.48630839859573316</v>
      </c>
      <c r="Z1950" s="89">
        <v>-0.61602355167700562</v>
      </c>
      <c r="AA1950" s="89">
        <v>-1.7050930996714129</v>
      </c>
    </row>
    <row r="1951" spans="1:27" ht="15" x14ac:dyDescent="0.25">
      <c r="A1951" s="4">
        <v>260128</v>
      </c>
      <c r="B1951" s="18" t="s">
        <v>28</v>
      </c>
      <c r="C1951" s="8" t="s">
        <v>23</v>
      </c>
      <c r="D1951" s="8" t="s">
        <v>29</v>
      </c>
      <c r="E1951" s="2" t="s">
        <v>25</v>
      </c>
      <c r="F1951" s="19">
        <v>731.7663817663821</v>
      </c>
      <c r="G1951" s="2">
        <v>38.5</v>
      </c>
      <c r="H1951" s="2">
        <v>33.049999999999997</v>
      </c>
      <c r="I1951" s="2">
        <v>33.700000000000003</v>
      </c>
      <c r="J1951" s="2">
        <v>37.07</v>
      </c>
      <c r="K1951" s="2">
        <v>36.14</v>
      </c>
      <c r="L1951" s="46">
        <v>8.67</v>
      </c>
      <c r="M1951" s="46">
        <v>27.82</v>
      </c>
      <c r="N1951" s="46">
        <v>28.87</v>
      </c>
      <c r="O1951" s="46">
        <v>28.56</v>
      </c>
      <c r="P1951" s="47">
        <v>19.48</v>
      </c>
      <c r="Q1951" s="46">
        <v>21.65</v>
      </c>
      <c r="R1951" s="46">
        <v>26.75</v>
      </c>
      <c r="S1951" s="46">
        <v>23.82</v>
      </c>
      <c r="T1951" s="46">
        <v>25.48</v>
      </c>
      <c r="U1951" s="46">
        <v>29.59</v>
      </c>
      <c r="V1951" s="46">
        <v>-71.87</v>
      </c>
      <c r="W1951" s="48">
        <v>75.19</v>
      </c>
      <c r="X1951" s="11">
        <f>SUM(Q1951:T1951)/SUM(P1951:S1951)-1</f>
        <v>6.5430752453653485E-2</v>
      </c>
      <c r="Y1951" s="11">
        <f t="shared" ref="Y1951:AA1966" si="0">SUM(R1951:U1951)/SUM(Q1951:T1951)-1</f>
        <v>8.1269191402251861E-2</v>
      </c>
      <c r="Z1951" s="11">
        <f t="shared" si="0"/>
        <v>-0.93354789852328668</v>
      </c>
      <c r="AA1951" s="11">
        <f t="shared" si="0"/>
        <v>7.3176638176638207</v>
      </c>
    </row>
    <row r="1952" spans="1:27" ht="15" x14ac:dyDescent="0.25">
      <c r="A1952" s="4">
        <v>260128</v>
      </c>
      <c r="B1952" s="18" t="s">
        <v>38</v>
      </c>
      <c r="C1952" s="8" t="s">
        <v>23</v>
      </c>
      <c r="D1952" s="8" t="s">
        <v>29</v>
      </c>
      <c r="E1952" s="2" t="s">
        <v>25</v>
      </c>
      <c r="F1952" s="19">
        <v>91.618371486525646</v>
      </c>
      <c r="G1952" s="2">
        <v>40.47</v>
      </c>
      <c r="H1952" s="2">
        <v>54.15</v>
      </c>
      <c r="I1952" s="2">
        <v>56.14</v>
      </c>
      <c r="J1952" s="2">
        <v>40.22</v>
      </c>
      <c r="K1952" s="2">
        <v>24.09</v>
      </c>
      <c r="L1952" s="46">
        <v>19.62</v>
      </c>
      <c r="M1952" s="46">
        <v>16.079999999999998</v>
      </c>
      <c r="N1952" s="46">
        <v>9.23</v>
      </c>
      <c r="O1952" s="46">
        <v>14.27</v>
      </c>
      <c r="P1952" s="46">
        <v>16.87</v>
      </c>
      <c r="Q1952" s="46">
        <v>19.64</v>
      </c>
      <c r="R1952" s="47">
        <v>18.14</v>
      </c>
      <c r="S1952" s="46">
        <v>11.12</v>
      </c>
      <c r="T1952" s="46">
        <v>15.7</v>
      </c>
      <c r="U1952" s="47">
        <v>53.98</v>
      </c>
      <c r="V1952" s="47">
        <v>57.24</v>
      </c>
      <c r="W1952" s="48">
        <v>137.59</v>
      </c>
      <c r="X1952" s="11">
        <f t="shared" ref="X1952:AA1975" si="1">SUM(Q1952:T1952)/SUM(P1952:S1952)-1</f>
        <v>-1.7789265622624506E-2</v>
      </c>
      <c r="Y1952" s="11">
        <f t="shared" si="0"/>
        <v>0.53157894736842115</v>
      </c>
      <c r="Z1952" s="11">
        <f t="shared" si="0"/>
        <v>0.39518900343642605</v>
      </c>
      <c r="AA1952" s="11">
        <f t="shared" si="0"/>
        <v>0.91618371486525652</v>
      </c>
    </row>
    <row r="1953" spans="1:27" ht="15" x14ac:dyDescent="0.25">
      <c r="A1953" s="4">
        <v>260128</v>
      </c>
      <c r="B1953" s="18" t="s">
        <v>188</v>
      </c>
      <c r="C1953" s="8" t="s">
        <v>23</v>
      </c>
      <c r="D1953" s="8" t="s">
        <v>189</v>
      </c>
      <c r="E1953" s="2" t="s">
        <v>25</v>
      </c>
      <c r="F1953" s="19">
        <v>36.111111111111107</v>
      </c>
      <c r="G1953" s="2">
        <v>80</v>
      </c>
      <c r="H1953" s="2">
        <v>-151</v>
      </c>
      <c r="I1953" s="2">
        <v>1158</v>
      </c>
      <c r="J1953" s="2">
        <v>421</v>
      </c>
      <c r="K1953" s="2">
        <v>-350</v>
      </c>
      <c r="L1953" s="46">
        <v>-284</v>
      </c>
      <c r="M1953" s="46">
        <v>795</v>
      </c>
      <c r="N1953" s="46">
        <v>128</v>
      </c>
      <c r="O1953" s="47">
        <v>239</v>
      </c>
      <c r="P1953" s="46">
        <v>-393</v>
      </c>
      <c r="Q1953" s="46">
        <v>398</v>
      </c>
      <c r="R1953" s="46">
        <v>19</v>
      </c>
      <c r="S1953" s="46">
        <v>261</v>
      </c>
      <c r="T1953" s="47">
        <v>-161</v>
      </c>
      <c r="U1953" s="46">
        <v>225</v>
      </c>
      <c r="V1953" s="46">
        <v>35</v>
      </c>
      <c r="W1953" s="48">
        <v>391</v>
      </c>
      <c r="X1953" s="11">
        <f t="shared" si="1"/>
        <v>0.81403508771929833</v>
      </c>
      <c r="Y1953" s="11">
        <f t="shared" si="0"/>
        <v>-0.33462282398452614</v>
      </c>
      <c r="Z1953" s="11">
        <f t="shared" si="0"/>
        <v>4.6511627906976827E-2</v>
      </c>
      <c r="AA1953" s="11">
        <f t="shared" si="0"/>
        <v>0.36111111111111116</v>
      </c>
    </row>
    <row r="1954" spans="1:27" ht="15" x14ac:dyDescent="0.25">
      <c r="A1954" s="4">
        <v>260128</v>
      </c>
      <c r="B1954" s="18" t="s">
        <v>97</v>
      </c>
      <c r="C1954" s="8" t="s">
        <v>23</v>
      </c>
      <c r="D1954" s="8" t="s">
        <v>29</v>
      </c>
      <c r="E1954" s="2" t="s">
        <v>25</v>
      </c>
      <c r="F1954" s="19">
        <v>25.528284551778452</v>
      </c>
      <c r="G1954" s="2">
        <v>33.18</v>
      </c>
      <c r="H1954" s="2">
        <v>25.96</v>
      </c>
      <c r="I1954" s="2">
        <v>26.12</v>
      </c>
      <c r="J1954" s="2">
        <v>19.059999999999999</v>
      </c>
      <c r="K1954" s="2">
        <v>36.299999999999997</v>
      </c>
      <c r="L1954" s="46">
        <v>30.57</v>
      </c>
      <c r="M1954" s="46">
        <v>27.73</v>
      </c>
      <c r="N1954" s="46">
        <v>30.07</v>
      </c>
      <c r="O1954" s="46">
        <v>17.54</v>
      </c>
      <c r="P1954" s="46">
        <v>28.86</v>
      </c>
      <c r="Q1954" s="46">
        <v>26.74</v>
      </c>
      <c r="R1954" s="46">
        <v>23.67</v>
      </c>
      <c r="S1954" s="46">
        <v>18</v>
      </c>
      <c r="T1954" s="46">
        <v>28.55</v>
      </c>
      <c r="U1954" s="46">
        <v>18.66</v>
      </c>
      <c r="V1954" s="46">
        <v>10.98</v>
      </c>
      <c r="W1954" s="48">
        <v>37.450000000000003</v>
      </c>
      <c r="X1954" s="11">
        <f t="shared" si="1"/>
        <v>-3.1870052431376417E-3</v>
      </c>
      <c r="Y1954" s="11">
        <f t="shared" si="0"/>
        <v>-8.333333333333337E-2</v>
      </c>
      <c r="Z1954" s="11">
        <f t="shared" si="0"/>
        <v>-0.14277677767776775</v>
      </c>
      <c r="AA1954" s="11">
        <f t="shared" si="0"/>
        <v>0.25528284551778446</v>
      </c>
    </row>
    <row r="1955" spans="1:27" customFormat="1" hidden="1" x14ac:dyDescent="0.3">
      <c r="B1955" s="2" t="s">
        <v>33</v>
      </c>
      <c r="C1955" s="2" t="s">
        <v>23</v>
      </c>
      <c r="D1955" s="2" t="s">
        <v>34</v>
      </c>
      <c r="E1955" s="2" t="s">
        <v>35</v>
      </c>
      <c r="F1955" s="2">
        <v>12.12121212121211</v>
      </c>
      <c r="G1955" s="2">
        <v>-2.73</v>
      </c>
      <c r="H1955" s="2">
        <v>5.81</v>
      </c>
      <c r="I1955" s="2">
        <v>7.18</v>
      </c>
      <c r="J1955" s="2">
        <v>3.97</v>
      </c>
      <c r="K1955" s="3">
        <v>4.82</v>
      </c>
      <c r="L1955" s="3">
        <v>11.41</v>
      </c>
      <c r="M1955" s="2">
        <v>6.72</v>
      </c>
      <c r="N1955" s="2">
        <v>6.04</v>
      </c>
      <c r="O1955" s="2">
        <v>4.6399999999999997</v>
      </c>
      <c r="P1955" s="2">
        <v>8.77</v>
      </c>
      <c r="Q1955" s="2">
        <v>4.93</v>
      </c>
      <c r="R1955" s="2">
        <v>3.3</v>
      </c>
      <c r="S1955" s="2">
        <v>3.04</v>
      </c>
      <c r="T1955" s="2">
        <v>3.72</v>
      </c>
      <c r="U1955" s="2">
        <v>-1.79</v>
      </c>
      <c r="V1955" s="3">
        <v>6.91</v>
      </c>
      <c r="W1955" s="17">
        <v>4.4800000000000004</v>
      </c>
      <c r="X1955" s="11">
        <f t="shared" si="1"/>
        <v>-0.25199600798403188</v>
      </c>
      <c r="Y1955" s="11">
        <f t="shared" si="0"/>
        <v>-0.44829886591060708</v>
      </c>
      <c r="Z1955" s="11">
        <f t="shared" si="0"/>
        <v>0.43651753325272069</v>
      </c>
      <c r="AA1955" s="11">
        <f t="shared" si="0"/>
        <v>0.12121212121212133</v>
      </c>
    </row>
    <row r="1956" spans="1:27" ht="15" x14ac:dyDescent="0.25">
      <c r="A1956" s="4">
        <v>260128</v>
      </c>
      <c r="B1956" s="18" t="s">
        <v>78</v>
      </c>
      <c r="C1956" s="8" t="s">
        <v>23</v>
      </c>
      <c r="D1956" s="8" t="s">
        <v>79</v>
      </c>
      <c r="E1956" s="2" t="s">
        <v>59</v>
      </c>
      <c r="F1956" s="19">
        <v>23.14569536423841</v>
      </c>
      <c r="G1956" s="2">
        <v>27.44</v>
      </c>
      <c r="H1956" s="2">
        <v>11.47</v>
      </c>
      <c r="I1956" s="2">
        <v>26.26</v>
      </c>
      <c r="J1956" s="2">
        <v>24.57</v>
      </c>
      <c r="K1956" s="2">
        <v>24.54</v>
      </c>
      <c r="L1956" s="46">
        <v>5.93</v>
      </c>
      <c r="M1956" s="46">
        <v>18.190000000000001</v>
      </c>
      <c r="N1956" s="46">
        <v>22.95</v>
      </c>
      <c r="O1956" s="46">
        <v>21.49</v>
      </c>
      <c r="P1956" s="47">
        <v>14.87</v>
      </c>
      <c r="Q1956" s="46">
        <v>14.67</v>
      </c>
      <c r="R1956" s="46">
        <v>12.55</v>
      </c>
      <c r="S1956" s="46">
        <v>11.58</v>
      </c>
      <c r="T1956" s="46">
        <v>-1.1299999999999999</v>
      </c>
      <c r="U1956" s="46">
        <v>14.03</v>
      </c>
      <c r="V1956" s="46">
        <v>5.72</v>
      </c>
      <c r="W1956" s="48">
        <v>18.57</v>
      </c>
      <c r="X1956" s="11">
        <f t="shared" si="1"/>
        <v>-0.29811812930873871</v>
      </c>
      <c r="Y1956" s="11">
        <f t="shared" si="0"/>
        <v>-1.6989646933899483E-2</v>
      </c>
      <c r="Z1956" s="11">
        <f t="shared" si="0"/>
        <v>-0.18444504455846622</v>
      </c>
      <c r="AA1956" s="11">
        <f t="shared" si="0"/>
        <v>0.23145695364238428</v>
      </c>
    </row>
    <row r="1957" spans="1:27" ht="15" x14ac:dyDescent="0.25">
      <c r="A1957" s="4">
        <v>260128</v>
      </c>
      <c r="B1957" s="18" t="s">
        <v>55</v>
      </c>
      <c r="C1957" s="8" t="s">
        <v>23</v>
      </c>
      <c r="D1957" s="8" t="s">
        <v>29</v>
      </c>
      <c r="E1957" s="2" t="s">
        <v>25</v>
      </c>
      <c r="F1957" s="19">
        <v>22.713032581453628</v>
      </c>
      <c r="G1957" s="2">
        <v>66.5</v>
      </c>
      <c r="H1957" s="2">
        <v>-41.3</v>
      </c>
      <c r="I1957" s="2">
        <v>80.3</v>
      </c>
      <c r="J1957" s="2">
        <v>108.1</v>
      </c>
      <c r="K1957" s="3">
        <v>110</v>
      </c>
      <c r="L1957" s="47">
        <v>74.3</v>
      </c>
      <c r="M1957" s="46">
        <v>86.9</v>
      </c>
      <c r="N1957" s="46">
        <v>94.7</v>
      </c>
      <c r="O1957" s="46">
        <v>80.900000000000006</v>
      </c>
      <c r="P1957" s="46">
        <v>76.7</v>
      </c>
      <c r="Q1957" s="46">
        <v>78.400000000000006</v>
      </c>
      <c r="R1957" s="46">
        <v>72.7</v>
      </c>
      <c r="S1957" s="46">
        <v>66.7</v>
      </c>
      <c r="T1957" s="46">
        <v>66.400000000000006</v>
      </c>
      <c r="U1957" s="46">
        <v>93.5</v>
      </c>
      <c r="V1957" s="46">
        <v>92.6</v>
      </c>
      <c r="W1957" s="48">
        <v>139.19999999999999</v>
      </c>
      <c r="X1957" s="11">
        <f t="shared" si="1"/>
        <v>-3.4974533106960748E-2</v>
      </c>
      <c r="Y1957" s="11">
        <f t="shared" si="0"/>
        <v>5.31315974665727E-2</v>
      </c>
      <c r="Z1957" s="11">
        <f t="shared" si="0"/>
        <v>6.6488473103909262E-2</v>
      </c>
      <c r="AA1957" s="11">
        <f t="shared" si="0"/>
        <v>0.22713032581453607</v>
      </c>
    </row>
    <row r="1958" spans="1:27" customFormat="1" hidden="1" x14ac:dyDescent="0.3">
      <c r="B1958" s="2" t="s">
        <v>39</v>
      </c>
      <c r="C1958" s="2" t="s">
        <v>23</v>
      </c>
      <c r="D1958" s="2" t="s">
        <v>29</v>
      </c>
      <c r="E1958" s="2" t="s">
        <v>35</v>
      </c>
      <c r="F1958" s="2">
        <v>9.108561341571054</v>
      </c>
      <c r="G1958" s="2">
        <v>67.03</v>
      </c>
      <c r="H1958" s="2">
        <v>54.59</v>
      </c>
      <c r="I1958" s="2">
        <v>50.65</v>
      </c>
      <c r="J1958" s="2">
        <v>64.540000000000006</v>
      </c>
      <c r="K1958" s="2">
        <v>47.07</v>
      </c>
      <c r="L1958" s="3">
        <v>79.459999999999994</v>
      </c>
      <c r="M1958" s="3">
        <v>87.69</v>
      </c>
      <c r="N1958" s="2">
        <v>81.150000000000006</v>
      </c>
      <c r="O1958" s="3">
        <v>78.37</v>
      </c>
      <c r="P1958" s="2">
        <v>71.39</v>
      </c>
      <c r="Q1958" s="2">
        <v>61.74</v>
      </c>
      <c r="R1958" s="2">
        <v>74.8</v>
      </c>
      <c r="S1958" s="2">
        <v>64.88</v>
      </c>
      <c r="T1958" s="2">
        <v>66.91</v>
      </c>
      <c r="U1958" s="2">
        <v>63.6</v>
      </c>
      <c r="V1958" s="2">
        <v>87.86</v>
      </c>
      <c r="W1958" s="16">
        <v>90.68</v>
      </c>
      <c r="X1958" s="11">
        <f t="shared" si="1"/>
        <v>-1.6421685422088661E-2</v>
      </c>
      <c r="Y1958" s="11">
        <f t="shared" si="0"/>
        <v>6.9317631274923297E-3</v>
      </c>
      <c r="Z1958" s="11">
        <f t="shared" si="0"/>
        <v>4.8336355897701688E-2</v>
      </c>
      <c r="AA1958" s="11">
        <f t="shared" si="0"/>
        <v>9.1085613415710531E-2</v>
      </c>
    </row>
    <row r="1959" spans="1:27" ht="15" x14ac:dyDescent="0.25">
      <c r="A1959" s="4">
        <v>260128</v>
      </c>
      <c r="B1959" s="18" t="s">
        <v>88</v>
      </c>
      <c r="C1959" s="8" t="s">
        <v>23</v>
      </c>
      <c r="D1959" s="8" t="s">
        <v>29</v>
      </c>
      <c r="E1959" s="2" t="s">
        <v>25</v>
      </c>
      <c r="F1959" s="19">
        <v>17.742901641308251</v>
      </c>
      <c r="G1959" s="2">
        <v>29.93</v>
      </c>
      <c r="H1959" s="2">
        <v>25.48</v>
      </c>
      <c r="I1959" s="2">
        <v>23.78</v>
      </c>
      <c r="J1959" s="2">
        <v>22.63</v>
      </c>
      <c r="K1959" s="2">
        <v>26.88</v>
      </c>
      <c r="L1959" s="46">
        <v>21.25</v>
      </c>
      <c r="M1959" s="46">
        <v>18.95</v>
      </c>
      <c r="N1959" s="46">
        <v>17.489999999999998</v>
      </c>
      <c r="O1959" s="46">
        <v>19.14</v>
      </c>
      <c r="P1959" s="46">
        <v>16.920000000000002</v>
      </c>
      <c r="Q1959" s="46">
        <v>20.65</v>
      </c>
      <c r="R1959" s="46">
        <v>17.07</v>
      </c>
      <c r="S1959" s="46">
        <v>13.4</v>
      </c>
      <c r="T1959" s="46">
        <v>22.55</v>
      </c>
      <c r="U1959" s="46">
        <v>23.88</v>
      </c>
      <c r="V1959" s="46">
        <v>23.64</v>
      </c>
      <c r="W1959" s="48">
        <v>28.21</v>
      </c>
      <c r="X1959" s="11">
        <f t="shared" si="1"/>
        <v>8.2745443856554912E-2</v>
      </c>
      <c r="Y1959" s="11">
        <f t="shared" si="0"/>
        <v>4.3844169947061085E-2</v>
      </c>
      <c r="Z1959" s="11">
        <f t="shared" si="0"/>
        <v>8.5435630689206787E-2</v>
      </c>
      <c r="AA1959" s="11">
        <f t="shared" si="0"/>
        <v>0.17742901641308251</v>
      </c>
    </row>
    <row r="1960" spans="1:27" ht="15" x14ac:dyDescent="0.25">
      <c r="A1960" s="4">
        <v>260128</v>
      </c>
      <c r="B1960" s="18" t="s">
        <v>142</v>
      </c>
      <c r="C1960" s="8" t="s">
        <v>23</v>
      </c>
      <c r="D1960" s="8" t="s">
        <v>65</v>
      </c>
      <c r="E1960" s="2" t="s">
        <v>25</v>
      </c>
      <c r="F1960" s="19">
        <v>15.330359525715799</v>
      </c>
      <c r="G1960" s="2">
        <v>600.9</v>
      </c>
      <c r="H1960" s="2">
        <v>589.79999999999995</v>
      </c>
      <c r="I1960" s="2">
        <v>648.79999999999995</v>
      </c>
      <c r="J1960" s="2">
        <v>693.1</v>
      </c>
      <c r="K1960" s="2">
        <v>674</v>
      </c>
      <c r="L1960" s="46">
        <v>597.1</v>
      </c>
      <c r="M1960" s="46">
        <v>623.9</v>
      </c>
      <c r="N1960" s="46">
        <v>666.9</v>
      </c>
      <c r="O1960" s="46">
        <v>705.8</v>
      </c>
      <c r="P1960" s="46">
        <v>684.8</v>
      </c>
      <c r="Q1960" s="46">
        <v>768.8</v>
      </c>
      <c r="R1960" s="46">
        <v>883.1</v>
      </c>
      <c r="S1960" s="46">
        <v>965.8</v>
      </c>
      <c r="T1960" s="47">
        <v>1130</v>
      </c>
      <c r="U1960" s="47">
        <v>1448</v>
      </c>
      <c r="V1960" s="47">
        <v>1702</v>
      </c>
      <c r="W1960" s="48">
        <v>1770</v>
      </c>
      <c r="X1960" s="11">
        <f t="shared" si="1"/>
        <v>0.13480696442089313</v>
      </c>
      <c r="Y1960" s="11">
        <f t="shared" si="0"/>
        <v>0.18123115510846644</v>
      </c>
      <c r="Z1960" s="11">
        <f t="shared" si="0"/>
        <v>0.18498271928437515</v>
      </c>
      <c r="AA1960" s="11">
        <f t="shared" si="0"/>
        <v>0.15330359525715798</v>
      </c>
    </row>
    <row r="1961" spans="1:27" customFormat="1" hidden="1" x14ac:dyDescent="0.3">
      <c r="B1961" s="2" t="s">
        <v>44</v>
      </c>
      <c r="C1961" s="2" t="s">
        <v>31</v>
      </c>
      <c r="D1961" s="2" t="s">
        <v>32</v>
      </c>
      <c r="E1961" s="2" t="s">
        <v>35</v>
      </c>
      <c r="F1961" s="2">
        <v>-8.1592153284671518</v>
      </c>
      <c r="G1961" s="2">
        <v>-2344</v>
      </c>
      <c r="H1961" s="2">
        <v>-7520</v>
      </c>
      <c r="I1961" s="2">
        <v>-716.19</v>
      </c>
      <c r="J1961" s="2">
        <v>3048</v>
      </c>
      <c r="K1961" s="2">
        <v>1315</v>
      </c>
      <c r="L1961" s="2">
        <v>3008</v>
      </c>
      <c r="M1961" s="3">
        <v>1779</v>
      </c>
      <c r="N1961" s="2">
        <v>3947</v>
      </c>
      <c r="O1961" s="2">
        <v>1778</v>
      </c>
      <c r="P1961" s="3">
        <v>4088</v>
      </c>
      <c r="Q1961" s="2">
        <v>2089</v>
      </c>
      <c r="R1961" s="2">
        <v>4365</v>
      </c>
      <c r="S1961" s="2">
        <v>1597</v>
      </c>
      <c r="T1961" s="2">
        <v>2860</v>
      </c>
      <c r="U1961" s="2">
        <v>649</v>
      </c>
      <c r="V1961" s="2">
        <v>3662</v>
      </c>
      <c r="W1961" s="16">
        <v>881.6</v>
      </c>
      <c r="X1961" s="11">
        <f t="shared" si="1"/>
        <v>-0.10116154543207845</v>
      </c>
      <c r="Y1961" s="11">
        <f t="shared" si="0"/>
        <v>-0.13197690404179263</v>
      </c>
      <c r="Z1961" s="11">
        <f t="shared" si="0"/>
        <v>-7.4226586421708318E-2</v>
      </c>
      <c r="AA1961" s="11">
        <f t="shared" si="0"/>
        <v>-8.1592153284671509E-2</v>
      </c>
    </row>
    <row r="1962" spans="1:27" ht="15" x14ac:dyDescent="0.25">
      <c r="A1962" s="4">
        <v>260128</v>
      </c>
      <c r="B1962" s="18" t="s">
        <v>132</v>
      </c>
      <c r="C1962" s="8" t="s">
        <v>23</v>
      </c>
      <c r="D1962" s="8" t="s">
        <v>65</v>
      </c>
      <c r="E1962" s="2" t="s">
        <v>25</v>
      </c>
      <c r="F1962" s="19">
        <v>13.40402969247085</v>
      </c>
      <c r="G1962" s="2">
        <v>56.9</v>
      </c>
      <c r="H1962" s="2">
        <v>49.4</v>
      </c>
      <c r="I1962" s="2">
        <v>60.2</v>
      </c>
      <c r="J1962" s="2">
        <v>80</v>
      </c>
      <c r="K1962" s="3">
        <v>148.4</v>
      </c>
      <c r="L1962" s="46">
        <v>64</v>
      </c>
      <c r="M1962" s="46">
        <v>93</v>
      </c>
      <c r="N1962" s="47">
        <v>122.2</v>
      </c>
      <c r="O1962" s="46">
        <v>68.8</v>
      </c>
      <c r="P1962" s="47">
        <v>130.30000000000001</v>
      </c>
      <c r="Q1962" s="47">
        <v>144.1</v>
      </c>
      <c r="R1962" s="46">
        <v>138.69999999999999</v>
      </c>
      <c r="S1962" s="47">
        <v>194.4</v>
      </c>
      <c r="T1962" s="46">
        <v>132.6</v>
      </c>
      <c r="U1962" s="47">
        <v>286.3</v>
      </c>
      <c r="V1962" s="47">
        <v>329.7</v>
      </c>
      <c r="W1962" s="48">
        <v>320.8</v>
      </c>
      <c r="X1962" s="11">
        <f t="shared" si="1"/>
        <v>3.7860082304526088E-3</v>
      </c>
      <c r="Y1962" s="11">
        <f t="shared" si="0"/>
        <v>0.23319121023286327</v>
      </c>
      <c r="Z1962" s="11">
        <f t="shared" si="0"/>
        <v>0.2539893617021276</v>
      </c>
      <c r="AA1962" s="11">
        <f t="shared" si="0"/>
        <v>0.13404029692470831</v>
      </c>
    </row>
    <row r="1963" spans="1:27" customFormat="1" hidden="1" x14ac:dyDescent="0.3">
      <c r="B1963" s="2" t="s">
        <v>47</v>
      </c>
      <c r="C1963" s="2" t="s">
        <v>23</v>
      </c>
      <c r="D1963" s="2" t="s">
        <v>48</v>
      </c>
      <c r="E1963" s="2" t="s">
        <v>35</v>
      </c>
      <c r="F1963" s="2">
        <v>4.2407247627264999</v>
      </c>
      <c r="G1963" s="2">
        <v>16.63</v>
      </c>
      <c r="H1963" s="2">
        <v>86.29</v>
      </c>
      <c r="I1963" s="2">
        <v>-25.02</v>
      </c>
      <c r="J1963" s="2">
        <v>-16.11</v>
      </c>
      <c r="K1963" s="2">
        <v>-16.149999999999999</v>
      </c>
      <c r="L1963" s="2">
        <v>44.79</v>
      </c>
      <c r="M1963" s="2">
        <v>17.920000000000002</v>
      </c>
      <c r="N1963" s="3">
        <v>60.12</v>
      </c>
      <c r="O1963" s="3">
        <v>33.770000000000003</v>
      </c>
      <c r="P1963" s="3">
        <v>108.16</v>
      </c>
      <c r="Q1963" s="2">
        <v>39.369999999999997</v>
      </c>
      <c r="R1963" s="2">
        <v>66.48</v>
      </c>
      <c r="S1963" s="2">
        <v>39.44</v>
      </c>
      <c r="T1963" s="2">
        <v>81.11</v>
      </c>
      <c r="U1963" s="2">
        <v>41.01</v>
      </c>
      <c r="V1963" s="2">
        <v>70.239999999999995</v>
      </c>
      <c r="W1963" s="16">
        <v>49.27</v>
      </c>
      <c r="X1963" s="11">
        <f t="shared" si="1"/>
        <v>-0.10672716512132574</v>
      </c>
      <c r="Y1963" s="11">
        <f t="shared" si="0"/>
        <v>7.243816254417057E-3</v>
      </c>
      <c r="Z1963" s="11">
        <f t="shared" si="0"/>
        <v>1.6488335379758023E-2</v>
      </c>
      <c r="AA1963" s="11">
        <f t="shared" si="0"/>
        <v>4.2407247627264999E-2</v>
      </c>
    </row>
    <row r="1964" spans="1:27" ht="15" x14ac:dyDescent="0.25">
      <c r="A1964" s="4">
        <v>260128</v>
      </c>
      <c r="B1964" s="18" t="s">
        <v>112</v>
      </c>
      <c r="C1964" s="8" t="s">
        <v>23</v>
      </c>
      <c r="D1964" s="8" t="s">
        <v>113</v>
      </c>
      <c r="E1964" s="2" t="s">
        <v>25</v>
      </c>
      <c r="F1964" s="19">
        <v>11.257720381807969</v>
      </c>
      <c r="G1964" s="2">
        <v>837</v>
      </c>
      <c r="H1964" s="2">
        <v>665</v>
      </c>
      <c r="I1964" s="2">
        <v>651</v>
      </c>
      <c r="J1964" s="2">
        <v>673</v>
      </c>
      <c r="K1964" s="2">
        <v>639</v>
      </c>
      <c r="L1964" s="46">
        <v>499</v>
      </c>
      <c r="M1964" s="46">
        <v>670</v>
      </c>
      <c r="N1964" s="46">
        <v>761</v>
      </c>
      <c r="O1964" s="47">
        <v>1251</v>
      </c>
      <c r="P1964" s="46">
        <v>660</v>
      </c>
      <c r="Q1964" s="46">
        <v>817</v>
      </c>
      <c r="R1964" s="46">
        <v>983</v>
      </c>
      <c r="S1964" s="46">
        <v>893</v>
      </c>
      <c r="T1964" s="46">
        <v>709</v>
      </c>
      <c r="U1964" s="46">
        <v>894</v>
      </c>
      <c r="V1964" s="46">
        <v>1066</v>
      </c>
      <c r="W1964" s="48">
        <v>1294</v>
      </c>
      <c r="X1964" s="11">
        <f t="shared" si="1"/>
        <v>1.4613778705636848E-2</v>
      </c>
      <c r="Y1964" s="11">
        <f t="shared" si="0"/>
        <v>2.2633744855967031E-2</v>
      </c>
      <c r="Z1964" s="11">
        <f t="shared" si="0"/>
        <v>2.3857430296062132E-2</v>
      </c>
      <c r="AA1964" s="11">
        <f t="shared" si="0"/>
        <v>0.11257720381807967</v>
      </c>
    </row>
    <row r="1965" spans="1:27" ht="15" x14ac:dyDescent="0.25">
      <c r="A1965" s="4">
        <v>260128</v>
      </c>
      <c r="B1965" s="18" t="s">
        <v>125</v>
      </c>
      <c r="C1965" s="8" t="s">
        <v>23</v>
      </c>
      <c r="D1965" s="8" t="s">
        <v>65</v>
      </c>
      <c r="E1965" s="2" t="s">
        <v>25</v>
      </c>
      <c r="F1965" s="19">
        <v>11.175616835994189</v>
      </c>
      <c r="G1965" s="2">
        <v>588</v>
      </c>
      <c r="H1965" s="2">
        <v>594</v>
      </c>
      <c r="I1965" s="2">
        <v>491</v>
      </c>
      <c r="J1965" s="2">
        <v>319</v>
      </c>
      <c r="K1965" s="2">
        <v>501</v>
      </c>
      <c r="L1965" s="46">
        <v>296</v>
      </c>
      <c r="M1965" s="46">
        <v>278</v>
      </c>
      <c r="N1965" s="46">
        <v>288</v>
      </c>
      <c r="O1965" s="46">
        <v>164</v>
      </c>
      <c r="P1965" s="46">
        <v>257</v>
      </c>
      <c r="Q1965" s="46">
        <v>331</v>
      </c>
      <c r="R1965" s="46">
        <v>384</v>
      </c>
      <c r="S1965" s="47">
        <v>441</v>
      </c>
      <c r="T1965" s="47">
        <v>451</v>
      </c>
      <c r="U1965" s="47">
        <v>578</v>
      </c>
      <c r="V1965" s="47">
        <v>597</v>
      </c>
      <c r="W1965" s="48">
        <v>672</v>
      </c>
      <c r="X1965" s="11">
        <f t="shared" si="1"/>
        <v>0.1372965322009907</v>
      </c>
      <c r="Y1965" s="11">
        <f t="shared" si="0"/>
        <v>0.15370255133789668</v>
      </c>
      <c r="Z1965" s="11">
        <f t="shared" si="0"/>
        <v>0.11488673139158578</v>
      </c>
      <c r="AA1965" s="11">
        <f t="shared" si="0"/>
        <v>0.11175616835994195</v>
      </c>
    </row>
    <row r="1966" spans="1:27" ht="15" x14ac:dyDescent="0.25">
      <c r="A1966" s="4">
        <v>260128</v>
      </c>
      <c r="B1966" s="18" t="s">
        <v>158</v>
      </c>
      <c r="C1966" s="8" t="s">
        <v>23</v>
      </c>
      <c r="D1966" s="8" t="s">
        <v>65</v>
      </c>
      <c r="E1966" s="2" t="s">
        <v>59</v>
      </c>
      <c r="F1966" s="19">
        <v>10.56644880174291</v>
      </c>
      <c r="G1966" s="2">
        <v>98.26</v>
      </c>
      <c r="H1966" s="2">
        <v>155.24</v>
      </c>
      <c r="I1966" s="2">
        <v>134.44999999999999</v>
      </c>
      <c r="J1966" s="2">
        <v>131.71</v>
      </c>
      <c r="K1966" s="2">
        <v>112.84</v>
      </c>
      <c r="L1966" s="46">
        <v>113.41</v>
      </c>
      <c r="M1966" s="46">
        <v>98.42</v>
      </c>
      <c r="N1966" s="46">
        <v>97.66</v>
      </c>
      <c r="O1966" s="46">
        <v>69.28</v>
      </c>
      <c r="P1966" s="46">
        <v>57.77</v>
      </c>
      <c r="Q1966" s="46">
        <v>70.25</v>
      </c>
      <c r="R1966" s="46">
        <v>89.18</v>
      </c>
      <c r="S1966" s="46">
        <v>50.13</v>
      </c>
      <c r="T1966" s="46">
        <v>78.11</v>
      </c>
      <c r="U1966" s="46">
        <v>94.66</v>
      </c>
      <c r="V1966" s="46">
        <v>98.4</v>
      </c>
      <c r="W1966" s="48">
        <v>84.08</v>
      </c>
      <c r="X1966" s="11">
        <f t="shared" si="1"/>
        <v>7.608573672988439E-2</v>
      </c>
      <c r="Y1966" s="11">
        <f t="shared" si="0"/>
        <v>8.4854173184551795E-2</v>
      </c>
      <c r="Z1966" s="11">
        <f t="shared" si="0"/>
        <v>2.9543706741860909E-2</v>
      </c>
      <c r="AA1966" s="11">
        <f t="shared" si="0"/>
        <v>0.10566448801742889</v>
      </c>
    </row>
    <row r="1967" spans="1:27" ht="15" x14ac:dyDescent="0.25">
      <c r="A1967" s="4">
        <v>260128</v>
      </c>
      <c r="B1967" s="18" t="s">
        <v>92</v>
      </c>
      <c r="C1967" s="8" t="s">
        <v>23</v>
      </c>
      <c r="D1967" s="8" t="s">
        <v>93</v>
      </c>
      <c r="E1967" s="2" t="s">
        <v>25</v>
      </c>
      <c r="F1967" s="42">
        <v>9.9700488245189298</v>
      </c>
      <c r="G1967" s="2">
        <v>59.46</v>
      </c>
      <c r="H1967" s="2">
        <v>48.9</v>
      </c>
      <c r="I1967" s="2">
        <v>50.96</v>
      </c>
      <c r="J1967" s="2">
        <v>56.84</v>
      </c>
      <c r="K1967" s="2">
        <v>57.21</v>
      </c>
      <c r="L1967" s="46">
        <v>49.35</v>
      </c>
      <c r="M1967" s="46">
        <v>60.79</v>
      </c>
      <c r="N1967" s="46">
        <v>56.38</v>
      </c>
      <c r="O1967" s="46">
        <v>51.48</v>
      </c>
      <c r="P1967" s="46">
        <v>55.13</v>
      </c>
      <c r="Q1967" s="46">
        <v>63.44</v>
      </c>
      <c r="R1967" s="46">
        <v>62.87</v>
      </c>
      <c r="S1967" s="46">
        <v>37.799999999999997</v>
      </c>
      <c r="T1967" s="46">
        <v>58.37</v>
      </c>
      <c r="U1967" s="46">
        <v>66.91</v>
      </c>
      <c r="V1967" s="46">
        <v>80.650000000000006</v>
      </c>
      <c r="W1967" s="49">
        <v>62.1</v>
      </c>
      <c r="X1967" s="11">
        <f t="shared" si="1"/>
        <v>1.4778325123152802E-2</v>
      </c>
      <c r="Y1967" s="11">
        <f t="shared" si="1"/>
        <v>1.5596907587198672E-2</v>
      </c>
      <c r="Z1967" s="11">
        <f t="shared" si="1"/>
        <v>7.8689975658331468E-2</v>
      </c>
      <c r="AA1967" s="11">
        <f t="shared" si="1"/>
        <v>9.9700488245189511E-2</v>
      </c>
    </row>
    <row r="1968" spans="1:27" customFormat="1" hidden="1" x14ac:dyDescent="0.3">
      <c r="B1968" s="2" t="s">
        <v>56</v>
      </c>
      <c r="C1968" s="2" t="s">
        <v>31</v>
      </c>
      <c r="D1968" s="2" t="s">
        <v>32</v>
      </c>
      <c r="E1968" s="2" t="s">
        <v>35</v>
      </c>
      <c r="F1968" s="2">
        <v>1.9845644983461861</v>
      </c>
      <c r="G1968" s="2">
        <v>2313</v>
      </c>
      <c r="H1968" s="2">
        <v>2079</v>
      </c>
      <c r="I1968" s="2">
        <v>1794</v>
      </c>
      <c r="J1968" s="2">
        <v>1900</v>
      </c>
      <c r="K1968" s="2">
        <v>1636</v>
      </c>
      <c r="L1968" s="2">
        <v>1732</v>
      </c>
      <c r="M1968" s="2">
        <v>1466</v>
      </c>
      <c r="N1968" s="2">
        <v>2481</v>
      </c>
      <c r="O1968" s="3">
        <v>2570</v>
      </c>
      <c r="P1968" s="3">
        <v>2874</v>
      </c>
      <c r="Q1968" s="3">
        <v>2532</v>
      </c>
      <c r="R1968" s="2">
        <v>2964</v>
      </c>
      <c r="S1968" s="2">
        <v>3024</v>
      </c>
      <c r="T1968" s="2">
        <v>2849</v>
      </c>
      <c r="U1968" s="2">
        <v>2566</v>
      </c>
      <c r="V1968" s="2">
        <v>3352</v>
      </c>
      <c r="W1968" s="16">
        <v>3258</v>
      </c>
      <c r="X1968" s="11">
        <f t="shared" si="1"/>
        <v>-2.194137265227325E-3</v>
      </c>
      <c r="Y1968" s="11">
        <f t="shared" si="1"/>
        <v>2.9905884422551932E-3</v>
      </c>
      <c r="Z1968" s="11">
        <f t="shared" si="1"/>
        <v>3.4026133473647358E-2</v>
      </c>
      <c r="AA1968" s="11">
        <f t="shared" si="1"/>
        <v>1.9845644983461863E-2</v>
      </c>
    </row>
    <row r="1969" spans="1:27" ht="15" x14ac:dyDescent="0.25">
      <c r="A1969" s="4">
        <v>260128</v>
      </c>
      <c r="B1969" s="18" t="s">
        <v>116</v>
      </c>
      <c r="C1969" s="8" t="s">
        <v>23</v>
      </c>
      <c r="D1969" s="8" t="s">
        <v>117</v>
      </c>
      <c r="E1969" s="2" t="s">
        <v>25</v>
      </c>
      <c r="F1969" s="36">
        <v>9.738632295023276</v>
      </c>
      <c r="G1969" s="2">
        <v>-129</v>
      </c>
      <c r="H1969" s="2">
        <v>-296</v>
      </c>
      <c r="I1969" s="2">
        <v>-147</v>
      </c>
      <c r="J1969" s="2">
        <v>-175</v>
      </c>
      <c r="K1969" s="2">
        <v>-165</v>
      </c>
      <c r="L1969" s="46">
        <v>392</v>
      </c>
      <c r="M1969" s="46">
        <v>541</v>
      </c>
      <c r="N1969" s="47">
        <v>692</v>
      </c>
      <c r="O1969" s="47">
        <v>715</v>
      </c>
      <c r="P1969" s="47">
        <v>731</v>
      </c>
      <c r="Q1969" s="46">
        <v>607</v>
      </c>
      <c r="R1969" s="46">
        <v>515</v>
      </c>
      <c r="S1969" s="46">
        <v>599</v>
      </c>
      <c r="T1969" s="46">
        <v>616</v>
      </c>
      <c r="U1969" s="46">
        <v>791</v>
      </c>
      <c r="V1969" s="47">
        <v>787</v>
      </c>
      <c r="W1969" s="49">
        <v>871</v>
      </c>
      <c r="X1969" s="11">
        <f t="shared" si="1"/>
        <v>-4.6900489396411116E-2</v>
      </c>
      <c r="Y1969" s="11">
        <f t="shared" si="1"/>
        <v>7.8733418913136566E-2</v>
      </c>
      <c r="Z1969" s="11">
        <f t="shared" si="1"/>
        <v>0.10789369297897666</v>
      </c>
      <c r="AA1969" s="11">
        <f t="shared" si="1"/>
        <v>9.7386322950232751E-2</v>
      </c>
    </row>
    <row r="1970" spans="1:27" ht="15" x14ac:dyDescent="0.25">
      <c r="A1970" s="4">
        <v>260128</v>
      </c>
      <c r="B1970" s="18" t="s">
        <v>169</v>
      </c>
      <c r="C1970" s="8" t="s">
        <v>23</v>
      </c>
      <c r="D1970" s="8" t="s">
        <v>52</v>
      </c>
      <c r="E1970" s="2" t="s">
        <v>170</v>
      </c>
      <c r="F1970" s="36">
        <v>9.2940107458912671</v>
      </c>
      <c r="G1970" s="2">
        <v>-768.1</v>
      </c>
      <c r="H1970" s="2">
        <v>-141.19</v>
      </c>
      <c r="I1970" s="2">
        <v>349.59</v>
      </c>
      <c r="J1970" s="2">
        <v>77.989999999999995</v>
      </c>
      <c r="K1970" s="2">
        <v>-2.4900000000000002</v>
      </c>
      <c r="L1970" s="47">
        <v>66.489999999999995</v>
      </c>
      <c r="M1970" s="46">
        <v>48.05</v>
      </c>
      <c r="N1970" s="47">
        <v>205.12</v>
      </c>
      <c r="O1970" s="46">
        <v>21.34</v>
      </c>
      <c r="P1970" s="47">
        <v>113.43</v>
      </c>
      <c r="Q1970" s="46">
        <v>10.53</v>
      </c>
      <c r="R1970" s="47">
        <v>293.14999999999998</v>
      </c>
      <c r="S1970" s="46">
        <v>19.260000000000002</v>
      </c>
      <c r="T1970" s="46">
        <v>124.52</v>
      </c>
      <c r="U1970" s="46">
        <v>51.63</v>
      </c>
      <c r="V1970" s="46">
        <v>310.83</v>
      </c>
      <c r="W1970" s="49">
        <v>66.31</v>
      </c>
      <c r="X1970" s="11">
        <f t="shared" si="1"/>
        <v>2.5414212709397699E-2</v>
      </c>
      <c r="Y1970" s="11">
        <f t="shared" si="1"/>
        <v>9.1851785634470273E-2</v>
      </c>
      <c r="Z1970" s="11">
        <f t="shared" si="1"/>
        <v>3.6187981005403769E-2</v>
      </c>
      <c r="AA1970" s="11">
        <f t="shared" si="1"/>
        <v>9.294010745891268E-2</v>
      </c>
    </row>
    <row r="1971" spans="1:27" ht="15" x14ac:dyDescent="0.25">
      <c r="A1971" s="4">
        <v>260128</v>
      </c>
      <c r="B1971" s="18" t="s">
        <v>36</v>
      </c>
      <c r="C1971" s="8" t="s">
        <v>23</v>
      </c>
      <c r="D1971" s="8" t="s">
        <v>37</v>
      </c>
      <c r="E1971" s="2" t="s">
        <v>25</v>
      </c>
      <c r="F1971" s="36">
        <v>9.2697466467958289</v>
      </c>
      <c r="G1971" s="2">
        <v>20.46</v>
      </c>
      <c r="H1971" s="2">
        <v>20.55</v>
      </c>
      <c r="I1971" s="2">
        <v>11.78</v>
      </c>
      <c r="J1971" s="2">
        <v>18.27</v>
      </c>
      <c r="K1971" s="2">
        <v>23.91</v>
      </c>
      <c r="L1971" s="47">
        <v>30.95</v>
      </c>
      <c r="M1971" s="47">
        <v>38.44</v>
      </c>
      <c r="N1971" s="47">
        <v>38.619999999999997</v>
      </c>
      <c r="O1971" s="46">
        <v>19.489999999999998</v>
      </c>
      <c r="P1971" s="46">
        <v>-48.05</v>
      </c>
      <c r="Q1971" s="46">
        <v>-38.94</v>
      </c>
      <c r="R1971" s="47">
        <v>-3.44</v>
      </c>
      <c r="S1971" s="46">
        <v>13.7</v>
      </c>
      <c r="T1971" s="46">
        <v>9.94</v>
      </c>
      <c r="U1971" s="46">
        <v>-1.76</v>
      </c>
      <c r="V1971" s="47">
        <v>11.67</v>
      </c>
      <c r="W1971" s="49">
        <v>16.809999999999999</v>
      </c>
      <c r="X1971" s="11">
        <f t="shared" si="1"/>
        <v>-0.75576697510751989</v>
      </c>
      <c r="Y1971" s="11">
        <f t="shared" si="1"/>
        <v>-1.9839914621131272</v>
      </c>
      <c r="Z1971" s="11">
        <f t="shared" si="1"/>
        <v>0.81941431670282006</v>
      </c>
      <c r="AA1971" s="11">
        <f t="shared" si="1"/>
        <v>9.2697466467958289E-2</v>
      </c>
    </row>
    <row r="1972" spans="1:27" customFormat="1" hidden="1" x14ac:dyDescent="0.3">
      <c r="B1972" s="2" t="s">
        <v>62</v>
      </c>
      <c r="C1972" s="2" t="s">
        <v>23</v>
      </c>
      <c r="D1972" s="2" t="s">
        <v>63</v>
      </c>
      <c r="E1972" s="2" t="s">
        <v>35</v>
      </c>
      <c r="F1972" s="2">
        <v>-12.4260095584689</v>
      </c>
      <c r="G1972" s="2">
        <v>245.3</v>
      </c>
      <c r="H1972" s="2">
        <v>0</v>
      </c>
      <c r="I1972" s="2">
        <v>51.75</v>
      </c>
      <c r="J1972" s="2">
        <v>573.47</v>
      </c>
      <c r="K1972" s="3">
        <v>698.03</v>
      </c>
      <c r="L1972" s="3">
        <v>308.89</v>
      </c>
      <c r="M1972" s="3">
        <v>296.16000000000003</v>
      </c>
      <c r="N1972" s="2">
        <v>160.22999999999999</v>
      </c>
      <c r="O1972" s="2">
        <v>368.73</v>
      </c>
      <c r="P1972" s="2">
        <v>216.72</v>
      </c>
      <c r="Q1972" s="2">
        <v>184.16</v>
      </c>
      <c r="R1972" s="2">
        <v>179.69</v>
      </c>
      <c r="S1972" s="2">
        <v>169.66</v>
      </c>
      <c r="T1972" s="2">
        <v>57.51</v>
      </c>
      <c r="U1972" s="2">
        <v>139.97</v>
      </c>
      <c r="V1972" s="2">
        <v>89</v>
      </c>
      <c r="W1972" s="16">
        <v>112.98</v>
      </c>
      <c r="X1972" s="11">
        <f t="shared" si="1"/>
        <v>-0.21221492075763426</v>
      </c>
      <c r="Y1972" s="11">
        <f t="shared" si="1"/>
        <v>-7.4769043348786757E-2</v>
      </c>
      <c r="Z1972" s="11">
        <f t="shared" si="1"/>
        <v>-0.1658467896786936</v>
      </c>
      <c r="AA1972" s="11">
        <f t="shared" si="1"/>
        <v>-0.12426009558468876</v>
      </c>
    </row>
    <row r="1973" spans="1:27" customFormat="1" hidden="1" x14ac:dyDescent="0.3">
      <c r="B1973" s="2" t="s">
        <v>64</v>
      </c>
      <c r="C1973" s="2" t="s">
        <v>23</v>
      </c>
      <c r="D1973" s="2" t="s">
        <v>65</v>
      </c>
      <c r="E1973" s="2" t="s">
        <v>66</v>
      </c>
      <c r="F1973" s="2">
        <v>-0.40444893832153328</v>
      </c>
      <c r="G1973" s="2">
        <v>42.34</v>
      </c>
      <c r="H1973" s="2">
        <v>32.49</v>
      </c>
      <c r="I1973" s="2">
        <v>35.85</v>
      </c>
      <c r="J1973" s="2">
        <v>49.59</v>
      </c>
      <c r="K1973" s="3">
        <v>62.41</v>
      </c>
      <c r="L1973" s="3">
        <v>57.34</v>
      </c>
      <c r="M1973" s="3">
        <v>56.81</v>
      </c>
      <c r="N1973" s="2">
        <v>51.24</v>
      </c>
      <c r="O1973" s="2">
        <v>53.24</v>
      </c>
      <c r="P1973" s="2">
        <v>45.32</v>
      </c>
      <c r="Q1973" s="2">
        <v>40.56</v>
      </c>
      <c r="R1973" s="2">
        <v>48.49</v>
      </c>
      <c r="S1973" s="2">
        <v>53.85</v>
      </c>
      <c r="T1973" s="2">
        <v>51.39</v>
      </c>
      <c r="U1973" s="2">
        <v>48.7</v>
      </c>
      <c r="V1973" s="2">
        <v>53.75</v>
      </c>
      <c r="W1973" s="16">
        <v>53.01</v>
      </c>
      <c r="X1973" s="11">
        <f t="shared" si="1"/>
        <v>3.2249495271490902E-2</v>
      </c>
      <c r="Y1973" s="11">
        <f t="shared" si="1"/>
        <v>4.1896134644088701E-2</v>
      </c>
      <c r="Z1973" s="11">
        <f t="shared" si="1"/>
        <v>2.5984290865978421E-2</v>
      </c>
      <c r="AA1973" s="11">
        <f t="shared" si="1"/>
        <v>-4.0444893832153328E-3</v>
      </c>
    </row>
    <row r="1974" spans="1:27" ht="15" x14ac:dyDescent="0.25">
      <c r="A1974" s="4">
        <v>260128</v>
      </c>
      <c r="B1974" s="18" t="s">
        <v>145</v>
      </c>
      <c r="C1974" s="8" t="s">
        <v>23</v>
      </c>
      <c r="D1974" s="8" t="s">
        <v>146</v>
      </c>
      <c r="E1974" s="2" t="s">
        <v>42</v>
      </c>
      <c r="F1974" s="36">
        <v>7.3615836684194136</v>
      </c>
      <c r="G1974" s="2">
        <v>1338</v>
      </c>
      <c r="H1974" s="2">
        <v>1192</v>
      </c>
      <c r="I1974" s="2">
        <v>1479</v>
      </c>
      <c r="J1974" s="2">
        <v>1698</v>
      </c>
      <c r="K1974" s="2">
        <v>1680</v>
      </c>
      <c r="L1974" s="46">
        <v>1049</v>
      </c>
      <c r="M1974" s="46">
        <v>867.79</v>
      </c>
      <c r="N1974" s="46">
        <v>1033</v>
      </c>
      <c r="O1974" s="46">
        <v>1074</v>
      </c>
      <c r="P1974" s="46">
        <v>1088</v>
      </c>
      <c r="Q1974" s="46">
        <v>1131</v>
      </c>
      <c r="R1974" s="46">
        <v>1264</v>
      </c>
      <c r="S1974" s="46">
        <v>1334</v>
      </c>
      <c r="T1974" s="46">
        <v>1562</v>
      </c>
      <c r="U1974" s="47">
        <v>1741</v>
      </c>
      <c r="V1974" s="46">
        <v>1829</v>
      </c>
      <c r="W1974" s="49">
        <v>1810</v>
      </c>
      <c r="X1974" s="11">
        <f t="shared" si="1"/>
        <v>9.8401494706248593E-2</v>
      </c>
      <c r="Y1974" s="11">
        <f t="shared" si="1"/>
        <v>0.11529011529011535</v>
      </c>
      <c r="Z1974" s="11">
        <f t="shared" si="1"/>
        <v>9.5746483646839575E-2</v>
      </c>
      <c r="AA1974" s="11">
        <f t="shared" si="1"/>
        <v>7.3615836684194136E-2</v>
      </c>
    </row>
    <row r="1975" spans="1:27" ht="15" x14ac:dyDescent="0.25">
      <c r="A1975" s="4">
        <v>260128</v>
      </c>
      <c r="B1975" s="18" t="s">
        <v>104</v>
      </c>
      <c r="C1975" s="8" t="s">
        <v>23</v>
      </c>
      <c r="D1975" s="8" t="s">
        <v>29</v>
      </c>
      <c r="E1975" s="2" t="s">
        <v>25</v>
      </c>
      <c r="F1975" s="36">
        <v>7.3596723681040643</v>
      </c>
      <c r="G1975" s="2">
        <v>27.87</v>
      </c>
      <c r="H1975" s="2">
        <v>27.75</v>
      </c>
      <c r="I1975" s="2">
        <v>26.77</v>
      </c>
      <c r="J1975" s="2">
        <v>24.82</v>
      </c>
      <c r="K1975" s="2">
        <v>19.75</v>
      </c>
      <c r="L1975" s="46">
        <v>17.52</v>
      </c>
      <c r="M1975" s="46">
        <v>9.9</v>
      </c>
      <c r="N1975" s="46">
        <v>-186.13</v>
      </c>
      <c r="O1975" s="47">
        <v>2.0699999999999998</v>
      </c>
      <c r="P1975" s="46">
        <v>17.22</v>
      </c>
      <c r="Q1975" s="46">
        <v>15.61</v>
      </c>
      <c r="R1975" s="46">
        <v>19.21</v>
      </c>
      <c r="S1975" s="47">
        <v>19.100000000000001</v>
      </c>
      <c r="T1975" s="46">
        <v>19.25</v>
      </c>
      <c r="U1975" s="46">
        <v>21.63</v>
      </c>
      <c r="V1975" s="46">
        <v>23.04</v>
      </c>
      <c r="W1975" s="49">
        <v>25.21</v>
      </c>
      <c r="X1975" s="11">
        <f t="shared" si="1"/>
        <v>2.8535282541467533E-2</v>
      </c>
      <c r="Y1975" s="11">
        <f t="shared" si="1"/>
        <v>8.2274156074894078E-2</v>
      </c>
      <c r="Z1975" s="11">
        <f t="shared" si="1"/>
        <v>4.8364692511680962E-2</v>
      </c>
      <c r="AA1975" s="11">
        <f t="shared" si="1"/>
        <v>7.3596723681040421E-2</v>
      </c>
    </row>
    <row r="1976" spans="1:27" ht="15" x14ac:dyDescent="0.25">
      <c r="A1976" s="4">
        <v>260128</v>
      </c>
      <c r="B1976" s="18" t="s">
        <v>143</v>
      </c>
      <c r="C1976" s="8" t="s">
        <v>23</v>
      </c>
      <c r="D1976" s="8" t="s">
        <v>144</v>
      </c>
      <c r="E1976" s="2" t="s">
        <v>25</v>
      </c>
      <c r="F1976" s="36">
        <v>6.1861913825921544</v>
      </c>
      <c r="G1976" s="2">
        <v>2810</v>
      </c>
      <c r="H1976" s="2">
        <v>988</v>
      </c>
      <c r="I1976" s="2">
        <v>1770</v>
      </c>
      <c r="J1976" s="2">
        <v>1393</v>
      </c>
      <c r="K1976" s="2">
        <v>3414</v>
      </c>
      <c r="L1976" s="46">
        <v>1445</v>
      </c>
      <c r="M1976" s="46">
        <v>2285</v>
      </c>
      <c r="N1976" s="46">
        <v>2140</v>
      </c>
      <c r="O1976" s="46">
        <v>4031</v>
      </c>
      <c r="P1976" s="46">
        <v>1478</v>
      </c>
      <c r="Q1976" s="46">
        <v>2354</v>
      </c>
      <c r="R1976" s="46">
        <v>2115</v>
      </c>
      <c r="S1976" s="46">
        <v>3841</v>
      </c>
      <c r="T1976" s="46">
        <v>1803</v>
      </c>
      <c r="U1976" s="46">
        <v>3110</v>
      </c>
      <c r="V1976" s="46">
        <v>2804</v>
      </c>
      <c r="W1976" s="49">
        <v>4556</v>
      </c>
      <c r="X1976" s="11">
        <f t="shared" ref="X1976:AA2040" si="2">SUM(Q1976:T1976)/SUM(P1976:S1976)-1</f>
        <v>3.3203923171229999E-2</v>
      </c>
      <c r="Y1976" s="11">
        <f t="shared" si="2"/>
        <v>7.4755265499851786E-2</v>
      </c>
      <c r="Z1976" s="11">
        <f t="shared" si="2"/>
        <v>6.3391296347410142E-2</v>
      </c>
      <c r="AA1976" s="11">
        <f t="shared" si="2"/>
        <v>6.1861913825921544E-2</v>
      </c>
    </row>
    <row r="1977" spans="1:27" customFormat="1" hidden="1" x14ac:dyDescent="0.3">
      <c r="B1977" s="2" t="s">
        <v>72</v>
      </c>
      <c r="C1977" s="2" t="s">
        <v>23</v>
      </c>
      <c r="D1977" s="2" t="s">
        <v>54</v>
      </c>
      <c r="E1977" s="2" t="s">
        <v>35</v>
      </c>
      <c r="F1977" s="2">
        <v>-15.27836558808818</v>
      </c>
      <c r="G1977" s="2">
        <v>260.52</v>
      </c>
      <c r="H1977" s="2">
        <v>312.25</v>
      </c>
      <c r="I1977" s="2">
        <v>286.24</v>
      </c>
      <c r="J1977" s="2">
        <v>332.15</v>
      </c>
      <c r="K1977" s="2">
        <v>329.57</v>
      </c>
      <c r="L1977" s="2">
        <v>338.69</v>
      </c>
      <c r="M1977" s="2">
        <v>156.46</v>
      </c>
      <c r="N1977" s="2">
        <v>226.66</v>
      </c>
      <c r="O1977" s="2">
        <v>273.31</v>
      </c>
      <c r="P1977" s="2">
        <v>245.96</v>
      </c>
      <c r="Q1977" s="2">
        <v>224.99</v>
      </c>
      <c r="R1977" s="2">
        <v>286.49</v>
      </c>
      <c r="S1977" s="2">
        <v>239.25</v>
      </c>
      <c r="T1977" s="2">
        <v>207.61</v>
      </c>
      <c r="U1977" s="2">
        <v>150.66</v>
      </c>
      <c r="V1977" s="2">
        <v>182.21</v>
      </c>
      <c r="W1977" s="16">
        <v>120.12</v>
      </c>
      <c r="X1977" s="11">
        <f t="shared" si="2"/>
        <v>-3.8477360061804577E-2</v>
      </c>
      <c r="Y1977" s="11">
        <f t="shared" si="2"/>
        <v>-7.7561199574263884E-2</v>
      </c>
      <c r="Z1977" s="11">
        <f t="shared" si="2"/>
        <v>-0.11796246648793562</v>
      </c>
      <c r="AA1977" s="11">
        <f t="shared" si="2"/>
        <v>-0.15278365588088183</v>
      </c>
    </row>
    <row r="1978" spans="1:27" ht="15" x14ac:dyDescent="0.25">
      <c r="A1978" s="4">
        <v>260128</v>
      </c>
      <c r="B1978" s="18" t="s">
        <v>45</v>
      </c>
      <c r="C1978" s="8" t="s">
        <v>23</v>
      </c>
      <c r="D1978" s="8" t="s">
        <v>46</v>
      </c>
      <c r="E1978" s="2" t="s">
        <v>25</v>
      </c>
      <c r="F1978" s="36">
        <v>6.0648801128349916</v>
      </c>
      <c r="G1978" s="2">
        <v>-58.62</v>
      </c>
      <c r="H1978" s="2">
        <v>9.85</v>
      </c>
      <c r="I1978" s="2">
        <v>109.36</v>
      </c>
      <c r="J1978" s="2">
        <v>180.47</v>
      </c>
      <c r="K1978" s="3">
        <v>197.45</v>
      </c>
      <c r="L1978" s="47">
        <v>226.22</v>
      </c>
      <c r="M1978" s="47">
        <v>203.8</v>
      </c>
      <c r="N1978" s="46">
        <v>201.62</v>
      </c>
      <c r="O1978" s="46">
        <v>123.99</v>
      </c>
      <c r="P1978" s="46">
        <v>114.27</v>
      </c>
      <c r="Q1978" s="46">
        <v>143.08000000000001</v>
      </c>
      <c r="R1978" s="46">
        <v>113.3</v>
      </c>
      <c r="S1978" s="46">
        <v>13.48</v>
      </c>
      <c r="T1978" s="46">
        <v>32.53</v>
      </c>
      <c r="U1978" s="46">
        <v>42.7</v>
      </c>
      <c r="V1978" s="46">
        <v>-3.63</v>
      </c>
      <c r="W1978" s="49">
        <v>18.64</v>
      </c>
      <c r="X1978" s="11">
        <f t="shared" si="2"/>
        <v>-0.21279254419076887</v>
      </c>
      <c r="Y1978" s="11">
        <f t="shared" si="2"/>
        <v>-0.33195542180627668</v>
      </c>
      <c r="Z1978" s="11">
        <f t="shared" si="2"/>
        <v>-0.5788327310529181</v>
      </c>
      <c r="AA1978" s="11">
        <f t="shared" si="2"/>
        <v>6.0648801128349694E-2</v>
      </c>
    </row>
    <row r="1979" spans="1:27" ht="15" x14ac:dyDescent="0.25">
      <c r="A1979" s="4">
        <v>260128</v>
      </c>
      <c r="B1979" s="18" t="s">
        <v>114</v>
      </c>
      <c r="C1979" s="8" t="s">
        <v>23</v>
      </c>
      <c r="D1979" s="8" t="s">
        <v>115</v>
      </c>
      <c r="E1979" s="2" t="s">
        <v>25</v>
      </c>
      <c r="F1979" s="36">
        <v>5.8261557203616254</v>
      </c>
      <c r="G1979" s="2">
        <v>115.59</v>
      </c>
      <c r="H1979" s="2">
        <v>152.06</v>
      </c>
      <c r="I1979" s="2">
        <v>140.62</v>
      </c>
      <c r="J1979" s="2">
        <v>134.16</v>
      </c>
      <c r="K1979" s="2">
        <v>138.4</v>
      </c>
      <c r="L1979" s="46">
        <v>159.76</v>
      </c>
      <c r="M1979" s="46">
        <v>177.03</v>
      </c>
      <c r="N1979" s="46">
        <v>165.7</v>
      </c>
      <c r="O1979" s="46">
        <v>151.36000000000001</v>
      </c>
      <c r="P1979" s="46">
        <v>194.84</v>
      </c>
      <c r="Q1979" s="46">
        <v>190.25</v>
      </c>
      <c r="R1979" s="46">
        <v>197.18</v>
      </c>
      <c r="S1979" s="46">
        <v>179.53</v>
      </c>
      <c r="T1979" s="46">
        <v>245.65</v>
      </c>
      <c r="U1979" s="46">
        <v>262.52</v>
      </c>
      <c r="V1979" s="46">
        <v>248.08</v>
      </c>
      <c r="W1979" s="49">
        <v>234.05</v>
      </c>
      <c r="X1979" s="11">
        <f t="shared" si="2"/>
        <v>6.6697295878183294E-2</v>
      </c>
      <c r="Y1979" s="11">
        <f t="shared" si="2"/>
        <v>8.8935651788680792E-2</v>
      </c>
      <c r="Z1979" s="11">
        <f t="shared" si="2"/>
        <v>5.7521923876683978E-2</v>
      </c>
      <c r="AA1979" s="11">
        <f t="shared" si="2"/>
        <v>5.8261557203616032E-2</v>
      </c>
    </row>
    <row r="1980" spans="1:27" customFormat="1" hidden="1" x14ac:dyDescent="0.3">
      <c r="B1980" s="2" t="s">
        <v>74</v>
      </c>
      <c r="C1980" s="2" t="s">
        <v>23</v>
      </c>
      <c r="D1980" s="2" t="s">
        <v>32</v>
      </c>
      <c r="E1980" s="2" t="s">
        <v>75</v>
      </c>
      <c r="F1980" s="2">
        <v>3.538704581358632</v>
      </c>
      <c r="G1980" s="2">
        <v>19.920000000000002</v>
      </c>
      <c r="H1980" s="2">
        <v>18.260000000000002</v>
      </c>
      <c r="I1980" s="2">
        <v>16.399999999999999</v>
      </c>
      <c r="J1980" s="2">
        <v>17.16</v>
      </c>
      <c r="K1980" s="2">
        <v>13.8</v>
      </c>
      <c r="L1980" s="2">
        <v>18.440000000000001</v>
      </c>
      <c r="M1980" s="2">
        <v>12.34</v>
      </c>
      <c r="N1980" s="2">
        <v>9.7100000000000009</v>
      </c>
      <c r="O1980" s="2">
        <v>9.75</v>
      </c>
      <c r="P1980" s="2">
        <v>10.92</v>
      </c>
      <c r="Q1980" s="2">
        <v>-5.26</v>
      </c>
      <c r="R1980" s="2">
        <v>9.74</v>
      </c>
      <c r="S1980" s="2">
        <v>9.51</v>
      </c>
      <c r="T1980" s="2">
        <v>4.29</v>
      </c>
      <c r="U1980" s="3">
        <v>10.72</v>
      </c>
      <c r="V1980" s="2">
        <v>7.13</v>
      </c>
      <c r="W1980" s="16">
        <v>10.63</v>
      </c>
      <c r="X1980" s="11">
        <f t="shared" si="2"/>
        <v>-0.26615816940987547</v>
      </c>
      <c r="Y1980" s="11">
        <f t="shared" si="2"/>
        <v>0.87417943107220974</v>
      </c>
      <c r="Z1980" s="11">
        <f t="shared" si="2"/>
        <v>-7.6182136602451767E-2</v>
      </c>
      <c r="AA1980" s="11">
        <f t="shared" si="2"/>
        <v>3.5387045813586093E-2</v>
      </c>
    </row>
    <row r="1981" spans="1:27" ht="15" x14ac:dyDescent="0.25">
      <c r="A1981" s="4">
        <v>260128</v>
      </c>
      <c r="B1981" s="18" t="s">
        <v>184</v>
      </c>
      <c r="C1981" s="8" t="s">
        <v>23</v>
      </c>
      <c r="D1981" s="8" t="s">
        <v>131</v>
      </c>
      <c r="E1981" s="2" t="s">
        <v>185</v>
      </c>
      <c r="F1981" s="36">
        <v>5.6683587140439862</v>
      </c>
      <c r="G1981" s="2">
        <v>281</v>
      </c>
      <c r="H1981" s="2">
        <v>260</v>
      </c>
      <c r="I1981" s="2">
        <v>291</v>
      </c>
      <c r="J1981" s="2">
        <v>285</v>
      </c>
      <c r="K1981" s="2">
        <v>274</v>
      </c>
      <c r="L1981" s="46">
        <v>244</v>
      </c>
      <c r="M1981" s="46">
        <v>345</v>
      </c>
      <c r="N1981" s="46">
        <v>317</v>
      </c>
      <c r="O1981" s="46">
        <v>0</v>
      </c>
      <c r="P1981" s="46">
        <v>266</v>
      </c>
      <c r="Q1981" s="46">
        <v>356</v>
      </c>
      <c r="R1981" s="46">
        <v>272</v>
      </c>
      <c r="S1981" s="47">
        <v>243</v>
      </c>
      <c r="T1981" s="46">
        <v>266</v>
      </c>
      <c r="U1981" s="46">
        <v>331</v>
      </c>
      <c r="V1981" s="46">
        <v>342</v>
      </c>
      <c r="W1981" s="49">
        <v>310</v>
      </c>
      <c r="X1981" s="11">
        <f t="shared" si="2"/>
        <v>0</v>
      </c>
      <c r="Y1981" s="11">
        <f t="shared" si="2"/>
        <v>-2.1987686895338587E-2</v>
      </c>
      <c r="Z1981" s="11">
        <f t="shared" si="2"/>
        <v>6.2949640287769837E-2</v>
      </c>
      <c r="AA1981" s="11">
        <f t="shared" si="2"/>
        <v>5.6683587140439862E-2</v>
      </c>
    </row>
    <row r="1982" spans="1:27" customFormat="1" hidden="1" x14ac:dyDescent="0.3">
      <c r="B1982" s="2" t="s">
        <v>77</v>
      </c>
      <c r="C1982" s="2" t="s">
        <v>67</v>
      </c>
      <c r="D1982" s="2" t="s">
        <v>32</v>
      </c>
      <c r="E1982" s="2" t="s">
        <v>35</v>
      </c>
      <c r="F1982" s="2">
        <v>3.244357928233033</v>
      </c>
      <c r="G1982" s="2">
        <v>2082</v>
      </c>
      <c r="H1982" s="2">
        <v>1582</v>
      </c>
      <c r="I1982" s="2">
        <v>2678</v>
      </c>
      <c r="J1982" s="2">
        <v>702</v>
      </c>
      <c r="K1982" s="2">
        <v>1752</v>
      </c>
      <c r="L1982" s="2">
        <v>1128</v>
      </c>
      <c r="M1982" s="3">
        <v>3769</v>
      </c>
      <c r="N1982" s="2">
        <v>729</v>
      </c>
      <c r="O1982" s="2">
        <v>1814</v>
      </c>
      <c r="P1982" s="2">
        <v>1566</v>
      </c>
      <c r="Q1982" s="2">
        <v>2233</v>
      </c>
      <c r="R1982" s="2">
        <v>985.04</v>
      </c>
      <c r="S1982" s="2">
        <v>1773</v>
      </c>
      <c r="T1982" s="2">
        <v>1506</v>
      </c>
      <c r="U1982" s="3">
        <v>3176</v>
      </c>
      <c r="V1982" s="2">
        <v>295.18</v>
      </c>
      <c r="W1982" s="16">
        <v>1992</v>
      </c>
      <c r="X1982" s="11">
        <f t="shared" si="2"/>
        <v>-9.1504703341751537E-3</v>
      </c>
      <c r="Y1982" s="11">
        <f t="shared" si="2"/>
        <v>0.14514301897479465</v>
      </c>
      <c r="Z1982" s="11">
        <f t="shared" si="2"/>
        <v>-9.2722619770861381E-2</v>
      </c>
      <c r="AA1982" s="11">
        <f t="shared" si="2"/>
        <v>3.2443579282330326E-2</v>
      </c>
    </row>
    <row r="1983" spans="1:27" ht="15" x14ac:dyDescent="0.25">
      <c r="A1983" s="4">
        <v>260128</v>
      </c>
      <c r="B1983" s="18" t="s">
        <v>135</v>
      </c>
      <c r="C1983" s="8" t="s">
        <v>23</v>
      </c>
      <c r="D1983" s="8" t="s">
        <v>136</v>
      </c>
      <c r="E1983" s="2" t="s">
        <v>25</v>
      </c>
      <c r="F1983" s="36">
        <v>5.1711633304322602</v>
      </c>
      <c r="G1983" s="2">
        <v>1256</v>
      </c>
      <c r="H1983" s="2">
        <v>444.5</v>
      </c>
      <c r="I1983" s="2">
        <v>-348.1</v>
      </c>
      <c r="J1983" s="2">
        <v>205.6</v>
      </c>
      <c r="K1983" s="2">
        <v>1088</v>
      </c>
      <c r="L1983" s="47">
        <v>617.70000000000005</v>
      </c>
      <c r="M1983" s="47">
        <v>501.4</v>
      </c>
      <c r="N1983" s="47">
        <v>1480</v>
      </c>
      <c r="O1983" s="47">
        <v>2573</v>
      </c>
      <c r="P1983" s="47">
        <v>3010</v>
      </c>
      <c r="Q1983" s="47">
        <v>1929</v>
      </c>
      <c r="R1983" s="47">
        <v>3016</v>
      </c>
      <c r="S1983" s="46">
        <v>3038</v>
      </c>
      <c r="T1983" s="46">
        <v>3306</v>
      </c>
      <c r="U1983" s="47">
        <v>4051</v>
      </c>
      <c r="V1983" s="46">
        <v>3393</v>
      </c>
      <c r="W1983" s="49">
        <v>3751</v>
      </c>
      <c r="X1983" s="11">
        <f t="shared" si="2"/>
        <v>2.6926225780041779E-2</v>
      </c>
      <c r="Y1983" s="11">
        <f t="shared" si="2"/>
        <v>0.18797059084064127</v>
      </c>
      <c r="Z1983" s="11">
        <f t="shared" si="2"/>
        <v>2.8111251957348538E-2</v>
      </c>
      <c r="AA1983" s="11">
        <f t="shared" si="2"/>
        <v>5.1711633304322602E-2</v>
      </c>
    </row>
    <row r="1984" spans="1:27" ht="15" x14ac:dyDescent="0.25">
      <c r="A1984" s="4">
        <v>260128</v>
      </c>
      <c r="B1984" s="18" t="s">
        <v>176</v>
      </c>
      <c r="C1984" s="8" t="s">
        <v>23</v>
      </c>
      <c r="D1984" s="8" t="s">
        <v>177</v>
      </c>
      <c r="E1984" s="2" t="s">
        <v>25</v>
      </c>
      <c r="F1984" s="36">
        <v>4.9530346391801539</v>
      </c>
      <c r="G1984" s="2">
        <v>334.9</v>
      </c>
      <c r="H1984" s="2">
        <v>241.9</v>
      </c>
      <c r="I1984" s="2">
        <v>235.33</v>
      </c>
      <c r="J1984" s="2">
        <v>217.73</v>
      </c>
      <c r="K1984" s="2">
        <v>257.2</v>
      </c>
      <c r="L1984" s="46">
        <v>227.27</v>
      </c>
      <c r="M1984" s="46">
        <v>196.53</v>
      </c>
      <c r="N1984" s="46">
        <v>176.43</v>
      </c>
      <c r="O1984" s="46">
        <v>269.2</v>
      </c>
      <c r="P1984" s="46">
        <v>230.85</v>
      </c>
      <c r="Q1984" s="46">
        <v>226.89</v>
      </c>
      <c r="R1984" s="46">
        <v>216.66</v>
      </c>
      <c r="S1984" s="46">
        <v>266.2</v>
      </c>
      <c r="T1984" s="46">
        <v>76.040000000000006</v>
      </c>
      <c r="U1984" s="46">
        <v>213.82</v>
      </c>
      <c r="V1984" s="46">
        <v>286.05</v>
      </c>
      <c r="W1984" s="49">
        <v>307.91000000000003</v>
      </c>
      <c r="X1984" s="11">
        <f t="shared" si="2"/>
        <v>-0.16458643419094188</v>
      </c>
      <c r="Y1984" s="11">
        <f t="shared" si="2"/>
        <v>-1.6632942643708848E-2</v>
      </c>
      <c r="Z1984" s="11">
        <f t="shared" si="2"/>
        <v>8.9799668702764013E-2</v>
      </c>
      <c r="AA1984" s="11">
        <f t="shared" si="2"/>
        <v>4.9530346391801761E-2</v>
      </c>
    </row>
    <row r="1985" spans="1:27" customFormat="1" hidden="1" x14ac:dyDescent="0.3">
      <c r="B1985" s="2" t="s">
        <v>81</v>
      </c>
      <c r="C1985" s="2" t="s">
        <v>23</v>
      </c>
      <c r="D1985" s="2" t="s">
        <v>69</v>
      </c>
      <c r="E1985" s="2" t="s">
        <v>35</v>
      </c>
      <c r="F1985" s="2">
        <v>-11.711856248997259</v>
      </c>
      <c r="G1985" s="2">
        <v>27.62</v>
      </c>
      <c r="H1985" s="2">
        <v>32.659999999999997</v>
      </c>
      <c r="I1985" s="2">
        <v>31.19</v>
      </c>
      <c r="J1985" s="2">
        <v>42.33</v>
      </c>
      <c r="K1985" s="2">
        <v>37.65</v>
      </c>
      <c r="L1985" s="2">
        <v>36.869999999999997</v>
      </c>
      <c r="M1985" s="2">
        <v>28.32</v>
      </c>
      <c r="N1985" s="2">
        <v>30.63</v>
      </c>
      <c r="O1985" s="2">
        <v>19.84</v>
      </c>
      <c r="P1985" s="2">
        <v>21.45</v>
      </c>
      <c r="Q1985" s="2">
        <v>14.57</v>
      </c>
      <c r="R1985" s="2">
        <v>22.05</v>
      </c>
      <c r="S1985" s="2">
        <v>17.8</v>
      </c>
      <c r="T1985" s="2">
        <v>18.16</v>
      </c>
      <c r="U1985" s="2">
        <v>11.1</v>
      </c>
      <c r="V1985" s="2">
        <v>15.27</v>
      </c>
      <c r="W1985" s="16">
        <v>10.5</v>
      </c>
      <c r="X1985" s="11">
        <f t="shared" si="2"/>
        <v>-4.33636483458546E-2</v>
      </c>
      <c r="Y1985" s="11">
        <f t="shared" si="2"/>
        <v>-4.7809313860567637E-2</v>
      </c>
      <c r="Z1985" s="11">
        <f t="shared" si="2"/>
        <v>-9.8104471132976379E-2</v>
      </c>
      <c r="AA1985" s="11">
        <f t="shared" si="2"/>
        <v>-0.11711856248997266</v>
      </c>
    </row>
    <row r="1986" spans="1:27" customFormat="1" hidden="1" x14ac:dyDescent="0.3">
      <c r="B1986" s="2" t="s">
        <v>82</v>
      </c>
      <c r="C1986" s="2" t="s">
        <v>67</v>
      </c>
      <c r="D1986" s="2" t="s">
        <v>32</v>
      </c>
      <c r="E1986" s="2" t="s">
        <v>35</v>
      </c>
      <c r="F1986" s="2">
        <v>-30.407665190273889</v>
      </c>
      <c r="G1986" s="2">
        <v>1954</v>
      </c>
      <c r="H1986" s="2">
        <v>683</v>
      </c>
      <c r="I1986" s="2">
        <v>1176</v>
      </c>
      <c r="J1986" s="2">
        <v>423</v>
      </c>
      <c r="K1986" s="2">
        <v>1249</v>
      </c>
      <c r="L1986" s="3">
        <v>1670</v>
      </c>
      <c r="M1986" s="3">
        <v>2425</v>
      </c>
      <c r="N1986" s="3">
        <v>2626</v>
      </c>
      <c r="O1986" s="3">
        <v>5539</v>
      </c>
      <c r="P1986" s="2">
        <v>1491</v>
      </c>
      <c r="Q1986" s="3">
        <v>3959</v>
      </c>
      <c r="R1986" s="2">
        <v>3956</v>
      </c>
      <c r="S1986" s="2">
        <v>4479</v>
      </c>
      <c r="T1986" s="3">
        <v>4682</v>
      </c>
      <c r="U1986" s="2">
        <v>979</v>
      </c>
      <c r="V1986" s="2">
        <v>923</v>
      </c>
      <c r="W1986" s="16">
        <v>1115</v>
      </c>
      <c r="X1986" s="11">
        <f t="shared" si="2"/>
        <v>0.22981634857760169</v>
      </c>
      <c r="Y1986" s="11">
        <f t="shared" si="2"/>
        <v>-0.17451393769032564</v>
      </c>
      <c r="Z1986" s="11">
        <f t="shared" si="2"/>
        <v>-0.21516742338251982</v>
      </c>
      <c r="AA1986" s="11">
        <f t="shared" si="2"/>
        <v>-0.30407665190273891</v>
      </c>
    </row>
    <row r="1987" spans="1:27" customFormat="1" hidden="1" x14ac:dyDescent="0.3">
      <c r="B1987" s="2" t="s">
        <v>83</v>
      </c>
      <c r="C1987" s="2" t="s">
        <v>67</v>
      </c>
      <c r="D1987" s="2" t="s">
        <v>32</v>
      </c>
      <c r="E1987" s="2" t="s">
        <v>35</v>
      </c>
      <c r="F1987" s="2">
        <v>12.585383545910661</v>
      </c>
      <c r="G1987" s="2">
        <v>3414</v>
      </c>
      <c r="H1987" s="2">
        <v>1247</v>
      </c>
      <c r="I1987" s="2">
        <v>1973</v>
      </c>
      <c r="J1987" s="2">
        <v>3029</v>
      </c>
      <c r="K1987" s="2">
        <v>3056</v>
      </c>
      <c r="L1987" s="3">
        <v>3005</v>
      </c>
      <c r="M1987" s="3">
        <v>5729</v>
      </c>
      <c r="N1987" s="3">
        <v>4877</v>
      </c>
      <c r="O1987" s="3">
        <v>5064</v>
      </c>
      <c r="P1987" s="2">
        <v>4807</v>
      </c>
      <c r="Q1987" s="2">
        <v>6307</v>
      </c>
      <c r="R1987" s="2">
        <v>3091</v>
      </c>
      <c r="S1987" s="2">
        <v>2824</v>
      </c>
      <c r="T1987" s="2">
        <v>3784</v>
      </c>
      <c r="U1987" s="2">
        <v>5633</v>
      </c>
      <c r="V1987" s="2">
        <v>4302</v>
      </c>
      <c r="W1987" s="17">
        <v>4906</v>
      </c>
      <c r="X1987" s="11">
        <f t="shared" si="2"/>
        <v>-6.007399142639025E-2</v>
      </c>
      <c r="Y1987" s="11">
        <f t="shared" si="2"/>
        <v>-4.2109209046607532E-2</v>
      </c>
      <c r="Z1987" s="11">
        <f t="shared" si="2"/>
        <v>7.8985129141664556E-2</v>
      </c>
      <c r="AA1987" s="11">
        <f t="shared" si="2"/>
        <v>0.12585383545910656</v>
      </c>
    </row>
    <row r="1988" spans="1:27" customFormat="1" hidden="1" x14ac:dyDescent="0.3">
      <c r="B1988" s="2" t="s">
        <v>84</v>
      </c>
      <c r="C1988" s="2" t="s">
        <v>31</v>
      </c>
      <c r="D1988" s="2" t="s">
        <v>32</v>
      </c>
      <c r="E1988" s="2" t="s">
        <v>35</v>
      </c>
      <c r="F1988" s="2">
        <v>10.795884400060521</v>
      </c>
      <c r="G1988" s="2">
        <v>314.47000000000003</v>
      </c>
      <c r="H1988" s="2">
        <v>380.4</v>
      </c>
      <c r="I1988" s="2">
        <v>358.92</v>
      </c>
      <c r="J1988" s="2">
        <v>356.08</v>
      </c>
      <c r="K1988" s="2">
        <v>382.51</v>
      </c>
      <c r="L1988" s="2">
        <v>385.66</v>
      </c>
      <c r="M1988" s="3">
        <v>576.29999999999995</v>
      </c>
      <c r="N1988" s="2">
        <v>469.53</v>
      </c>
      <c r="O1988" s="2">
        <v>561.4</v>
      </c>
      <c r="P1988" s="2">
        <v>466.61</v>
      </c>
      <c r="Q1988" s="2">
        <v>591.08000000000004</v>
      </c>
      <c r="R1988" s="2">
        <v>377</v>
      </c>
      <c r="S1988" s="2">
        <v>546.20000000000005</v>
      </c>
      <c r="T1988" s="2">
        <v>362.7</v>
      </c>
      <c r="U1988" s="2">
        <v>323.3</v>
      </c>
      <c r="V1988" s="2">
        <v>89.6</v>
      </c>
      <c r="W1988" s="17">
        <v>688.9</v>
      </c>
      <c r="X1988" s="11">
        <f t="shared" si="2"/>
        <v>-5.2456219174209506E-2</v>
      </c>
      <c r="Y1988" s="11">
        <f t="shared" si="2"/>
        <v>-0.14266534539526265</v>
      </c>
      <c r="Z1988" s="11">
        <f t="shared" si="2"/>
        <v>-0.17859806114839683</v>
      </c>
      <c r="AA1988" s="11">
        <f t="shared" si="2"/>
        <v>0.10795884400060518</v>
      </c>
    </row>
    <row r="1989" spans="1:27" customFormat="1" hidden="1" x14ac:dyDescent="0.3">
      <c r="B1989" s="2" t="s">
        <v>85</v>
      </c>
      <c r="C1989" s="2" t="s">
        <v>31</v>
      </c>
      <c r="D1989" s="2" t="s">
        <v>32</v>
      </c>
      <c r="E1989" s="2" t="s">
        <v>35</v>
      </c>
      <c r="F1989" s="2">
        <v>5.1582211272990008</v>
      </c>
      <c r="G1989" s="2">
        <v>293.55</v>
      </c>
      <c r="H1989" s="2">
        <v>324.07</v>
      </c>
      <c r="I1989" s="2">
        <v>644.99</v>
      </c>
      <c r="J1989" s="2">
        <v>340.71</v>
      </c>
      <c r="K1989" s="2">
        <v>439.62</v>
      </c>
      <c r="L1989" s="3">
        <v>529.01</v>
      </c>
      <c r="M1989" s="3">
        <v>924.99</v>
      </c>
      <c r="N1989" s="2">
        <v>456.75</v>
      </c>
      <c r="O1989" s="2">
        <v>660.34</v>
      </c>
      <c r="P1989" s="3">
        <v>1019</v>
      </c>
      <c r="Q1989" s="2">
        <v>1001</v>
      </c>
      <c r="R1989" s="2">
        <v>728.2</v>
      </c>
      <c r="S1989" s="2">
        <v>718.13</v>
      </c>
      <c r="T1989" s="2">
        <v>956.62</v>
      </c>
      <c r="U1989" s="2">
        <v>1164</v>
      </c>
      <c r="V1989" s="2">
        <v>692.7</v>
      </c>
      <c r="W1989" s="16">
        <v>900.29</v>
      </c>
      <c r="X1989" s="11">
        <f t="shared" si="2"/>
        <v>-1.7995978455600081E-2</v>
      </c>
      <c r="Y1989" s="11">
        <f t="shared" si="2"/>
        <v>4.788554473479345E-2</v>
      </c>
      <c r="Z1989" s="11">
        <f t="shared" si="2"/>
        <v>-9.9524804104347275E-3</v>
      </c>
      <c r="AA1989" s="11">
        <f t="shared" si="2"/>
        <v>5.1582211272989786E-2</v>
      </c>
    </row>
    <row r="1990" spans="1:27" ht="15" x14ac:dyDescent="0.25">
      <c r="A1990" s="4">
        <v>260128</v>
      </c>
      <c r="B1990" s="18" t="s">
        <v>183</v>
      </c>
      <c r="C1990" s="8" t="s">
        <v>23</v>
      </c>
      <c r="D1990" s="8" t="s">
        <v>177</v>
      </c>
      <c r="E1990" s="2" t="s">
        <v>25</v>
      </c>
      <c r="F1990" s="36">
        <v>4.8803906961344401</v>
      </c>
      <c r="G1990" s="2">
        <v>249.17</v>
      </c>
      <c r="H1990" s="2">
        <v>102.72</v>
      </c>
      <c r="I1990" s="2">
        <v>77.53</v>
      </c>
      <c r="J1990" s="2">
        <v>89.58</v>
      </c>
      <c r="K1990" s="2">
        <v>84.74</v>
      </c>
      <c r="L1990" s="46">
        <v>89.99</v>
      </c>
      <c r="M1990" s="46">
        <v>73.22</v>
      </c>
      <c r="N1990" s="46">
        <v>100.84</v>
      </c>
      <c r="O1990" s="46">
        <v>106.21</v>
      </c>
      <c r="P1990" s="46">
        <v>111.84</v>
      </c>
      <c r="Q1990" s="46">
        <v>110.11</v>
      </c>
      <c r="R1990" s="46">
        <v>135.30000000000001</v>
      </c>
      <c r="S1990" s="46">
        <v>148.82</v>
      </c>
      <c r="T1990" s="46">
        <v>158.88999999999999</v>
      </c>
      <c r="U1990" s="46">
        <v>127.36</v>
      </c>
      <c r="V1990" s="46">
        <v>168.98</v>
      </c>
      <c r="W1990" s="49">
        <v>178.3</v>
      </c>
      <c r="X1990" s="11">
        <f t="shared" si="2"/>
        <v>9.2971328077143589E-2</v>
      </c>
      <c r="Y1990" s="11">
        <f t="shared" si="2"/>
        <v>3.1186722591842742E-2</v>
      </c>
      <c r="Z1990" s="11">
        <f t="shared" si="2"/>
        <v>5.9049388993109631E-2</v>
      </c>
      <c r="AA1990" s="11">
        <f t="shared" si="2"/>
        <v>4.8803906961344401E-2</v>
      </c>
    </row>
    <row r="1991" spans="1:27" customFormat="1" hidden="1" x14ac:dyDescent="0.3">
      <c r="B1991" s="2" t="s">
        <v>87</v>
      </c>
      <c r="C1991" s="2" t="s">
        <v>31</v>
      </c>
      <c r="D1991" s="2" t="s">
        <v>32</v>
      </c>
      <c r="E1991" s="2" t="s">
        <v>35</v>
      </c>
      <c r="F1991" s="2">
        <v>24.1941914082187</v>
      </c>
      <c r="G1991" s="2">
        <v>-345.84</v>
      </c>
      <c r="H1991" s="2">
        <v>-342.15</v>
      </c>
      <c r="I1991" s="2">
        <v>-323.89</v>
      </c>
      <c r="J1991" s="2">
        <v>-43.44</v>
      </c>
      <c r="K1991" s="2">
        <v>10.49</v>
      </c>
      <c r="L1991" s="2">
        <v>33.630000000000003</v>
      </c>
      <c r="M1991" s="2">
        <v>57.88</v>
      </c>
      <c r="N1991" s="3">
        <v>-29.03</v>
      </c>
      <c r="O1991" s="3">
        <v>18.25</v>
      </c>
      <c r="P1991" s="3">
        <v>157.80000000000001</v>
      </c>
      <c r="Q1991" s="3">
        <v>170.38</v>
      </c>
      <c r="R1991" s="3">
        <v>115.16</v>
      </c>
      <c r="S1991" s="3">
        <v>220.64</v>
      </c>
      <c r="T1991" s="3">
        <v>395.67</v>
      </c>
      <c r="U1991" s="3">
        <v>368.34</v>
      </c>
      <c r="V1991" s="3">
        <v>344.76</v>
      </c>
      <c r="W1991" s="17">
        <v>542.28</v>
      </c>
      <c r="X1991" s="11">
        <f t="shared" si="2"/>
        <v>0.35824874243200089</v>
      </c>
      <c r="Y1991" s="11">
        <f t="shared" si="2"/>
        <v>0.2195043521649942</v>
      </c>
      <c r="Z1991" s="11">
        <f t="shared" si="2"/>
        <v>0.20876333184822826</v>
      </c>
      <c r="AA1991" s="11">
        <f t="shared" si="2"/>
        <v>0.24194191408218702</v>
      </c>
    </row>
    <row r="1992" spans="1:27" ht="15" x14ac:dyDescent="0.25">
      <c r="A1992" s="4">
        <v>260128</v>
      </c>
      <c r="B1992" s="18" t="s">
        <v>22</v>
      </c>
      <c r="C1992" s="8" t="s">
        <v>23</v>
      </c>
      <c r="D1992" s="8" t="s">
        <v>24</v>
      </c>
      <c r="E1992" s="2" t="s">
        <v>25</v>
      </c>
      <c r="F1992" s="36">
        <v>4.8713742395374293</v>
      </c>
      <c r="G1992" s="2">
        <v>22247</v>
      </c>
      <c r="H1992" s="2">
        <v>20364</v>
      </c>
      <c r="I1992" s="2">
        <v>20534</v>
      </c>
      <c r="J1992" s="2">
        <v>21518</v>
      </c>
      <c r="K1992" s="2">
        <v>20551</v>
      </c>
      <c r="L1992" s="46">
        <v>22352</v>
      </c>
      <c r="M1992" s="46">
        <v>24254</v>
      </c>
      <c r="N1992" s="46">
        <v>26895</v>
      </c>
      <c r="O1992" s="46">
        <v>27032</v>
      </c>
      <c r="P1992" s="46">
        <v>27581</v>
      </c>
      <c r="Q1992" s="46">
        <v>27925</v>
      </c>
      <c r="R1992" s="46">
        <v>30552</v>
      </c>
      <c r="S1992" s="46">
        <v>31653</v>
      </c>
      <c r="T1992" s="46">
        <v>32000</v>
      </c>
      <c r="U1992" s="46">
        <v>34323</v>
      </c>
      <c r="V1992" s="46">
        <v>37961</v>
      </c>
      <c r="W1992" s="49">
        <v>38275</v>
      </c>
      <c r="X1992" s="11">
        <f t="shared" si="2"/>
        <v>3.7541096414098973E-2</v>
      </c>
      <c r="Y1992" s="11">
        <f t="shared" si="2"/>
        <v>5.2386800949807633E-2</v>
      </c>
      <c r="Z1992" s="11">
        <f t="shared" si="2"/>
        <v>5.7645026764596041E-2</v>
      </c>
      <c r="AA1992" s="11">
        <f t="shared" si="2"/>
        <v>4.8713742395374293E-2</v>
      </c>
    </row>
    <row r="1993" spans="1:27" ht="15" x14ac:dyDescent="0.25">
      <c r="A1993" s="4">
        <v>260128</v>
      </c>
      <c r="B1993" s="18" t="s">
        <v>51</v>
      </c>
      <c r="C1993" s="8" t="s">
        <v>23</v>
      </c>
      <c r="D1993" s="8" t="s">
        <v>52</v>
      </c>
      <c r="E1993" s="2" t="s">
        <v>25</v>
      </c>
      <c r="F1993" s="36">
        <v>4.6018930957683724</v>
      </c>
      <c r="G1993" s="2">
        <v>32.340000000000003</v>
      </c>
      <c r="H1993" s="2">
        <v>49.39</v>
      </c>
      <c r="I1993" s="2">
        <v>60.06</v>
      </c>
      <c r="J1993" s="2">
        <v>48.24</v>
      </c>
      <c r="K1993" s="3">
        <v>61.73</v>
      </c>
      <c r="L1993" s="46">
        <v>58.74</v>
      </c>
      <c r="M1993" s="46">
        <v>57.63</v>
      </c>
      <c r="N1993" s="46">
        <v>52.63</v>
      </c>
      <c r="O1993" s="46">
        <v>65.59</v>
      </c>
      <c r="P1993" s="46">
        <v>80.650000000000006</v>
      </c>
      <c r="Q1993" s="46">
        <v>72.77</v>
      </c>
      <c r="R1993" s="46">
        <v>72.33</v>
      </c>
      <c r="S1993" s="47">
        <v>98.64</v>
      </c>
      <c r="T1993" s="46">
        <v>97.46</v>
      </c>
      <c r="U1993" s="46">
        <v>77.31</v>
      </c>
      <c r="V1993" s="46">
        <v>85.79</v>
      </c>
      <c r="W1993" s="49">
        <v>115.17</v>
      </c>
      <c r="X1993" s="11">
        <f t="shared" si="2"/>
        <v>5.1820339714541142E-2</v>
      </c>
      <c r="Y1993" s="11">
        <f t="shared" si="2"/>
        <v>1.3305978898006998E-2</v>
      </c>
      <c r="Z1993" s="11">
        <f t="shared" si="2"/>
        <v>3.8930988604153338E-2</v>
      </c>
      <c r="AA1993" s="11">
        <f t="shared" si="2"/>
        <v>4.6018930957683724E-2</v>
      </c>
    </row>
    <row r="1994" spans="1:27" customFormat="1" hidden="1" x14ac:dyDescent="0.3">
      <c r="B1994" s="2" t="s">
        <v>90</v>
      </c>
      <c r="C1994" s="2" t="s">
        <v>67</v>
      </c>
      <c r="D1994" s="2" t="s">
        <v>32</v>
      </c>
      <c r="E1994" s="2" t="s">
        <v>35</v>
      </c>
      <c r="F1994" s="2">
        <v>14.472378432021159</v>
      </c>
      <c r="G1994" s="2">
        <v>-381</v>
      </c>
      <c r="H1994" s="2">
        <v>568</v>
      </c>
      <c r="I1994" s="2">
        <v>10789</v>
      </c>
      <c r="J1994" s="2">
        <v>-1932</v>
      </c>
      <c r="K1994" s="2">
        <v>-1053</v>
      </c>
      <c r="L1994" s="2">
        <v>961</v>
      </c>
      <c r="M1994" s="2">
        <v>10714</v>
      </c>
      <c r="N1994" s="2">
        <v>-2523</v>
      </c>
      <c r="O1994" s="2">
        <v>-259</v>
      </c>
      <c r="P1994" s="3">
        <v>2874</v>
      </c>
      <c r="Q1994" s="2">
        <v>9812</v>
      </c>
      <c r="R1994" s="2">
        <v>-2068</v>
      </c>
      <c r="S1994" s="2">
        <v>-1</v>
      </c>
      <c r="T1994" s="2">
        <v>1717</v>
      </c>
      <c r="U1994" s="3">
        <v>10979</v>
      </c>
      <c r="V1994" s="3">
        <v>-603</v>
      </c>
      <c r="W1994" s="17">
        <v>1749</v>
      </c>
      <c r="X1994" s="11">
        <f t="shared" si="2"/>
        <v>-0.10897617029292639</v>
      </c>
      <c r="Y1994" s="11">
        <f t="shared" si="2"/>
        <v>0.12336152219873142</v>
      </c>
      <c r="Z1994" s="11">
        <f t="shared" si="2"/>
        <v>0.13785640350051764</v>
      </c>
      <c r="AA1994" s="11">
        <f t="shared" si="2"/>
        <v>0.1447237843202116</v>
      </c>
    </row>
    <row r="1995" spans="1:27" customFormat="1" hidden="1" x14ac:dyDescent="0.3">
      <c r="B1995" s="2" t="s">
        <v>91</v>
      </c>
      <c r="C1995" s="2" t="s">
        <v>67</v>
      </c>
      <c r="D1995" s="2" t="s">
        <v>32</v>
      </c>
      <c r="E1995" s="2" t="s">
        <v>35</v>
      </c>
      <c r="F1995" s="2">
        <v>6.1854589296010953</v>
      </c>
      <c r="G1995" s="2">
        <v>2570</v>
      </c>
      <c r="H1995" s="2">
        <v>2725</v>
      </c>
      <c r="I1995" s="2">
        <v>2981</v>
      </c>
      <c r="J1995" s="2">
        <v>3350</v>
      </c>
      <c r="K1995" s="3">
        <v>3773</v>
      </c>
      <c r="L1995" s="3">
        <v>4278</v>
      </c>
      <c r="M1995" s="2">
        <v>4146</v>
      </c>
      <c r="N1995" s="2">
        <v>3817</v>
      </c>
      <c r="O1995" s="2">
        <v>4169</v>
      </c>
      <c r="P1995" s="2">
        <v>3384</v>
      </c>
      <c r="Q1995" s="2">
        <v>4861</v>
      </c>
      <c r="R1995" s="2">
        <v>4721</v>
      </c>
      <c r="S1995" s="2">
        <v>4798</v>
      </c>
      <c r="T1995" s="2">
        <v>4447</v>
      </c>
      <c r="U1995" s="2">
        <v>4114</v>
      </c>
      <c r="V1995" s="2">
        <v>5718</v>
      </c>
      <c r="W1995" s="16">
        <v>5978</v>
      </c>
      <c r="X1995" s="11">
        <f t="shared" si="2"/>
        <v>5.984012609772571E-2</v>
      </c>
      <c r="Y1995" s="11">
        <f t="shared" si="2"/>
        <v>-3.9677059542146953E-2</v>
      </c>
      <c r="Z1995" s="11">
        <f t="shared" si="2"/>
        <v>5.5143805309734617E-2</v>
      </c>
      <c r="AA1995" s="11">
        <f t="shared" si="2"/>
        <v>6.1854589296010953E-2</v>
      </c>
    </row>
    <row r="1996" spans="1:27" ht="15" x14ac:dyDescent="0.25">
      <c r="A1996" s="4">
        <v>260128</v>
      </c>
      <c r="B1996" s="18" t="s">
        <v>89</v>
      </c>
      <c r="C1996" s="8" t="s">
        <v>23</v>
      </c>
      <c r="D1996" s="8" t="s">
        <v>29</v>
      </c>
      <c r="E1996" s="2" t="s">
        <v>25</v>
      </c>
      <c r="F1996" s="36">
        <v>4.5756457564575692</v>
      </c>
      <c r="G1996" s="2">
        <v>21.99</v>
      </c>
      <c r="H1996" s="2">
        <v>25.17</v>
      </c>
      <c r="I1996" s="2">
        <v>16.420000000000002</v>
      </c>
      <c r="J1996" s="2">
        <v>25.99</v>
      </c>
      <c r="K1996" s="2">
        <v>29.63</v>
      </c>
      <c r="L1996" s="46">
        <v>26.08</v>
      </c>
      <c r="M1996" s="46">
        <v>20.94</v>
      </c>
      <c r="N1996" s="46">
        <v>21.27</v>
      </c>
      <c r="O1996" s="46">
        <v>20.399999999999999</v>
      </c>
      <c r="P1996" s="46">
        <v>25.56</v>
      </c>
      <c r="Q1996" s="46">
        <v>22.59</v>
      </c>
      <c r="R1996" s="46">
        <v>23.39</v>
      </c>
      <c r="S1996" s="46">
        <v>23.76</v>
      </c>
      <c r="T1996" s="46">
        <v>27.56</v>
      </c>
      <c r="U1996" s="46">
        <v>25.02</v>
      </c>
      <c r="V1996" s="46">
        <v>32.06</v>
      </c>
      <c r="W1996" s="49">
        <v>28.72</v>
      </c>
      <c r="X1996" s="11">
        <f t="shared" si="2"/>
        <v>2.0986358866736721E-2</v>
      </c>
      <c r="Y1996" s="11">
        <f t="shared" si="2"/>
        <v>2.4974306269270219E-2</v>
      </c>
      <c r="Z1996" s="11">
        <f t="shared" si="2"/>
        <v>8.6934723754136245E-2</v>
      </c>
      <c r="AA1996" s="11">
        <f t="shared" si="2"/>
        <v>4.5756457564575692E-2</v>
      </c>
    </row>
    <row r="1997" spans="1:27" customFormat="1" hidden="1" x14ac:dyDescent="0.3">
      <c r="B1997" s="2" t="s">
        <v>94</v>
      </c>
      <c r="C1997" s="2" t="s">
        <v>23</v>
      </c>
      <c r="D1997" s="2" t="s">
        <v>95</v>
      </c>
      <c r="E1997" s="2" t="s">
        <v>96</v>
      </c>
      <c r="F1997" s="2">
        <v>-79.90654205607477</v>
      </c>
      <c r="G1997" s="2">
        <v>-0.82</v>
      </c>
      <c r="H1997" s="2">
        <v>-0.21</v>
      </c>
      <c r="I1997" s="2">
        <v>-0.72</v>
      </c>
      <c r="J1997" s="2">
        <v>-0.24</v>
      </c>
      <c r="K1997" s="2">
        <v>-0.45</v>
      </c>
      <c r="L1997" s="2">
        <v>-0.01</v>
      </c>
      <c r="M1997" s="2">
        <v>-0.41</v>
      </c>
      <c r="N1997" s="2">
        <v>-0.31</v>
      </c>
      <c r="O1997" s="2">
        <v>-0.01</v>
      </c>
      <c r="P1997" s="3">
        <v>-0.35</v>
      </c>
      <c r="Q1997" s="3">
        <v>-0.83</v>
      </c>
      <c r="R1997" s="2">
        <v>-0.11</v>
      </c>
      <c r="S1997" s="3">
        <v>-0.32</v>
      </c>
      <c r="T1997" s="2">
        <v>-0.38</v>
      </c>
      <c r="U1997" s="2">
        <v>0.92</v>
      </c>
      <c r="V1997" s="2">
        <v>-4.5</v>
      </c>
      <c r="W1997" s="16">
        <v>3.1</v>
      </c>
      <c r="X1997" s="11">
        <f t="shared" si="2"/>
        <v>1.8633540372670732E-2</v>
      </c>
      <c r="Y1997" s="11">
        <f t="shared" si="2"/>
        <v>-1.0670731707317074</v>
      </c>
      <c r="Z1997" s="11">
        <f t="shared" si="2"/>
        <v>-39.909090909090914</v>
      </c>
      <c r="AA1997" s="11">
        <f t="shared" si="2"/>
        <v>-0.7990654205607477</v>
      </c>
    </row>
    <row r="1998" spans="1:27" ht="15" x14ac:dyDescent="0.25">
      <c r="A1998" s="4">
        <v>260128</v>
      </c>
      <c r="B1998" s="18" t="s">
        <v>161</v>
      </c>
      <c r="C1998" s="8" t="s">
        <v>23</v>
      </c>
      <c r="D1998" s="8" t="s">
        <v>162</v>
      </c>
      <c r="E1998" s="2" t="s">
        <v>59</v>
      </c>
      <c r="F1998" s="36">
        <v>4.3207957724588084</v>
      </c>
      <c r="G1998" s="2">
        <v>635.72</v>
      </c>
      <c r="H1998" s="2">
        <v>376.65</v>
      </c>
      <c r="I1998" s="2">
        <v>72.09</v>
      </c>
      <c r="J1998" s="2">
        <v>331.33</v>
      </c>
      <c r="K1998" s="2">
        <v>516.29</v>
      </c>
      <c r="L1998" s="46">
        <v>138.44999999999999</v>
      </c>
      <c r="M1998" s="46">
        <v>-32.479999999999997</v>
      </c>
      <c r="N1998" s="46">
        <v>351.06</v>
      </c>
      <c r="O1998" s="46">
        <v>216.78</v>
      </c>
      <c r="P1998" s="46">
        <v>-63.97</v>
      </c>
      <c r="Q1998" s="46">
        <v>-110.28</v>
      </c>
      <c r="R1998" s="46">
        <v>284.57</v>
      </c>
      <c r="S1998" s="47">
        <v>296.14</v>
      </c>
      <c r="T1998" s="47">
        <v>3.91</v>
      </c>
      <c r="U1998" s="46">
        <v>-69.47</v>
      </c>
      <c r="V1998" s="46">
        <v>316.31</v>
      </c>
      <c r="W1998" s="49">
        <v>319.77</v>
      </c>
      <c r="X1998" s="11">
        <f t="shared" si="2"/>
        <v>0.16700290311469757</v>
      </c>
      <c r="Y1998" s="11">
        <f t="shared" si="2"/>
        <v>8.6035333305224171E-2</v>
      </c>
      <c r="Z1998" s="11">
        <f t="shared" si="2"/>
        <v>6.1613122391536379E-2</v>
      </c>
      <c r="AA1998" s="11">
        <f t="shared" si="2"/>
        <v>4.3207957724588075E-2</v>
      </c>
    </row>
    <row r="1999" spans="1:27" ht="15" x14ac:dyDescent="0.25">
      <c r="A1999" s="4">
        <v>260128</v>
      </c>
      <c r="B1999" s="18" t="s">
        <v>165</v>
      </c>
      <c r="C1999" s="8" t="s">
        <v>23</v>
      </c>
      <c r="D1999" s="8" t="s">
        <v>166</v>
      </c>
      <c r="E1999" s="2" t="s">
        <v>25</v>
      </c>
      <c r="F1999" s="36">
        <v>4.1015150287612601</v>
      </c>
      <c r="G1999" s="2">
        <v>206.71</v>
      </c>
      <c r="H1999" s="2">
        <v>241.39</v>
      </c>
      <c r="I1999" s="2">
        <v>166.86</v>
      </c>
      <c r="J1999" s="2">
        <v>179.49</v>
      </c>
      <c r="K1999" s="2">
        <v>257.79000000000002</v>
      </c>
      <c r="L1999" s="46">
        <v>225.12</v>
      </c>
      <c r="M1999" s="46">
        <v>157.51</v>
      </c>
      <c r="N1999" s="46">
        <v>128.53</v>
      </c>
      <c r="O1999" s="46">
        <v>210.7</v>
      </c>
      <c r="P1999" s="46">
        <v>254.68</v>
      </c>
      <c r="Q1999" s="46">
        <v>152.84</v>
      </c>
      <c r="R1999" s="46">
        <v>125.19</v>
      </c>
      <c r="S1999" s="46">
        <v>235.62</v>
      </c>
      <c r="T1999" s="46">
        <v>331.09</v>
      </c>
      <c r="U1999" s="47">
        <v>237.35</v>
      </c>
      <c r="V1999" s="46">
        <v>183.38</v>
      </c>
      <c r="W1999" s="49">
        <v>276.12</v>
      </c>
      <c r="X1999" s="11">
        <f t="shared" si="2"/>
        <v>9.9449455312170532E-2</v>
      </c>
      <c r="Y1999" s="11">
        <f t="shared" si="2"/>
        <v>0.1000426166631152</v>
      </c>
      <c r="Z1999" s="11">
        <f t="shared" si="2"/>
        <v>6.2620392789884294E-2</v>
      </c>
      <c r="AA1999" s="11">
        <f t="shared" si="2"/>
        <v>4.1015150287612379E-2</v>
      </c>
    </row>
    <row r="2000" spans="1:27" ht="15" x14ac:dyDescent="0.25">
      <c r="A2000" s="4">
        <v>260128</v>
      </c>
      <c r="B2000" s="18" t="s">
        <v>70</v>
      </c>
      <c r="C2000" s="8" t="s">
        <v>23</v>
      </c>
      <c r="D2000" s="8" t="s">
        <v>71</v>
      </c>
      <c r="E2000" s="2" t="s">
        <v>59</v>
      </c>
      <c r="F2000" s="36">
        <v>3.953114226614574</v>
      </c>
      <c r="G2000" s="2">
        <v>-34.6</v>
      </c>
      <c r="H2000" s="2">
        <v>389.3</v>
      </c>
      <c r="I2000" s="2">
        <v>150.4</v>
      </c>
      <c r="J2000" s="2">
        <v>-103.6</v>
      </c>
      <c r="K2000" s="2">
        <v>-11.7</v>
      </c>
      <c r="L2000" s="46">
        <v>352</v>
      </c>
      <c r="M2000" s="46">
        <v>114.7</v>
      </c>
      <c r="N2000" s="46">
        <v>-148.5</v>
      </c>
      <c r="O2000" s="46">
        <v>-55.4</v>
      </c>
      <c r="P2000" s="46">
        <v>347.8</v>
      </c>
      <c r="Q2000" s="47">
        <v>203.9</v>
      </c>
      <c r="R2000" s="46">
        <v>-128.80000000000001</v>
      </c>
      <c r="S2000" s="46">
        <v>-39</v>
      </c>
      <c r="T2000" s="46">
        <v>365.9</v>
      </c>
      <c r="U2000" s="46">
        <v>231.5</v>
      </c>
      <c r="V2000" s="46">
        <v>-123.3</v>
      </c>
      <c r="W2000" s="49">
        <v>-21.8</v>
      </c>
      <c r="X2000" s="11">
        <f t="shared" si="2"/>
        <v>4.7147694712164512E-2</v>
      </c>
      <c r="Y2000" s="11">
        <f t="shared" si="2"/>
        <v>6.8656716417910379E-2</v>
      </c>
      <c r="Z2000" s="11">
        <f t="shared" si="2"/>
        <v>1.2802607076350059E-2</v>
      </c>
      <c r="AA2000" s="11">
        <f t="shared" si="2"/>
        <v>3.9531142266145736E-2</v>
      </c>
    </row>
    <row r="2001" spans="1:27" customFormat="1" hidden="1" x14ac:dyDescent="0.3">
      <c r="B2001" s="2" t="s">
        <v>100</v>
      </c>
      <c r="C2001" s="2" t="s">
        <v>23</v>
      </c>
      <c r="D2001" s="2" t="s">
        <v>101</v>
      </c>
      <c r="E2001" s="2" t="s">
        <v>35</v>
      </c>
      <c r="F2001" s="2">
        <v>-1.2977099236641141</v>
      </c>
      <c r="G2001" s="2">
        <v>26.72</v>
      </c>
      <c r="H2001" s="2">
        <v>36.81</v>
      </c>
      <c r="I2001" s="2">
        <v>22.44</v>
      </c>
      <c r="J2001" s="2">
        <v>28.3</v>
      </c>
      <c r="K2001" s="2">
        <v>26.35</v>
      </c>
      <c r="L2001" s="2">
        <v>14.98</v>
      </c>
      <c r="M2001" s="2">
        <v>21.34</v>
      </c>
      <c r="N2001" s="2">
        <v>29.02</v>
      </c>
      <c r="O2001" s="3">
        <v>35.700000000000003</v>
      </c>
      <c r="P2001" s="3">
        <v>42.12</v>
      </c>
      <c r="Q2001" s="2">
        <v>30.11</v>
      </c>
      <c r="R2001" s="2">
        <v>38.43</v>
      </c>
      <c r="S2001" s="2">
        <v>38.659999999999997</v>
      </c>
      <c r="T2001" s="2">
        <v>53.72</v>
      </c>
      <c r="U2001" s="2">
        <v>23.36</v>
      </c>
      <c r="V2001" s="2">
        <v>41.46</v>
      </c>
      <c r="W2001" s="16">
        <v>36.619999999999997</v>
      </c>
      <c r="X2001" s="11">
        <f t="shared" si="2"/>
        <v>7.7685507634610129E-2</v>
      </c>
      <c r="Y2001" s="11">
        <f t="shared" si="2"/>
        <v>-4.1946308724832071E-2</v>
      </c>
      <c r="Z2001" s="11">
        <f t="shared" si="2"/>
        <v>1.965362911072166E-2</v>
      </c>
      <c r="AA2001" s="11">
        <f t="shared" si="2"/>
        <v>-1.2977099236641143E-2</v>
      </c>
    </row>
    <row r="2002" spans="1:27" customFormat="1" hidden="1" x14ac:dyDescent="0.3">
      <c r="B2002" s="2" t="s">
        <v>102</v>
      </c>
      <c r="C2002" s="2" t="s">
        <v>31</v>
      </c>
      <c r="D2002" s="2" t="s">
        <v>32</v>
      </c>
      <c r="E2002" s="2" t="s">
        <v>35</v>
      </c>
      <c r="F2002" s="2">
        <v>-3.150809965953572</v>
      </c>
      <c r="G2002" s="2">
        <v>689.91</v>
      </c>
      <c r="H2002" s="2">
        <v>1671</v>
      </c>
      <c r="I2002" s="2">
        <v>1171</v>
      </c>
      <c r="J2002" s="2">
        <v>1367</v>
      </c>
      <c r="K2002" s="2">
        <v>905.4</v>
      </c>
      <c r="L2002" s="2">
        <v>1994</v>
      </c>
      <c r="M2002" s="2">
        <v>1405</v>
      </c>
      <c r="N2002" s="2">
        <v>1182</v>
      </c>
      <c r="O2002" s="2">
        <v>603.49</v>
      </c>
      <c r="P2002" s="2">
        <v>2076</v>
      </c>
      <c r="Q2002" s="2">
        <v>1373</v>
      </c>
      <c r="R2002" s="2">
        <v>755.17</v>
      </c>
      <c r="S2002" s="2">
        <v>846.97</v>
      </c>
      <c r="T2002" s="2">
        <v>2031</v>
      </c>
      <c r="U2002" s="2">
        <v>1266</v>
      </c>
      <c r="V2002" s="2">
        <v>808.09</v>
      </c>
      <c r="W2002" s="16">
        <v>690.94</v>
      </c>
      <c r="X2002" s="11">
        <f t="shared" si="2"/>
        <v>-8.9088799756095183E-3</v>
      </c>
      <c r="Y2002" s="11">
        <f t="shared" si="2"/>
        <v>-2.1373753031277754E-2</v>
      </c>
      <c r="Z2002" s="11">
        <f t="shared" si="2"/>
        <v>1.0801895842944109E-2</v>
      </c>
      <c r="AA2002" s="11">
        <f t="shared" si="2"/>
        <v>-3.1508099659535604E-2</v>
      </c>
    </row>
    <row r="2003" spans="1:27" ht="15" x14ac:dyDescent="0.25">
      <c r="A2003" s="4">
        <v>260128</v>
      </c>
      <c r="B2003" s="18" t="s">
        <v>118</v>
      </c>
      <c r="C2003" s="8" t="s">
        <v>23</v>
      </c>
      <c r="D2003" s="8" t="s">
        <v>119</v>
      </c>
      <c r="E2003" s="2" t="s">
        <v>25</v>
      </c>
      <c r="F2003" s="36">
        <v>3.678931793926465</v>
      </c>
      <c r="G2003" s="2">
        <v>288.06</v>
      </c>
      <c r="H2003" s="2">
        <v>290.29000000000002</v>
      </c>
      <c r="I2003" s="2">
        <v>302.2</v>
      </c>
      <c r="J2003" s="2">
        <v>310.45999999999998</v>
      </c>
      <c r="K2003" s="2">
        <v>307.74</v>
      </c>
      <c r="L2003" s="46">
        <v>314.60000000000002</v>
      </c>
      <c r="M2003" s="46">
        <v>345.95</v>
      </c>
      <c r="N2003" s="46">
        <v>354.32</v>
      </c>
      <c r="O2003" s="46">
        <v>371.53</v>
      </c>
      <c r="P2003" s="46">
        <v>340.89</v>
      </c>
      <c r="Q2003" s="46">
        <v>385.34</v>
      </c>
      <c r="R2003" s="46">
        <v>404.43</v>
      </c>
      <c r="S2003" s="46">
        <v>402.95</v>
      </c>
      <c r="T2003" s="46">
        <v>377.02</v>
      </c>
      <c r="U2003" s="46">
        <v>421.46</v>
      </c>
      <c r="V2003" s="46">
        <v>447.69</v>
      </c>
      <c r="W2003" s="49">
        <v>463.62</v>
      </c>
      <c r="X2003" s="11">
        <f t="shared" si="2"/>
        <v>2.3558792652629945E-2</v>
      </c>
      <c r="Y2003" s="11">
        <f t="shared" si="2"/>
        <v>2.301018002981392E-2</v>
      </c>
      <c r="Z2003" s="11">
        <f t="shared" si="2"/>
        <v>2.6938836511277486E-2</v>
      </c>
      <c r="AA2003" s="11">
        <f t="shared" si="2"/>
        <v>3.6789317939264432E-2</v>
      </c>
    </row>
    <row r="2004" spans="1:27" ht="15" x14ac:dyDescent="0.25">
      <c r="A2004" s="4">
        <v>260128</v>
      </c>
      <c r="B2004" s="18" t="s">
        <v>150</v>
      </c>
      <c r="C2004" s="8" t="s">
        <v>23</v>
      </c>
      <c r="D2004" s="8" t="s">
        <v>151</v>
      </c>
      <c r="E2004" s="2" t="s">
        <v>25</v>
      </c>
      <c r="F2004" s="36">
        <v>3.526896157336612</v>
      </c>
      <c r="G2004" s="2">
        <v>12585</v>
      </c>
      <c r="H2004" s="2">
        <v>8524</v>
      </c>
      <c r="I2004" s="2">
        <v>8358</v>
      </c>
      <c r="J2004" s="2">
        <v>5664</v>
      </c>
      <c r="K2004" s="2">
        <v>11010</v>
      </c>
      <c r="L2004" s="46">
        <v>7848</v>
      </c>
      <c r="M2004" s="46">
        <v>9576</v>
      </c>
      <c r="N2004" s="47">
        <v>14092</v>
      </c>
      <c r="O2004" s="47">
        <v>17491</v>
      </c>
      <c r="P2004" s="47">
        <v>13818</v>
      </c>
      <c r="Q2004" s="46">
        <v>14847</v>
      </c>
      <c r="R2004" s="46">
        <v>17350</v>
      </c>
      <c r="S2004" s="46">
        <v>21908</v>
      </c>
      <c r="T2004" s="46">
        <v>17555</v>
      </c>
      <c r="U2004" s="46">
        <v>20441</v>
      </c>
      <c r="V2004" s="46">
        <v>20535</v>
      </c>
      <c r="W2004" s="49">
        <v>24745</v>
      </c>
      <c r="X2004" s="11">
        <f t="shared" si="2"/>
        <v>5.5018182353547385E-2</v>
      </c>
      <c r="Y2004" s="11">
        <f t="shared" si="2"/>
        <v>7.8063075634942747E-2</v>
      </c>
      <c r="Z2004" s="11">
        <f t="shared" si="2"/>
        <v>4.1227638698319913E-2</v>
      </c>
      <c r="AA2004" s="11">
        <f t="shared" si="2"/>
        <v>3.526896157336612E-2</v>
      </c>
    </row>
    <row r="2005" spans="1:27" ht="15" x14ac:dyDescent="0.25">
      <c r="A2005" s="4">
        <v>260128</v>
      </c>
      <c r="B2005" s="18" t="s">
        <v>157</v>
      </c>
      <c r="C2005" s="8" t="s">
        <v>23</v>
      </c>
      <c r="D2005" s="8" t="s">
        <v>131</v>
      </c>
      <c r="E2005" s="2" t="s">
        <v>25</v>
      </c>
      <c r="F2005" s="36">
        <v>2.181633688483009</v>
      </c>
      <c r="G2005" s="2">
        <v>41.8</v>
      </c>
      <c r="H2005" s="2">
        <v>31.1</v>
      </c>
      <c r="I2005" s="2">
        <v>44.4</v>
      </c>
      <c r="J2005" s="2">
        <v>40.799999999999997</v>
      </c>
      <c r="K2005" s="2">
        <v>48.1</v>
      </c>
      <c r="L2005" s="47">
        <v>63</v>
      </c>
      <c r="M2005" s="46">
        <v>61.3</v>
      </c>
      <c r="N2005" s="46">
        <v>42.8</v>
      </c>
      <c r="O2005" s="46">
        <v>48.4</v>
      </c>
      <c r="P2005" s="46">
        <v>52.9</v>
      </c>
      <c r="Q2005" s="46">
        <v>72</v>
      </c>
      <c r="R2005" s="46">
        <v>52.5</v>
      </c>
      <c r="S2005" s="46">
        <v>57.1</v>
      </c>
      <c r="T2005" s="46">
        <v>45.3</v>
      </c>
      <c r="U2005" s="46">
        <v>54.2</v>
      </c>
      <c r="V2005" s="46">
        <v>40.5</v>
      </c>
      <c r="W2005" s="49">
        <v>61.4</v>
      </c>
      <c r="X2005" s="11">
        <f t="shared" si="2"/>
        <v>-3.2409381663113135E-2</v>
      </c>
      <c r="Y2005" s="11">
        <f t="shared" si="2"/>
        <v>-7.844865579550464E-2</v>
      </c>
      <c r="Z2005" s="11">
        <f t="shared" si="2"/>
        <v>-5.7388809182209233E-2</v>
      </c>
      <c r="AA2005" s="11">
        <f t="shared" si="2"/>
        <v>2.1816336884829868E-2</v>
      </c>
    </row>
    <row r="2006" spans="1:27" ht="15" x14ac:dyDescent="0.25">
      <c r="A2006" s="4">
        <v>260128</v>
      </c>
      <c r="B2006" s="18" t="s">
        <v>110</v>
      </c>
      <c r="C2006" s="8" t="s">
        <v>23</v>
      </c>
      <c r="D2006" s="8" t="s">
        <v>111</v>
      </c>
      <c r="E2006" s="2" t="s">
        <v>25</v>
      </c>
      <c r="F2006" s="36">
        <v>2.1540687966158378</v>
      </c>
      <c r="G2006" s="2">
        <v>22.83</v>
      </c>
      <c r="H2006" s="2">
        <v>18.829999999999998</v>
      </c>
      <c r="I2006" s="2">
        <v>22.06</v>
      </c>
      <c r="J2006" s="2">
        <v>23.84</v>
      </c>
      <c r="K2006" s="2">
        <v>22.44</v>
      </c>
      <c r="L2006" s="46">
        <v>25.01</v>
      </c>
      <c r="M2006" s="46">
        <v>29.47</v>
      </c>
      <c r="N2006" s="46">
        <v>31.39</v>
      </c>
      <c r="O2006" s="46">
        <v>32.049999999999997</v>
      </c>
      <c r="P2006" s="46">
        <v>36.57</v>
      </c>
      <c r="Q2006" s="46">
        <v>41.5</v>
      </c>
      <c r="R2006" s="46">
        <v>40.61</v>
      </c>
      <c r="S2006" s="46">
        <v>39.21</v>
      </c>
      <c r="T2006" s="46">
        <v>49.45</v>
      </c>
      <c r="U2006" s="46">
        <v>44.89</v>
      </c>
      <c r="V2006" s="46">
        <v>46.11</v>
      </c>
      <c r="W2006" s="49">
        <v>43.08</v>
      </c>
      <c r="X2006" s="11">
        <f t="shared" si="2"/>
        <v>8.1575780606751414E-2</v>
      </c>
      <c r="Y2006" s="11">
        <f t="shared" si="2"/>
        <v>1.9851261931252528E-2</v>
      </c>
      <c r="Z2006" s="11">
        <f t="shared" si="2"/>
        <v>3.1580156178227181E-2</v>
      </c>
      <c r="AA2006" s="11">
        <f t="shared" si="2"/>
        <v>2.1540687966157934E-2</v>
      </c>
    </row>
    <row r="2007" spans="1:27" ht="15" x14ac:dyDescent="0.25">
      <c r="A2007" s="4">
        <v>260128</v>
      </c>
      <c r="B2007" s="18" t="s">
        <v>137</v>
      </c>
      <c r="C2007" s="8" t="s">
        <v>23</v>
      </c>
      <c r="D2007" s="8" t="s">
        <v>115</v>
      </c>
      <c r="E2007" s="2" t="s">
        <v>25</v>
      </c>
      <c r="F2007" s="36">
        <v>1.980198019801982</v>
      </c>
      <c r="G2007" s="2">
        <v>35</v>
      </c>
      <c r="H2007" s="2">
        <v>87</v>
      </c>
      <c r="I2007" s="2">
        <v>22</v>
      </c>
      <c r="J2007" s="2">
        <v>91</v>
      </c>
      <c r="K2007" s="3">
        <v>155</v>
      </c>
      <c r="L2007" s="47">
        <v>144</v>
      </c>
      <c r="M2007" s="47">
        <v>117</v>
      </c>
      <c r="N2007" s="47">
        <v>231</v>
      </c>
      <c r="O2007" s="47">
        <v>308</v>
      </c>
      <c r="P2007" s="47">
        <v>332</v>
      </c>
      <c r="Q2007" s="47">
        <v>240</v>
      </c>
      <c r="R2007" s="47">
        <v>418</v>
      </c>
      <c r="S2007" s="46">
        <v>407</v>
      </c>
      <c r="T2007" s="46">
        <v>451</v>
      </c>
      <c r="U2007" s="46">
        <v>388</v>
      </c>
      <c r="V2007" s="46">
        <v>572</v>
      </c>
      <c r="W2007" s="49">
        <v>443</v>
      </c>
      <c r="X2007" s="11">
        <f t="shared" si="2"/>
        <v>8.5182534001431609E-2</v>
      </c>
      <c r="Y2007" s="11">
        <f t="shared" si="2"/>
        <v>9.7625329815303363E-2</v>
      </c>
      <c r="Z2007" s="11">
        <f t="shared" si="2"/>
        <v>9.2548076923076872E-2</v>
      </c>
      <c r="AA2007" s="11">
        <f t="shared" si="2"/>
        <v>1.980198019801982E-2</v>
      </c>
    </row>
    <row r="2008" spans="1:27" ht="15" x14ac:dyDescent="0.25">
      <c r="A2008" s="4">
        <v>260128</v>
      </c>
      <c r="B2008" s="18" t="s">
        <v>160</v>
      </c>
      <c r="C2008" s="8" t="s">
        <v>23</v>
      </c>
      <c r="D2008" s="8" t="s">
        <v>29</v>
      </c>
      <c r="E2008" s="2" t="s">
        <v>25</v>
      </c>
      <c r="F2008" s="36">
        <v>1.902649016352487</v>
      </c>
      <c r="G2008" s="2">
        <v>160.97999999999999</v>
      </c>
      <c r="H2008" s="2">
        <v>155.22</v>
      </c>
      <c r="I2008" s="2">
        <v>163.19</v>
      </c>
      <c r="J2008" s="2">
        <v>173.15</v>
      </c>
      <c r="K2008" s="2">
        <v>174.62</v>
      </c>
      <c r="L2008" s="46">
        <v>158.72999999999999</v>
      </c>
      <c r="M2008" s="46">
        <v>111.74</v>
      </c>
      <c r="N2008" s="46">
        <v>142.61000000000001</v>
      </c>
      <c r="O2008" s="46">
        <v>121.38</v>
      </c>
      <c r="P2008" s="46">
        <v>141.27000000000001</v>
      </c>
      <c r="Q2008" s="46">
        <v>142.88</v>
      </c>
      <c r="R2008" s="46">
        <v>162.44999999999999</v>
      </c>
      <c r="S2008" s="46">
        <v>166.07</v>
      </c>
      <c r="T2008" s="46">
        <v>166.38</v>
      </c>
      <c r="U2008" s="46">
        <v>172.14</v>
      </c>
      <c r="V2008" s="46">
        <v>176.04</v>
      </c>
      <c r="W2008" s="49">
        <v>179.02</v>
      </c>
      <c r="X2008" s="11">
        <f t="shared" si="2"/>
        <v>4.0984543065598178E-2</v>
      </c>
      <c r="Y2008" s="11">
        <f t="shared" si="2"/>
        <v>4.5877888927216226E-2</v>
      </c>
      <c r="Z2008" s="11">
        <f t="shared" si="2"/>
        <v>2.0373590789158014E-2</v>
      </c>
      <c r="AA2008" s="11">
        <f t="shared" si="2"/>
        <v>1.9026490163524867E-2</v>
      </c>
    </row>
    <row r="2009" spans="1:27" ht="15" x14ac:dyDescent="0.25">
      <c r="A2009" s="4">
        <v>260128</v>
      </c>
      <c r="B2009" s="18" t="s">
        <v>133</v>
      </c>
      <c r="C2009" s="8" t="s">
        <v>23</v>
      </c>
      <c r="D2009" s="8" t="s">
        <v>115</v>
      </c>
      <c r="E2009" s="2" t="s">
        <v>25</v>
      </c>
      <c r="F2009" s="36">
        <v>1.7081591858985949</v>
      </c>
      <c r="G2009" s="2">
        <v>919.6</v>
      </c>
      <c r="H2009" s="2">
        <v>1201</v>
      </c>
      <c r="I2009" s="2">
        <v>810.1</v>
      </c>
      <c r="J2009" s="2">
        <v>1033</v>
      </c>
      <c r="K2009" s="2">
        <v>1098</v>
      </c>
      <c r="L2009" s="46">
        <v>1379</v>
      </c>
      <c r="M2009" s="46">
        <v>1050</v>
      </c>
      <c r="N2009" s="46">
        <v>1125</v>
      </c>
      <c r="O2009" s="46">
        <v>1192</v>
      </c>
      <c r="P2009" s="46">
        <v>1553</v>
      </c>
      <c r="Q2009" s="46">
        <v>1106</v>
      </c>
      <c r="R2009" s="46">
        <v>1280</v>
      </c>
      <c r="S2009" s="46">
        <v>1308</v>
      </c>
      <c r="T2009" s="46">
        <v>1641</v>
      </c>
      <c r="U2009" s="46">
        <v>1214</v>
      </c>
      <c r="V2009" s="46">
        <v>1340</v>
      </c>
      <c r="W2009" s="49">
        <v>1402</v>
      </c>
      <c r="X2009" s="11">
        <f t="shared" si="2"/>
        <v>1.6771488469601747E-2</v>
      </c>
      <c r="Y2009" s="11">
        <f t="shared" si="2"/>
        <v>2.0243673851921384E-2</v>
      </c>
      <c r="Z2009" s="11">
        <f t="shared" si="2"/>
        <v>1.1023332720925927E-2</v>
      </c>
      <c r="AA2009" s="11">
        <f t="shared" si="2"/>
        <v>1.7081591858985945E-2</v>
      </c>
    </row>
    <row r="2010" spans="1:27" ht="15" x14ac:dyDescent="0.25">
      <c r="A2010" s="4">
        <v>260128</v>
      </c>
      <c r="B2010" s="18" t="s">
        <v>123</v>
      </c>
      <c r="C2010" s="8" t="s">
        <v>23</v>
      </c>
      <c r="D2010" s="8" t="s">
        <v>124</v>
      </c>
      <c r="E2010" s="2" t="s">
        <v>25</v>
      </c>
      <c r="F2010" s="36">
        <v>1.673360107095045</v>
      </c>
      <c r="G2010" s="2">
        <v>969</v>
      </c>
      <c r="H2010" s="2">
        <v>656</v>
      </c>
      <c r="I2010" s="2">
        <v>988</v>
      </c>
      <c r="J2010" s="2">
        <v>1039</v>
      </c>
      <c r="K2010" s="2">
        <v>1170</v>
      </c>
      <c r="L2010" s="46">
        <v>927</v>
      </c>
      <c r="M2010" s="46">
        <v>1143</v>
      </c>
      <c r="N2010" s="46">
        <v>1258</v>
      </c>
      <c r="O2010" s="47">
        <v>1699</v>
      </c>
      <c r="P2010" s="46">
        <v>1263</v>
      </c>
      <c r="Q2010" s="46">
        <v>1383</v>
      </c>
      <c r="R2010" s="46">
        <v>1328</v>
      </c>
      <c r="S2010" s="46">
        <v>1607</v>
      </c>
      <c r="T2010" s="46">
        <v>1444</v>
      </c>
      <c r="U2010" s="46">
        <v>1469</v>
      </c>
      <c r="V2010" s="46">
        <v>1456</v>
      </c>
      <c r="W2010" s="49">
        <v>1707</v>
      </c>
      <c r="X2010" s="11">
        <f t="shared" si="2"/>
        <v>3.2431463895359336E-2</v>
      </c>
      <c r="Y2010" s="11">
        <f t="shared" si="2"/>
        <v>1.4925373134328401E-2</v>
      </c>
      <c r="Z2010" s="11">
        <f t="shared" si="2"/>
        <v>2.188782489740082E-2</v>
      </c>
      <c r="AA2010" s="11">
        <f t="shared" si="2"/>
        <v>1.6733601070950455E-2</v>
      </c>
    </row>
    <row r="2011" spans="1:27" ht="15" x14ac:dyDescent="0.25">
      <c r="A2011" s="4">
        <v>260128</v>
      </c>
      <c r="B2011" s="18" t="s">
        <v>128</v>
      </c>
      <c r="C2011" s="8" t="s">
        <v>23</v>
      </c>
      <c r="D2011" s="8" t="s">
        <v>129</v>
      </c>
      <c r="E2011" s="2" t="s">
        <v>25</v>
      </c>
      <c r="F2011" s="36">
        <v>1.654898499558688</v>
      </c>
      <c r="G2011" s="2">
        <v>721</v>
      </c>
      <c r="H2011" s="2">
        <v>785</v>
      </c>
      <c r="I2011" s="2">
        <v>890</v>
      </c>
      <c r="J2011" s="2">
        <v>943</v>
      </c>
      <c r="K2011" s="2">
        <v>810</v>
      </c>
      <c r="L2011" s="46">
        <v>825</v>
      </c>
      <c r="M2011" s="46">
        <v>945</v>
      </c>
      <c r="N2011" s="46">
        <v>1021</v>
      </c>
      <c r="O2011" s="46">
        <v>1032</v>
      </c>
      <c r="P2011" s="46">
        <v>1014</v>
      </c>
      <c r="Q2011" s="46">
        <v>1067</v>
      </c>
      <c r="R2011" s="46">
        <v>1127</v>
      </c>
      <c r="S2011" s="46">
        <v>1101</v>
      </c>
      <c r="T2011" s="46">
        <v>1028</v>
      </c>
      <c r="U2011" s="46">
        <v>1187</v>
      </c>
      <c r="V2011" s="46">
        <v>1216</v>
      </c>
      <c r="W2011" s="49">
        <v>1176</v>
      </c>
      <c r="X2011" s="11">
        <f t="shared" si="2"/>
        <v>3.2490136922720403E-3</v>
      </c>
      <c r="Y2011" s="11">
        <f t="shared" si="2"/>
        <v>2.7758501040943795E-2</v>
      </c>
      <c r="Z2011" s="11">
        <f t="shared" si="2"/>
        <v>2.0031510240828165E-2</v>
      </c>
      <c r="AA2011" s="11">
        <f t="shared" si="2"/>
        <v>1.654898499558688E-2</v>
      </c>
    </row>
    <row r="2012" spans="1:27" ht="15" x14ac:dyDescent="0.25">
      <c r="A2012" s="4">
        <v>260128</v>
      </c>
      <c r="B2012" s="18" t="s">
        <v>130</v>
      </c>
      <c r="C2012" s="8" t="s">
        <v>23</v>
      </c>
      <c r="D2012" s="8" t="s">
        <v>131</v>
      </c>
      <c r="E2012" s="2" t="s">
        <v>25</v>
      </c>
      <c r="F2012" s="36">
        <v>1.614114114114118</v>
      </c>
      <c r="G2012" s="2">
        <v>1197</v>
      </c>
      <c r="H2012" s="2">
        <v>994</v>
      </c>
      <c r="I2012" s="2">
        <v>1064</v>
      </c>
      <c r="J2012" s="2">
        <v>1183</v>
      </c>
      <c r="K2012" s="2">
        <v>1360</v>
      </c>
      <c r="L2012" s="46">
        <v>811</v>
      </c>
      <c r="M2012" s="46">
        <v>835</v>
      </c>
      <c r="N2012" s="46">
        <v>929</v>
      </c>
      <c r="O2012" s="46">
        <v>1132</v>
      </c>
      <c r="P2012" s="46">
        <v>1046</v>
      </c>
      <c r="Q2012" s="46">
        <v>1166</v>
      </c>
      <c r="R2012" s="46">
        <v>1191</v>
      </c>
      <c r="S2012" s="46">
        <v>1366</v>
      </c>
      <c r="T2012" s="46">
        <v>1287</v>
      </c>
      <c r="U2012" s="46">
        <v>1325</v>
      </c>
      <c r="V2012" s="46">
        <v>1350</v>
      </c>
      <c r="W2012" s="49">
        <v>1452</v>
      </c>
      <c r="X2012" s="11">
        <f t="shared" si="2"/>
        <v>5.0534703292094862E-2</v>
      </c>
      <c r="Y2012" s="11">
        <f t="shared" si="2"/>
        <v>3.1736526946107846E-2</v>
      </c>
      <c r="Z2012" s="11">
        <f t="shared" si="2"/>
        <v>3.0760301799187539E-2</v>
      </c>
      <c r="AA2012" s="11">
        <f t="shared" si="2"/>
        <v>1.614114114114118E-2</v>
      </c>
    </row>
    <row r="2013" spans="1:27" ht="15" x14ac:dyDescent="0.25">
      <c r="A2013" s="4">
        <v>260128</v>
      </c>
      <c r="B2013" s="18" t="s">
        <v>60</v>
      </c>
      <c r="C2013" s="8" t="s">
        <v>23</v>
      </c>
      <c r="D2013" s="8" t="s">
        <v>61</v>
      </c>
      <c r="E2013" s="2" t="s">
        <v>59</v>
      </c>
      <c r="F2013" s="36">
        <v>1.4739517153748329</v>
      </c>
      <c r="G2013" s="2">
        <v>215.92</v>
      </c>
      <c r="H2013" s="2">
        <v>304.92</v>
      </c>
      <c r="I2013" s="2">
        <v>288.94</v>
      </c>
      <c r="J2013" s="2">
        <v>295.45</v>
      </c>
      <c r="K2013" s="2">
        <v>303.89</v>
      </c>
      <c r="L2013" s="46">
        <v>318.54000000000002</v>
      </c>
      <c r="M2013" s="46">
        <v>268.63</v>
      </c>
      <c r="N2013" s="46">
        <v>260.25</v>
      </c>
      <c r="O2013" s="46">
        <v>245.28</v>
      </c>
      <c r="P2013" s="46">
        <v>193.94</v>
      </c>
      <c r="Q2013" s="46">
        <v>220.57</v>
      </c>
      <c r="R2013" s="46">
        <v>171.59</v>
      </c>
      <c r="S2013" s="46">
        <v>162.09</v>
      </c>
      <c r="T2013" s="46">
        <v>155.32</v>
      </c>
      <c r="U2013" s="46">
        <v>159.9</v>
      </c>
      <c r="V2013" s="46">
        <v>152.29</v>
      </c>
      <c r="W2013" s="49">
        <v>171.37</v>
      </c>
      <c r="X2013" s="11">
        <f t="shared" si="2"/>
        <v>-5.1617904542963888E-2</v>
      </c>
      <c r="Y2013" s="11">
        <f t="shared" si="2"/>
        <v>-8.5502487421959761E-2</v>
      </c>
      <c r="Z2013" s="11">
        <f t="shared" si="2"/>
        <v>-2.974264139312699E-2</v>
      </c>
      <c r="AA2013" s="11">
        <f t="shared" si="2"/>
        <v>1.4739517153748549E-2</v>
      </c>
    </row>
    <row r="2014" spans="1:27" ht="15" x14ac:dyDescent="0.25">
      <c r="A2014" s="4">
        <v>260128</v>
      </c>
      <c r="B2014" s="18" t="s">
        <v>40</v>
      </c>
      <c r="C2014" s="8" t="s">
        <v>23</v>
      </c>
      <c r="D2014" s="8" t="s">
        <v>41</v>
      </c>
      <c r="E2014" s="2" t="s">
        <v>42</v>
      </c>
      <c r="F2014" s="36">
        <v>1.240592175998678</v>
      </c>
      <c r="G2014" s="2">
        <v>14.26</v>
      </c>
      <c r="H2014" s="2">
        <v>15.21</v>
      </c>
      <c r="I2014" s="2">
        <v>27.86</v>
      </c>
      <c r="J2014" s="2">
        <v>26.54</v>
      </c>
      <c r="K2014" s="2">
        <v>15.27</v>
      </c>
      <c r="L2014" s="46">
        <v>18.48</v>
      </c>
      <c r="M2014" s="46">
        <v>32.49</v>
      </c>
      <c r="N2014" s="46">
        <v>32.99</v>
      </c>
      <c r="O2014" s="46">
        <v>18.47</v>
      </c>
      <c r="P2014" s="46">
        <v>20.079999999999998</v>
      </c>
      <c r="Q2014" s="46">
        <v>39.79</v>
      </c>
      <c r="R2014" s="46">
        <v>33.75</v>
      </c>
      <c r="S2014" s="46">
        <v>21.06</v>
      </c>
      <c r="T2014" s="46">
        <v>24.58</v>
      </c>
      <c r="U2014" s="46">
        <v>41.33</v>
      </c>
      <c r="V2014" s="46">
        <v>33.94</v>
      </c>
      <c r="W2014" s="49">
        <v>22.56</v>
      </c>
      <c r="X2014" s="11">
        <f t="shared" si="2"/>
        <v>3.9239623299616166E-2</v>
      </c>
      <c r="Y2014" s="11">
        <f t="shared" si="2"/>
        <v>1.2921631146165513E-2</v>
      </c>
      <c r="Z2014" s="11">
        <f t="shared" si="2"/>
        <v>1.5738899933730455E-3</v>
      </c>
      <c r="AA2014" s="11">
        <f t="shared" si="2"/>
        <v>1.2405921759986782E-2</v>
      </c>
    </row>
    <row r="2015" spans="1:27" ht="15" x14ac:dyDescent="0.25">
      <c r="A2015" s="4">
        <v>260128</v>
      </c>
      <c r="B2015" s="18" t="s">
        <v>154</v>
      </c>
      <c r="C2015" s="8" t="s">
        <v>23</v>
      </c>
      <c r="D2015" s="8" t="s">
        <v>95</v>
      </c>
      <c r="E2015" s="2" t="s">
        <v>25</v>
      </c>
      <c r="F2015" s="36">
        <v>1.124410591222347</v>
      </c>
      <c r="G2015" s="2">
        <v>559</v>
      </c>
      <c r="H2015" s="2">
        <v>470</v>
      </c>
      <c r="I2015" s="2">
        <v>441</v>
      </c>
      <c r="J2015" s="2">
        <v>564</v>
      </c>
      <c r="K2015" s="2">
        <v>668</v>
      </c>
      <c r="L2015" s="46">
        <v>580</v>
      </c>
      <c r="M2015" s="46">
        <v>535</v>
      </c>
      <c r="N2015" s="46">
        <v>573</v>
      </c>
      <c r="O2015" s="46">
        <v>675</v>
      </c>
      <c r="P2015" s="46">
        <v>599</v>
      </c>
      <c r="Q2015" s="46">
        <v>645</v>
      </c>
      <c r="R2015" s="46">
        <v>798</v>
      </c>
      <c r="S2015" s="46">
        <v>697</v>
      </c>
      <c r="T2015" s="46">
        <v>693</v>
      </c>
      <c r="U2015" s="46">
        <v>620</v>
      </c>
      <c r="V2015" s="46">
        <v>747</v>
      </c>
      <c r="W2015" s="49">
        <v>728</v>
      </c>
      <c r="X2015" s="11">
        <f t="shared" si="2"/>
        <v>3.4319094560058439E-2</v>
      </c>
      <c r="Y2015" s="11">
        <f t="shared" si="2"/>
        <v>-8.8245675961877712E-3</v>
      </c>
      <c r="Z2015" s="11">
        <f t="shared" si="2"/>
        <v>-1.8162393162393209E-2</v>
      </c>
      <c r="AA2015" s="11">
        <f t="shared" si="2"/>
        <v>1.1244105912223468E-2</v>
      </c>
    </row>
    <row r="2016" spans="1:27" ht="15" x14ac:dyDescent="0.25">
      <c r="A2016" s="4">
        <v>260128</v>
      </c>
      <c r="B2016" s="18" t="s">
        <v>147</v>
      </c>
      <c r="C2016" s="8" t="s">
        <v>23</v>
      </c>
      <c r="D2016" s="8" t="s">
        <v>146</v>
      </c>
      <c r="E2016" s="2" t="s">
        <v>25</v>
      </c>
      <c r="F2016" s="36">
        <v>0.67706013363029172</v>
      </c>
      <c r="G2016" s="2">
        <v>1818</v>
      </c>
      <c r="H2016" s="2">
        <v>784.6</v>
      </c>
      <c r="I2016" s="2">
        <v>1653</v>
      </c>
      <c r="J2016" s="2">
        <v>1939</v>
      </c>
      <c r="K2016" s="2">
        <v>2124</v>
      </c>
      <c r="L2016" s="47">
        <v>2205</v>
      </c>
      <c r="M2016" s="46">
        <v>2263</v>
      </c>
      <c r="N2016" s="46">
        <v>2182</v>
      </c>
      <c r="O2016" s="46">
        <v>2392</v>
      </c>
      <c r="P2016" s="46">
        <v>1391</v>
      </c>
      <c r="Q2016" s="46">
        <v>1835</v>
      </c>
      <c r="R2016" s="46">
        <v>2441</v>
      </c>
      <c r="S2016" s="47">
        <v>3355</v>
      </c>
      <c r="T2016" s="47">
        <v>2738</v>
      </c>
      <c r="U2016" s="46">
        <v>2664</v>
      </c>
      <c r="V2016" s="46">
        <v>2468</v>
      </c>
      <c r="W2016" s="49">
        <v>3431</v>
      </c>
      <c r="X2016" s="11">
        <f t="shared" si="2"/>
        <v>0.14930170693859446</v>
      </c>
      <c r="Y2016" s="11">
        <f t="shared" si="2"/>
        <v>7.9949850515961041E-2</v>
      </c>
      <c r="Z2016" s="11">
        <f t="shared" si="2"/>
        <v>2.4111448472940999E-3</v>
      </c>
      <c r="AA2016" s="11">
        <f t="shared" si="2"/>
        <v>6.7706013363029172E-3</v>
      </c>
    </row>
    <row r="2017" spans="1:27" x14ac:dyDescent="0.3">
      <c r="A2017" s="4">
        <v>260128</v>
      </c>
      <c r="B2017" s="45" t="s">
        <v>413</v>
      </c>
      <c r="C2017" s="4" t="s">
        <v>414</v>
      </c>
      <c r="D2017" s="43" t="s">
        <v>153</v>
      </c>
      <c r="F2017" s="44">
        <f>AA2017</f>
        <v>4.8828125E-3</v>
      </c>
      <c r="L2017" s="50">
        <v>-215</v>
      </c>
      <c r="M2017" s="50">
        <v>-97</v>
      </c>
      <c r="N2017" s="50">
        <v>-55</v>
      </c>
      <c r="O2017" s="50">
        <v>461</v>
      </c>
      <c r="P2017" s="50">
        <v>-12</v>
      </c>
      <c r="Q2017" s="50">
        <v>473</v>
      </c>
      <c r="R2017" s="50">
        <v>-22</v>
      </c>
      <c r="S2017" s="50">
        <v>710</v>
      </c>
      <c r="T2017" s="50">
        <v>227</v>
      </c>
      <c r="U2017" s="50">
        <v>539</v>
      </c>
      <c r="V2017" s="50">
        <v>572</v>
      </c>
      <c r="W2017" s="50">
        <v>720</v>
      </c>
      <c r="X2017" s="11">
        <f t="shared" ref="X2017" si="3">SUM(Q2017:T2017)/SUM(P2017:S2017)-1</f>
        <v>0.20800696257615314</v>
      </c>
      <c r="Y2017" s="11">
        <f t="shared" ref="Y2017" si="4">SUM(R2017:U2017)/SUM(Q2017:T2017)-1</f>
        <v>4.7550432276657117E-2</v>
      </c>
      <c r="Z2017" s="11">
        <f t="shared" ref="Z2017" si="5">SUM(S2017:V2017)/SUM(R2017:U2017)-1</f>
        <v>0.40852819807427787</v>
      </c>
      <c r="AA2017" s="11">
        <f t="shared" ref="AA2017" si="6">SUM(T2017:W2017)/SUM(S2017:V2017)-1</f>
        <v>4.8828125E-3</v>
      </c>
    </row>
    <row r="2018" spans="1:27" ht="15" x14ac:dyDescent="0.25">
      <c r="A2018" s="4">
        <v>260128</v>
      </c>
      <c r="B2018" s="18" t="s">
        <v>152</v>
      </c>
      <c r="C2018" s="8" t="s">
        <v>23</v>
      </c>
      <c r="D2018" s="8" t="s">
        <v>153</v>
      </c>
      <c r="E2018" s="2" t="s">
        <v>25</v>
      </c>
      <c r="F2018" s="36">
        <v>0.37174721189590088</v>
      </c>
      <c r="G2018" s="2">
        <v>538</v>
      </c>
      <c r="H2018" s="2">
        <v>534</v>
      </c>
      <c r="I2018" s="2">
        <v>532</v>
      </c>
      <c r="J2018" s="2">
        <v>531</v>
      </c>
      <c r="K2018" s="2">
        <v>499</v>
      </c>
      <c r="L2018" s="46">
        <v>512</v>
      </c>
      <c r="M2018" s="46">
        <v>580</v>
      </c>
      <c r="N2018" s="46">
        <v>592</v>
      </c>
      <c r="O2018" s="46">
        <v>557</v>
      </c>
      <c r="P2018" s="46">
        <v>562</v>
      </c>
      <c r="Q2018" s="46">
        <v>611</v>
      </c>
      <c r="R2018" s="46">
        <v>596</v>
      </c>
      <c r="S2018" s="46">
        <v>581</v>
      </c>
      <c r="T2018" s="46">
        <v>606</v>
      </c>
      <c r="U2018" s="46">
        <v>607</v>
      </c>
      <c r="V2018" s="46">
        <v>627</v>
      </c>
      <c r="W2018" s="49">
        <v>590</v>
      </c>
      <c r="X2018" s="11">
        <f t="shared" si="2"/>
        <v>1.8723404255319043E-2</v>
      </c>
      <c r="Y2018" s="11">
        <f t="shared" si="2"/>
        <v>-1.6708437761069339E-3</v>
      </c>
      <c r="Z2018" s="11">
        <f t="shared" si="2"/>
        <v>1.2970711297071169E-2</v>
      </c>
      <c r="AA2018" s="11">
        <f t="shared" si="2"/>
        <v>3.7174721189590088E-3</v>
      </c>
    </row>
    <row r="2019" spans="1:27" ht="15" x14ac:dyDescent="0.25">
      <c r="A2019" s="4">
        <v>260128</v>
      </c>
      <c r="B2019" s="18" t="s">
        <v>105</v>
      </c>
      <c r="C2019" s="8" t="s">
        <v>23</v>
      </c>
      <c r="D2019" s="8" t="s">
        <v>106</v>
      </c>
      <c r="E2019" s="2" t="s">
        <v>107</v>
      </c>
      <c r="F2019" s="36">
        <v>5.1724137931019598E-2</v>
      </c>
      <c r="G2019" s="2">
        <v>44.8</v>
      </c>
      <c r="H2019" s="2">
        <v>52.6</v>
      </c>
      <c r="I2019" s="2">
        <v>56.1</v>
      </c>
      <c r="J2019" s="2">
        <v>-16</v>
      </c>
      <c r="K2019" s="2">
        <v>46.6</v>
      </c>
      <c r="L2019" s="47">
        <v>70.8</v>
      </c>
      <c r="M2019" s="47">
        <v>71.900000000000006</v>
      </c>
      <c r="N2019" s="47">
        <v>29.5</v>
      </c>
      <c r="O2019" s="46">
        <v>65.099999999999994</v>
      </c>
      <c r="P2019" s="46">
        <v>79.8</v>
      </c>
      <c r="Q2019" s="46">
        <v>78.7</v>
      </c>
      <c r="R2019" s="47">
        <v>59.6</v>
      </c>
      <c r="S2019" s="47">
        <v>168.1</v>
      </c>
      <c r="T2019" s="47">
        <v>165.9</v>
      </c>
      <c r="U2019" s="47">
        <v>126.8</v>
      </c>
      <c r="V2019" s="47">
        <v>119.2</v>
      </c>
      <c r="W2019" s="49">
        <v>168.4</v>
      </c>
      <c r="X2019" s="11">
        <f t="shared" si="2"/>
        <v>0.2229414810978767</v>
      </c>
      <c r="Y2019" s="11">
        <f t="shared" si="2"/>
        <v>0.10184204954478093</v>
      </c>
      <c r="Z2019" s="11">
        <f t="shared" si="2"/>
        <v>0.11452728670253665</v>
      </c>
      <c r="AA2019" s="11">
        <f t="shared" si="2"/>
        <v>5.1724137931019598E-4</v>
      </c>
    </row>
    <row r="2020" spans="1:27" ht="15" x14ac:dyDescent="0.25">
      <c r="A2020" s="4">
        <v>260128</v>
      </c>
      <c r="B2020" s="18" t="s">
        <v>148</v>
      </c>
      <c r="C2020" s="8" t="s">
        <v>23</v>
      </c>
      <c r="D2020" s="8" t="s">
        <v>149</v>
      </c>
      <c r="E2020" s="2" t="s">
        <v>25</v>
      </c>
      <c r="F2020" s="36">
        <v>-0.24686278543509799</v>
      </c>
      <c r="G2020" s="2">
        <v>2613</v>
      </c>
      <c r="H2020" s="2">
        <v>3603</v>
      </c>
      <c r="I2020" s="2">
        <v>2500</v>
      </c>
      <c r="J2020" s="2">
        <v>3688</v>
      </c>
      <c r="K2020" s="3">
        <v>3865</v>
      </c>
      <c r="L2020" s="46">
        <v>2664</v>
      </c>
      <c r="M2020" s="46">
        <v>2399</v>
      </c>
      <c r="N2020" s="46">
        <v>1764</v>
      </c>
      <c r="O2020" s="46">
        <v>2064</v>
      </c>
      <c r="P2020" s="46">
        <v>1171</v>
      </c>
      <c r="Q2020" s="46">
        <v>2188</v>
      </c>
      <c r="R2020" s="47">
        <v>2772</v>
      </c>
      <c r="S2020" s="46">
        <v>1583</v>
      </c>
      <c r="T2020" s="46">
        <v>493</v>
      </c>
      <c r="U2020" s="46">
        <v>923</v>
      </c>
      <c r="V2020" s="46">
        <v>1862</v>
      </c>
      <c r="W2020" s="49">
        <v>1571</v>
      </c>
      <c r="X2020" s="11">
        <f t="shared" si="2"/>
        <v>-8.7892144153487117E-2</v>
      </c>
      <c r="Y2020" s="11">
        <f t="shared" si="2"/>
        <v>-0.17978965321205231</v>
      </c>
      <c r="Z2020" s="11">
        <f t="shared" si="2"/>
        <v>-0.15768497660717384</v>
      </c>
      <c r="AA2020" s="11">
        <f t="shared" si="2"/>
        <v>-2.4686278543509799E-3</v>
      </c>
    </row>
    <row r="2021" spans="1:27" ht="15" x14ac:dyDescent="0.25">
      <c r="A2021" s="4">
        <v>260128</v>
      </c>
      <c r="B2021" s="18" t="s">
        <v>121</v>
      </c>
      <c r="C2021" s="8" t="s">
        <v>23</v>
      </c>
      <c r="D2021" s="8" t="s">
        <v>122</v>
      </c>
      <c r="E2021" s="2" t="s">
        <v>25</v>
      </c>
      <c r="F2021" s="36">
        <v>-0.60210737581535279</v>
      </c>
      <c r="G2021" s="2">
        <v>755</v>
      </c>
      <c r="H2021" s="2">
        <v>578</v>
      </c>
      <c r="I2021" s="2">
        <v>721</v>
      </c>
      <c r="J2021" s="2">
        <v>925</v>
      </c>
      <c r="K2021" s="2">
        <v>1035</v>
      </c>
      <c r="L2021" s="46">
        <v>782</v>
      </c>
      <c r="M2021" s="46">
        <v>966</v>
      </c>
      <c r="N2021" s="46">
        <v>1125</v>
      </c>
      <c r="O2021" s="46">
        <v>1090</v>
      </c>
      <c r="P2021" s="46">
        <v>870</v>
      </c>
      <c r="Q2021" s="46">
        <v>1021</v>
      </c>
      <c r="R2021" s="46">
        <v>1137</v>
      </c>
      <c r="S2021" s="46">
        <v>1040</v>
      </c>
      <c r="T2021" s="46">
        <v>816</v>
      </c>
      <c r="U2021" s="46">
        <v>1010</v>
      </c>
      <c r="V2021" s="46">
        <v>1120</v>
      </c>
      <c r="W2021" s="49">
        <v>1016</v>
      </c>
      <c r="X2021" s="11">
        <f t="shared" si="2"/>
        <v>-1.3274336283185861E-2</v>
      </c>
      <c r="Y2021" s="11">
        <f t="shared" si="2"/>
        <v>-2.7404085700050151E-3</v>
      </c>
      <c r="Z2021" s="11">
        <f t="shared" si="2"/>
        <v>-4.2468148888333834E-3</v>
      </c>
      <c r="AA2021" s="11">
        <f t="shared" si="2"/>
        <v>-6.0210737581535279E-3</v>
      </c>
    </row>
    <row r="2022" spans="1:27" ht="15" x14ac:dyDescent="0.25">
      <c r="A2022" s="4">
        <v>260128</v>
      </c>
      <c r="B2022" s="18" t="s">
        <v>171</v>
      </c>
      <c r="C2022" s="8" t="s">
        <v>23</v>
      </c>
      <c r="D2022" s="8" t="s">
        <v>172</v>
      </c>
      <c r="E2022" s="2" t="s">
        <v>42</v>
      </c>
      <c r="F2022" s="36">
        <v>-0.65624587785252375</v>
      </c>
      <c r="G2022" s="2">
        <v>87.22</v>
      </c>
      <c r="H2022" s="2">
        <v>74.69</v>
      </c>
      <c r="I2022" s="2">
        <v>83.64</v>
      </c>
      <c r="J2022" s="2">
        <v>95.39</v>
      </c>
      <c r="K2022" s="2">
        <v>96.74</v>
      </c>
      <c r="L2022" s="46">
        <v>88.5</v>
      </c>
      <c r="M2022" s="46">
        <v>99.78</v>
      </c>
      <c r="N2022" s="47">
        <v>134.9</v>
      </c>
      <c r="O2022" s="46">
        <v>111.08</v>
      </c>
      <c r="P2022" s="46">
        <v>117.7</v>
      </c>
      <c r="Q2022" s="46">
        <v>129.13</v>
      </c>
      <c r="R2022" s="46">
        <v>154.34</v>
      </c>
      <c r="S2022" s="46">
        <v>137.53</v>
      </c>
      <c r="T2022" s="46">
        <v>130.09</v>
      </c>
      <c r="U2022" s="46">
        <v>164.93</v>
      </c>
      <c r="V2022" s="46">
        <v>173.93</v>
      </c>
      <c r="W2022" s="49">
        <v>133.55000000000001</v>
      </c>
      <c r="X2022" s="11">
        <f t="shared" si="2"/>
        <v>2.2999814367922866E-2</v>
      </c>
      <c r="Y2022" s="11">
        <f t="shared" si="2"/>
        <v>6.4962165889419277E-2</v>
      </c>
      <c r="Z2022" s="11">
        <f t="shared" si="2"/>
        <v>3.3379338547257387E-2</v>
      </c>
      <c r="AA2022" s="11">
        <f t="shared" si="2"/>
        <v>-6.5624587785252375E-3</v>
      </c>
    </row>
    <row r="2023" spans="1:27" ht="15" x14ac:dyDescent="0.25">
      <c r="A2023" s="4">
        <v>260128</v>
      </c>
      <c r="B2023" s="18" t="s">
        <v>178</v>
      </c>
      <c r="C2023" s="8" t="s">
        <v>23</v>
      </c>
      <c r="D2023" s="8" t="s">
        <v>179</v>
      </c>
      <c r="E2023" s="2" t="s">
        <v>25</v>
      </c>
      <c r="F2023" s="36">
        <v>-0.84304395069129123</v>
      </c>
      <c r="G2023" s="2">
        <v>98.74</v>
      </c>
      <c r="H2023" s="2">
        <v>116.08</v>
      </c>
      <c r="I2023" s="2">
        <v>97.49</v>
      </c>
      <c r="J2023" s="2">
        <v>105.64</v>
      </c>
      <c r="K2023" s="2">
        <v>105.98</v>
      </c>
      <c r="L2023" s="46">
        <v>123.15</v>
      </c>
      <c r="M2023" s="46">
        <v>100.55</v>
      </c>
      <c r="N2023" s="46">
        <v>116.53</v>
      </c>
      <c r="O2023" s="46">
        <v>127.04</v>
      </c>
      <c r="P2023" s="46">
        <v>135.06</v>
      </c>
      <c r="Q2023" s="46">
        <v>113.38</v>
      </c>
      <c r="R2023" s="46">
        <v>127.18</v>
      </c>
      <c r="S2023" s="46">
        <v>139.43</v>
      </c>
      <c r="T2023" s="46">
        <v>147.62</v>
      </c>
      <c r="U2023" s="46">
        <v>115.78</v>
      </c>
      <c r="V2023" s="46">
        <v>130.94999999999999</v>
      </c>
      <c r="W2023" s="49">
        <v>134.93</v>
      </c>
      <c r="X2023" s="11">
        <f t="shared" si="2"/>
        <v>2.4385981943500834E-2</v>
      </c>
      <c r="Y2023" s="11">
        <f t="shared" si="2"/>
        <v>4.5488144652299223E-3</v>
      </c>
      <c r="Z2023" s="11">
        <f t="shared" si="2"/>
        <v>7.1130733382389622E-3</v>
      </c>
      <c r="AA2023" s="11">
        <f t="shared" si="2"/>
        <v>-8.4304395069129123E-3</v>
      </c>
    </row>
    <row r="2024" spans="1:27" ht="15" x14ac:dyDescent="0.25">
      <c r="A2024" s="4">
        <v>260128</v>
      </c>
      <c r="B2024" s="18" t="s">
        <v>186</v>
      </c>
      <c r="C2024" s="8" t="s">
        <v>23</v>
      </c>
      <c r="D2024" s="8" t="s">
        <v>109</v>
      </c>
      <c r="E2024" s="2" t="s">
        <v>25</v>
      </c>
      <c r="F2024" s="36">
        <v>-1.8788315903353729</v>
      </c>
      <c r="G2024" s="2">
        <v>287.41000000000003</v>
      </c>
      <c r="H2024" s="2">
        <v>345.47</v>
      </c>
      <c r="I2024" s="2">
        <v>469.67</v>
      </c>
      <c r="J2024" s="2">
        <v>287.61</v>
      </c>
      <c r="K2024" s="2">
        <v>200.72</v>
      </c>
      <c r="L2024" s="46">
        <v>164.76</v>
      </c>
      <c r="M2024" s="46">
        <v>146.76</v>
      </c>
      <c r="N2024" s="46">
        <v>113.38</v>
      </c>
      <c r="O2024" s="46">
        <v>107.19</v>
      </c>
      <c r="P2024" s="46">
        <v>140.04</v>
      </c>
      <c r="Q2024" s="46">
        <v>193.3</v>
      </c>
      <c r="R2024" s="47">
        <v>184.55</v>
      </c>
      <c r="S2024" s="47">
        <v>196.98</v>
      </c>
      <c r="T2024" s="46">
        <v>184.35</v>
      </c>
      <c r="U2024" s="46">
        <v>219.8</v>
      </c>
      <c r="V2024" s="46">
        <v>230.77</v>
      </c>
      <c r="W2024" s="49">
        <v>181.35</v>
      </c>
      <c r="X2024" s="11">
        <f t="shared" si="2"/>
        <v>6.1983297662511871E-2</v>
      </c>
      <c r="Y2024" s="11">
        <f t="shared" si="2"/>
        <v>3.4906082878895628E-2</v>
      </c>
      <c r="Z2024" s="11">
        <f t="shared" si="2"/>
        <v>5.8828021586396329E-2</v>
      </c>
      <c r="AA2024" s="11">
        <f t="shared" si="2"/>
        <v>-1.8788315903353725E-2</v>
      </c>
    </row>
    <row r="2025" spans="1:27" ht="15" x14ac:dyDescent="0.25">
      <c r="A2025" s="4">
        <v>260128</v>
      </c>
      <c r="B2025" s="18" t="s">
        <v>134</v>
      </c>
      <c r="C2025" s="8" t="s">
        <v>23</v>
      </c>
      <c r="D2025" s="8" t="s">
        <v>106</v>
      </c>
      <c r="E2025" s="2" t="s">
        <v>42</v>
      </c>
      <c r="F2025" s="36">
        <v>-4.2553769280903806</v>
      </c>
      <c r="G2025" s="2">
        <v>1130</v>
      </c>
      <c r="H2025" s="2">
        <v>904.2</v>
      </c>
      <c r="I2025" s="2">
        <v>1255</v>
      </c>
      <c r="J2025" s="2">
        <v>1154</v>
      </c>
      <c r="K2025" s="2">
        <v>1201</v>
      </c>
      <c r="L2025" s="46">
        <v>1194</v>
      </c>
      <c r="M2025" s="46">
        <v>1521</v>
      </c>
      <c r="N2025" s="46">
        <v>1610</v>
      </c>
      <c r="O2025" s="46">
        <v>1430</v>
      </c>
      <c r="P2025" s="46">
        <v>1031</v>
      </c>
      <c r="Q2025" s="46">
        <v>1444</v>
      </c>
      <c r="R2025" s="46">
        <v>1227</v>
      </c>
      <c r="S2025" s="46">
        <v>1075</v>
      </c>
      <c r="T2025" s="46">
        <v>658.1</v>
      </c>
      <c r="U2025" s="46">
        <v>899.3</v>
      </c>
      <c r="V2025" s="46">
        <v>1050</v>
      </c>
      <c r="W2025" s="49">
        <v>918.3</v>
      </c>
      <c r="X2025" s="11">
        <f t="shared" si="2"/>
        <v>-7.8061544902658486E-2</v>
      </c>
      <c r="Y2025" s="11">
        <f t="shared" si="2"/>
        <v>-0.12368020707976679</v>
      </c>
      <c r="Z2025" s="11">
        <f t="shared" si="2"/>
        <v>-4.5862051096025258E-2</v>
      </c>
      <c r="AA2025" s="11">
        <f t="shared" si="2"/>
        <v>-4.2553769280903708E-2</v>
      </c>
    </row>
    <row r="2026" spans="1:27" ht="15" x14ac:dyDescent="0.25">
      <c r="A2026" s="4">
        <v>260128</v>
      </c>
      <c r="B2026" s="18" t="s">
        <v>126</v>
      </c>
      <c r="C2026" s="8" t="s">
        <v>23</v>
      </c>
      <c r="D2026" s="8" t="s">
        <v>127</v>
      </c>
      <c r="E2026" s="2" t="s">
        <v>25</v>
      </c>
      <c r="F2026" s="36">
        <v>-4.4728809579713591</v>
      </c>
      <c r="G2026" s="2">
        <v>1829</v>
      </c>
      <c r="H2026" s="2">
        <v>2507</v>
      </c>
      <c r="I2026" s="2">
        <v>2330</v>
      </c>
      <c r="J2026" s="2">
        <v>2340</v>
      </c>
      <c r="K2026" s="2">
        <v>1317</v>
      </c>
      <c r="L2026" s="46">
        <v>2870</v>
      </c>
      <c r="M2026" s="46">
        <v>2702</v>
      </c>
      <c r="N2026" s="46">
        <v>1913</v>
      </c>
      <c r="O2026" s="47">
        <v>2404</v>
      </c>
      <c r="P2026" s="46">
        <v>3204</v>
      </c>
      <c r="Q2026" s="46">
        <v>3026</v>
      </c>
      <c r="R2026" s="46">
        <v>2378</v>
      </c>
      <c r="S2026" s="46">
        <v>987</v>
      </c>
      <c r="T2026" s="46">
        <v>3141</v>
      </c>
      <c r="U2026" s="46">
        <v>2633</v>
      </c>
      <c r="V2026" s="46">
        <v>1757</v>
      </c>
      <c r="W2026" s="49">
        <v>606</v>
      </c>
      <c r="X2026" s="11">
        <f t="shared" si="2"/>
        <v>-6.565919749869753E-3</v>
      </c>
      <c r="Y2026" s="11">
        <f t="shared" si="2"/>
        <v>-4.122954259336975E-2</v>
      </c>
      <c r="Z2026" s="11">
        <f t="shared" si="2"/>
        <v>-6.7950541634752115E-2</v>
      </c>
      <c r="AA2026" s="11">
        <f t="shared" si="2"/>
        <v>-4.4728809579713591E-2</v>
      </c>
    </row>
    <row r="2027" spans="1:27" ht="15" x14ac:dyDescent="0.25">
      <c r="A2027" s="4">
        <v>260128</v>
      </c>
      <c r="B2027" s="18" t="s">
        <v>190</v>
      </c>
      <c r="C2027" s="8" t="s">
        <v>23</v>
      </c>
      <c r="D2027" s="8" t="s">
        <v>191</v>
      </c>
      <c r="E2027" s="2" t="s">
        <v>25</v>
      </c>
      <c r="F2027" s="36">
        <v>-4.5467462347257737</v>
      </c>
      <c r="G2027" s="2">
        <v>103.7</v>
      </c>
      <c r="H2027" s="2">
        <v>110.3</v>
      </c>
      <c r="I2027" s="2">
        <v>224</v>
      </c>
      <c r="J2027" s="2">
        <v>182</v>
      </c>
      <c r="K2027" s="2">
        <v>135.4</v>
      </c>
      <c r="L2027" s="46">
        <v>137.5</v>
      </c>
      <c r="M2027" s="46">
        <v>272.10000000000002</v>
      </c>
      <c r="N2027" s="46">
        <v>244.7</v>
      </c>
      <c r="O2027" s="46">
        <v>175</v>
      </c>
      <c r="P2027" s="46">
        <v>166.2</v>
      </c>
      <c r="Q2027" s="46">
        <v>316.89999999999998</v>
      </c>
      <c r="R2027" s="46">
        <v>301.5</v>
      </c>
      <c r="S2027" s="46">
        <v>249.5</v>
      </c>
      <c r="T2027" s="46">
        <v>154.69999999999999</v>
      </c>
      <c r="U2027" s="46">
        <v>347</v>
      </c>
      <c r="V2027" s="46">
        <v>304.5</v>
      </c>
      <c r="W2027" s="49">
        <v>201.5</v>
      </c>
      <c r="X2027" s="11">
        <f t="shared" si="2"/>
        <v>-1.1120781355768328E-2</v>
      </c>
      <c r="Y2027" s="11">
        <f t="shared" si="2"/>
        <v>2.9434774105222106E-2</v>
      </c>
      <c r="Z2027" s="11">
        <f t="shared" si="2"/>
        <v>2.8498147620403813E-3</v>
      </c>
      <c r="AA2027" s="11">
        <f t="shared" si="2"/>
        <v>-4.5467462347257737E-2</v>
      </c>
    </row>
    <row r="2028" spans="1:27" ht="15" x14ac:dyDescent="0.25">
      <c r="A2028" s="4">
        <v>260128</v>
      </c>
      <c r="B2028" s="18" t="s">
        <v>140</v>
      </c>
      <c r="C2028" s="8" t="s">
        <v>23</v>
      </c>
      <c r="D2028" s="8" t="s">
        <v>141</v>
      </c>
      <c r="E2028" s="2" t="s">
        <v>25</v>
      </c>
      <c r="F2028" s="36">
        <v>-4.8561424874410068</v>
      </c>
      <c r="G2028" s="2">
        <v>7002</v>
      </c>
      <c r="H2028" s="2">
        <v>7681</v>
      </c>
      <c r="I2028" s="2">
        <v>7905</v>
      </c>
      <c r="J2028" s="2">
        <v>8363</v>
      </c>
      <c r="K2028" s="2">
        <v>4400</v>
      </c>
      <c r="L2028" s="46">
        <v>6799</v>
      </c>
      <c r="M2028" s="46">
        <v>7279</v>
      </c>
      <c r="N2028" s="46">
        <v>7209</v>
      </c>
      <c r="O2028" s="46">
        <v>5247</v>
      </c>
      <c r="P2028" s="46">
        <v>6604</v>
      </c>
      <c r="Q2028" s="46">
        <v>6837</v>
      </c>
      <c r="R2028" s="46">
        <v>7136</v>
      </c>
      <c r="S2028" s="46">
        <v>5873</v>
      </c>
      <c r="T2028" s="46">
        <v>6766</v>
      </c>
      <c r="U2028" s="46">
        <v>7010</v>
      </c>
      <c r="V2028" s="46">
        <v>6627</v>
      </c>
      <c r="W2028" s="49">
        <v>4597</v>
      </c>
      <c r="X2028" s="11">
        <f t="shared" si="2"/>
        <v>6.1247637051040638E-3</v>
      </c>
      <c r="Y2028" s="11">
        <f t="shared" si="2"/>
        <v>6.5008266947241822E-3</v>
      </c>
      <c r="Z2028" s="11">
        <f t="shared" si="2"/>
        <v>-1.9003173417957764E-2</v>
      </c>
      <c r="AA2028" s="11">
        <f t="shared" si="2"/>
        <v>-4.8561424874410064E-2</v>
      </c>
    </row>
    <row r="2029" spans="1:27" ht="15" x14ac:dyDescent="0.25">
      <c r="A2029" s="4">
        <v>260128</v>
      </c>
      <c r="B2029" s="18" t="s">
        <v>108</v>
      </c>
      <c r="C2029" s="8" t="s">
        <v>23</v>
      </c>
      <c r="D2029" s="8" t="s">
        <v>109</v>
      </c>
      <c r="E2029" s="2" t="s">
        <v>59</v>
      </c>
      <c r="F2029" s="36">
        <v>-12.344259152769791</v>
      </c>
      <c r="G2029" s="2">
        <v>148.16999999999999</v>
      </c>
      <c r="H2029" s="2">
        <v>162.66999999999999</v>
      </c>
      <c r="I2029" s="2">
        <v>150.41999999999999</v>
      </c>
      <c r="J2029" s="2">
        <v>133.5</v>
      </c>
      <c r="K2029" s="2">
        <v>122.68</v>
      </c>
      <c r="L2029" s="46">
        <v>100.14</v>
      </c>
      <c r="M2029" s="46">
        <v>87.95</v>
      </c>
      <c r="N2029" s="46">
        <v>80.349999999999994</v>
      </c>
      <c r="O2029" s="46">
        <v>73.84</v>
      </c>
      <c r="P2029" s="46">
        <v>59.71</v>
      </c>
      <c r="Q2029" s="46">
        <v>68.06</v>
      </c>
      <c r="R2029" s="46">
        <v>63.12</v>
      </c>
      <c r="S2029" s="46">
        <v>57.38</v>
      </c>
      <c r="T2029" s="46">
        <v>38.590000000000003</v>
      </c>
      <c r="U2029" s="46">
        <v>56.28</v>
      </c>
      <c r="V2029" s="46">
        <v>56.43</v>
      </c>
      <c r="W2029" s="49">
        <v>31.62</v>
      </c>
      <c r="X2029" s="11">
        <f t="shared" si="2"/>
        <v>-8.5068675232609636E-2</v>
      </c>
      <c r="Y2029" s="11">
        <f t="shared" si="2"/>
        <v>-5.1860004402377258E-2</v>
      </c>
      <c r="Z2029" s="11">
        <f t="shared" si="2"/>
        <v>-3.1062822120072386E-2</v>
      </c>
      <c r="AA2029" s="11">
        <f t="shared" si="2"/>
        <v>-0.12344259152769788</v>
      </c>
    </row>
    <row r="2030" spans="1:27" ht="15" x14ac:dyDescent="0.25">
      <c r="A2030" s="4">
        <v>260128</v>
      </c>
      <c r="B2030" s="18" t="s">
        <v>58</v>
      </c>
      <c r="C2030" s="8" t="s">
        <v>23</v>
      </c>
      <c r="D2030" s="8" t="s">
        <v>37</v>
      </c>
      <c r="E2030" s="2" t="s">
        <v>59</v>
      </c>
      <c r="F2030" s="36">
        <v>-12.79069767441861</v>
      </c>
      <c r="G2030" s="2">
        <v>49.2</v>
      </c>
      <c r="H2030" s="2">
        <v>40.9</v>
      </c>
      <c r="I2030" s="2">
        <v>47.6</v>
      </c>
      <c r="J2030" s="2">
        <v>43.9</v>
      </c>
      <c r="K2030" s="2">
        <v>24.2</v>
      </c>
      <c r="L2030" s="46">
        <v>6.1</v>
      </c>
      <c r="M2030" s="46">
        <v>10.4</v>
      </c>
      <c r="N2030" s="46">
        <v>13.7</v>
      </c>
      <c r="O2030" s="46">
        <v>16.100000000000001</v>
      </c>
      <c r="P2030" s="46">
        <v>4.7</v>
      </c>
      <c r="Q2030" s="46">
        <v>8.6</v>
      </c>
      <c r="R2030" s="46">
        <v>6.7</v>
      </c>
      <c r="S2030" s="47">
        <v>22.3</v>
      </c>
      <c r="T2030" s="47">
        <v>24.3</v>
      </c>
      <c r="U2030" s="47">
        <v>21.2</v>
      </c>
      <c r="V2030" s="47">
        <v>18.2</v>
      </c>
      <c r="W2030" s="49">
        <v>11.3</v>
      </c>
      <c r="X2030" s="11">
        <f t="shared" si="2"/>
        <v>0.46335697399527209</v>
      </c>
      <c r="Y2030" s="11">
        <f t="shared" si="2"/>
        <v>0.20355411954765734</v>
      </c>
      <c r="Z2030" s="11">
        <f t="shared" si="2"/>
        <v>0.15436241610738266</v>
      </c>
      <c r="AA2030" s="11">
        <f t="shared" si="2"/>
        <v>-0.12790697674418605</v>
      </c>
    </row>
    <row r="2031" spans="1:27" ht="15" x14ac:dyDescent="0.25">
      <c r="A2031" s="4">
        <v>260128</v>
      </c>
      <c r="B2031" s="18" t="s">
        <v>53</v>
      </c>
      <c r="C2031" s="8" t="s">
        <v>23</v>
      </c>
      <c r="D2031" s="8" t="s">
        <v>54</v>
      </c>
      <c r="E2031" s="2" t="s">
        <v>25</v>
      </c>
      <c r="F2031" s="36">
        <v>-14.68726954672521</v>
      </c>
      <c r="G2031" s="2">
        <v>138.93</v>
      </c>
      <c r="H2031" s="2">
        <v>122.03</v>
      </c>
      <c r="I2031" s="2">
        <v>181.92</v>
      </c>
      <c r="J2031" s="2">
        <v>165.95</v>
      </c>
      <c r="K2031" s="2">
        <v>162.43</v>
      </c>
      <c r="L2031" s="46">
        <v>132.26</v>
      </c>
      <c r="M2031" s="46">
        <v>148.08000000000001</v>
      </c>
      <c r="N2031" s="46">
        <v>169.54</v>
      </c>
      <c r="O2031" s="46">
        <v>126.99</v>
      </c>
      <c r="P2031" s="46">
        <v>170.44</v>
      </c>
      <c r="Q2031" s="46">
        <v>183.31</v>
      </c>
      <c r="R2031" s="46">
        <v>178.36</v>
      </c>
      <c r="S2031" s="46">
        <v>160.28</v>
      </c>
      <c r="T2031" s="46">
        <v>138.26</v>
      </c>
      <c r="U2031" s="46">
        <v>152.65</v>
      </c>
      <c r="V2031" s="46">
        <v>131.9</v>
      </c>
      <c r="W2031" s="49">
        <v>74.64</v>
      </c>
      <c r="X2031" s="11">
        <f t="shared" si="2"/>
        <v>-4.6476696659397132E-2</v>
      </c>
      <c r="Y2031" s="11">
        <f t="shared" si="2"/>
        <v>-4.6439769164356881E-2</v>
      </c>
      <c r="Z2031" s="11">
        <f t="shared" si="2"/>
        <v>-7.379874513541429E-2</v>
      </c>
      <c r="AA2031" s="11">
        <f t="shared" si="2"/>
        <v>-0.14687269546725201</v>
      </c>
    </row>
    <row r="2032" spans="1:27" ht="15" x14ac:dyDescent="0.25">
      <c r="A2032" s="4">
        <v>260128</v>
      </c>
      <c r="B2032" s="18" t="s">
        <v>68</v>
      </c>
      <c r="C2032" s="8" t="s">
        <v>23</v>
      </c>
      <c r="D2032" s="8" t="s">
        <v>69</v>
      </c>
      <c r="E2032" s="2" t="s">
        <v>25</v>
      </c>
      <c r="F2032" s="36">
        <v>-15.25625744934446</v>
      </c>
      <c r="G2032" s="2">
        <v>509</v>
      </c>
      <c r="H2032" s="2">
        <v>478</v>
      </c>
      <c r="I2032" s="2">
        <v>443</v>
      </c>
      <c r="J2032" s="2">
        <v>239</v>
      </c>
      <c r="K2032" s="2">
        <v>153</v>
      </c>
      <c r="L2032" s="46">
        <v>270</v>
      </c>
      <c r="M2032" s="46">
        <v>333</v>
      </c>
      <c r="N2032" s="46">
        <v>311</v>
      </c>
      <c r="O2032" s="47">
        <v>311</v>
      </c>
      <c r="P2032" s="46">
        <v>152</v>
      </c>
      <c r="Q2032" s="46">
        <v>224</v>
      </c>
      <c r="R2032" s="46">
        <v>242</v>
      </c>
      <c r="S2032" s="46">
        <v>272</v>
      </c>
      <c r="T2032" s="46">
        <v>190</v>
      </c>
      <c r="U2032" s="46">
        <v>201</v>
      </c>
      <c r="V2032" s="46">
        <v>176</v>
      </c>
      <c r="W2032" s="49">
        <v>144</v>
      </c>
      <c r="X2032" s="11">
        <f t="shared" si="2"/>
        <v>4.2696629213483162E-2</v>
      </c>
      <c r="Y2032" s="11">
        <f t="shared" si="2"/>
        <v>-2.4784482758620663E-2</v>
      </c>
      <c r="Z2032" s="11">
        <f t="shared" si="2"/>
        <v>-7.2928176795580058E-2</v>
      </c>
      <c r="AA2032" s="11">
        <f t="shared" si="2"/>
        <v>-0.15256257449344457</v>
      </c>
    </row>
    <row r="2033" spans="1:27" ht="15" x14ac:dyDescent="0.25">
      <c r="A2033" s="4">
        <v>260128</v>
      </c>
      <c r="B2033" s="18" t="s">
        <v>73</v>
      </c>
      <c r="C2033" s="8" t="s">
        <v>23</v>
      </c>
      <c r="D2033" s="8" t="s">
        <v>29</v>
      </c>
      <c r="E2033" s="2" t="s">
        <v>25</v>
      </c>
      <c r="F2033" s="36">
        <v>-16.991818753933281</v>
      </c>
      <c r="G2033" s="2">
        <v>72.78</v>
      </c>
      <c r="H2033" s="2">
        <v>66.84</v>
      </c>
      <c r="I2033" s="2">
        <v>72.03</v>
      </c>
      <c r="J2033" s="2">
        <v>77.400000000000006</v>
      </c>
      <c r="K2033" s="2">
        <v>74.88</v>
      </c>
      <c r="L2033" s="46">
        <v>73.319999999999993</v>
      </c>
      <c r="M2033" s="46">
        <v>68.58</v>
      </c>
      <c r="N2033" s="46">
        <v>106.56</v>
      </c>
      <c r="O2033" s="46">
        <v>99.45</v>
      </c>
      <c r="P2033" s="47">
        <v>114.29</v>
      </c>
      <c r="Q2033" s="46">
        <v>99.13</v>
      </c>
      <c r="R2033" s="46">
        <v>81.349999999999994</v>
      </c>
      <c r="S2033" s="46">
        <v>127.88</v>
      </c>
      <c r="T2033" s="46">
        <v>76.5</v>
      </c>
      <c r="U2033" s="46">
        <v>48.84</v>
      </c>
      <c r="V2033" s="46">
        <v>64.58</v>
      </c>
      <c r="W2033" s="49">
        <v>73.88</v>
      </c>
      <c r="X2033" s="11">
        <f t="shared" si="2"/>
        <v>-8.941204306163486E-2</v>
      </c>
      <c r="Y2033" s="11">
        <f t="shared" si="2"/>
        <v>-0.13067089331185355</v>
      </c>
      <c r="Z2033" s="11">
        <f t="shared" si="2"/>
        <v>-5.0124039812296517E-2</v>
      </c>
      <c r="AA2033" s="11">
        <f t="shared" si="2"/>
        <v>-0.16991818753933285</v>
      </c>
    </row>
    <row r="2034" spans="1:27" ht="15" x14ac:dyDescent="0.25">
      <c r="A2034" s="4">
        <v>260128</v>
      </c>
      <c r="B2034" s="18" t="s">
        <v>26</v>
      </c>
      <c r="C2034" s="8" t="s">
        <v>23</v>
      </c>
      <c r="D2034" s="8" t="s">
        <v>27</v>
      </c>
      <c r="E2034" s="2" t="s">
        <v>25</v>
      </c>
      <c r="F2034" s="36">
        <v>-27.80973905896856</v>
      </c>
      <c r="G2034" s="2">
        <v>212.53</v>
      </c>
      <c r="H2034" s="2">
        <v>189.64</v>
      </c>
      <c r="I2034" s="2">
        <v>219.89</v>
      </c>
      <c r="J2034" s="2">
        <v>177.73</v>
      </c>
      <c r="K2034" s="2">
        <v>117.6</v>
      </c>
      <c r="L2034" s="46">
        <v>42.51</v>
      </c>
      <c r="M2034" s="46">
        <v>70.09</v>
      </c>
      <c r="N2034" s="46">
        <v>113.66</v>
      </c>
      <c r="O2034" s="46">
        <v>129.38999999999999</v>
      </c>
      <c r="P2034" s="47">
        <v>93.95</v>
      </c>
      <c r="Q2034" s="46">
        <v>109.36</v>
      </c>
      <c r="R2034" s="46">
        <v>112.25</v>
      </c>
      <c r="S2034" s="46">
        <v>130.74</v>
      </c>
      <c r="T2034" s="46">
        <v>57.56</v>
      </c>
      <c r="U2034" s="46">
        <v>49.75</v>
      </c>
      <c r="V2034" s="46">
        <v>53.97</v>
      </c>
      <c r="W2034" s="49">
        <v>49.53</v>
      </c>
      <c r="X2034" s="11">
        <f t="shared" si="2"/>
        <v>-8.1537082679811745E-2</v>
      </c>
      <c r="Y2034" s="11">
        <f t="shared" si="2"/>
        <v>-0.1454221658412822</v>
      </c>
      <c r="Z2034" s="11">
        <f t="shared" si="2"/>
        <v>-0.16637168141592928</v>
      </c>
      <c r="AA2034" s="11">
        <f t="shared" si="2"/>
        <v>-0.27809739058968563</v>
      </c>
    </row>
    <row r="2035" spans="1:27" ht="15" x14ac:dyDescent="0.25">
      <c r="A2035" s="4">
        <v>260128</v>
      </c>
      <c r="B2035" s="18" t="s">
        <v>138</v>
      </c>
      <c r="C2035" s="8" t="s">
        <v>23</v>
      </c>
      <c r="D2035" s="8" t="s">
        <v>139</v>
      </c>
      <c r="E2035" s="2" t="s">
        <v>25</v>
      </c>
      <c r="F2035" s="36">
        <v>-28.1957773512476</v>
      </c>
      <c r="G2035" s="2">
        <v>2223</v>
      </c>
      <c r="H2035" s="2">
        <v>2176</v>
      </c>
      <c r="I2035" s="2">
        <v>2225</v>
      </c>
      <c r="J2035" s="2">
        <v>2028</v>
      </c>
      <c r="K2035" s="2">
        <v>0</v>
      </c>
      <c r="L2035" s="46">
        <v>1519</v>
      </c>
      <c r="M2035" s="46">
        <v>1165</v>
      </c>
      <c r="N2035" s="46">
        <v>1186</v>
      </c>
      <c r="O2035" s="47">
        <v>1511</v>
      </c>
      <c r="P2035" s="46">
        <v>1338</v>
      </c>
      <c r="Q2035" s="46">
        <v>1168</v>
      </c>
      <c r="R2035" s="46">
        <v>1179</v>
      </c>
      <c r="S2035" s="46">
        <v>1469</v>
      </c>
      <c r="T2035" s="46">
        <v>1291</v>
      </c>
      <c r="U2035" s="46">
        <v>1194</v>
      </c>
      <c r="V2035" s="46">
        <v>1256</v>
      </c>
      <c r="W2035" s="49">
        <v>0</v>
      </c>
      <c r="X2035" s="11">
        <f t="shared" si="2"/>
        <v>-9.1191307722157111E-3</v>
      </c>
      <c r="Y2035" s="11">
        <f t="shared" si="2"/>
        <v>5.091051497944088E-3</v>
      </c>
      <c r="Z2035" s="11">
        <f t="shared" si="2"/>
        <v>1.5000974089226515E-2</v>
      </c>
      <c r="AA2035" s="11">
        <f t="shared" si="2"/>
        <v>-0.28195777351247597</v>
      </c>
    </row>
    <row r="2036" spans="1:27" ht="15" x14ac:dyDescent="0.25">
      <c r="A2036" s="4">
        <v>260128</v>
      </c>
      <c r="B2036" s="18" t="s">
        <v>80</v>
      </c>
      <c r="C2036" s="8" t="s">
        <v>23</v>
      </c>
      <c r="D2036" s="8" t="s">
        <v>29</v>
      </c>
      <c r="E2036" s="2" t="s">
        <v>25</v>
      </c>
      <c r="F2036" s="36">
        <v>-65.580261955528485</v>
      </c>
      <c r="G2036" s="2">
        <v>16.73</v>
      </c>
      <c r="H2036" s="2">
        <v>13.07</v>
      </c>
      <c r="I2036" s="2">
        <v>12.02</v>
      </c>
      <c r="J2036" s="2">
        <v>12.56</v>
      </c>
      <c r="K2036" s="2">
        <v>14.53</v>
      </c>
      <c r="L2036" s="46">
        <v>10.49</v>
      </c>
      <c r="M2036" s="46">
        <v>11.64</v>
      </c>
      <c r="N2036" s="46">
        <v>11.54</v>
      </c>
      <c r="O2036" s="46">
        <v>-17.82</v>
      </c>
      <c r="P2036" s="46">
        <v>8.52</v>
      </c>
      <c r="Q2036" s="46">
        <v>8.1300000000000008</v>
      </c>
      <c r="R2036" s="46">
        <v>6.8</v>
      </c>
      <c r="S2036" s="47">
        <v>-0.28999999999999998</v>
      </c>
      <c r="T2036" s="47">
        <v>17.559999999999999</v>
      </c>
      <c r="U2036" s="47">
        <v>26.36</v>
      </c>
      <c r="V2036" s="47">
        <v>22.03</v>
      </c>
      <c r="W2036" s="49">
        <v>-43.35</v>
      </c>
      <c r="X2036" s="11">
        <f t="shared" si="2"/>
        <v>0.3903281519861832</v>
      </c>
      <c r="Y2036" s="11">
        <f t="shared" si="2"/>
        <v>0.56614906832298129</v>
      </c>
      <c r="Z2036" s="11">
        <f t="shared" si="2"/>
        <v>0.30200277612532211</v>
      </c>
      <c r="AA2036" s="11">
        <f t="shared" si="2"/>
        <v>-0.65580261955528474</v>
      </c>
    </row>
    <row r="2037" spans="1:27" customFormat="1" hidden="1" x14ac:dyDescent="0.3">
      <c r="B2037" s="2" t="s">
        <v>156</v>
      </c>
      <c r="C2037" s="2" t="s">
        <v>31</v>
      </c>
      <c r="D2037" s="2" t="s">
        <v>32</v>
      </c>
      <c r="E2037" s="2" t="s">
        <v>35</v>
      </c>
      <c r="F2037" s="2">
        <v>11.67180277349769</v>
      </c>
      <c r="G2037" s="2">
        <v>1710</v>
      </c>
      <c r="H2037" s="2">
        <v>2404</v>
      </c>
      <c r="I2037" s="2">
        <v>1804</v>
      </c>
      <c r="J2037" s="2">
        <v>2052</v>
      </c>
      <c r="K2037" s="2">
        <v>2058</v>
      </c>
      <c r="L2037" s="2">
        <v>2649</v>
      </c>
      <c r="M2037" s="2">
        <v>2081</v>
      </c>
      <c r="N2037" s="2">
        <v>2589</v>
      </c>
      <c r="O2037" s="2">
        <v>2467</v>
      </c>
      <c r="P2037" s="2">
        <v>3001</v>
      </c>
      <c r="Q2037" s="2">
        <v>2072</v>
      </c>
      <c r="R2037" s="2">
        <v>3006</v>
      </c>
      <c r="S2037" s="2">
        <v>2423</v>
      </c>
      <c r="T2037" s="2">
        <v>3499</v>
      </c>
      <c r="U2037" s="2">
        <v>2955</v>
      </c>
      <c r="V2037" s="2">
        <v>4103</v>
      </c>
      <c r="W2037" s="17">
        <v>3938</v>
      </c>
      <c r="X2037" s="11">
        <f t="shared" si="2"/>
        <v>4.7419539135402866E-2</v>
      </c>
      <c r="Y2037" s="11">
        <f t="shared" si="2"/>
        <v>8.0272727272727273E-2</v>
      </c>
      <c r="Z2037" s="11">
        <f t="shared" si="2"/>
        <v>9.2316755028191588E-2</v>
      </c>
      <c r="AA2037" s="11">
        <f t="shared" si="2"/>
        <v>0.11671802773497686</v>
      </c>
    </row>
    <row r="2038" spans="1:27" ht="15" x14ac:dyDescent="0.25">
      <c r="A2038" s="4">
        <v>260128</v>
      </c>
      <c r="B2038" s="18" t="s">
        <v>98</v>
      </c>
      <c r="C2038" s="8" t="s">
        <v>23</v>
      </c>
      <c r="D2038" s="8" t="s">
        <v>99</v>
      </c>
      <c r="E2038" s="2" t="s">
        <v>25</v>
      </c>
      <c r="F2038" s="36">
        <v>-193.93939393939391</v>
      </c>
      <c r="G2038" s="2">
        <v>58</v>
      </c>
      <c r="H2038" s="2">
        <v>335</v>
      </c>
      <c r="I2038" s="2">
        <v>244</v>
      </c>
      <c r="J2038" s="2">
        <v>158</v>
      </c>
      <c r="K2038" s="2">
        <v>131</v>
      </c>
      <c r="L2038" s="46">
        <v>148</v>
      </c>
      <c r="M2038" s="46">
        <v>111</v>
      </c>
      <c r="N2038" s="46">
        <v>114</v>
      </c>
      <c r="O2038" s="46">
        <v>-26</v>
      </c>
      <c r="P2038" s="46">
        <v>89</v>
      </c>
      <c r="Q2038" s="46">
        <v>64</v>
      </c>
      <c r="R2038" s="46">
        <v>-189</v>
      </c>
      <c r="S2038" s="46">
        <v>196</v>
      </c>
      <c r="T2038" s="46">
        <v>-2</v>
      </c>
      <c r="U2038" s="46">
        <v>18</v>
      </c>
      <c r="V2038" s="47">
        <v>-113</v>
      </c>
      <c r="W2038" s="49">
        <v>4</v>
      </c>
      <c r="X2038" s="11">
        <f t="shared" si="2"/>
        <v>-0.56874999999999998</v>
      </c>
      <c r="Y2038" s="11">
        <f t="shared" si="2"/>
        <v>-0.66666666666666674</v>
      </c>
      <c r="Z2038" s="11">
        <f t="shared" si="2"/>
        <v>3.3043478260869561</v>
      </c>
      <c r="AA2038" s="11">
        <f t="shared" si="2"/>
        <v>-1.9393939393939394</v>
      </c>
    </row>
    <row r="2039" spans="1:27" ht="15" x14ac:dyDescent="0.25">
      <c r="A2039" s="4">
        <v>260128</v>
      </c>
      <c r="B2039" s="18" t="s">
        <v>49</v>
      </c>
      <c r="C2039" s="8" t="s">
        <v>23</v>
      </c>
      <c r="D2039" s="8" t="s">
        <v>50</v>
      </c>
      <c r="E2039" s="2" t="s">
        <v>25</v>
      </c>
      <c r="F2039" s="36">
        <v>-275.10356673739523</v>
      </c>
      <c r="G2039" s="2">
        <v>-7.22</v>
      </c>
      <c r="H2039" s="2">
        <v>31.6</v>
      </c>
      <c r="I2039" s="2">
        <v>49.61</v>
      </c>
      <c r="J2039" s="2">
        <v>33.21</v>
      </c>
      <c r="K2039" s="3">
        <v>6.03</v>
      </c>
      <c r="L2039" s="46">
        <v>7.69</v>
      </c>
      <c r="M2039" s="46">
        <v>13.58</v>
      </c>
      <c r="N2039" s="46">
        <v>-3.02</v>
      </c>
      <c r="O2039" s="46">
        <v>-11.52</v>
      </c>
      <c r="P2039" s="47">
        <v>126.96</v>
      </c>
      <c r="Q2039" s="47">
        <v>45.06</v>
      </c>
      <c r="R2039" s="47">
        <v>17.25</v>
      </c>
      <c r="S2039" s="46">
        <v>-230.01</v>
      </c>
      <c r="T2039" s="47">
        <v>58.73</v>
      </c>
      <c r="U2039" s="46">
        <v>62.34</v>
      </c>
      <c r="V2039" s="46">
        <v>9.9700000000000006</v>
      </c>
      <c r="W2039" s="49">
        <v>42.26</v>
      </c>
      <c r="X2039" s="11">
        <f t="shared" si="2"/>
        <v>1.6747668139420711</v>
      </c>
      <c r="Y2039" s="11">
        <f t="shared" si="2"/>
        <v>-0.15857575479489772</v>
      </c>
      <c r="Z2039" s="11">
        <f t="shared" si="2"/>
        <v>7.9397971425455349E-2</v>
      </c>
      <c r="AA2039" s="11">
        <f t="shared" si="2"/>
        <v>-2.7510356673739516</v>
      </c>
    </row>
    <row r="2040" spans="1:27" customFormat="1" hidden="1" x14ac:dyDescent="0.3">
      <c r="B2040" s="2" t="s">
        <v>159</v>
      </c>
      <c r="C2040" s="2" t="s">
        <v>67</v>
      </c>
      <c r="D2040" s="2" t="s">
        <v>32</v>
      </c>
      <c r="E2040" s="2" t="s">
        <v>35</v>
      </c>
      <c r="F2040" s="2">
        <v>7.9940231602540157</v>
      </c>
      <c r="G2040" s="2">
        <v>6484</v>
      </c>
      <c r="H2040" s="2">
        <v>7160</v>
      </c>
      <c r="I2040" s="2">
        <v>10031</v>
      </c>
      <c r="J2040" s="2">
        <v>5852</v>
      </c>
      <c r="K2040" s="2">
        <v>7779</v>
      </c>
      <c r="L2040" s="2">
        <v>7791</v>
      </c>
      <c r="M2040" s="2">
        <v>11327</v>
      </c>
      <c r="N2040" s="2">
        <v>6768</v>
      </c>
      <c r="O2040" s="2">
        <v>8978</v>
      </c>
      <c r="P2040" s="2">
        <v>9187</v>
      </c>
      <c r="Q2040" s="3">
        <v>16003</v>
      </c>
      <c r="R2040" s="2">
        <v>10353</v>
      </c>
      <c r="S2040" s="3">
        <v>15075</v>
      </c>
      <c r="T2040" s="3">
        <v>16505</v>
      </c>
      <c r="U2040" s="2">
        <v>16394</v>
      </c>
      <c r="V2040" s="3">
        <v>18951</v>
      </c>
      <c r="W2040" s="16">
        <v>20425</v>
      </c>
      <c r="X2040" s="11">
        <f t="shared" si="2"/>
        <v>0.14457307677110909</v>
      </c>
      <c r="Y2040" s="11">
        <f t="shared" si="2"/>
        <v>6.748826291079757E-3</v>
      </c>
      <c r="Z2040" s="11">
        <f t="shared" si="2"/>
        <v>0.14741029026008534</v>
      </c>
      <c r="AA2040" s="11">
        <f t="shared" ref="AA2040:AA2063" si="7">SUM(T2040:W2040)/SUM(S2040:V2040)-1</f>
        <v>7.9940231602540157E-2</v>
      </c>
    </row>
    <row r="2041" spans="1:27" ht="15" x14ac:dyDescent="0.25">
      <c r="A2041" s="4">
        <v>260128</v>
      </c>
      <c r="B2041" s="18" t="s">
        <v>76</v>
      </c>
      <c r="C2041" s="8" t="s">
        <v>23</v>
      </c>
      <c r="D2041" s="8" t="s">
        <v>29</v>
      </c>
      <c r="E2041" s="2" t="s">
        <v>25</v>
      </c>
      <c r="F2041" s="36">
        <v>-301.1638316920322</v>
      </c>
      <c r="G2041" s="2">
        <v>25.65</v>
      </c>
      <c r="H2041" s="2">
        <v>20.93</v>
      </c>
      <c r="I2041" s="2">
        <v>25.29</v>
      </c>
      <c r="J2041" s="2">
        <v>23.98</v>
      </c>
      <c r="K2041" s="2">
        <v>20.97</v>
      </c>
      <c r="L2041" s="46">
        <v>16.11</v>
      </c>
      <c r="M2041" s="46">
        <v>14.11</v>
      </c>
      <c r="N2041" s="46">
        <v>14.09</v>
      </c>
      <c r="O2041" s="46">
        <v>12.17</v>
      </c>
      <c r="P2041" s="46">
        <v>13.77</v>
      </c>
      <c r="Q2041" s="46">
        <v>13.84</v>
      </c>
      <c r="R2041" s="46">
        <v>13.83</v>
      </c>
      <c r="S2041" s="46">
        <v>-80.25</v>
      </c>
      <c r="T2041" s="46">
        <v>15.67</v>
      </c>
      <c r="U2041" s="46">
        <v>17.13</v>
      </c>
      <c r="V2041" s="46">
        <v>13.94</v>
      </c>
      <c r="W2041" s="49">
        <v>20.67</v>
      </c>
      <c r="X2041" s="11">
        <f t="shared" ref="X2041:Z2063" si="8">SUM(Q2041:T2041)/SUM(P2041:S2041)-1</f>
        <v>-4.8956454522030568E-2</v>
      </c>
      <c r="Y2041" s="11">
        <f t="shared" si="8"/>
        <v>-8.913573557301524E-2</v>
      </c>
      <c r="Z2041" s="11">
        <f t="shared" si="8"/>
        <v>-3.2718619869125387E-3</v>
      </c>
      <c r="AA2041" s="11">
        <f t="shared" si="7"/>
        <v>-3.011638316920322</v>
      </c>
    </row>
    <row r="2042" spans="1:27" ht="15" x14ac:dyDescent="0.25">
      <c r="A2042" s="4">
        <v>260128</v>
      </c>
      <c r="B2042" s="18" t="s">
        <v>57</v>
      </c>
      <c r="C2042" s="8" t="s">
        <v>23</v>
      </c>
      <c r="D2042" s="8" t="s">
        <v>24</v>
      </c>
      <c r="E2042" s="2" t="s">
        <v>25</v>
      </c>
      <c r="F2042" s="36">
        <v>-398.71977240398292</v>
      </c>
      <c r="G2042" s="2">
        <v>13.83</v>
      </c>
      <c r="H2042" s="2">
        <v>9.85</v>
      </c>
      <c r="I2042" s="2">
        <v>9.6999999999999993</v>
      </c>
      <c r="J2042" s="2">
        <v>20.010000000000002</v>
      </c>
      <c r="K2042" s="2">
        <v>13.05</v>
      </c>
      <c r="L2042" s="46">
        <v>9.94</v>
      </c>
      <c r="M2042" s="46">
        <v>11.81</v>
      </c>
      <c r="N2042" s="46">
        <v>15.93</v>
      </c>
      <c r="O2042" s="46">
        <v>-12.09</v>
      </c>
      <c r="P2042" s="46">
        <v>-2.0299999999999998</v>
      </c>
      <c r="Q2042" s="46">
        <v>-11.36</v>
      </c>
      <c r="R2042" s="47">
        <v>-10.9</v>
      </c>
      <c r="S2042" s="47">
        <v>-18.75</v>
      </c>
      <c r="T2042" s="46">
        <v>-6.08</v>
      </c>
      <c r="U2042" s="46">
        <v>0.39</v>
      </c>
      <c r="V2042" s="46">
        <v>17.41</v>
      </c>
      <c r="W2042" s="49">
        <v>9.2799999999999994</v>
      </c>
      <c r="X2042" s="11">
        <f t="shared" si="8"/>
        <v>9.4098513011152463E-2</v>
      </c>
      <c r="Y2042" s="11">
        <f t="shared" si="8"/>
        <v>-0.2495221915480994</v>
      </c>
      <c r="Z2042" s="11">
        <f t="shared" si="8"/>
        <v>-0.80107526881720437</v>
      </c>
      <c r="AA2042" s="11">
        <f t="shared" si="7"/>
        <v>-3.9871977240398304</v>
      </c>
    </row>
    <row r="2043" spans="1:27" ht="15" x14ac:dyDescent="0.25">
      <c r="A2043" s="4">
        <v>260128</v>
      </c>
      <c r="B2043" s="18" t="s">
        <v>163</v>
      </c>
      <c r="C2043" s="8" t="s">
        <v>164</v>
      </c>
      <c r="D2043" s="35" t="str">
        <f>VLOOKUP(B2043,'실적 기업 정보'!B:G,2,FALSE)</f>
        <v>Nordnet AB (publ)</v>
      </c>
      <c r="E2043" s="2" t="s">
        <v>25</v>
      </c>
      <c r="F2043" s="36">
        <v>3.5197832278043522</v>
      </c>
      <c r="G2043" s="2">
        <v>587.20000000000005</v>
      </c>
      <c r="H2043" s="2">
        <v>613.4</v>
      </c>
      <c r="I2043" s="2">
        <v>310.39999999999998</v>
      </c>
      <c r="J2043" s="2">
        <v>487.7</v>
      </c>
      <c r="K2043" s="2">
        <v>623.1</v>
      </c>
      <c r="L2043" s="46">
        <v>794.2</v>
      </c>
      <c r="M2043" s="47">
        <v>729.6</v>
      </c>
      <c r="N2043" s="47">
        <v>806.6</v>
      </c>
      <c r="O2043" s="46">
        <v>824.8</v>
      </c>
      <c r="P2043" s="46">
        <v>882</v>
      </c>
      <c r="Q2043" s="46">
        <v>905</v>
      </c>
      <c r="R2043" s="46">
        <v>851</v>
      </c>
      <c r="S2043" s="46">
        <v>835.7</v>
      </c>
      <c r="T2043" s="46">
        <v>985</v>
      </c>
      <c r="U2043" s="46">
        <v>889</v>
      </c>
      <c r="V2043" s="46">
        <v>907</v>
      </c>
      <c r="W2043" s="49">
        <v>963</v>
      </c>
      <c r="X2043" s="11">
        <f t="shared" si="8"/>
        <v>2.9651380372513358E-2</v>
      </c>
      <c r="Y2043" s="11">
        <f t="shared" si="8"/>
        <v>-4.4733972656358922E-3</v>
      </c>
      <c r="Z2043" s="11">
        <f t="shared" si="8"/>
        <v>1.5727244642907312E-2</v>
      </c>
      <c r="AA2043" s="11">
        <f t="shared" si="7"/>
        <v>3.5197832278043517E-2</v>
      </c>
    </row>
    <row r="2044" spans="1:27" ht="15" x14ac:dyDescent="0.25">
      <c r="A2044" s="4">
        <v>260128</v>
      </c>
      <c r="B2044" s="18">
        <v>4552</v>
      </c>
      <c r="C2044" s="8" t="s">
        <v>67</v>
      </c>
      <c r="D2044" s="35" t="str">
        <f>VLOOKUP(B2044,'실적 기업 정보'!B:G,2,FALSE)</f>
        <v>JCR Pharmaceuticals Co., Ltd.</v>
      </c>
      <c r="E2044" s="2" t="s">
        <v>25</v>
      </c>
      <c r="F2044" s="19">
        <v>52.094028640907872</v>
      </c>
      <c r="G2044" s="2">
        <v>4717</v>
      </c>
      <c r="H2044" s="2">
        <v>1578</v>
      </c>
      <c r="I2044" s="2">
        <v>1537</v>
      </c>
      <c r="J2044" s="2">
        <v>-791</v>
      </c>
      <c r="K2044" s="2">
        <v>4208</v>
      </c>
      <c r="L2044" s="46">
        <v>23</v>
      </c>
      <c r="M2044" s="47">
        <v>2066</v>
      </c>
      <c r="N2044" s="47">
        <v>4832</v>
      </c>
      <c r="O2044" s="46">
        <v>911</v>
      </c>
      <c r="P2044" s="46">
        <v>-277</v>
      </c>
      <c r="Q2044" s="46">
        <v>-510</v>
      </c>
      <c r="R2044" s="46">
        <v>-327</v>
      </c>
      <c r="S2044" s="47">
        <v>-60</v>
      </c>
      <c r="T2044" s="47">
        <v>-5944</v>
      </c>
      <c r="U2044" s="46">
        <v>-644</v>
      </c>
      <c r="V2044" s="46">
        <v>2947</v>
      </c>
      <c r="W2044" s="48">
        <v>-1988</v>
      </c>
      <c r="X2044" s="11">
        <f t="shared" si="8"/>
        <v>4.8270868824531519</v>
      </c>
      <c r="Y2044" s="11">
        <f t="shared" si="8"/>
        <v>1.9587779564391061E-2</v>
      </c>
      <c r="Z2044" s="11">
        <f t="shared" si="8"/>
        <v>-0.46939068100358428</v>
      </c>
      <c r="AA2044" s="11">
        <f t="shared" si="7"/>
        <v>0.52094028640907863</v>
      </c>
    </row>
    <row r="2045" spans="1:27" customFormat="1" hidden="1" x14ac:dyDescent="0.3">
      <c r="B2045" s="2" t="s">
        <v>167</v>
      </c>
      <c r="C2045" s="2" t="s">
        <v>23</v>
      </c>
      <c r="D2045" s="2" t="s">
        <v>168</v>
      </c>
      <c r="E2045" s="2" t="s">
        <v>35</v>
      </c>
      <c r="F2045" s="2">
        <v>3.0699251540338151</v>
      </c>
      <c r="G2045" s="2">
        <v>32.15</v>
      </c>
      <c r="H2045" s="2">
        <v>236.41</v>
      </c>
      <c r="I2045" s="2">
        <v>108.97</v>
      </c>
      <c r="J2045" s="2">
        <v>2.73</v>
      </c>
      <c r="K2045" s="2">
        <v>-115.72</v>
      </c>
      <c r="L2045" s="2">
        <v>183.78</v>
      </c>
      <c r="M2045" s="3">
        <v>223.8</v>
      </c>
      <c r="N2045" s="3">
        <v>222.97</v>
      </c>
      <c r="O2045" s="3">
        <v>204.65</v>
      </c>
      <c r="P2045" s="2">
        <v>-97.45</v>
      </c>
      <c r="Q2045" s="2">
        <v>275.52999999999997</v>
      </c>
      <c r="R2045" s="2">
        <v>268.25</v>
      </c>
      <c r="S2045" s="3">
        <v>336.08</v>
      </c>
      <c r="T2045" s="3">
        <v>171.63</v>
      </c>
      <c r="U2045" s="2">
        <v>309.70999999999998</v>
      </c>
      <c r="V2045" s="3">
        <v>391.73</v>
      </c>
      <c r="W2045" s="16">
        <v>373.2</v>
      </c>
      <c r="X2045" s="11">
        <f t="shared" si="8"/>
        <v>0.34391175981902045</v>
      </c>
      <c r="Y2045" s="11">
        <f t="shared" si="8"/>
        <v>3.2506253031412635E-2</v>
      </c>
      <c r="Z2045" s="11">
        <f t="shared" si="8"/>
        <v>0.1137362181878474</v>
      </c>
      <c r="AA2045" s="11">
        <f t="shared" si="7"/>
        <v>3.0699251540338146E-2</v>
      </c>
    </row>
    <row r="2046" spans="1:27" ht="15" x14ac:dyDescent="0.25">
      <c r="A2046" s="4">
        <v>260128</v>
      </c>
      <c r="B2046" s="18">
        <v>6857</v>
      </c>
      <c r="C2046" s="8" t="s">
        <v>67</v>
      </c>
      <c r="D2046" s="35" t="str">
        <f>VLOOKUP(B2046,'실적 기업 정보'!B:G,2,FALSE)</f>
        <v>Advantest Corporation</v>
      </c>
      <c r="E2046" s="2" t="s">
        <v>25</v>
      </c>
      <c r="F2046" s="19">
        <v>11.463508524452079</v>
      </c>
      <c r="G2046" s="2">
        <v>33566</v>
      </c>
      <c r="H2046" s="2">
        <v>32946</v>
      </c>
      <c r="I2046" s="2">
        <v>44783</v>
      </c>
      <c r="J2046" s="2">
        <v>43133</v>
      </c>
      <c r="K2046" s="2">
        <v>41224</v>
      </c>
      <c r="L2046" s="46">
        <v>38547</v>
      </c>
      <c r="M2046" s="46">
        <v>14864</v>
      </c>
      <c r="N2046" s="46">
        <v>17821</v>
      </c>
      <c r="O2046" s="46">
        <v>26830</v>
      </c>
      <c r="P2046" s="46">
        <v>31111</v>
      </c>
      <c r="Q2046" s="47">
        <v>31325</v>
      </c>
      <c r="R2046" s="47">
        <v>64100</v>
      </c>
      <c r="S2046" s="47">
        <v>69200</v>
      </c>
      <c r="T2046" s="47">
        <v>85428</v>
      </c>
      <c r="U2046" s="47">
        <v>123952</v>
      </c>
      <c r="V2046" s="47">
        <v>108483</v>
      </c>
      <c r="W2046" s="48">
        <v>113571</v>
      </c>
      <c r="X2046" s="11">
        <f t="shared" si="8"/>
        <v>0.27750132831977758</v>
      </c>
      <c r="Y2046" s="11">
        <f t="shared" si="8"/>
        <v>0.370429468952582</v>
      </c>
      <c r="Z2046" s="11">
        <f t="shared" si="8"/>
        <v>0.12951733395587728</v>
      </c>
      <c r="AA2046" s="11">
        <f t="shared" si="7"/>
        <v>0.11463508524452082</v>
      </c>
    </row>
    <row r="2047" spans="1:27" ht="15" x14ac:dyDescent="0.25">
      <c r="A2047" s="4">
        <v>260128</v>
      </c>
      <c r="B2047" s="18">
        <v>2303</v>
      </c>
      <c r="C2047" s="8" t="s">
        <v>67</v>
      </c>
      <c r="D2047" s="35" t="str">
        <f>VLOOKUP(B2047,'실적 기업 정보'!B:G,2,FALSE)</f>
        <v>United Microelectronics Corporation</v>
      </c>
      <c r="E2047" s="2" t="s">
        <v>170</v>
      </c>
      <c r="F2047" s="36">
        <v>9.7913808768772981</v>
      </c>
      <c r="G2047" s="2">
        <v>120</v>
      </c>
      <c r="H2047" s="2">
        <v>114</v>
      </c>
      <c r="I2047" s="2">
        <v>124</v>
      </c>
      <c r="J2047" s="2">
        <v>68</v>
      </c>
      <c r="K2047" s="2">
        <v>66</v>
      </c>
      <c r="L2047" s="47">
        <v>192</v>
      </c>
      <c r="M2047" s="46">
        <v>117</v>
      </c>
      <c r="N2047" s="46">
        <v>66</v>
      </c>
      <c r="O2047" s="46">
        <v>100</v>
      </c>
      <c r="P2047" s="46">
        <v>165</v>
      </c>
      <c r="Q2047" s="47">
        <v>202</v>
      </c>
      <c r="R2047" s="47">
        <v>120</v>
      </c>
      <c r="S2047" s="46">
        <v>71</v>
      </c>
      <c r="T2047" s="46">
        <v>191.27</v>
      </c>
      <c r="U2047" s="46">
        <v>219</v>
      </c>
      <c r="V2047" s="46">
        <v>80.040000000000006</v>
      </c>
      <c r="W2047" s="49">
        <v>125.96</v>
      </c>
      <c r="X2047" s="11">
        <f t="shared" si="8"/>
        <v>4.7078853046594871E-2</v>
      </c>
      <c r="Y2047" s="11">
        <f t="shared" si="8"/>
        <v>2.9096137059920979E-2</v>
      </c>
      <c r="Z2047" s="11">
        <f t="shared" si="8"/>
        <v>-6.6459327756249298E-2</v>
      </c>
      <c r="AA2047" s="11">
        <f t="shared" si="7"/>
        <v>9.7913808768773203E-2</v>
      </c>
    </row>
    <row r="2048" spans="1:27" ht="15" x14ac:dyDescent="0.25">
      <c r="A2048" s="4">
        <v>260128</v>
      </c>
      <c r="B2048" s="18">
        <v>8060</v>
      </c>
      <c r="C2048" s="8" t="s">
        <v>67</v>
      </c>
      <c r="D2048" s="35" t="str">
        <f>VLOOKUP(B2048,'실적 기업 정보'!B:G,2,FALSE)</f>
        <v>Canon Marketing Japan Inc.</v>
      </c>
      <c r="E2048" s="2" t="s">
        <v>25</v>
      </c>
      <c r="F2048" s="36">
        <v>5.7328197114510981</v>
      </c>
      <c r="G2048" s="2">
        <v>13038</v>
      </c>
      <c r="H2048" s="2">
        <v>14797</v>
      </c>
      <c r="I2048" s="2">
        <v>13036</v>
      </c>
      <c r="J2048" s="2">
        <v>10021</v>
      </c>
      <c r="K2048" s="2">
        <v>12095</v>
      </c>
      <c r="L2048" s="46">
        <v>15286</v>
      </c>
      <c r="M2048" s="46">
        <v>11805</v>
      </c>
      <c r="N2048" s="46">
        <v>10591</v>
      </c>
      <c r="O2048" s="46">
        <v>14814</v>
      </c>
      <c r="P2048" s="46">
        <v>13809</v>
      </c>
      <c r="Q2048" s="46">
        <v>12226</v>
      </c>
      <c r="R2048" s="46">
        <v>10256</v>
      </c>
      <c r="S2048" s="46">
        <v>16833</v>
      </c>
      <c r="T2048" s="46">
        <v>13170</v>
      </c>
      <c r="U2048" s="46">
        <v>14157</v>
      </c>
      <c r="V2048" s="46">
        <v>10874</v>
      </c>
      <c r="W2048" s="49">
        <v>19988</v>
      </c>
      <c r="X2048" s="11">
        <f t="shared" si="8"/>
        <v>-1.2028461712220495E-2</v>
      </c>
      <c r="Y2048" s="11">
        <f t="shared" si="8"/>
        <v>3.6791464227874604E-2</v>
      </c>
      <c r="Z2048" s="11">
        <f t="shared" si="8"/>
        <v>1.1356953837106776E-2</v>
      </c>
      <c r="AA2048" s="11">
        <f t="shared" si="7"/>
        <v>5.7328197114510981E-2</v>
      </c>
    </row>
    <row r="2049" spans="1:27" customFormat="1" hidden="1" x14ac:dyDescent="0.3">
      <c r="B2049" s="2" t="s">
        <v>174</v>
      </c>
      <c r="C2049" s="2" t="s">
        <v>23</v>
      </c>
      <c r="D2049" s="2" t="s">
        <v>162</v>
      </c>
      <c r="E2049" s="2" t="s">
        <v>96</v>
      </c>
      <c r="F2049" s="2">
        <v>-0.23584905660378741</v>
      </c>
      <c r="G2049" s="2">
        <v>215.61</v>
      </c>
      <c r="H2049" s="2">
        <v>234.91</v>
      </c>
      <c r="I2049" s="2">
        <v>236.3</v>
      </c>
      <c r="J2049" s="2">
        <v>138.19999999999999</v>
      </c>
      <c r="K2049" s="2">
        <v>187.5</v>
      </c>
      <c r="L2049" s="2">
        <v>145.69999999999999</v>
      </c>
      <c r="M2049" s="2">
        <v>185.3</v>
      </c>
      <c r="N2049" s="2">
        <v>16.5</v>
      </c>
      <c r="O2049" s="2">
        <v>139.30000000000001</v>
      </c>
      <c r="P2049" s="2">
        <v>180.9</v>
      </c>
      <c r="Q2049" s="2">
        <v>137</v>
      </c>
      <c r="R2049" s="3">
        <v>85.1</v>
      </c>
      <c r="S2049" s="2">
        <v>182.1</v>
      </c>
      <c r="T2049" s="3">
        <v>258</v>
      </c>
      <c r="U2049" s="3">
        <v>203.9</v>
      </c>
      <c r="V2049" s="2">
        <v>119.2</v>
      </c>
      <c r="W2049" s="16">
        <v>180.3</v>
      </c>
      <c r="X2049" s="11">
        <f t="shared" si="8"/>
        <v>0.13177234660741766</v>
      </c>
      <c r="Y2049" s="11">
        <f t="shared" si="8"/>
        <v>0.1010268800966474</v>
      </c>
      <c r="Z2049" s="11">
        <f t="shared" si="8"/>
        <v>4.676999039912233E-2</v>
      </c>
      <c r="AA2049" s="11">
        <f t="shared" si="7"/>
        <v>-2.3584905660376521E-3</v>
      </c>
    </row>
    <row r="2050" spans="1:27" customFormat="1" hidden="1" x14ac:dyDescent="0.3">
      <c r="B2050" s="2" t="s">
        <v>175</v>
      </c>
      <c r="C2050" s="2" t="s">
        <v>23</v>
      </c>
      <c r="D2050" s="2" t="s">
        <v>95</v>
      </c>
      <c r="E2050" s="2" t="s">
        <v>35</v>
      </c>
      <c r="F2050" s="2">
        <v>2.7236499949343069</v>
      </c>
      <c r="G2050" s="2">
        <v>141.13</v>
      </c>
      <c r="H2050" s="2">
        <v>144.66999999999999</v>
      </c>
      <c r="I2050" s="2">
        <v>214.8</v>
      </c>
      <c r="J2050" s="2">
        <v>115.86</v>
      </c>
      <c r="K2050" s="2">
        <v>51.05</v>
      </c>
      <c r="L2050" s="2">
        <v>94.05</v>
      </c>
      <c r="M2050" s="2">
        <v>101.77</v>
      </c>
      <c r="N2050" s="2">
        <v>112.6</v>
      </c>
      <c r="O2050" s="3">
        <v>108.47</v>
      </c>
      <c r="P2050" s="2">
        <v>106.93</v>
      </c>
      <c r="Q2050" s="2">
        <v>132.05000000000001</v>
      </c>
      <c r="R2050" s="2">
        <v>136.51</v>
      </c>
      <c r="S2050" s="2">
        <v>143.83000000000001</v>
      </c>
      <c r="T2050" s="2">
        <v>144</v>
      </c>
      <c r="U2050" s="2">
        <v>155.75</v>
      </c>
      <c r="V2050" s="2">
        <v>148.63999999999999</v>
      </c>
      <c r="W2050" s="16">
        <v>159.96</v>
      </c>
      <c r="X2050" s="11">
        <f t="shared" si="8"/>
        <v>7.1381806978356277E-2</v>
      </c>
      <c r="Y2050" s="11">
        <f t="shared" si="8"/>
        <v>4.2596020776793253E-2</v>
      </c>
      <c r="Z2050" s="11">
        <f t="shared" si="8"/>
        <v>2.0910548363185066E-2</v>
      </c>
      <c r="AA2050" s="11">
        <f t="shared" si="7"/>
        <v>2.7236499949343074E-2</v>
      </c>
    </row>
    <row r="2051" spans="1:27" ht="15" x14ac:dyDescent="0.25">
      <c r="A2051" s="4">
        <v>260128</v>
      </c>
      <c r="B2051" s="18">
        <v>7278</v>
      </c>
      <c r="C2051" s="8" t="s">
        <v>67</v>
      </c>
      <c r="D2051" s="35" t="str">
        <f>VLOOKUP(B2051,'실적 기업 정보'!B:G,2,FALSE)</f>
        <v>EXEDY Corporation</v>
      </c>
      <c r="E2051" s="2" t="s">
        <v>25</v>
      </c>
      <c r="F2051" s="36">
        <v>4.8536244305110721</v>
      </c>
      <c r="G2051" s="2">
        <v>3979</v>
      </c>
      <c r="H2051" s="2">
        <v>5342</v>
      </c>
      <c r="I2051" s="2">
        <v>1034</v>
      </c>
      <c r="J2051" s="2">
        <v>2539</v>
      </c>
      <c r="K2051" s="2">
        <v>5110</v>
      </c>
      <c r="L2051" s="46">
        <v>4372</v>
      </c>
      <c r="M2051" s="47">
        <v>2413</v>
      </c>
      <c r="N2051" s="47">
        <v>4018</v>
      </c>
      <c r="O2051" s="46">
        <v>5096</v>
      </c>
      <c r="P2051" s="46">
        <v>5325</v>
      </c>
      <c r="Q2051" s="46">
        <v>4084</v>
      </c>
      <c r="R2051" s="47">
        <v>7252</v>
      </c>
      <c r="S2051" s="46">
        <v>4847</v>
      </c>
      <c r="T2051" s="46">
        <v>6509</v>
      </c>
      <c r="U2051" s="46">
        <v>4912</v>
      </c>
      <c r="V2051" s="46">
        <v>5901</v>
      </c>
      <c r="W2051" s="49">
        <v>5923</v>
      </c>
      <c r="X2051" s="11">
        <f t="shared" si="8"/>
        <v>5.5049283987353537E-2</v>
      </c>
      <c r="Y2051" s="11">
        <f t="shared" si="8"/>
        <v>3.6488630354309937E-2</v>
      </c>
      <c r="Z2051" s="11">
        <f t="shared" si="8"/>
        <v>-5.7440476190476208E-2</v>
      </c>
      <c r="AA2051" s="11">
        <f t="shared" si="7"/>
        <v>4.8536244305110721E-2</v>
      </c>
    </row>
    <row r="2052" spans="1:27" ht="15" x14ac:dyDescent="0.25">
      <c r="A2052" s="4">
        <v>260128</v>
      </c>
      <c r="B2052" s="18">
        <v>6807</v>
      </c>
      <c r="C2052" s="8" t="s">
        <v>67</v>
      </c>
      <c r="D2052" s="35" t="str">
        <f>VLOOKUP(B2052,'실적 기업 정보'!B:G,2,FALSE)</f>
        <v>Japan Aviation Electronics Industry, Limited</v>
      </c>
      <c r="E2052" s="2" t="s">
        <v>25</v>
      </c>
      <c r="F2052" s="36">
        <v>-9.6782865848194284</v>
      </c>
      <c r="G2052" s="2">
        <v>5250</v>
      </c>
      <c r="H2052" s="2">
        <v>3575</v>
      </c>
      <c r="I2052" s="2">
        <v>5226</v>
      </c>
      <c r="J2052" s="2">
        <v>5597</v>
      </c>
      <c r="K2052" s="2">
        <v>5362</v>
      </c>
      <c r="L2052" s="46">
        <v>1378</v>
      </c>
      <c r="M2052" s="46">
        <v>1828</v>
      </c>
      <c r="N2052" s="46">
        <v>4944</v>
      </c>
      <c r="O2052" s="46">
        <v>4727</v>
      </c>
      <c r="P2052" s="47">
        <v>2925</v>
      </c>
      <c r="Q2052" s="47">
        <v>3775</v>
      </c>
      <c r="R2052" s="46">
        <v>5443</v>
      </c>
      <c r="S2052" s="46">
        <v>2236</v>
      </c>
      <c r="T2052" s="46">
        <v>4162</v>
      </c>
      <c r="U2052" s="46">
        <v>1481</v>
      </c>
      <c r="V2052" s="46">
        <v>3280</v>
      </c>
      <c r="W2052" s="49">
        <v>1156</v>
      </c>
      <c r="X2052" s="11">
        <f t="shared" si="8"/>
        <v>8.602823562139239E-2</v>
      </c>
      <c r="Y2052" s="11">
        <f t="shared" si="8"/>
        <v>-0.14690061475409832</v>
      </c>
      <c r="Z2052" s="11">
        <f t="shared" si="8"/>
        <v>-0.1623630085572737</v>
      </c>
      <c r="AA2052" s="11">
        <f t="shared" si="7"/>
        <v>-9.6782865848194288E-2</v>
      </c>
    </row>
    <row r="2053" spans="1:27" ht="15" x14ac:dyDescent="0.25">
      <c r="A2053" s="4">
        <v>260128</v>
      </c>
      <c r="B2053" s="18">
        <v>2678</v>
      </c>
      <c r="C2053" s="8" t="s">
        <v>67</v>
      </c>
      <c r="D2053" s="35" t="str">
        <f>VLOOKUP(B2053,'실적 기업 정보'!B:G,2,FALSE)</f>
        <v>ASKUL Corporation</v>
      </c>
      <c r="E2053" s="2" t="s">
        <v>86</v>
      </c>
      <c r="F2053" s="36">
        <v>-59.924914130521607</v>
      </c>
      <c r="G2053" s="2">
        <v>3423</v>
      </c>
      <c r="H2053" s="2">
        <v>3942</v>
      </c>
      <c r="I2053" s="2">
        <v>3672</v>
      </c>
      <c r="J2053" s="2">
        <v>2957</v>
      </c>
      <c r="K2053" s="2">
        <v>3788</v>
      </c>
      <c r="L2053" s="46">
        <v>3618</v>
      </c>
      <c r="M2053" s="46">
        <v>4258</v>
      </c>
      <c r="N2053" s="46">
        <v>2829</v>
      </c>
      <c r="O2053" s="46">
        <v>4414</v>
      </c>
      <c r="P2053" s="47">
        <v>5251</v>
      </c>
      <c r="Q2053" s="46">
        <v>4459</v>
      </c>
      <c r="R2053" s="46">
        <v>2576</v>
      </c>
      <c r="S2053" s="46">
        <v>3453</v>
      </c>
      <c r="T2053" s="46">
        <v>3772</v>
      </c>
      <c r="U2053" s="46">
        <v>4239</v>
      </c>
      <c r="V2053" s="46">
        <v>1055</v>
      </c>
      <c r="W2053" s="49">
        <v>-4049</v>
      </c>
      <c r="X2053" s="11">
        <f t="shared" si="8"/>
        <v>-9.3970392019823379E-2</v>
      </c>
      <c r="Y2053" s="11">
        <f t="shared" si="8"/>
        <v>-1.5427769985974726E-2</v>
      </c>
      <c r="Z2053" s="11">
        <f t="shared" si="8"/>
        <v>-0.10833333333333328</v>
      </c>
      <c r="AA2053" s="11">
        <f t="shared" si="7"/>
        <v>-0.59924914130521612</v>
      </c>
    </row>
    <row r="2054" spans="1:27" customFormat="1" hidden="1" x14ac:dyDescent="0.3">
      <c r="B2054" s="2" t="s">
        <v>181</v>
      </c>
      <c r="C2054" s="2" t="s">
        <v>23</v>
      </c>
      <c r="D2054" s="2" t="s">
        <v>182</v>
      </c>
      <c r="E2054" s="2" t="s">
        <v>35</v>
      </c>
      <c r="F2054" s="2">
        <v>71.952361980035946</v>
      </c>
      <c r="G2054" s="2">
        <v>528.78</v>
      </c>
      <c r="H2054" s="2">
        <v>447.18</v>
      </c>
      <c r="I2054" s="2">
        <v>2051</v>
      </c>
      <c r="J2054" s="2">
        <v>910.71</v>
      </c>
      <c r="K2054" s="2">
        <v>-275.35000000000002</v>
      </c>
      <c r="L2054" s="2">
        <v>-866.27</v>
      </c>
      <c r="M2054" s="2">
        <v>-828.3</v>
      </c>
      <c r="N2054" s="3">
        <v>175.46</v>
      </c>
      <c r="O2054" s="3">
        <v>-556.69000000000005</v>
      </c>
      <c r="P2054" s="2">
        <v>-389.5</v>
      </c>
      <c r="Q2054" s="2">
        <v>485.47</v>
      </c>
      <c r="R2054" s="3">
        <v>-15.62</v>
      </c>
      <c r="S2054" s="2">
        <v>170.23</v>
      </c>
      <c r="T2054" s="3">
        <v>483.48</v>
      </c>
      <c r="U2054" s="2">
        <v>182.36</v>
      </c>
      <c r="V2054" s="3">
        <v>92.6</v>
      </c>
      <c r="W2054" s="17">
        <v>838.43</v>
      </c>
      <c r="X2054" s="11">
        <f t="shared" si="8"/>
        <v>3.4838374970069435</v>
      </c>
      <c r="Y2054" s="11">
        <f t="shared" si="8"/>
        <v>-0.26977642493502785</v>
      </c>
      <c r="Z2054" s="11">
        <f t="shared" si="8"/>
        <v>0.13190322384057529</v>
      </c>
      <c r="AA2054" s="11">
        <f t="shared" si="7"/>
        <v>0.71952361980035939</v>
      </c>
    </row>
    <row r="2055" spans="1:27" ht="15" x14ac:dyDescent="0.25">
      <c r="A2055" s="4">
        <v>260128</v>
      </c>
      <c r="B2055" s="18" t="s">
        <v>103</v>
      </c>
      <c r="C2055" s="8" t="s">
        <v>31</v>
      </c>
      <c r="D2055" s="35" t="str">
        <f>VLOOKUP(B2055,'실적 기업 정보'!B:G,2,FALSE)</f>
        <v>Birlasoft Limited</v>
      </c>
      <c r="E2055" s="2" t="s">
        <v>25</v>
      </c>
      <c r="F2055" s="19">
        <v>18.34319526627219</v>
      </c>
      <c r="G2055" s="2">
        <v>1440</v>
      </c>
      <c r="H2055" s="2">
        <v>1546</v>
      </c>
      <c r="I2055" s="2">
        <v>1502</v>
      </c>
      <c r="J2055" s="2">
        <v>1557</v>
      </c>
      <c r="K2055" s="2">
        <v>-136.36000000000001</v>
      </c>
      <c r="L2055" s="46">
        <v>1471</v>
      </c>
      <c r="M2055" s="46">
        <v>1717</v>
      </c>
      <c r="N2055" s="46">
        <v>1856</v>
      </c>
      <c r="O2055" s="47">
        <v>1932</v>
      </c>
      <c r="P2055" s="46">
        <v>2006</v>
      </c>
      <c r="Q2055" s="46">
        <v>1745</v>
      </c>
      <c r="R2055" s="46">
        <v>1431</v>
      </c>
      <c r="S2055" s="46">
        <v>1422</v>
      </c>
      <c r="T2055" s="46">
        <v>1520</v>
      </c>
      <c r="U2055" s="46">
        <v>1380</v>
      </c>
      <c r="V2055" s="46">
        <v>1931</v>
      </c>
      <c r="W2055" s="48">
        <v>2569</v>
      </c>
      <c r="X2055" s="11">
        <f t="shared" si="8"/>
        <v>-7.3591762568140484E-2</v>
      </c>
      <c r="Y2055" s="11">
        <f t="shared" si="8"/>
        <v>-5.9660019614253046E-2</v>
      </c>
      <c r="Z2055" s="11">
        <f t="shared" si="8"/>
        <v>8.6911176777333621E-2</v>
      </c>
      <c r="AA2055" s="11">
        <f t="shared" si="7"/>
        <v>0.18343195266272194</v>
      </c>
    </row>
    <row r="2056" spans="1:27" ht="15" x14ac:dyDescent="0.25">
      <c r="A2056" s="4">
        <v>260128</v>
      </c>
      <c r="B2056" s="18" t="s">
        <v>173</v>
      </c>
      <c r="C2056" s="8" t="s">
        <v>31</v>
      </c>
      <c r="D2056" s="35" t="str">
        <f>VLOOKUP(B2056,'실적 기업 정보'!B:G,2,FALSE)</f>
        <v>SBI Cards and Payment Services Limited</v>
      </c>
      <c r="E2056" s="2" t="s">
        <v>25</v>
      </c>
      <c r="F2056" s="36">
        <v>8.9739116951583533</v>
      </c>
      <c r="G2056" s="2">
        <v>5185</v>
      </c>
      <c r="H2056" s="2">
        <v>6658</v>
      </c>
      <c r="I2056" s="2">
        <v>8409</v>
      </c>
      <c r="J2056" s="2">
        <v>7057</v>
      </c>
      <c r="K2056" s="2">
        <v>6843</v>
      </c>
      <c r="L2056" s="46">
        <v>7871</v>
      </c>
      <c r="M2056" s="46">
        <v>7966</v>
      </c>
      <c r="N2056" s="46">
        <v>8094</v>
      </c>
      <c r="O2056" s="46">
        <v>7376</v>
      </c>
      <c r="P2056" s="46">
        <v>8708</v>
      </c>
      <c r="Q2056" s="46">
        <v>7992</v>
      </c>
      <c r="R2056" s="46">
        <v>5452</v>
      </c>
      <c r="S2056" s="46">
        <v>5176</v>
      </c>
      <c r="T2056" s="46">
        <v>7139</v>
      </c>
      <c r="U2056" s="46">
        <v>7484</v>
      </c>
      <c r="V2056" s="46">
        <v>5998</v>
      </c>
      <c r="W2056" s="49">
        <v>7491</v>
      </c>
      <c r="X2056" s="11">
        <f t="shared" si="8"/>
        <v>-5.7413641686182681E-2</v>
      </c>
      <c r="Y2056" s="11">
        <f t="shared" si="8"/>
        <v>-1.9721262471369183E-2</v>
      </c>
      <c r="Z2056" s="11">
        <f t="shared" si="8"/>
        <v>2.1622906023523791E-2</v>
      </c>
      <c r="AA2056" s="11">
        <f t="shared" si="7"/>
        <v>8.9739116951583542E-2</v>
      </c>
    </row>
    <row r="2057" spans="1:27" ht="15" x14ac:dyDescent="0.25">
      <c r="A2057" s="4">
        <v>260128</v>
      </c>
      <c r="B2057" s="18" t="s">
        <v>30</v>
      </c>
      <c r="C2057" s="8" t="s">
        <v>31</v>
      </c>
      <c r="D2057" s="35" t="str">
        <f>VLOOKUP(B2057,'실적 기업 정보'!B:G,2,FALSE)</f>
        <v>Sundram Fasteners Limited</v>
      </c>
      <c r="E2057" s="2" t="s">
        <v>25</v>
      </c>
      <c r="F2057" s="36">
        <v>3.3110740122426212</v>
      </c>
      <c r="G2057" s="2">
        <v>1436</v>
      </c>
      <c r="H2057" s="2">
        <v>1456</v>
      </c>
      <c r="I2057" s="2">
        <v>1769</v>
      </c>
      <c r="J2057" s="2">
        <v>1554</v>
      </c>
      <c r="K2057" s="2">
        <v>1464</v>
      </c>
      <c r="L2057" s="46">
        <v>1791</v>
      </c>
      <c r="M2057" s="46">
        <v>1745</v>
      </c>
      <c r="N2057" s="46">
        <v>1763</v>
      </c>
      <c r="O2057" s="46">
        <v>1476</v>
      </c>
      <c r="P2057" s="46">
        <v>1752</v>
      </c>
      <c r="Q2057" s="46">
        <v>1934</v>
      </c>
      <c r="R2057" s="46">
        <v>1889</v>
      </c>
      <c r="S2057" s="46">
        <v>1714</v>
      </c>
      <c r="T2057" s="46">
        <v>1667</v>
      </c>
      <c r="U2057" s="46">
        <v>1884</v>
      </c>
      <c r="V2057" s="46">
        <v>1923</v>
      </c>
      <c r="W2057" s="49">
        <v>1952</v>
      </c>
      <c r="X2057" s="11">
        <f t="shared" si="8"/>
        <v>-1.1661407600493945E-2</v>
      </c>
      <c r="Y2057" s="11">
        <f t="shared" si="8"/>
        <v>-6.9405885619100438E-3</v>
      </c>
      <c r="Z2057" s="11">
        <f t="shared" si="8"/>
        <v>4.7525859658932301E-3</v>
      </c>
      <c r="AA2057" s="11">
        <f t="shared" si="7"/>
        <v>3.3110740122426208E-2</v>
      </c>
    </row>
    <row r="2058" spans="1:27" customFormat="1" hidden="1" x14ac:dyDescent="0.3">
      <c r="B2058" s="2" t="s">
        <v>187</v>
      </c>
      <c r="C2058" s="2" t="s">
        <v>23</v>
      </c>
      <c r="D2058" s="2" t="s">
        <v>113</v>
      </c>
      <c r="E2058" s="2" t="s">
        <v>35</v>
      </c>
      <c r="F2058" s="2">
        <v>13.63522641981487</v>
      </c>
      <c r="G2058" s="2">
        <v>17.739999999999998</v>
      </c>
      <c r="H2058" s="2">
        <v>12.49</v>
      </c>
      <c r="I2058" s="2">
        <v>0.46</v>
      </c>
      <c r="J2058" s="2">
        <v>-3.77</v>
      </c>
      <c r="K2058" s="2">
        <v>-13.53</v>
      </c>
      <c r="L2058" s="2">
        <v>37.69</v>
      </c>
      <c r="M2058" s="3">
        <v>12.52</v>
      </c>
      <c r="N2058" s="2">
        <v>-31.17</v>
      </c>
      <c r="O2058" s="3">
        <v>-12.18</v>
      </c>
      <c r="P2058" s="2">
        <v>19.940000000000001</v>
      </c>
      <c r="Q2058" s="3">
        <v>-18.21</v>
      </c>
      <c r="R2058" s="3">
        <v>-36.15</v>
      </c>
      <c r="S2058" s="3">
        <v>-32.69</v>
      </c>
      <c r="T2058" s="3">
        <v>1.17</v>
      </c>
      <c r="U2058" s="2">
        <v>-19.82</v>
      </c>
      <c r="V2058" s="2">
        <v>-28.6</v>
      </c>
      <c r="W2058" s="17">
        <v>-43.59</v>
      </c>
      <c r="X2058" s="11">
        <f t="shared" si="8"/>
        <v>0.27969006109372674</v>
      </c>
      <c r="Y2058" s="11">
        <f t="shared" si="8"/>
        <v>1.8747088961341474E-2</v>
      </c>
      <c r="Z2058" s="11">
        <f t="shared" si="8"/>
        <v>-8.6295576637330118E-2</v>
      </c>
      <c r="AA2058" s="11">
        <f t="shared" si="7"/>
        <v>0.13635226419814872</v>
      </c>
    </row>
    <row r="2059" spans="1:27" ht="15" x14ac:dyDescent="0.25">
      <c r="A2059" s="4">
        <v>260128</v>
      </c>
      <c r="B2059" s="18" t="s">
        <v>155</v>
      </c>
      <c r="C2059" s="8" t="s">
        <v>31</v>
      </c>
      <c r="D2059" s="35" t="str">
        <f>VLOOKUP(B2059,'실적 기업 정보'!B:G,2,FALSE)</f>
        <v>SBI Life Insurance Company Limited</v>
      </c>
      <c r="E2059" s="2" t="s">
        <v>25</v>
      </c>
      <c r="F2059" s="36">
        <v>2.54224834680381</v>
      </c>
      <c r="G2059" s="2">
        <v>4098</v>
      </c>
      <c r="H2059" s="2">
        <v>7351</v>
      </c>
      <c r="I2059" s="2">
        <v>3009</v>
      </c>
      <c r="J2059" s="2">
        <v>4370</v>
      </c>
      <c r="K2059" s="2">
        <v>3465</v>
      </c>
      <c r="L2059" s="46">
        <v>8316</v>
      </c>
      <c r="M2059" s="46">
        <v>4326</v>
      </c>
      <c r="N2059" s="46">
        <v>4241</v>
      </c>
      <c r="O2059" s="46">
        <v>3700</v>
      </c>
      <c r="P2059" s="46">
        <v>8603</v>
      </c>
      <c r="Q2059" s="46">
        <v>5970</v>
      </c>
      <c r="R2059" s="46">
        <v>5598</v>
      </c>
      <c r="S2059" s="46">
        <v>5951</v>
      </c>
      <c r="T2059" s="46">
        <v>9131</v>
      </c>
      <c r="U2059" s="46">
        <v>6562</v>
      </c>
      <c r="V2059" s="46">
        <v>5576</v>
      </c>
      <c r="W2059" s="49">
        <v>6643</v>
      </c>
      <c r="X2059" s="11">
        <f t="shared" si="8"/>
        <v>2.0212847408314749E-2</v>
      </c>
      <c r="Y2059" s="11">
        <f t="shared" si="8"/>
        <v>2.2213883677298263E-2</v>
      </c>
      <c r="Z2059" s="11">
        <f t="shared" si="8"/>
        <v>-8.0757653623086956E-4</v>
      </c>
      <c r="AA2059" s="11">
        <f t="shared" si="7"/>
        <v>2.5422483468038104E-2</v>
      </c>
    </row>
    <row r="2060" spans="1:27" ht="15" x14ac:dyDescent="0.25">
      <c r="A2060" s="4">
        <v>260128</v>
      </c>
      <c r="B2060" s="18" t="s">
        <v>180</v>
      </c>
      <c r="C2060" s="8" t="s">
        <v>31</v>
      </c>
      <c r="D2060" s="35" t="str">
        <f>VLOOKUP(B2060,'실적 기업 정보'!B:G,2,FALSE)</f>
        <v>Lodha Developers Limited</v>
      </c>
      <c r="E2060" s="2" t="s">
        <v>25</v>
      </c>
      <c r="F2060" s="36">
        <v>1.711756665871178</v>
      </c>
      <c r="G2060" s="2">
        <v>4671</v>
      </c>
      <c r="H2060" s="2">
        <v>9143</v>
      </c>
      <c r="I2060" s="2">
        <v>4471</v>
      </c>
      <c r="J2060" s="2">
        <v>4021</v>
      </c>
      <c r="K2060" s="2">
        <v>3821</v>
      </c>
      <c r="L2060" s="46">
        <v>7503</v>
      </c>
      <c r="M2060" s="46">
        <v>3060</v>
      </c>
      <c r="N2060" s="46">
        <v>3868</v>
      </c>
      <c r="O2060" s="47">
        <v>8494</v>
      </c>
      <c r="P2060" s="47">
        <v>11200</v>
      </c>
      <c r="Q2060" s="47">
        <v>6964</v>
      </c>
      <c r="R2060" s="46">
        <v>6381</v>
      </c>
      <c r="S2060" s="47">
        <v>12387</v>
      </c>
      <c r="T2060" s="46">
        <v>14147</v>
      </c>
      <c r="U2060" s="46">
        <v>9185</v>
      </c>
      <c r="V2060" s="46">
        <v>10374</v>
      </c>
      <c r="W2060" s="49">
        <v>13176</v>
      </c>
      <c r="X2060" s="11">
        <f t="shared" si="8"/>
        <v>7.9795299469294978E-2</v>
      </c>
      <c r="Y2060" s="11">
        <f t="shared" si="8"/>
        <v>5.5693472755084183E-2</v>
      </c>
      <c r="Z2060" s="11">
        <f t="shared" si="8"/>
        <v>9.4845605700712543E-2</v>
      </c>
      <c r="AA2060" s="11">
        <f t="shared" si="7"/>
        <v>1.711756665871178E-2</v>
      </c>
    </row>
    <row r="2061" spans="1:27" ht="15" x14ac:dyDescent="0.25">
      <c r="A2061" s="4">
        <v>260128</v>
      </c>
      <c r="B2061" s="18" t="s">
        <v>120</v>
      </c>
      <c r="C2061" s="8" t="s">
        <v>31</v>
      </c>
      <c r="D2061" s="35" t="str">
        <f>VLOOKUP(B2061,'실적 기업 정보'!B:G,2,FALSE)</f>
        <v>Maruti Suzuki India Limited</v>
      </c>
      <c r="E2061" s="2" t="s">
        <v>25</v>
      </c>
      <c r="F2061" s="36">
        <v>1.409178102405195</v>
      </c>
      <c r="G2061" s="2">
        <v>9216</v>
      </c>
      <c r="H2061" s="2">
        <v>18537</v>
      </c>
      <c r="I2061" s="2">
        <v>12629</v>
      </c>
      <c r="J2061" s="2">
        <v>20476</v>
      </c>
      <c r="K2061" s="3">
        <v>21263</v>
      </c>
      <c r="L2061" s="47">
        <v>27074</v>
      </c>
      <c r="M2061" s="47">
        <v>22373</v>
      </c>
      <c r="N2061" s="47">
        <v>40159</v>
      </c>
      <c r="O2061" s="46">
        <v>31385</v>
      </c>
      <c r="P2061" s="47">
        <v>41346</v>
      </c>
      <c r="Q2061" s="47">
        <v>37749</v>
      </c>
      <c r="R2061" s="46">
        <v>36131</v>
      </c>
      <c r="S2061" s="46">
        <v>36475</v>
      </c>
      <c r="T2061" s="46">
        <v>34569</v>
      </c>
      <c r="U2061" s="46">
        <v>30666</v>
      </c>
      <c r="V2061" s="46">
        <v>33830</v>
      </c>
      <c r="W2061" s="49">
        <v>38385</v>
      </c>
      <c r="X2061" s="11">
        <f t="shared" si="8"/>
        <v>-4.4673403603140427E-2</v>
      </c>
      <c r="Y2061" s="11">
        <f t="shared" si="8"/>
        <v>-4.887389252297758E-2</v>
      </c>
      <c r="Z2061" s="11">
        <f t="shared" si="8"/>
        <v>-1.6693146451346119E-2</v>
      </c>
      <c r="AA2061" s="11">
        <f t="shared" si="7"/>
        <v>1.4091781024051953E-2</v>
      </c>
    </row>
    <row r="2062" spans="1:27" ht="15" x14ac:dyDescent="0.25">
      <c r="A2062" s="4">
        <v>260128</v>
      </c>
      <c r="B2062" s="18" t="s">
        <v>43</v>
      </c>
      <c r="C2062" s="8" t="s">
        <v>31</v>
      </c>
      <c r="D2062" s="35" t="str">
        <f>VLOOKUP(B2062,'실적 기업 정보'!B:G,2,FALSE)</f>
        <v>Piramal Pharma Limited</v>
      </c>
      <c r="E2062" s="2" t="s">
        <v>25</v>
      </c>
      <c r="F2062" s="36">
        <v>-34.889098487844947</v>
      </c>
      <c r="G2062" s="2">
        <v>413.4</v>
      </c>
      <c r="H2062" s="2">
        <v>4295</v>
      </c>
      <c r="I2062" s="2">
        <v>-1446</v>
      </c>
      <c r="J2062" s="2">
        <v>525.9</v>
      </c>
      <c r="K2062" s="2">
        <v>-1952</v>
      </c>
      <c r="L2062" s="46">
        <v>1707</v>
      </c>
      <c r="M2062" s="46">
        <v>-412.9</v>
      </c>
      <c r="N2062" s="46">
        <v>811.3</v>
      </c>
      <c r="O2062" s="47">
        <v>820.5</v>
      </c>
      <c r="P2062" s="47">
        <v>3382</v>
      </c>
      <c r="Q2062" s="47">
        <v>199.4</v>
      </c>
      <c r="R2062" s="47">
        <v>1494</v>
      </c>
      <c r="S2062" s="46">
        <v>1409</v>
      </c>
      <c r="T2062" s="46">
        <v>3225</v>
      </c>
      <c r="U2062" s="46">
        <v>-905.8</v>
      </c>
      <c r="V2062" s="46">
        <v>-441.5</v>
      </c>
      <c r="W2062" s="49">
        <v>262.3</v>
      </c>
      <c r="X2062" s="11">
        <f t="shared" si="8"/>
        <v>-2.4211954845475336E-2</v>
      </c>
      <c r="Y2062" s="11">
        <f t="shared" si="8"/>
        <v>-0.17466890033821159</v>
      </c>
      <c r="Z2062" s="11">
        <f t="shared" si="8"/>
        <v>-0.37062923672015624</v>
      </c>
      <c r="AA2062" s="11">
        <f t="shared" si="7"/>
        <v>-0.34889098487844949</v>
      </c>
    </row>
    <row r="2063" spans="1:27" customFormat="1" hidden="1" x14ac:dyDescent="0.3">
      <c r="B2063" s="2" t="s">
        <v>192</v>
      </c>
      <c r="C2063" s="2" t="s">
        <v>31</v>
      </c>
      <c r="D2063" s="2" t="s">
        <v>32</v>
      </c>
      <c r="E2063" s="2" t="s">
        <v>35</v>
      </c>
      <c r="F2063" s="2">
        <v>8.1124449457514292</v>
      </c>
      <c r="G2063" s="2">
        <v>317.06</v>
      </c>
      <c r="H2063" s="2">
        <v>130.75</v>
      </c>
      <c r="I2063" s="2">
        <v>205.51</v>
      </c>
      <c r="J2063" s="2">
        <v>138.49</v>
      </c>
      <c r="K2063" s="2">
        <v>394.76</v>
      </c>
      <c r="L2063" s="2">
        <v>152.15</v>
      </c>
      <c r="M2063" s="2">
        <v>259.79000000000002</v>
      </c>
      <c r="N2063" s="2">
        <v>152.61000000000001</v>
      </c>
      <c r="O2063" s="2">
        <v>392.8</v>
      </c>
      <c r="P2063" s="2">
        <v>207.5</v>
      </c>
      <c r="Q2063" s="2">
        <v>263.61</v>
      </c>
      <c r="R2063" s="2">
        <v>190.18</v>
      </c>
      <c r="S2063" s="3">
        <v>528.66</v>
      </c>
      <c r="T2063" s="3">
        <v>358.68</v>
      </c>
      <c r="U2063" s="2">
        <v>358.68</v>
      </c>
      <c r="V2063" s="2">
        <v>243.42</v>
      </c>
      <c r="W2063" s="16">
        <v>649.49</v>
      </c>
      <c r="X2063" s="11">
        <f t="shared" si="8"/>
        <v>0.12704735493087971</v>
      </c>
      <c r="Y2063" s="11">
        <f t="shared" si="8"/>
        <v>7.0887982522201298E-2</v>
      </c>
      <c r="Z2063" s="11">
        <f t="shared" si="8"/>
        <v>3.7070045954602504E-2</v>
      </c>
      <c r="AA2063" s="11">
        <f t="shared" si="7"/>
        <v>8.1124449457514292E-2</v>
      </c>
    </row>
    <row r="2064" spans="1:27" x14ac:dyDescent="0.3">
      <c r="A2064" s="68">
        <v>260127</v>
      </c>
      <c r="B2064" s="74" t="s">
        <v>469</v>
      </c>
      <c r="C2064" s="75" t="s">
        <v>23</v>
      </c>
      <c r="D2064" s="75" t="s">
        <v>189</v>
      </c>
      <c r="F2064" s="76">
        <v>54.460093896713623</v>
      </c>
      <c r="G2064" s="57">
        <v>-111</v>
      </c>
      <c r="H2064" s="57">
        <v>-367</v>
      </c>
      <c r="I2064" s="57">
        <v>-69</v>
      </c>
      <c r="J2064" s="57">
        <v>152</v>
      </c>
      <c r="K2064" s="57">
        <v>99</v>
      </c>
      <c r="L2064" s="158">
        <v>-130</v>
      </c>
      <c r="M2064" s="159">
        <v>259</v>
      </c>
      <c r="N2064" s="158">
        <v>-123</v>
      </c>
      <c r="O2064" s="158">
        <v>-38</v>
      </c>
      <c r="P2064" s="159">
        <v>-157</v>
      </c>
      <c r="Q2064" s="159">
        <v>58</v>
      </c>
      <c r="R2064" s="158">
        <v>-11</v>
      </c>
      <c r="S2064" s="158">
        <v>17</v>
      </c>
      <c r="T2064" s="159">
        <v>-174</v>
      </c>
      <c r="U2064" s="159">
        <v>30</v>
      </c>
      <c r="V2064" s="159">
        <v>-86</v>
      </c>
      <c r="W2064" s="160">
        <v>-99</v>
      </c>
      <c r="X2064" s="11">
        <f t="shared" ref="X2064:X2127" si="9">SUM(Q2064:T2064)/SUM(P2064:S2064)-1</f>
        <v>0.18279569892473124</v>
      </c>
      <c r="Y2064" s="11">
        <f t="shared" ref="Y2064:Y2127" si="10">SUM(R2064:U2064)/SUM(Q2064:T2064)-1</f>
        <v>0.25454545454545463</v>
      </c>
      <c r="Z2064" s="11">
        <f t="shared" ref="Z2064:Z2127" si="11">SUM(S2064:V2064)/SUM(R2064:U2064)-1</f>
        <v>0.54347826086956519</v>
      </c>
      <c r="AA2064" s="11">
        <f t="shared" ref="AA2064:AA2127" si="12">SUM(T2064:W2064)/SUM(S2064:V2064)-1</f>
        <v>0.54460093896713624</v>
      </c>
    </row>
    <row r="2065" spans="1:27" x14ac:dyDescent="0.3">
      <c r="A2065" s="4">
        <v>260127</v>
      </c>
      <c r="B2065" s="18" t="s">
        <v>418</v>
      </c>
      <c r="C2065" s="8" t="s">
        <v>23</v>
      </c>
      <c r="D2065" s="8" t="s">
        <v>29</v>
      </c>
      <c r="F2065" s="56">
        <v>39.055649241146703</v>
      </c>
      <c r="G2065" s="57">
        <v>17.7</v>
      </c>
      <c r="H2065" s="57">
        <v>18.739999999999998</v>
      </c>
      <c r="I2065" s="57">
        <v>18.93</v>
      </c>
      <c r="J2065" s="57">
        <v>20.68</v>
      </c>
      <c r="K2065" s="57">
        <v>19.87</v>
      </c>
      <c r="L2065" s="161">
        <v>20.399999999999999</v>
      </c>
      <c r="M2065" s="161">
        <v>17.16</v>
      </c>
      <c r="N2065" s="161">
        <v>17.13</v>
      </c>
      <c r="O2065" s="161">
        <v>17.14</v>
      </c>
      <c r="P2065" s="161">
        <v>15.43</v>
      </c>
      <c r="Q2065" s="161">
        <v>16</v>
      </c>
      <c r="R2065" s="161">
        <v>17.29</v>
      </c>
      <c r="S2065" s="161">
        <v>18.63</v>
      </c>
      <c r="T2065" s="161">
        <v>14.34</v>
      </c>
      <c r="U2065" s="161">
        <v>17.25</v>
      </c>
      <c r="V2065" s="161">
        <v>9.08</v>
      </c>
      <c r="W2065" s="162">
        <v>41.79</v>
      </c>
      <c r="X2065" s="11">
        <f t="shared" si="9"/>
        <v>-1.6184112843355414E-2</v>
      </c>
      <c r="Y2065" s="11">
        <f t="shared" si="10"/>
        <v>1.8865076969514005E-2</v>
      </c>
      <c r="Z2065" s="11">
        <f t="shared" si="11"/>
        <v>-0.12161161309435653</v>
      </c>
      <c r="AA2065" s="11">
        <f t="shared" si="12"/>
        <v>0.39055649241146728</v>
      </c>
    </row>
    <row r="2066" spans="1:27" x14ac:dyDescent="0.3">
      <c r="A2066" s="4">
        <v>260127</v>
      </c>
      <c r="B2066" s="18" t="s">
        <v>451</v>
      </c>
      <c r="C2066" s="8" t="s">
        <v>23</v>
      </c>
      <c r="D2066" s="8" t="s">
        <v>445</v>
      </c>
      <c r="F2066" s="56">
        <v>29.387434777075459</v>
      </c>
      <c r="G2066" s="57">
        <v>296.01</v>
      </c>
      <c r="H2066" s="57">
        <v>344.3</v>
      </c>
      <c r="I2066" s="57">
        <v>101.86</v>
      </c>
      <c r="J2066" s="57">
        <v>261.56</v>
      </c>
      <c r="K2066" s="57">
        <v>36.11</v>
      </c>
      <c r="L2066" s="163">
        <v>-71.66</v>
      </c>
      <c r="M2066" s="163">
        <v>-25.4</v>
      </c>
      <c r="N2066" s="163">
        <v>207.85</v>
      </c>
      <c r="O2066" s="164">
        <v>134.72</v>
      </c>
      <c r="P2066" s="164">
        <v>88.79</v>
      </c>
      <c r="Q2066" s="164">
        <v>21.41</v>
      </c>
      <c r="R2066" s="163">
        <v>132.05000000000001</v>
      </c>
      <c r="S2066" s="163">
        <v>53.59</v>
      </c>
      <c r="T2066" s="164">
        <v>194.62</v>
      </c>
      <c r="U2066" s="163">
        <v>35.85</v>
      </c>
      <c r="V2066" s="164">
        <v>187.4</v>
      </c>
      <c r="W2066" s="162">
        <v>192.14</v>
      </c>
      <c r="X2066" s="11">
        <f t="shared" si="9"/>
        <v>0.35772714981070841</v>
      </c>
      <c r="Y2066" s="11">
        <f t="shared" si="10"/>
        <v>3.5949909129384894E-2</v>
      </c>
      <c r="Z2066" s="11">
        <f t="shared" si="11"/>
        <v>0.13301771166278153</v>
      </c>
      <c r="AA2066" s="11">
        <f t="shared" si="12"/>
        <v>0.29387434777075461</v>
      </c>
    </row>
    <row r="2067" spans="1:27" x14ac:dyDescent="0.3">
      <c r="A2067" s="4">
        <v>260127</v>
      </c>
      <c r="B2067" s="18" t="s">
        <v>419</v>
      </c>
      <c r="C2067" s="8" t="s">
        <v>23</v>
      </c>
      <c r="D2067" s="8" t="s">
        <v>29</v>
      </c>
      <c r="F2067" s="56">
        <v>27.392491467576789</v>
      </c>
      <c r="G2067" s="57">
        <v>39.159999999999997</v>
      </c>
      <c r="H2067" s="57">
        <v>35.71</v>
      </c>
      <c r="I2067" s="57">
        <v>36.200000000000003</v>
      </c>
      <c r="J2067" s="57">
        <v>44.14</v>
      </c>
      <c r="K2067" s="57">
        <v>45.69</v>
      </c>
      <c r="L2067" s="163">
        <v>46.35</v>
      </c>
      <c r="M2067" s="163">
        <v>36.85</v>
      </c>
      <c r="N2067" s="163">
        <v>37.49</v>
      </c>
      <c r="O2067" s="163">
        <v>33.22</v>
      </c>
      <c r="P2067" s="163">
        <v>34.96</v>
      </c>
      <c r="Q2067" s="163">
        <v>38.42</v>
      </c>
      <c r="R2067" s="163">
        <v>42.56</v>
      </c>
      <c r="S2067" s="163">
        <v>37.36</v>
      </c>
      <c r="T2067" s="163">
        <v>-32.67</v>
      </c>
      <c r="U2067" s="164">
        <v>64.510000000000005</v>
      </c>
      <c r="V2067" s="164">
        <v>77.3</v>
      </c>
      <c r="W2067" s="162">
        <v>77.489999999999995</v>
      </c>
      <c r="X2067" s="11">
        <f t="shared" si="9"/>
        <v>-0.44116112198303981</v>
      </c>
      <c r="Y2067" s="11">
        <f t="shared" si="10"/>
        <v>0.30454067935099816</v>
      </c>
      <c r="Z2067" s="11">
        <f t="shared" si="11"/>
        <v>0.31084466714387959</v>
      </c>
      <c r="AA2067" s="11">
        <f t="shared" si="12"/>
        <v>0.27392491467576785</v>
      </c>
    </row>
    <row r="2068" spans="1:27" x14ac:dyDescent="0.3">
      <c r="A2068" s="4">
        <v>260127</v>
      </c>
      <c r="B2068" s="18" t="s">
        <v>420</v>
      </c>
      <c r="C2068" s="8" t="s">
        <v>23</v>
      </c>
      <c r="D2068" s="8" t="s">
        <v>29</v>
      </c>
      <c r="F2068" s="56">
        <v>26.20505399087163</v>
      </c>
      <c r="G2068" s="57">
        <v>48.42</v>
      </c>
      <c r="H2068" s="57">
        <v>41.48</v>
      </c>
      <c r="I2068" s="57">
        <v>50.54</v>
      </c>
      <c r="J2068" s="57">
        <v>60.13</v>
      </c>
      <c r="K2068" s="57">
        <v>59.16</v>
      </c>
      <c r="L2068" s="163">
        <v>57.4</v>
      </c>
      <c r="M2068" s="163">
        <v>35.28</v>
      </c>
      <c r="N2068" s="163">
        <v>52.6</v>
      </c>
      <c r="O2068" s="163">
        <v>31.91</v>
      </c>
      <c r="P2068" s="163">
        <v>49.32</v>
      </c>
      <c r="Q2068" s="163">
        <v>48.51</v>
      </c>
      <c r="R2068" s="164">
        <v>97.38</v>
      </c>
      <c r="S2068" s="163">
        <v>49.75</v>
      </c>
      <c r="T2068" s="163">
        <v>51.97</v>
      </c>
      <c r="U2068" s="163">
        <v>2.67</v>
      </c>
      <c r="V2068" s="163">
        <v>75.27</v>
      </c>
      <c r="W2068" s="162">
        <v>96.83</v>
      </c>
      <c r="X2068" s="11">
        <f t="shared" si="9"/>
        <v>1.0818092749836694E-2</v>
      </c>
      <c r="Y2068" s="11">
        <f t="shared" si="10"/>
        <v>-0.1851298412826623</v>
      </c>
      <c r="Z2068" s="11">
        <f t="shared" si="11"/>
        <v>-0.10958021509639682</v>
      </c>
      <c r="AA2068" s="11">
        <f t="shared" si="12"/>
        <v>0.26205053990871652</v>
      </c>
    </row>
    <row r="2069" spans="1:27" x14ac:dyDescent="0.3">
      <c r="A2069" s="4">
        <v>260127</v>
      </c>
      <c r="B2069" s="18" t="s">
        <v>422</v>
      </c>
      <c r="C2069" s="8" t="s">
        <v>23</v>
      </c>
      <c r="D2069" s="8" t="s">
        <v>29</v>
      </c>
      <c r="F2069" s="56">
        <v>23.253145001103519</v>
      </c>
      <c r="G2069" s="57">
        <v>66.290000000000006</v>
      </c>
      <c r="H2069" s="57">
        <v>53.98</v>
      </c>
      <c r="I2069" s="57">
        <v>53</v>
      </c>
      <c r="J2069" s="57">
        <v>65.349999999999994</v>
      </c>
      <c r="K2069" s="57">
        <v>64.069999999999993</v>
      </c>
      <c r="L2069" s="163">
        <v>52.28</v>
      </c>
      <c r="M2069" s="163">
        <v>53.94</v>
      </c>
      <c r="N2069" s="163">
        <v>44.3</v>
      </c>
      <c r="O2069" s="163">
        <v>43.53</v>
      </c>
      <c r="P2069" s="163">
        <v>43.39</v>
      </c>
      <c r="Q2069" s="163">
        <v>35.020000000000003</v>
      </c>
      <c r="R2069" s="163">
        <v>44.77</v>
      </c>
      <c r="S2069" s="164">
        <v>61.94</v>
      </c>
      <c r="T2069" s="163">
        <v>-9.67</v>
      </c>
      <c r="U2069" s="164">
        <v>70.97</v>
      </c>
      <c r="V2069" s="164">
        <v>103.31</v>
      </c>
      <c r="W2069" s="162">
        <v>114.62</v>
      </c>
      <c r="X2069" s="11">
        <f t="shared" si="9"/>
        <v>-0.2866248919619705</v>
      </c>
      <c r="Y2069" s="11">
        <f t="shared" si="10"/>
        <v>0.27222474632742655</v>
      </c>
      <c r="Z2069" s="11">
        <f t="shared" si="11"/>
        <v>0.34843164097375179</v>
      </c>
      <c r="AA2069" s="11">
        <f t="shared" si="12"/>
        <v>0.23253145001103515</v>
      </c>
    </row>
    <row r="2070" spans="1:27" x14ac:dyDescent="0.3">
      <c r="A2070" s="4">
        <v>260127</v>
      </c>
      <c r="B2070" s="18" t="s">
        <v>421</v>
      </c>
      <c r="C2070" s="8" t="s">
        <v>23</v>
      </c>
      <c r="D2070" s="8" t="s">
        <v>29</v>
      </c>
      <c r="F2070" s="56">
        <v>16.743832308164428</v>
      </c>
      <c r="G2070" s="57">
        <v>98.37</v>
      </c>
      <c r="H2070" s="57">
        <v>125.76</v>
      </c>
      <c r="I2070" s="57">
        <v>173.6</v>
      </c>
      <c r="J2070" s="57">
        <v>108.81</v>
      </c>
      <c r="K2070" s="57">
        <v>123.85</v>
      </c>
      <c r="L2070" s="163">
        <v>111.59</v>
      </c>
      <c r="M2070" s="163">
        <v>110.02</v>
      </c>
      <c r="N2070" s="163">
        <v>119.19</v>
      </c>
      <c r="O2070" s="163">
        <v>80.8</v>
      </c>
      <c r="P2070" s="163">
        <v>133.87</v>
      </c>
      <c r="Q2070" s="163">
        <v>126.91</v>
      </c>
      <c r="R2070" s="163">
        <v>135.66999999999999</v>
      </c>
      <c r="S2070" s="164">
        <v>144.82</v>
      </c>
      <c r="T2070" s="163">
        <v>93.05</v>
      </c>
      <c r="U2070" s="164">
        <v>275.04000000000002</v>
      </c>
      <c r="V2070" s="164">
        <v>236.56</v>
      </c>
      <c r="W2070" s="162">
        <v>270.31</v>
      </c>
      <c r="X2070" s="11">
        <f t="shared" si="9"/>
        <v>-7.5415227150959718E-2</v>
      </c>
      <c r="Y2070" s="11">
        <f t="shared" si="10"/>
        <v>0.2959936057548207</v>
      </c>
      <c r="Z2070" s="11">
        <f t="shared" si="11"/>
        <v>0.15555521292670127</v>
      </c>
      <c r="AA2070" s="11">
        <f t="shared" si="12"/>
        <v>0.1674383230816443</v>
      </c>
    </row>
    <row r="2071" spans="1:27" x14ac:dyDescent="0.3">
      <c r="A2071" s="4">
        <v>260127</v>
      </c>
      <c r="B2071" s="18" t="s">
        <v>429</v>
      </c>
      <c r="C2071" s="8" t="s">
        <v>23</v>
      </c>
      <c r="D2071" s="8" t="s">
        <v>430</v>
      </c>
      <c r="F2071" s="56">
        <v>15.71576763485478</v>
      </c>
      <c r="G2071" s="57">
        <v>581</v>
      </c>
      <c r="H2071" s="57">
        <v>429</v>
      </c>
      <c r="I2071" s="57">
        <v>361</v>
      </c>
      <c r="J2071" s="57">
        <v>116</v>
      </c>
      <c r="K2071" s="57">
        <v>-40</v>
      </c>
      <c r="L2071" s="163">
        <v>5</v>
      </c>
      <c r="M2071" s="163">
        <v>110</v>
      </c>
      <c r="N2071" s="163">
        <v>-114</v>
      </c>
      <c r="O2071" s="163">
        <v>93</v>
      </c>
      <c r="P2071" s="164">
        <v>145</v>
      </c>
      <c r="Q2071" s="164">
        <v>283</v>
      </c>
      <c r="R2071" s="164">
        <v>404</v>
      </c>
      <c r="S2071" s="164">
        <v>489</v>
      </c>
      <c r="T2071" s="164">
        <v>451</v>
      </c>
      <c r="U2071" s="164">
        <v>584</v>
      </c>
      <c r="V2071" s="164">
        <v>707</v>
      </c>
      <c r="W2071" s="162">
        <v>846</v>
      </c>
      <c r="X2071" s="11">
        <f t="shared" si="9"/>
        <v>0.23164269492808476</v>
      </c>
      <c r="Y2071" s="11">
        <f t="shared" si="10"/>
        <v>0.18500307314074993</v>
      </c>
      <c r="Z2071" s="11">
        <f t="shared" si="11"/>
        <v>0.15715767634854783</v>
      </c>
      <c r="AA2071" s="11">
        <f t="shared" si="12"/>
        <v>0.16001792917974011</v>
      </c>
    </row>
    <row r="2072" spans="1:27" x14ac:dyDescent="0.3">
      <c r="A2072" s="4">
        <v>260127</v>
      </c>
      <c r="B2072" s="18" t="s">
        <v>424</v>
      </c>
      <c r="C2072" s="8" t="s">
        <v>23</v>
      </c>
      <c r="D2072" s="8" t="s">
        <v>29</v>
      </c>
      <c r="F2072" s="56">
        <v>14.267034723231159</v>
      </c>
      <c r="G2072" s="57">
        <v>20.7</v>
      </c>
      <c r="H2072" s="57">
        <v>21.06</v>
      </c>
      <c r="I2072" s="57">
        <v>18.77</v>
      </c>
      <c r="J2072" s="57">
        <v>17.91</v>
      </c>
      <c r="K2072" s="57">
        <v>19.309999999999999</v>
      </c>
      <c r="L2072" s="163">
        <v>15.98</v>
      </c>
      <c r="M2072" s="163">
        <v>15.55</v>
      </c>
      <c r="N2072" s="163">
        <v>12.02</v>
      </c>
      <c r="O2072" s="163">
        <v>10.28</v>
      </c>
      <c r="P2072" s="163">
        <v>16.34</v>
      </c>
      <c r="Q2072" s="163">
        <v>14.87</v>
      </c>
      <c r="R2072" s="163">
        <v>15.85</v>
      </c>
      <c r="S2072" s="164">
        <v>18.399999999999999</v>
      </c>
      <c r="T2072" s="163">
        <v>6.17</v>
      </c>
      <c r="U2072" s="163">
        <v>17.760000000000002</v>
      </c>
      <c r="V2072" s="164">
        <v>26.5</v>
      </c>
      <c r="W2072" s="162">
        <v>28.22</v>
      </c>
      <c r="X2072" s="11">
        <f t="shared" si="9"/>
        <v>-0.15536205316223661</v>
      </c>
      <c r="Y2072" s="11">
        <f t="shared" si="10"/>
        <v>5.2269849882438102E-2</v>
      </c>
      <c r="Z2072" s="11">
        <f t="shared" si="11"/>
        <v>0.18305259539360597</v>
      </c>
      <c r="AA2072" s="11">
        <f t="shared" si="12"/>
        <v>0.14267034723231165</v>
      </c>
    </row>
    <row r="2073" spans="1:27" x14ac:dyDescent="0.3">
      <c r="A2073" s="4">
        <v>260127</v>
      </c>
      <c r="B2073" s="18" t="s">
        <v>437</v>
      </c>
      <c r="C2073" s="8" t="s">
        <v>23</v>
      </c>
      <c r="D2073" s="8" t="s">
        <v>29</v>
      </c>
      <c r="F2073" s="56">
        <v>13.81406502704812</v>
      </c>
      <c r="G2073" s="57">
        <v>52.08</v>
      </c>
      <c r="H2073" s="57">
        <v>59.19</v>
      </c>
      <c r="I2073" s="57">
        <v>53.57</v>
      </c>
      <c r="J2073" s="57">
        <v>60.08</v>
      </c>
      <c r="K2073" s="57">
        <v>67.27</v>
      </c>
      <c r="L2073" s="163">
        <v>54.99</v>
      </c>
      <c r="M2073" s="163">
        <v>43.63</v>
      </c>
      <c r="N2073" s="163">
        <v>37.39</v>
      </c>
      <c r="O2073" s="163">
        <v>39.770000000000003</v>
      </c>
      <c r="P2073" s="163">
        <v>42.97</v>
      </c>
      <c r="Q2073" s="163">
        <v>-21.32</v>
      </c>
      <c r="R2073" s="164">
        <v>65.260000000000005</v>
      </c>
      <c r="S2073" s="164">
        <v>62.71</v>
      </c>
      <c r="T2073" s="164">
        <v>91.85</v>
      </c>
      <c r="U2073" s="164">
        <v>102.44</v>
      </c>
      <c r="V2073" s="164">
        <v>101.62</v>
      </c>
      <c r="W2073" s="162">
        <v>112.25</v>
      </c>
      <c r="X2073" s="11">
        <f t="shared" si="9"/>
        <v>0.32669429220692425</v>
      </c>
      <c r="Y2073" s="11">
        <f t="shared" si="10"/>
        <v>0.62347607052896725</v>
      </c>
      <c r="Z2073" s="11">
        <f t="shared" si="11"/>
        <v>0.11282815118227529</v>
      </c>
      <c r="AA2073" s="11">
        <f t="shared" si="12"/>
        <v>0.13814065027048117</v>
      </c>
    </row>
    <row r="2074" spans="1:27" x14ac:dyDescent="0.3">
      <c r="A2074" s="4">
        <v>260127</v>
      </c>
      <c r="B2074" s="18" t="s">
        <v>431</v>
      </c>
      <c r="C2074" s="8" t="s">
        <v>23</v>
      </c>
      <c r="D2074" s="8" t="s">
        <v>115</v>
      </c>
      <c r="F2074" s="56">
        <v>12.826471890216901</v>
      </c>
      <c r="G2074" s="57">
        <v>12.36</v>
      </c>
      <c r="H2074" s="57">
        <v>7.66</v>
      </c>
      <c r="I2074" s="57">
        <v>9.58</v>
      </c>
      <c r="J2074" s="57">
        <v>9.31</v>
      </c>
      <c r="K2074" s="57">
        <v>14.25</v>
      </c>
      <c r="L2074" s="164">
        <v>19.91</v>
      </c>
      <c r="M2074" s="164">
        <v>18.48</v>
      </c>
      <c r="N2074" s="164">
        <v>17.63</v>
      </c>
      <c r="O2074" s="163">
        <v>21.05</v>
      </c>
      <c r="P2074" s="163">
        <v>22.74</v>
      </c>
      <c r="Q2074" s="163">
        <v>23.11</v>
      </c>
      <c r="R2074" s="163">
        <v>18.440000000000001</v>
      </c>
      <c r="S2074" s="163">
        <v>20.07</v>
      </c>
      <c r="T2074" s="163">
        <v>30.33</v>
      </c>
      <c r="U2074" s="163">
        <v>24.78</v>
      </c>
      <c r="V2074" s="163">
        <v>15.18</v>
      </c>
      <c r="W2074" s="162">
        <v>31.66</v>
      </c>
      <c r="X2074" s="11">
        <f t="shared" si="9"/>
        <v>8.9971550497866426E-2</v>
      </c>
      <c r="Y2074" s="11">
        <f t="shared" si="10"/>
        <v>1.8162044589451032E-2</v>
      </c>
      <c r="Z2074" s="11">
        <f t="shared" si="11"/>
        <v>-3.4821619312112695E-2</v>
      </c>
      <c r="AA2074" s="11">
        <f t="shared" si="12"/>
        <v>0.12826471890216884</v>
      </c>
    </row>
    <row r="2075" spans="1:27" x14ac:dyDescent="0.3">
      <c r="A2075" s="4">
        <v>260127</v>
      </c>
      <c r="B2075" s="18" t="s">
        <v>425</v>
      </c>
      <c r="C2075" s="8" t="s">
        <v>23</v>
      </c>
      <c r="D2075" s="8" t="s">
        <v>29</v>
      </c>
      <c r="F2075" s="56">
        <v>12.43445692883896</v>
      </c>
      <c r="G2075" s="57">
        <v>16.829999999999998</v>
      </c>
      <c r="H2075" s="57">
        <v>16.55</v>
      </c>
      <c r="I2075" s="57">
        <v>17.399999999999999</v>
      </c>
      <c r="J2075" s="57">
        <v>19.829999999999998</v>
      </c>
      <c r="K2075" s="57">
        <v>17.93</v>
      </c>
      <c r="L2075" s="163">
        <v>15.82</v>
      </c>
      <c r="M2075" s="163">
        <v>12.96</v>
      </c>
      <c r="N2075" s="163">
        <v>12.51</v>
      </c>
      <c r="O2075" s="163">
        <v>11.23</v>
      </c>
      <c r="P2075" s="163">
        <v>10.24</v>
      </c>
      <c r="Q2075" s="163">
        <v>10.62</v>
      </c>
      <c r="R2075" s="163">
        <v>11.36</v>
      </c>
      <c r="S2075" s="163">
        <v>10.51</v>
      </c>
      <c r="T2075" s="163">
        <v>12.65</v>
      </c>
      <c r="U2075" s="164">
        <v>15.14</v>
      </c>
      <c r="V2075" s="163">
        <v>15.1</v>
      </c>
      <c r="W2075" s="162">
        <v>17.149999999999999</v>
      </c>
      <c r="X2075" s="11">
        <f t="shared" si="9"/>
        <v>5.6400655277322631E-2</v>
      </c>
      <c r="Y2075" s="11">
        <f t="shared" si="10"/>
        <v>0.10013291980505112</v>
      </c>
      <c r="Z2075" s="11">
        <f t="shared" si="11"/>
        <v>7.5312122432541262E-2</v>
      </c>
      <c r="AA2075" s="11">
        <f t="shared" si="12"/>
        <v>0.12434456928838955</v>
      </c>
    </row>
    <row r="2076" spans="1:27" x14ac:dyDescent="0.3">
      <c r="A2076" s="4">
        <v>260127</v>
      </c>
      <c r="B2076" s="18" t="s">
        <v>452</v>
      </c>
      <c r="C2076" s="8" t="s">
        <v>23</v>
      </c>
      <c r="D2076" s="8" t="s">
        <v>29</v>
      </c>
      <c r="F2076" s="56">
        <v>11.21586475942782</v>
      </c>
      <c r="G2076" s="57">
        <v>8.5</v>
      </c>
      <c r="H2076" s="57">
        <v>10.38</v>
      </c>
      <c r="I2076" s="57">
        <v>10.74</v>
      </c>
      <c r="J2076" s="57">
        <v>-6.4</v>
      </c>
      <c r="K2076" s="58">
        <v>11.89</v>
      </c>
      <c r="L2076" s="163">
        <v>11.39</v>
      </c>
      <c r="M2076" s="163">
        <v>12.39</v>
      </c>
      <c r="N2076" s="164">
        <v>11.56</v>
      </c>
      <c r="O2076" s="163">
        <v>9.6999999999999993</v>
      </c>
      <c r="P2076" s="163">
        <v>10.74</v>
      </c>
      <c r="Q2076" s="163">
        <v>9.82</v>
      </c>
      <c r="R2076" s="163">
        <v>-9.9</v>
      </c>
      <c r="S2076" s="164">
        <v>17.14</v>
      </c>
      <c r="T2076" s="164">
        <v>22.76</v>
      </c>
      <c r="U2076" s="164">
        <v>24.7</v>
      </c>
      <c r="V2076" s="164">
        <v>27.68</v>
      </c>
      <c r="W2076" s="162">
        <v>27.49</v>
      </c>
      <c r="X2076" s="11">
        <f t="shared" si="9"/>
        <v>0.43237410071942461</v>
      </c>
      <c r="Y2076" s="11">
        <f t="shared" si="10"/>
        <v>0.37368156705173261</v>
      </c>
      <c r="Z2076" s="11">
        <f t="shared" si="11"/>
        <v>0.6870201096892139</v>
      </c>
      <c r="AA2076" s="11">
        <f t="shared" si="12"/>
        <v>0.11215864759427818</v>
      </c>
    </row>
    <row r="2077" spans="1:27" x14ac:dyDescent="0.3">
      <c r="A2077" s="4">
        <v>260127</v>
      </c>
      <c r="B2077" s="18" t="s">
        <v>433</v>
      </c>
      <c r="C2077" s="8" t="s">
        <v>23</v>
      </c>
      <c r="D2077" s="8" t="s">
        <v>434</v>
      </c>
      <c r="F2077" s="36">
        <v>8.1132075471698215</v>
      </c>
      <c r="G2077" s="57">
        <v>1362</v>
      </c>
      <c r="H2077" s="57">
        <v>-614</v>
      </c>
      <c r="I2077" s="57">
        <v>966</v>
      </c>
      <c r="J2077" s="57">
        <v>1761</v>
      </c>
      <c r="K2077" s="58">
        <v>1763</v>
      </c>
      <c r="L2077" s="164">
        <v>3004</v>
      </c>
      <c r="M2077" s="164">
        <v>2855</v>
      </c>
      <c r="N2077" s="163">
        <v>1891</v>
      </c>
      <c r="O2077" s="163">
        <v>2327</v>
      </c>
      <c r="P2077" s="163">
        <v>2021</v>
      </c>
      <c r="Q2077" s="163">
        <v>1707</v>
      </c>
      <c r="R2077" s="164">
        <v>2690</v>
      </c>
      <c r="S2077" s="163">
        <v>944</v>
      </c>
      <c r="T2077" s="163">
        <v>2287</v>
      </c>
      <c r="U2077" s="163">
        <v>2268</v>
      </c>
      <c r="V2077" s="163">
        <v>2451</v>
      </c>
      <c r="W2077" s="165">
        <v>1589</v>
      </c>
      <c r="X2077" s="11">
        <f t="shared" si="9"/>
        <v>3.6131486009236546E-2</v>
      </c>
      <c r="Y2077" s="11">
        <f t="shared" si="10"/>
        <v>7.3544834819087468E-2</v>
      </c>
      <c r="Z2077" s="11">
        <f t="shared" si="11"/>
        <v>-2.9185492734155605E-2</v>
      </c>
      <c r="AA2077" s="11">
        <f t="shared" si="12"/>
        <v>8.1132075471698206E-2</v>
      </c>
    </row>
    <row r="2078" spans="1:27" x14ac:dyDescent="0.3">
      <c r="A2078" s="4">
        <v>260127</v>
      </c>
      <c r="B2078" s="18" t="s">
        <v>470</v>
      </c>
      <c r="C2078" s="8" t="s">
        <v>23</v>
      </c>
      <c r="D2078" s="8" t="s">
        <v>109</v>
      </c>
      <c r="F2078" s="36">
        <v>7.0727410017618952</v>
      </c>
      <c r="G2078" s="57">
        <v>2904</v>
      </c>
      <c r="H2078" s="57">
        <v>3604</v>
      </c>
      <c r="I2078" s="57">
        <v>3874</v>
      </c>
      <c r="J2078" s="57">
        <v>3446</v>
      </c>
      <c r="K2078" s="57">
        <v>2893</v>
      </c>
      <c r="L2078" s="163">
        <v>2621</v>
      </c>
      <c r="M2078" s="163">
        <v>2985</v>
      </c>
      <c r="N2078" s="163">
        <v>1681</v>
      </c>
      <c r="O2078" s="163">
        <v>2141</v>
      </c>
      <c r="P2078" s="163">
        <v>1814</v>
      </c>
      <c r="Q2078" s="163">
        <v>2126</v>
      </c>
      <c r="R2078" s="163">
        <v>2051</v>
      </c>
      <c r="S2078" s="163">
        <v>2060</v>
      </c>
      <c r="T2078" s="163">
        <v>1793</v>
      </c>
      <c r="U2078" s="163">
        <v>1914</v>
      </c>
      <c r="V2078" s="163">
        <v>2179</v>
      </c>
      <c r="W2078" s="165">
        <v>2622</v>
      </c>
      <c r="X2078" s="11">
        <f t="shared" si="9"/>
        <v>-2.6083716308532567E-3</v>
      </c>
      <c r="Y2078" s="11">
        <f t="shared" si="10"/>
        <v>-2.6400996264009935E-2</v>
      </c>
      <c r="Z2078" s="11">
        <f t="shared" si="11"/>
        <v>1.6372473778460073E-2</v>
      </c>
      <c r="AA2078" s="11">
        <f t="shared" si="12"/>
        <v>7.0727410017618952E-2</v>
      </c>
    </row>
    <row r="2079" spans="1:27" x14ac:dyDescent="0.3">
      <c r="A2079" s="4">
        <v>260127</v>
      </c>
      <c r="B2079" s="18" t="s">
        <v>436</v>
      </c>
      <c r="C2079" s="8" t="s">
        <v>23</v>
      </c>
      <c r="D2079" s="8" t="s">
        <v>29</v>
      </c>
      <c r="F2079" s="36">
        <v>6.5831244778613129</v>
      </c>
      <c r="G2079" s="57">
        <v>43.63</v>
      </c>
      <c r="H2079" s="57">
        <v>34.46</v>
      </c>
      <c r="I2079" s="57">
        <v>38.39</v>
      </c>
      <c r="J2079" s="57">
        <v>42.45</v>
      </c>
      <c r="K2079" s="57">
        <v>44.88</v>
      </c>
      <c r="L2079" s="163">
        <v>37.94</v>
      </c>
      <c r="M2079" s="163">
        <v>53.61</v>
      </c>
      <c r="N2079" s="163">
        <v>49.29</v>
      </c>
      <c r="O2079" s="163">
        <v>56.72</v>
      </c>
      <c r="P2079" s="163">
        <v>46.48</v>
      </c>
      <c r="Q2079" s="163">
        <v>46.58</v>
      </c>
      <c r="R2079" s="163">
        <v>40.53</v>
      </c>
      <c r="S2079" s="163">
        <v>44.62</v>
      </c>
      <c r="T2079" s="163">
        <v>41.04</v>
      </c>
      <c r="U2079" s="163">
        <v>42.07</v>
      </c>
      <c r="V2079" s="163">
        <v>51.82</v>
      </c>
      <c r="W2079" s="165">
        <v>56.44</v>
      </c>
      <c r="X2079" s="11">
        <f t="shared" si="9"/>
        <v>-3.0525784187194982E-2</v>
      </c>
      <c r="Y2079" s="11">
        <f t="shared" si="10"/>
        <v>-2.6104068993459517E-2</v>
      </c>
      <c r="Z2079" s="11">
        <f t="shared" si="11"/>
        <v>6.7098537976940431E-2</v>
      </c>
      <c r="AA2079" s="11">
        <f t="shared" si="12"/>
        <v>6.5831244778613351E-2</v>
      </c>
    </row>
    <row r="2080" spans="1:27" x14ac:dyDescent="0.3">
      <c r="A2080" s="4">
        <v>260127</v>
      </c>
      <c r="B2080" s="18" t="s">
        <v>449</v>
      </c>
      <c r="C2080" s="8" t="s">
        <v>23</v>
      </c>
      <c r="D2080" s="8" t="s">
        <v>29</v>
      </c>
      <c r="F2080" s="36">
        <v>5.9889884304828778</v>
      </c>
      <c r="G2080" s="57">
        <v>281.62</v>
      </c>
      <c r="H2080" s="57">
        <v>262.17</v>
      </c>
      <c r="I2080" s="57">
        <v>275.63</v>
      </c>
      <c r="J2080" s="57">
        <v>490.38</v>
      </c>
      <c r="K2080" s="57">
        <v>206.79</v>
      </c>
      <c r="L2080" s="163">
        <v>205.29</v>
      </c>
      <c r="M2080" s="163">
        <v>194.66</v>
      </c>
      <c r="N2080" s="163">
        <v>182.47</v>
      </c>
      <c r="O2080" s="163">
        <v>93.12</v>
      </c>
      <c r="P2080" s="163">
        <v>158.85</v>
      </c>
      <c r="Q2080" s="163">
        <v>218.25</v>
      </c>
      <c r="R2080" s="163">
        <v>197.79</v>
      </c>
      <c r="S2080" s="164">
        <v>221.73</v>
      </c>
      <c r="T2080" s="163">
        <v>222.57</v>
      </c>
      <c r="U2080" s="163">
        <v>258.32</v>
      </c>
      <c r="V2080" s="163">
        <v>247.29</v>
      </c>
      <c r="W2080" s="165">
        <v>278.62</v>
      </c>
      <c r="X2080" s="11">
        <f t="shared" si="9"/>
        <v>7.9987949084883603E-2</v>
      </c>
      <c r="Y2080" s="11">
        <f t="shared" si="10"/>
        <v>4.6574610037891873E-2</v>
      </c>
      <c r="Z2080" s="11">
        <f t="shared" si="11"/>
        <v>5.4974955853444474E-2</v>
      </c>
      <c r="AA2080" s="11">
        <f t="shared" si="12"/>
        <v>5.9889884304829E-2</v>
      </c>
    </row>
    <row r="2081" spans="1:27" x14ac:dyDescent="0.3">
      <c r="A2081" s="4">
        <v>260127</v>
      </c>
      <c r="B2081" s="18" t="s">
        <v>441</v>
      </c>
      <c r="C2081" s="8" t="s">
        <v>23</v>
      </c>
      <c r="D2081" s="8" t="s">
        <v>131</v>
      </c>
      <c r="F2081" s="36">
        <v>5.4738081224249502</v>
      </c>
      <c r="G2081" s="57">
        <v>3465</v>
      </c>
      <c r="H2081" s="57">
        <v>1273</v>
      </c>
      <c r="I2081" s="57">
        <v>1331</v>
      </c>
      <c r="J2081" s="57">
        <v>1220</v>
      </c>
      <c r="K2081" s="57">
        <v>2514</v>
      </c>
      <c r="L2081" s="163">
        <v>1079</v>
      </c>
      <c r="M2081" s="163">
        <v>1100</v>
      </c>
      <c r="N2081" s="163">
        <v>1148</v>
      </c>
      <c r="O2081" s="163">
        <v>-682</v>
      </c>
      <c r="P2081" s="163">
        <v>1239</v>
      </c>
      <c r="Q2081" s="163">
        <v>1257</v>
      </c>
      <c r="R2081" s="163">
        <v>1288</v>
      </c>
      <c r="S2081" s="164">
        <v>1685</v>
      </c>
      <c r="T2081" s="163">
        <v>703</v>
      </c>
      <c r="U2081" s="163">
        <v>1331</v>
      </c>
      <c r="V2081" s="163">
        <v>1378</v>
      </c>
      <c r="W2081" s="165">
        <v>1964</v>
      </c>
      <c r="X2081" s="11">
        <f t="shared" si="9"/>
        <v>-9.8006948253794079E-2</v>
      </c>
      <c r="Y2081" s="11">
        <f t="shared" si="10"/>
        <v>1.5001013581998679E-2</v>
      </c>
      <c r="Z2081" s="11">
        <f t="shared" si="11"/>
        <v>1.7974835230677E-2</v>
      </c>
      <c r="AA2081" s="11">
        <f t="shared" si="12"/>
        <v>5.4738081224249502E-2</v>
      </c>
    </row>
    <row r="2082" spans="1:27" x14ac:dyDescent="0.3">
      <c r="A2082" s="4">
        <v>260127</v>
      </c>
      <c r="B2082" s="18" t="s">
        <v>428</v>
      </c>
      <c r="C2082" s="8" t="s">
        <v>23</v>
      </c>
      <c r="D2082" s="8" t="s">
        <v>99</v>
      </c>
      <c r="F2082" s="36">
        <v>5.0982349233032096</v>
      </c>
      <c r="G2082" s="57">
        <v>61.66</v>
      </c>
      <c r="H2082" s="57">
        <v>68.260000000000005</v>
      </c>
      <c r="I2082" s="57">
        <v>64.540000000000006</v>
      </c>
      <c r="J2082" s="57">
        <v>67.59</v>
      </c>
      <c r="K2082" s="57">
        <v>67.72</v>
      </c>
      <c r="L2082" s="163">
        <v>65.95</v>
      </c>
      <c r="M2082" s="163">
        <v>66.010000000000005</v>
      </c>
      <c r="N2082" s="163">
        <v>55.07</v>
      </c>
      <c r="O2082" s="163">
        <v>40.33</v>
      </c>
      <c r="P2082" s="163">
        <v>65.2</v>
      </c>
      <c r="Q2082" s="163">
        <v>74.099999999999994</v>
      </c>
      <c r="R2082" s="163">
        <v>76.81</v>
      </c>
      <c r="S2082" s="164">
        <v>78.209999999999994</v>
      </c>
      <c r="T2082" s="163">
        <v>91.36</v>
      </c>
      <c r="U2082" s="163">
        <v>101.33</v>
      </c>
      <c r="V2082" s="163">
        <v>109.82</v>
      </c>
      <c r="W2082" s="165">
        <v>97.62</v>
      </c>
      <c r="X2082" s="11">
        <f t="shared" si="9"/>
        <v>8.8882848600163156E-2</v>
      </c>
      <c r="Y2082" s="11">
        <f t="shared" si="10"/>
        <v>8.4966300549176088E-2</v>
      </c>
      <c r="Z2082" s="11">
        <f t="shared" si="11"/>
        <v>9.4935434701331589E-2</v>
      </c>
      <c r="AA2082" s="11">
        <f t="shared" si="12"/>
        <v>5.0982349233032132E-2</v>
      </c>
    </row>
    <row r="2083" spans="1:27" x14ac:dyDescent="0.3">
      <c r="A2083" s="4">
        <v>260127</v>
      </c>
      <c r="B2083" s="18" t="s">
        <v>438</v>
      </c>
      <c r="C2083" s="8" t="s">
        <v>23</v>
      </c>
      <c r="D2083" s="8" t="s">
        <v>131</v>
      </c>
      <c r="F2083" s="36">
        <v>4.8075951924048121</v>
      </c>
      <c r="G2083" s="57">
        <v>1479</v>
      </c>
      <c r="H2083" s="57">
        <v>1560</v>
      </c>
      <c r="I2083" s="57">
        <v>1805</v>
      </c>
      <c r="J2083" s="57">
        <v>1993</v>
      </c>
      <c r="K2083" s="57">
        <v>1957</v>
      </c>
      <c r="L2083" s="163">
        <v>2131</v>
      </c>
      <c r="M2083" s="163">
        <v>1962</v>
      </c>
      <c r="N2083" s="163">
        <v>-950</v>
      </c>
      <c r="O2083" s="163">
        <v>2132</v>
      </c>
      <c r="P2083" s="163">
        <v>1841</v>
      </c>
      <c r="Q2083" s="163">
        <v>1815</v>
      </c>
      <c r="R2083" s="164">
        <v>2402</v>
      </c>
      <c r="S2083" s="163">
        <v>2221</v>
      </c>
      <c r="T2083" s="163">
        <v>2401</v>
      </c>
      <c r="U2083" s="163">
        <v>2492</v>
      </c>
      <c r="V2083" s="163">
        <v>2787</v>
      </c>
      <c r="W2083" s="165">
        <v>2697</v>
      </c>
      <c r="X2083" s="11">
        <f t="shared" si="9"/>
        <v>6.7641019446793127E-2</v>
      </c>
      <c r="Y2083" s="11">
        <f t="shared" si="10"/>
        <v>7.6592374703020605E-2</v>
      </c>
      <c r="Z2083" s="11">
        <f t="shared" si="11"/>
        <v>4.0458175704077393E-2</v>
      </c>
      <c r="AA2083" s="11">
        <f t="shared" si="12"/>
        <v>4.8075951924048121E-2</v>
      </c>
    </row>
    <row r="2084" spans="1:27" x14ac:dyDescent="0.3">
      <c r="A2084" s="4">
        <v>260127</v>
      </c>
      <c r="B2084" s="18" t="s">
        <v>435</v>
      </c>
      <c r="C2084" s="8" t="s">
        <v>23</v>
      </c>
      <c r="D2084" s="8" t="s">
        <v>29</v>
      </c>
      <c r="F2084" s="36">
        <v>4.6543197905556166</v>
      </c>
      <c r="G2084" s="57">
        <v>43.11</v>
      </c>
      <c r="H2084" s="57">
        <v>29.16</v>
      </c>
      <c r="I2084" s="57">
        <v>35.28</v>
      </c>
      <c r="J2084" s="57">
        <v>38.159999999999997</v>
      </c>
      <c r="K2084" s="57">
        <v>38.119999999999997</v>
      </c>
      <c r="L2084" s="163">
        <v>31.27</v>
      </c>
      <c r="M2084" s="163">
        <v>29.15</v>
      </c>
      <c r="N2084" s="163">
        <v>26.68</v>
      </c>
      <c r="O2084" s="163">
        <v>27.48</v>
      </c>
      <c r="P2084" s="163">
        <v>21.72</v>
      </c>
      <c r="Q2084" s="163">
        <v>20.440000000000001</v>
      </c>
      <c r="R2084" s="163">
        <v>21.12</v>
      </c>
      <c r="S2084" s="163">
        <v>25.33</v>
      </c>
      <c r="T2084" s="163">
        <v>25.11</v>
      </c>
      <c r="U2084" s="163">
        <v>21.23</v>
      </c>
      <c r="V2084" s="164">
        <v>31.46</v>
      </c>
      <c r="W2084" s="165">
        <v>30.13</v>
      </c>
      <c r="X2084" s="11">
        <f t="shared" si="9"/>
        <v>3.8257533009818268E-2</v>
      </c>
      <c r="Y2084" s="11">
        <f t="shared" si="10"/>
        <v>8.5869565217391308E-3</v>
      </c>
      <c r="Z2084" s="11">
        <f t="shared" si="11"/>
        <v>0.11143442181269525</v>
      </c>
      <c r="AA2084" s="11">
        <f t="shared" si="12"/>
        <v>4.6543197905556166E-2</v>
      </c>
    </row>
    <row r="2085" spans="1:27" x14ac:dyDescent="0.3">
      <c r="A2085" s="4">
        <v>260127</v>
      </c>
      <c r="B2085" s="18" t="s">
        <v>457</v>
      </c>
      <c r="C2085" s="8" t="s">
        <v>23</v>
      </c>
      <c r="D2085" s="8" t="s">
        <v>52</v>
      </c>
      <c r="F2085" s="36">
        <v>4.6349810747716269</v>
      </c>
      <c r="G2085" s="57">
        <v>58.74</v>
      </c>
      <c r="H2085" s="57">
        <v>65.89</v>
      </c>
      <c r="I2085" s="57">
        <v>39</v>
      </c>
      <c r="J2085" s="57">
        <v>-31.39</v>
      </c>
      <c r="K2085" s="57">
        <v>69.47</v>
      </c>
      <c r="L2085" s="163">
        <v>73.5</v>
      </c>
      <c r="M2085" s="164">
        <v>58.18</v>
      </c>
      <c r="N2085" s="164">
        <v>4.32</v>
      </c>
      <c r="O2085" s="163">
        <v>85.59</v>
      </c>
      <c r="P2085" s="163">
        <v>89.31</v>
      </c>
      <c r="Q2085" s="163">
        <v>70.38</v>
      </c>
      <c r="R2085" s="164">
        <v>48.14</v>
      </c>
      <c r="S2085" s="164">
        <v>126.4</v>
      </c>
      <c r="T2085" s="164">
        <v>131.99</v>
      </c>
      <c r="U2085" s="164">
        <v>112.94</v>
      </c>
      <c r="V2085" s="163">
        <v>69.88</v>
      </c>
      <c r="W2085" s="165">
        <v>146.85</v>
      </c>
      <c r="X2085" s="11">
        <f t="shared" si="9"/>
        <v>0.12769649642461789</v>
      </c>
      <c r="Y2085" s="11">
        <f t="shared" si="10"/>
        <v>0.11291820328460367</v>
      </c>
      <c r="Z2085" s="11">
        <f t="shared" si="11"/>
        <v>5.182730588599882E-2</v>
      </c>
      <c r="AA2085" s="11">
        <f t="shared" si="12"/>
        <v>4.6349810747716491E-2</v>
      </c>
    </row>
    <row r="2086" spans="1:27" x14ac:dyDescent="0.3">
      <c r="A2086" s="4">
        <v>260127</v>
      </c>
      <c r="B2086" s="18" t="s">
        <v>432</v>
      </c>
      <c r="C2086" s="8" t="s">
        <v>23</v>
      </c>
      <c r="D2086" s="8" t="s">
        <v>29</v>
      </c>
      <c r="F2086" s="36">
        <v>4.2094770740683796</v>
      </c>
      <c r="G2086" s="57">
        <v>33.31</v>
      </c>
      <c r="H2086" s="57">
        <v>25.96</v>
      </c>
      <c r="I2086" s="57">
        <v>16.73</v>
      </c>
      <c r="J2086" s="57">
        <v>34.119999999999997</v>
      </c>
      <c r="K2086" s="57">
        <v>36.74</v>
      </c>
      <c r="L2086" s="163">
        <v>29.94</v>
      </c>
      <c r="M2086" s="164">
        <v>32.39</v>
      </c>
      <c r="N2086" s="163">
        <v>26.96</v>
      </c>
      <c r="O2086" s="163">
        <v>37.33</v>
      </c>
      <c r="P2086" s="163">
        <v>27.9</v>
      </c>
      <c r="Q2086" s="163">
        <v>31.67</v>
      </c>
      <c r="R2086" s="163">
        <v>29.83</v>
      </c>
      <c r="S2086" s="163">
        <v>33.18</v>
      </c>
      <c r="T2086" s="163">
        <v>26.11</v>
      </c>
      <c r="U2086" s="163">
        <v>30.57</v>
      </c>
      <c r="V2086" s="163">
        <v>40.56</v>
      </c>
      <c r="W2086" s="165">
        <v>38.67</v>
      </c>
      <c r="X2086" s="11">
        <f t="shared" si="9"/>
        <v>-1.4602708435307643E-2</v>
      </c>
      <c r="Y2086" s="11">
        <f t="shared" si="10"/>
        <v>-9.1067141319646217E-3</v>
      </c>
      <c r="Z2086" s="11">
        <f t="shared" si="11"/>
        <v>8.9648257999833003E-2</v>
      </c>
      <c r="AA2086" s="11">
        <f t="shared" si="12"/>
        <v>4.2094770740684018E-2</v>
      </c>
    </row>
    <row r="2087" spans="1:27" x14ac:dyDescent="0.3">
      <c r="A2087" s="4">
        <v>260127</v>
      </c>
      <c r="B2087" s="18" t="s">
        <v>426</v>
      </c>
      <c r="C2087" s="8" t="s">
        <v>23</v>
      </c>
      <c r="D2087" s="8" t="s">
        <v>427</v>
      </c>
      <c r="F2087" s="36">
        <v>3.4833335670513721</v>
      </c>
      <c r="G2087" s="57">
        <v>17.11</v>
      </c>
      <c r="H2087" s="57">
        <v>20.52</v>
      </c>
      <c r="I2087" s="57">
        <v>29.77</v>
      </c>
      <c r="J2087" s="57">
        <v>39.47</v>
      </c>
      <c r="K2087" s="58">
        <v>58.66</v>
      </c>
      <c r="L2087" s="164">
        <v>42.02</v>
      </c>
      <c r="M2087" s="164">
        <v>73.88</v>
      </c>
      <c r="N2087" s="164">
        <v>94.09</v>
      </c>
      <c r="O2087" s="164">
        <v>148.47</v>
      </c>
      <c r="P2087" s="164">
        <v>270.67</v>
      </c>
      <c r="Q2087" s="164">
        <v>161.57</v>
      </c>
      <c r="R2087" s="163">
        <v>135.65</v>
      </c>
      <c r="S2087" s="163">
        <v>151.27000000000001</v>
      </c>
      <c r="T2087" s="163">
        <v>190.61</v>
      </c>
      <c r="U2087" s="163">
        <v>187.31</v>
      </c>
      <c r="V2087" s="163">
        <v>183.92</v>
      </c>
      <c r="W2087" s="165">
        <v>176.11</v>
      </c>
      <c r="X2087" s="11">
        <f t="shared" si="9"/>
        <v>-0.11132432282106897</v>
      </c>
      <c r="Y2087" s="11">
        <f t="shared" si="10"/>
        <v>4.0275387263339013E-2</v>
      </c>
      <c r="Z2087" s="11">
        <f t="shared" si="11"/>
        <v>7.2603934781300783E-2</v>
      </c>
      <c r="AA2087" s="11">
        <f t="shared" si="12"/>
        <v>3.4833335670513721E-2</v>
      </c>
    </row>
    <row r="2088" spans="1:27" x14ac:dyDescent="0.3">
      <c r="A2088" s="4">
        <v>260127</v>
      </c>
      <c r="B2088" s="18" t="s">
        <v>450</v>
      </c>
      <c r="C2088" s="8" t="s">
        <v>23</v>
      </c>
      <c r="D2088" s="8" t="s">
        <v>29</v>
      </c>
      <c r="F2088" s="36">
        <v>3.258322484656873</v>
      </c>
      <c r="G2088" s="57">
        <v>31.2</v>
      </c>
      <c r="H2088" s="57">
        <v>33.909999999999997</v>
      </c>
      <c r="I2088" s="57">
        <v>41.01</v>
      </c>
      <c r="J2088" s="57">
        <v>50.42</v>
      </c>
      <c r="K2088" s="57">
        <v>-51.59</v>
      </c>
      <c r="L2088" s="164">
        <v>56.08</v>
      </c>
      <c r="M2088" s="163">
        <v>47.66</v>
      </c>
      <c r="N2088" s="163">
        <v>36.840000000000003</v>
      </c>
      <c r="O2088" s="164">
        <v>40.46</v>
      </c>
      <c r="P2088" s="163">
        <v>45.01</v>
      </c>
      <c r="Q2088" s="163">
        <v>-138.31</v>
      </c>
      <c r="R2088" s="163">
        <v>62.46</v>
      </c>
      <c r="S2088" s="164">
        <v>64.91</v>
      </c>
      <c r="T2088" s="164">
        <v>65.33</v>
      </c>
      <c r="U2088" s="164">
        <v>68.86</v>
      </c>
      <c r="V2088" s="163">
        <v>69.75</v>
      </c>
      <c r="W2088" s="165">
        <v>73.67</v>
      </c>
      <c r="X2088" s="11">
        <f t="shared" si="9"/>
        <v>0.59641913707073746</v>
      </c>
      <c r="Y2088" s="11">
        <f t="shared" si="10"/>
        <v>3.8089722375436663</v>
      </c>
      <c r="Z2088" s="11">
        <f t="shared" si="11"/>
        <v>2.787123413365955E-2</v>
      </c>
      <c r="AA2088" s="11">
        <f t="shared" si="12"/>
        <v>3.2583224846568726E-2</v>
      </c>
    </row>
    <row r="2089" spans="1:27" x14ac:dyDescent="0.3">
      <c r="A2089" s="4">
        <v>260127</v>
      </c>
      <c r="B2089" s="18" t="s">
        <v>446</v>
      </c>
      <c r="C2089" s="8" t="s">
        <v>23</v>
      </c>
      <c r="D2089" s="8" t="s">
        <v>115</v>
      </c>
      <c r="F2089" s="36">
        <v>2.9284464499493179</v>
      </c>
      <c r="G2089" s="57">
        <v>354.9</v>
      </c>
      <c r="H2089" s="57">
        <v>355.9</v>
      </c>
      <c r="I2089" s="57">
        <v>362.9</v>
      </c>
      <c r="J2089" s="57">
        <v>393.2</v>
      </c>
      <c r="K2089" s="57">
        <v>412.5</v>
      </c>
      <c r="L2089" s="163">
        <v>401</v>
      </c>
      <c r="M2089" s="163">
        <v>435.3</v>
      </c>
      <c r="N2089" s="163">
        <v>446.1</v>
      </c>
      <c r="O2089" s="163">
        <v>462.8</v>
      </c>
      <c r="P2089" s="163">
        <v>481.3</v>
      </c>
      <c r="Q2089" s="163">
        <v>494.2</v>
      </c>
      <c r="R2089" s="163">
        <v>496.6</v>
      </c>
      <c r="S2089" s="163">
        <v>524.70000000000005</v>
      </c>
      <c r="T2089" s="163">
        <v>525.79999999999995</v>
      </c>
      <c r="U2089" s="163">
        <v>548.29999999999995</v>
      </c>
      <c r="V2089" s="163">
        <v>573</v>
      </c>
      <c r="W2089" s="165">
        <v>588.29999999999995</v>
      </c>
      <c r="X2089" s="11">
        <f t="shared" si="9"/>
        <v>2.2285657051282159E-2</v>
      </c>
      <c r="Y2089" s="11">
        <f t="shared" si="10"/>
        <v>2.6502718855631047E-2</v>
      </c>
      <c r="Z2089" s="11">
        <f t="shared" si="11"/>
        <v>3.646081893671882E-2</v>
      </c>
      <c r="AA2089" s="11">
        <f t="shared" si="12"/>
        <v>2.9284464499493179E-2</v>
      </c>
    </row>
    <row r="2090" spans="1:27" x14ac:dyDescent="0.3">
      <c r="A2090" s="4">
        <v>260127</v>
      </c>
      <c r="B2090" s="18" t="s">
        <v>458</v>
      </c>
      <c r="C2090" s="8" t="s">
        <v>23</v>
      </c>
      <c r="D2090" s="8" t="s">
        <v>459</v>
      </c>
      <c r="F2090" s="36">
        <v>2.8539499699131721</v>
      </c>
      <c r="G2090" s="57">
        <v>2386</v>
      </c>
      <c r="H2090" s="57">
        <v>2201</v>
      </c>
      <c r="I2090" s="57">
        <v>2296</v>
      </c>
      <c r="J2090" s="57">
        <v>2143</v>
      </c>
      <c r="K2090" s="57">
        <v>2413</v>
      </c>
      <c r="L2090" s="163">
        <v>2434</v>
      </c>
      <c r="M2090" s="163">
        <v>2300</v>
      </c>
      <c r="N2090" s="163">
        <v>2092</v>
      </c>
      <c r="O2090" s="163">
        <v>2800</v>
      </c>
      <c r="P2090" s="163">
        <v>2560</v>
      </c>
      <c r="Q2090" s="163">
        <v>2731</v>
      </c>
      <c r="R2090" s="163">
        <v>2410</v>
      </c>
      <c r="S2090" s="163">
        <v>2846</v>
      </c>
      <c r="T2090" s="163">
        <v>2855</v>
      </c>
      <c r="U2090" s="163">
        <v>2967</v>
      </c>
      <c r="V2090" s="163">
        <v>2965</v>
      </c>
      <c r="W2090" s="165">
        <v>3178</v>
      </c>
      <c r="X2090" s="11">
        <f t="shared" si="9"/>
        <v>2.7970038873613268E-2</v>
      </c>
      <c r="Y2090" s="11">
        <f t="shared" si="10"/>
        <v>2.1767201623316801E-2</v>
      </c>
      <c r="Z2090" s="11">
        <f t="shared" si="11"/>
        <v>5.0099295901787411E-2</v>
      </c>
      <c r="AA2090" s="11">
        <f t="shared" si="12"/>
        <v>2.8539499699131721E-2</v>
      </c>
    </row>
    <row r="2091" spans="1:27" x14ac:dyDescent="0.3">
      <c r="A2091" s="4">
        <v>260127</v>
      </c>
      <c r="B2091" s="18" t="s">
        <v>462</v>
      </c>
      <c r="C2091" s="8" t="s">
        <v>23</v>
      </c>
      <c r="D2091" s="8" t="s">
        <v>29</v>
      </c>
      <c r="F2091" s="36">
        <v>2.7870955011839</v>
      </c>
      <c r="G2091" s="57">
        <v>115.26</v>
      </c>
      <c r="H2091" s="57">
        <v>125.63</v>
      </c>
      <c r="I2091" s="57">
        <v>108.8</v>
      </c>
      <c r="J2091" s="57">
        <v>106.63</v>
      </c>
      <c r="K2091" s="57">
        <v>106.53</v>
      </c>
      <c r="L2091" s="163">
        <v>102.63</v>
      </c>
      <c r="M2091" s="163">
        <v>100.94</v>
      </c>
      <c r="N2091" s="163">
        <v>108.99</v>
      </c>
      <c r="O2091" s="163">
        <v>84.87</v>
      </c>
      <c r="P2091" s="163">
        <v>97.41</v>
      </c>
      <c r="Q2091" s="163">
        <v>101.38</v>
      </c>
      <c r="R2091" s="163">
        <v>96.39</v>
      </c>
      <c r="S2091" s="163">
        <v>96.03</v>
      </c>
      <c r="T2091" s="163">
        <v>100.3</v>
      </c>
      <c r="U2091" s="163">
        <v>102.89</v>
      </c>
      <c r="V2091" s="163">
        <v>106.22</v>
      </c>
      <c r="W2091" s="165">
        <v>107.33</v>
      </c>
      <c r="X2091" s="11">
        <f t="shared" si="9"/>
        <v>7.3873367245211874E-3</v>
      </c>
      <c r="Y2091" s="11">
        <f t="shared" si="10"/>
        <v>3.8315148439482805E-3</v>
      </c>
      <c r="Z2091" s="11">
        <f t="shared" si="11"/>
        <v>2.4847703546421851E-2</v>
      </c>
      <c r="AA2091" s="11">
        <f t="shared" si="12"/>
        <v>2.7870955011839005E-2</v>
      </c>
    </row>
    <row r="2092" spans="1:27" x14ac:dyDescent="0.3">
      <c r="A2092" s="4">
        <v>260127</v>
      </c>
      <c r="B2092" s="18" t="s">
        <v>440</v>
      </c>
      <c r="C2092" s="8" t="s">
        <v>23</v>
      </c>
      <c r="D2092" s="8" t="s">
        <v>29</v>
      </c>
      <c r="F2092" s="36">
        <v>2.7535258562793712</v>
      </c>
      <c r="G2092" s="57">
        <v>56.6</v>
      </c>
      <c r="H2092" s="57">
        <v>59.83</v>
      </c>
      <c r="I2092" s="57">
        <v>50.78</v>
      </c>
      <c r="J2092" s="57">
        <v>62.4</v>
      </c>
      <c r="K2092" s="57">
        <v>67.31</v>
      </c>
      <c r="L2092" s="163">
        <v>6.97</v>
      </c>
      <c r="M2092" s="163">
        <v>61.47</v>
      </c>
      <c r="N2092" s="163">
        <v>55.99</v>
      </c>
      <c r="O2092" s="163">
        <v>43.8</v>
      </c>
      <c r="P2092" s="164">
        <v>53.04</v>
      </c>
      <c r="Q2092" s="163">
        <v>62.09</v>
      </c>
      <c r="R2092" s="163">
        <v>57.03</v>
      </c>
      <c r="S2092" s="163">
        <v>64.540000000000006</v>
      </c>
      <c r="T2092" s="163">
        <v>64.27</v>
      </c>
      <c r="U2092" s="163">
        <v>66.040000000000006</v>
      </c>
      <c r="V2092" s="163">
        <v>73.17</v>
      </c>
      <c r="W2092" s="165">
        <v>71.92</v>
      </c>
      <c r="X2092" s="11">
        <f t="shared" si="9"/>
        <v>4.7444021968736871E-2</v>
      </c>
      <c r="Y2092" s="11">
        <f t="shared" si="10"/>
        <v>1.5931916266688217E-2</v>
      </c>
      <c r="Z2092" s="11">
        <f t="shared" si="11"/>
        <v>6.4078132444021163E-2</v>
      </c>
      <c r="AA2092" s="11">
        <f t="shared" si="12"/>
        <v>2.7535258562793707E-2</v>
      </c>
    </row>
    <row r="2093" spans="1:27" x14ac:dyDescent="0.3">
      <c r="A2093" s="4">
        <v>260127</v>
      </c>
      <c r="B2093" s="18" t="s">
        <v>461</v>
      </c>
      <c r="C2093" s="8" t="s">
        <v>23</v>
      </c>
      <c r="D2093" s="8" t="s">
        <v>115</v>
      </c>
      <c r="F2093" s="36">
        <v>2.2863758049345368</v>
      </c>
      <c r="G2093" s="57">
        <v>27.14</v>
      </c>
      <c r="H2093" s="57">
        <v>33.97</v>
      </c>
      <c r="I2093" s="57">
        <v>37.25</v>
      </c>
      <c r="J2093" s="57">
        <v>36.770000000000003</v>
      </c>
      <c r="K2093" s="58">
        <v>44.71</v>
      </c>
      <c r="L2093" s="163">
        <v>47.09</v>
      </c>
      <c r="M2093" s="163">
        <v>50.48</v>
      </c>
      <c r="N2093" s="163">
        <v>53.45</v>
      </c>
      <c r="O2093" s="163">
        <v>58.87</v>
      </c>
      <c r="P2093" s="163">
        <v>57.63</v>
      </c>
      <c r="Q2093" s="163">
        <v>68.19</v>
      </c>
      <c r="R2093" s="163">
        <v>75.09</v>
      </c>
      <c r="S2093" s="163">
        <v>60.69</v>
      </c>
      <c r="T2093" s="163">
        <v>66.099999999999994</v>
      </c>
      <c r="U2093" s="163">
        <v>73.8</v>
      </c>
      <c r="V2093" s="163">
        <v>75.83</v>
      </c>
      <c r="W2093" s="165">
        <v>67.010000000000005</v>
      </c>
      <c r="X2093" s="11">
        <f t="shared" si="9"/>
        <v>3.2377675840978393E-2</v>
      </c>
      <c r="Y2093" s="11">
        <f t="shared" si="10"/>
        <v>2.0772392342726098E-2</v>
      </c>
      <c r="Z2093" s="11">
        <f t="shared" si="11"/>
        <v>2.6842716192685412E-3</v>
      </c>
      <c r="AA2093" s="11">
        <f t="shared" si="12"/>
        <v>2.2863758049345151E-2</v>
      </c>
    </row>
    <row r="2094" spans="1:27" x14ac:dyDescent="0.3">
      <c r="A2094" s="4">
        <v>260127</v>
      </c>
      <c r="B2094" s="18" t="s">
        <v>444</v>
      </c>
      <c r="C2094" s="8" t="s">
        <v>23</v>
      </c>
      <c r="D2094" s="8" t="s">
        <v>445</v>
      </c>
      <c r="F2094" s="36">
        <v>1.79461615154537</v>
      </c>
      <c r="G2094" s="57">
        <v>2491</v>
      </c>
      <c r="H2094" s="57">
        <v>2626</v>
      </c>
      <c r="I2094" s="57">
        <v>2769</v>
      </c>
      <c r="J2094" s="57">
        <v>2737</v>
      </c>
      <c r="K2094" s="57">
        <v>2220</v>
      </c>
      <c r="L2094" s="163">
        <v>1930</v>
      </c>
      <c r="M2094" s="163">
        <v>1968</v>
      </c>
      <c r="N2094" s="163">
        <v>1887</v>
      </c>
      <c r="O2094" s="163">
        <v>1530</v>
      </c>
      <c r="P2094" s="163">
        <v>1159</v>
      </c>
      <c r="Q2094" s="163">
        <v>1244</v>
      </c>
      <c r="R2094" s="163">
        <v>1550</v>
      </c>
      <c r="S2094" s="163">
        <v>1397</v>
      </c>
      <c r="T2094" s="163">
        <v>1321</v>
      </c>
      <c r="U2094" s="163">
        <v>1558</v>
      </c>
      <c r="V2094" s="163">
        <v>1742</v>
      </c>
      <c r="W2094" s="165">
        <v>1505</v>
      </c>
      <c r="X2094" s="11">
        <f t="shared" si="9"/>
        <v>3.028037383177562E-2</v>
      </c>
      <c r="Y2094" s="11">
        <f t="shared" si="10"/>
        <v>5.6966618287372928E-2</v>
      </c>
      <c r="Z2094" s="11">
        <f t="shared" si="11"/>
        <v>3.2955715756951554E-2</v>
      </c>
      <c r="AA2094" s="11">
        <f t="shared" si="12"/>
        <v>1.7946161515453696E-2</v>
      </c>
    </row>
    <row r="2095" spans="1:27" x14ac:dyDescent="0.3">
      <c r="A2095" s="4">
        <v>260127</v>
      </c>
      <c r="B2095" s="18" t="s">
        <v>465</v>
      </c>
      <c r="C2095" s="8" t="s">
        <v>23</v>
      </c>
      <c r="D2095" s="8" t="s">
        <v>29</v>
      </c>
      <c r="F2095" s="36">
        <v>1.5155279503105581</v>
      </c>
      <c r="G2095" s="57">
        <v>9.18</v>
      </c>
      <c r="H2095" s="57">
        <v>11.28</v>
      </c>
      <c r="I2095" s="57">
        <v>7.22</v>
      </c>
      <c r="J2095" s="57">
        <v>12.06</v>
      </c>
      <c r="K2095" s="57">
        <v>10.51</v>
      </c>
      <c r="L2095" s="164">
        <v>17.38</v>
      </c>
      <c r="M2095" s="164">
        <v>17.62</v>
      </c>
      <c r="N2095" s="163">
        <v>14.51</v>
      </c>
      <c r="O2095" s="163">
        <v>14.35</v>
      </c>
      <c r="P2095" s="163">
        <v>15.36</v>
      </c>
      <c r="Q2095" s="163">
        <v>17.23</v>
      </c>
      <c r="R2095" s="163">
        <v>15.6</v>
      </c>
      <c r="S2095" s="163">
        <v>17.38</v>
      </c>
      <c r="T2095" s="164">
        <v>21.99</v>
      </c>
      <c r="U2095" s="163">
        <v>20.04</v>
      </c>
      <c r="V2095" s="163">
        <v>21.09</v>
      </c>
      <c r="W2095" s="165">
        <v>18.600000000000001</v>
      </c>
      <c r="X2095" s="11">
        <f t="shared" si="9"/>
        <v>0.10111331401555557</v>
      </c>
      <c r="Y2095" s="11">
        <f t="shared" si="10"/>
        <v>3.8919667590027629E-2</v>
      </c>
      <c r="Z2095" s="11">
        <f t="shared" si="11"/>
        <v>7.3190241301160031E-2</v>
      </c>
      <c r="AA2095" s="11">
        <f t="shared" si="12"/>
        <v>1.5155279503105579E-2</v>
      </c>
    </row>
    <row r="2096" spans="1:27" x14ac:dyDescent="0.3">
      <c r="A2096" s="4">
        <v>260127</v>
      </c>
      <c r="B2096" s="18" t="s">
        <v>453</v>
      </c>
      <c r="C2096" s="8" t="s">
        <v>23</v>
      </c>
      <c r="D2096" s="8" t="s">
        <v>454</v>
      </c>
      <c r="F2096" s="36">
        <v>0.46269295073679828</v>
      </c>
      <c r="G2096" s="57">
        <v>78.02</v>
      </c>
      <c r="H2096" s="57">
        <v>95.69</v>
      </c>
      <c r="I2096" s="57">
        <v>109.07</v>
      </c>
      <c r="J2096" s="57">
        <v>106.39</v>
      </c>
      <c r="K2096" s="57">
        <v>111.72</v>
      </c>
      <c r="L2096" s="163">
        <v>126.84</v>
      </c>
      <c r="M2096" s="163">
        <v>127.92</v>
      </c>
      <c r="N2096" s="163">
        <v>120.65</v>
      </c>
      <c r="O2096" s="163">
        <v>114.57</v>
      </c>
      <c r="P2096" s="163">
        <v>121.18</v>
      </c>
      <c r="Q2096" s="163">
        <v>139.31</v>
      </c>
      <c r="R2096" s="163">
        <v>113.14</v>
      </c>
      <c r="S2096" s="163">
        <v>120.83</v>
      </c>
      <c r="T2096" s="163">
        <v>129.5</v>
      </c>
      <c r="U2096" s="163">
        <v>135.05000000000001</v>
      </c>
      <c r="V2096" s="163">
        <v>129</v>
      </c>
      <c r="W2096" s="165">
        <v>123.21</v>
      </c>
      <c r="X2096" s="11">
        <f t="shared" si="9"/>
        <v>1.6826436921085541E-2</v>
      </c>
      <c r="Y2096" s="11">
        <f t="shared" si="10"/>
        <v>-8.4728907275546383E-3</v>
      </c>
      <c r="Z2096" s="11">
        <f t="shared" si="11"/>
        <v>3.1814169943031212E-2</v>
      </c>
      <c r="AA2096" s="11">
        <f t="shared" si="12"/>
        <v>4.6269295073679828E-3</v>
      </c>
    </row>
    <row r="2097" spans="1:27" x14ac:dyDescent="0.3">
      <c r="A2097" s="4">
        <v>260127</v>
      </c>
      <c r="B2097" s="18" t="s">
        <v>463</v>
      </c>
      <c r="C2097" s="8" t="s">
        <v>23</v>
      </c>
      <c r="D2097" s="8" t="s">
        <v>41</v>
      </c>
      <c r="F2097" s="36">
        <v>-0.1388888888888884</v>
      </c>
      <c r="G2097" s="57">
        <v>0</v>
      </c>
      <c r="H2097" s="57">
        <v>376</v>
      </c>
      <c r="I2097" s="57">
        <v>503</v>
      </c>
      <c r="J2097" s="57">
        <v>476</v>
      </c>
      <c r="K2097" s="58">
        <v>363</v>
      </c>
      <c r="L2097" s="164">
        <v>567</v>
      </c>
      <c r="M2097" s="163">
        <v>687</v>
      </c>
      <c r="N2097" s="163">
        <v>584</v>
      </c>
      <c r="O2097" s="163">
        <v>0</v>
      </c>
      <c r="P2097" s="163">
        <v>566</v>
      </c>
      <c r="Q2097" s="163">
        <v>686</v>
      </c>
      <c r="R2097" s="163">
        <v>575</v>
      </c>
      <c r="S2097" s="164">
        <v>453</v>
      </c>
      <c r="T2097" s="163">
        <v>490</v>
      </c>
      <c r="U2097" s="163">
        <v>639</v>
      </c>
      <c r="V2097" s="163">
        <v>578</v>
      </c>
      <c r="W2097" s="165">
        <v>450</v>
      </c>
      <c r="X2097" s="11">
        <f t="shared" si="9"/>
        <v>-3.3333333333333326E-2</v>
      </c>
      <c r="Y2097" s="11">
        <f t="shared" si="10"/>
        <v>-2.1324863883847578E-2</v>
      </c>
      <c r="Z2097" s="11">
        <f t="shared" si="11"/>
        <v>1.3908205841446364E-3</v>
      </c>
      <c r="AA2097" s="11">
        <f t="shared" si="12"/>
        <v>-1.388888888888884E-3</v>
      </c>
    </row>
    <row r="2098" spans="1:27" x14ac:dyDescent="0.3">
      <c r="A2098" s="4">
        <v>260127</v>
      </c>
      <c r="B2098" s="18" t="s">
        <v>456</v>
      </c>
      <c r="C2098" s="8" t="s">
        <v>23</v>
      </c>
      <c r="D2098" s="8" t="s">
        <v>24</v>
      </c>
      <c r="F2098" s="36">
        <v>-0.2855554432427132</v>
      </c>
      <c r="G2098" s="57">
        <v>128.24</v>
      </c>
      <c r="H2098" s="57">
        <v>74.650000000000006</v>
      </c>
      <c r="I2098" s="57">
        <v>107.46</v>
      </c>
      <c r="J2098" s="57">
        <v>107.53</v>
      </c>
      <c r="K2098" s="57">
        <v>99.95</v>
      </c>
      <c r="L2098" s="163">
        <v>106.05</v>
      </c>
      <c r="M2098" s="164">
        <v>160.22</v>
      </c>
      <c r="N2098" s="164">
        <v>171.74</v>
      </c>
      <c r="O2098" s="164">
        <v>172.99</v>
      </c>
      <c r="P2098" s="163">
        <v>140.05000000000001</v>
      </c>
      <c r="Q2098" s="163">
        <v>163.18</v>
      </c>
      <c r="R2098" s="163">
        <v>191.03</v>
      </c>
      <c r="S2098" s="163">
        <v>216.4</v>
      </c>
      <c r="T2098" s="163">
        <v>158.9</v>
      </c>
      <c r="U2098" s="163">
        <v>196.32</v>
      </c>
      <c r="V2098" s="163">
        <v>219.82</v>
      </c>
      <c r="W2098" s="165">
        <v>214.14</v>
      </c>
      <c r="X2098" s="11">
        <f t="shared" si="9"/>
        <v>2.6524639067908806E-2</v>
      </c>
      <c r="Y2098" s="11">
        <f t="shared" si="10"/>
        <v>4.5427752875217831E-2</v>
      </c>
      <c r="Z2098" s="11">
        <f t="shared" si="11"/>
        <v>3.7749950829345069E-2</v>
      </c>
      <c r="AA2098" s="11">
        <f t="shared" si="12"/>
        <v>-2.855554432427132E-3</v>
      </c>
    </row>
    <row r="2099" spans="1:27" x14ac:dyDescent="0.3">
      <c r="A2099" s="4">
        <v>260127</v>
      </c>
      <c r="B2099" s="18" t="s">
        <v>464</v>
      </c>
      <c r="C2099" s="8" t="s">
        <v>23</v>
      </c>
      <c r="D2099" s="8" t="s">
        <v>99</v>
      </c>
      <c r="F2099" s="36">
        <v>-0.45239121068505472</v>
      </c>
      <c r="G2099" s="57">
        <v>1047</v>
      </c>
      <c r="H2099" s="57">
        <v>1233</v>
      </c>
      <c r="I2099" s="57">
        <v>1066</v>
      </c>
      <c r="J2099" s="57">
        <v>922</v>
      </c>
      <c r="K2099" s="57">
        <v>741</v>
      </c>
      <c r="L2099" s="163">
        <v>790</v>
      </c>
      <c r="M2099" s="163">
        <v>742</v>
      </c>
      <c r="N2099" s="163">
        <v>833</v>
      </c>
      <c r="O2099" s="163">
        <v>539</v>
      </c>
      <c r="P2099" s="164">
        <v>1708</v>
      </c>
      <c r="Q2099" s="163">
        <v>844</v>
      </c>
      <c r="R2099" s="163">
        <v>1028</v>
      </c>
      <c r="S2099" s="164">
        <v>973</v>
      </c>
      <c r="T2099" s="163">
        <v>984</v>
      </c>
      <c r="U2099" s="164">
        <v>1256</v>
      </c>
      <c r="V2099" s="163">
        <v>1429</v>
      </c>
      <c r="W2099" s="165">
        <v>952</v>
      </c>
      <c r="X2099" s="11">
        <f t="shared" si="9"/>
        <v>-0.15901603338458159</v>
      </c>
      <c r="Y2099" s="11">
        <f t="shared" si="10"/>
        <v>0.107599895534082</v>
      </c>
      <c r="Z2099" s="11">
        <f t="shared" si="11"/>
        <v>9.4553171421834392E-2</v>
      </c>
      <c r="AA2099" s="11">
        <f t="shared" si="12"/>
        <v>-4.5239121068505472E-3</v>
      </c>
    </row>
    <row r="2100" spans="1:27" x14ac:dyDescent="0.3">
      <c r="A2100" s="4">
        <v>260127</v>
      </c>
      <c r="B2100" s="18" t="s">
        <v>455</v>
      </c>
      <c r="C2100" s="8" t="s">
        <v>23</v>
      </c>
      <c r="D2100" s="8" t="s">
        <v>29</v>
      </c>
      <c r="F2100" s="36">
        <v>-0.55135475740392126</v>
      </c>
      <c r="G2100" s="57">
        <v>13.59</v>
      </c>
      <c r="H2100" s="57">
        <v>12.4</v>
      </c>
      <c r="I2100" s="57">
        <v>14.64</v>
      </c>
      <c r="J2100" s="57">
        <v>17.46</v>
      </c>
      <c r="K2100" s="57">
        <v>15.66</v>
      </c>
      <c r="L2100" s="163">
        <v>15.44</v>
      </c>
      <c r="M2100" s="163">
        <v>12.87</v>
      </c>
      <c r="N2100" s="163">
        <v>18.95</v>
      </c>
      <c r="O2100" s="163">
        <v>14.72</v>
      </c>
      <c r="P2100" s="163">
        <v>16.489999999999998</v>
      </c>
      <c r="Q2100" s="163">
        <v>16.21</v>
      </c>
      <c r="R2100" s="163">
        <v>16.510000000000002</v>
      </c>
      <c r="S2100" s="163">
        <v>16.48</v>
      </c>
      <c r="T2100" s="163">
        <v>15.26</v>
      </c>
      <c r="U2100" s="163">
        <v>15.83</v>
      </c>
      <c r="V2100" s="163">
        <v>15.91</v>
      </c>
      <c r="W2100" s="165">
        <v>16.13</v>
      </c>
      <c r="X2100" s="11">
        <f t="shared" si="9"/>
        <v>-1.8724311158471618E-2</v>
      </c>
      <c r="Y2100" s="11">
        <f t="shared" si="10"/>
        <v>-5.8951287620231385E-3</v>
      </c>
      <c r="Z2100" s="11">
        <f t="shared" si="11"/>
        <v>-9.3632958801497246E-3</v>
      </c>
      <c r="AA2100" s="11">
        <f t="shared" si="12"/>
        <v>-5.5135475740392126E-3</v>
      </c>
    </row>
    <row r="2101" spans="1:27" x14ac:dyDescent="0.3">
      <c r="A2101" s="4">
        <v>260127</v>
      </c>
      <c r="B2101" s="18" t="s">
        <v>466</v>
      </c>
      <c r="C2101" s="8" t="s">
        <v>23</v>
      </c>
      <c r="D2101" s="8" t="s">
        <v>50</v>
      </c>
      <c r="F2101" s="36">
        <v>-0.56956059603313625</v>
      </c>
      <c r="G2101" s="57">
        <v>252.74</v>
      </c>
      <c r="H2101" s="57">
        <v>257.72000000000003</v>
      </c>
      <c r="I2101" s="57">
        <v>273.17</v>
      </c>
      <c r="J2101" s="57">
        <v>269.27999999999997</v>
      </c>
      <c r="K2101" s="57">
        <v>255.8</v>
      </c>
      <c r="L2101" s="163">
        <v>228.44</v>
      </c>
      <c r="M2101" s="163">
        <v>266.93</v>
      </c>
      <c r="N2101" s="163">
        <v>267.08999999999997</v>
      </c>
      <c r="O2101" s="163">
        <v>252.49</v>
      </c>
      <c r="P2101" s="163">
        <v>248.69</v>
      </c>
      <c r="Q2101" s="163">
        <v>248.49</v>
      </c>
      <c r="R2101" s="163">
        <v>252.1</v>
      </c>
      <c r="S2101" s="163">
        <v>260.14999999999998</v>
      </c>
      <c r="T2101" s="163">
        <v>242.62</v>
      </c>
      <c r="U2101" s="163">
        <v>248.54</v>
      </c>
      <c r="V2101" s="163">
        <v>245.95</v>
      </c>
      <c r="W2101" s="165">
        <v>254.47</v>
      </c>
      <c r="X2101" s="11">
        <f t="shared" si="9"/>
        <v>-6.0132946316237001E-3</v>
      </c>
      <c r="Y2101" s="11">
        <f t="shared" si="10"/>
        <v>4.9832562589724461E-5</v>
      </c>
      <c r="Z2101" s="11">
        <f t="shared" si="11"/>
        <v>-6.1290997697850402E-3</v>
      </c>
      <c r="AA2101" s="11">
        <f t="shared" si="12"/>
        <v>-5.6956059603313625E-3</v>
      </c>
    </row>
    <row r="2102" spans="1:27" x14ac:dyDescent="0.3">
      <c r="A2102" s="4">
        <v>260127</v>
      </c>
      <c r="B2102" s="18" t="s">
        <v>468</v>
      </c>
      <c r="C2102" s="8" t="s">
        <v>23</v>
      </c>
      <c r="D2102" s="8" t="s">
        <v>124</v>
      </c>
      <c r="F2102" s="36">
        <v>-1.3668562306694549</v>
      </c>
      <c r="G2102" s="57">
        <v>2447</v>
      </c>
      <c r="H2102" s="57">
        <v>2397</v>
      </c>
      <c r="I2102" s="57">
        <v>2516</v>
      </c>
      <c r="J2102" s="57">
        <v>2655</v>
      </c>
      <c r="K2102" s="57">
        <v>2433</v>
      </c>
      <c r="L2102" s="163">
        <v>2308</v>
      </c>
      <c r="M2102" s="163">
        <v>2218</v>
      </c>
      <c r="N2102" s="163">
        <v>2189</v>
      </c>
      <c r="O2102" s="163">
        <v>2419</v>
      </c>
      <c r="P2102" s="163">
        <v>2387</v>
      </c>
      <c r="Q2102" s="163">
        <v>2369</v>
      </c>
      <c r="R2102" s="163">
        <v>2428</v>
      </c>
      <c r="S2102" s="163">
        <v>2538</v>
      </c>
      <c r="T2102" s="163">
        <v>2384</v>
      </c>
      <c r="U2102" s="163">
        <v>2539</v>
      </c>
      <c r="V2102" s="163">
        <v>2562</v>
      </c>
      <c r="W2102" s="165">
        <v>2401</v>
      </c>
      <c r="X2102" s="11">
        <f t="shared" si="9"/>
        <v>-3.0857848179388636E-4</v>
      </c>
      <c r="Y2102" s="11">
        <f t="shared" si="10"/>
        <v>1.7491511472373711E-2</v>
      </c>
      <c r="Z2102" s="11">
        <f t="shared" si="11"/>
        <v>1.3550409545960207E-2</v>
      </c>
      <c r="AA2102" s="11">
        <f t="shared" si="12"/>
        <v>-1.3668562306694554E-2</v>
      </c>
    </row>
    <row r="2103" spans="1:27" x14ac:dyDescent="0.3">
      <c r="A2103" s="4">
        <v>260127</v>
      </c>
      <c r="B2103" s="18" t="s">
        <v>475</v>
      </c>
      <c r="C2103" s="8" t="s">
        <v>23</v>
      </c>
      <c r="D2103" s="8" t="s">
        <v>476</v>
      </c>
      <c r="F2103" s="36">
        <v>-3.8447319778188489</v>
      </c>
      <c r="G2103" s="57">
        <v>610</v>
      </c>
      <c r="H2103" s="57">
        <v>663</v>
      </c>
      <c r="I2103" s="57">
        <v>622</v>
      </c>
      <c r="J2103" s="57">
        <v>668</v>
      </c>
      <c r="K2103" s="57">
        <v>619</v>
      </c>
      <c r="L2103" s="163">
        <v>779</v>
      </c>
      <c r="M2103" s="163">
        <v>684</v>
      </c>
      <c r="N2103" s="163">
        <v>786</v>
      </c>
      <c r="O2103" s="163">
        <v>582</v>
      </c>
      <c r="P2103" s="163">
        <v>783</v>
      </c>
      <c r="Q2103" s="163">
        <v>738</v>
      </c>
      <c r="R2103" s="163">
        <v>627</v>
      </c>
      <c r="S2103" s="163">
        <v>655</v>
      </c>
      <c r="T2103" s="163">
        <v>682</v>
      </c>
      <c r="U2103" s="163">
        <v>675</v>
      </c>
      <c r="V2103" s="163">
        <v>693</v>
      </c>
      <c r="W2103" s="165">
        <v>551</v>
      </c>
      <c r="X2103" s="11">
        <f t="shared" si="9"/>
        <v>-3.6032821976453855E-2</v>
      </c>
      <c r="Y2103" s="11">
        <f t="shared" si="10"/>
        <v>-2.3316062176165775E-2</v>
      </c>
      <c r="Z2103" s="11">
        <f t="shared" si="11"/>
        <v>2.5009473285335426E-2</v>
      </c>
      <c r="AA2103" s="11">
        <f t="shared" si="12"/>
        <v>-3.8447319778188493E-2</v>
      </c>
    </row>
    <row r="2104" spans="1:27" x14ac:dyDescent="0.3">
      <c r="A2104" s="4">
        <v>260127</v>
      </c>
      <c r="B2104" s="18" t="s">
        <v>472</v>
      </c>
      <c r="C2104" s="8" t="s">
        <v>23</v>
      </c>
      <c r="D2104" s="8" t="s">
        <v>29</v>
      </c>
      <c r="F2104" s="36">
        <v>-10.477657935285039</v>
      </c>
      <c r="G2104" s="57">
        <v>28.06</v>
      </c>
      <c r="H2104" s="57">
        <v>21.96</v>
      </c>
      <c r="I2104" s="57">
        <v>24.72</v>
      </c>
      <c r="J2104" s="57">
        <v>19.829999999999998</v>
      </c>
      <c r="K2104" s="57">
        <v>19.670000000000002</v>
      </c>
      <c r="L2104" s="164">
        <v>50.36</v>
      </c>
      <c r="M2104" s="164">
        <v>40.93</v>
      </c>
      <c r="N2104" s="164">
        <v>45.41</v>
      </c>
      <c r="O2104" s="164">
        <v>38.9</v>
      </c>
      <c r="P2104" s="163">
        <v>38.89</v>
      </c>
      <c r="Q2104" s="163">
        <v>31.75</v>
      </c>
      <c r="R2104" s="163">
        <v>39.880000000000003</v>
      </c>
      <c r="S2104" s="163">
        <v>34.729999999999997</v>
      </c>
      <c r="T2104" s="163">
        <v>29.85</v>
      </c>
      <c r="U2104" s="163">
        <v>41.54</v>
      </c>
      <c r="V2104" s="163">
        <v>43.15</v>
      </c>
      <c r="W2104" s="165">
        <v>19.09</v>
      </c>
      <c r="X2104" s="11">
        <f t="shared" si="9"/>
        <v>-6.2237521514630134E-2</v>
      </c>
      <c r="Y2104" s="11">
        <f t="shared" si="10"/>
        <v>7.1874311724543061E-2</v>
      </c>
      <c r="Z2104" s="11">
        <f t="shared" si="11"/>
        <v>2.2397260273972597E-2</v>
      </c>
      <c r="AA2104" s="11">
        <f t="shared" si="12"/>
        <v>-0.10477657935285067</v>
      </c>
    </row>
    <row r="2105" spans="1:27" x14ac:dyDescent="0.3">
      <c r="A2105" s="4">
        <v>260127</v>
      </c>
      <c r="B2105" s="18" t="s">
        <v>477</v>
      </c>
      <c r="C2105" s="8" t="s">
        <v>23</v>
      </c>
      <c r="D2105" s="8" t="s">
        <v>443</v>
      </c>
      <c r="F2105" s="36">
        <v>-10.729215048769159</v>
      </c>
      <c r="G2105" s="57">
        <v>192.6</v>
      </c>
      <c r="H2105" s="57">
        <v>206.7</v>
      </c>
      <c r="I2105" s="57">
        <v>171.1</v>
      </c>
      <c r="J2105" s="57">
        <v>113.8</v>
      </c>
      <c r="K2105" s="57">
        <v>176.3</v>
      </c>
      <c r="L2105" s="163">
        <v>172.9</v>
      </c>
      <c r="M2105" s="163">
        <v>140.5</v>
      </c>
      <c r="N2105" s="163">
        <v>78.3</v>
      </c>
      <c r="O2105" s="163">
        <v>0</v>
      </c>
      <c r="P2105" s="163">
        <v>94.5</v>
      </c>
      <c r="Q2105" s="163">
        <v>54.7</v>
      </c>
      <c r="R2105" s="163">
        <v>39.200000000000003</v>
      </c>
      <c r="S2105" s="164">
        <v>79.599999999999994</v>
      </c>
      <c r="T2105" s="163">
        <v>0</v>
      </c>
      <c r="U2105" s="164">
        <v>102.1</v>
      </c>
      <c r="V2105" s="163">
        <v>33.6</v>
      </c>
      <c r="W2105" s="165">
        <v>56.5</v>
      </c>
      <c r="X2105" s="11">
        <f t="shared" si="9"/>
        <v>-0.35261194029850751</v>
      </c>
      <c r="Y2105" s="11">
        <f t="shared" si="10"/>
        <v>0.27319884726224775</v>
      </c>
      <c r="Z2105" s="11">
        <f t="shared" si="11"/>
        <v>-2.5350837483024025E-2</v>
      </c>
      <c r="AA2105" s="11">
        <f t="shared" si="12"/>
        <v>-0.10729215048769158</v>
      </c>
    </row>
    <row r="2106" spans="1:27" x14ac:dyDescent="0.3">
      <c r="A2106" s="4">
        <v>260127</v>
      </c>
      <c r="B2106" s="18" t="s">
        <v>442</v>
      </c>
      <c r="C2106" s="8" t="s">
        <v>23</v>
      </c>
      <c r="D2106" s="8" t="s">
        <v>443</v>
      </c>
      <c r="F2106" s="36">
        <v>-11.529320987654319</v>
      </c>
      <c r="G2106" s="57">
        <v>372.8</v>
      </c>
      <c r="H2106" s="57">
        <v>374.6</v>
      </c>
      <c r="I2106" s="57">
        <v>436.4</v>
      </c>
      <c r="J2106" s="57">
        <v>375.9</v>
      </c>
      <c r="K2106" s="57">
        <v>306.60000000000002</v>
      </c>
      <c r="L2106" s="163">
        <v>285.7</v>
      </c>
      <c r="M2106" s="163">
        <v>296.2</v>
      </c>
      <c r="N2106" s="163">
        <v>268.7</v>
      </c>
      <c r="O2106" s="163">
        <v>273.3</v>
      </c>
      <c r="P2106" s="163">
        <v>214.7</v>
      </c>
      <c r="Q2106" s="163">
        <v>284.60000000000002</v>
      </c>
      <c r="R2106" s="163">
        <v>340</v>
      </c>
      <c r="S2106" s="163">
        <v>317.8</v>
      </c>
      <c r="T2106" s="163">
        <v>294.8</v>
      </c>
      <c r="U2106" s="163">
        <v>320.60000000000002</v>
      </c>
      <c r="V2106" s="163">
        <v>362.8</v>
      </c>
      <c r="W2106" s="165">
        <v>168.38</v>
      </c>
      <c r="X2106" s="11">
        <f t="shared" si="9"/>
        <v>6.9224786103189162E-2</v>
      </c>
      <c r="Y2106" s="11">
        <f t="shared" si="10"/>
        <v>2.9097963142579841E-2</v>
      </c>
      <c r="Z2106" s="11">
        <f t="shared" si="11"/>
        <v>1.7907634307257503E-2</v>
      </c>
      <c r="AA2106" s="11">
        <f t="shared" si="12"/>
        <v>-0.11529320987654323</v>
      </c>
    </row>
    <row r="2107" spans="1:27" x14ac:dyDescent="0.3">
      <c r="A2107" s="4">
        <v>260127</v>
      </c>
      <c r="B2107" s="18" t="s">
        <v>473</v>
      </c>
      <c r="C2107" s="8" t="s">
        <v>23</v>
      </c>
      <c r="D2107" s="8" t="s">
        <v>474</v>
      </c>
      <c r="F2107" s="36">
        <v>-12.39083441418072</v>
      </c>
      <c r="G2107" s="57">
        <v>645.4</v>
      </c>
      <c r="H2107" s="57">
        <v>765.8</v>
      </c>
      <c r="I2107" s="57">
        <v>921.4</v>
      </c>
      <c r="J2107" s="57">
        <v>948.2</v>
      </c>
      <c r="K2107" s="58">
        <v>1144</v>
      </c>
      <c r="L2107" s="164">
        <v>1474</v>
      </c>
      <c r="M2107" s="164">
        <v>1511</v>
      </c>
      <c r="N2107" s="164">
        <v>1517</v>
      </c>
      <c r="O2107" s="163">
        <v>1541</v>
      </c>
      <c r="P2107" s="163">
        <v>1448</v>
      </c>
      <c r="Q2107" s="163">
        <v>1367</v>
      </c>
      <c r="R2107" s="163">
        <v>1147</v>
      </c>
      <c r="S2107" s="163">
        <v>1032</v>
      </c>
      <c r="T2107" s="163">
        <v>910.6</v>
      </c>
      <c r="U2107" s="163">
        <v>865</v>
      </c>
      <c r="V2107" s="163">
        <v>661.9</v>
      </c>
      <c r="W2107" s="165">
        <v>602.1</v>
      </c>
      <c r="X2107" s="11">
        <f t="shared" si="9"/>
        <v>-0.10760913095714852</v>
      </c>
      <c r="Y2107" s="11">
        <f t="shared" si="10"/>
        <v>-0.11264192433693854</v>
      </c>
      <c r="Z2107" s="11">
        <f t="shared" si="11"/>
        <v>-0.12266727355484752</v>
      </c>
      <c r="AA2107" s="11">
        <f t="shared" si="12"/>
        <v>-0.12390834414180718</v>
      </c>
    </row>
    <row r="2108" spans="1:27" x14ac:dyDescent="0.3">
      <c r="A2108" s="4">
        <v>260127</v>
      </c>
      <c r="B2108" s="18" t="s">
        <v>467</v>
      </c>
      <c r="C2108" s="8" t="s">
        <v>23</v>
      </c>
      <c r="D2108" s="8" t="s">
        <v>99</v>
      </c>
      <c r="F2108" s="36">
        <v>-13.191850594227491</v>
      </c>
      <c r="G2108" s="57">
        <v>17.88</v>
      </c>
      <c r="H2108" s="57">
        <v>34.700000000000003</v>
      </c>
      <c r="I2108" s="57">
        <v>-5.45</v>
      </c>
      <c r="J2108" s="57">
        <v>12.94</v>
      </c>
      <c r="K2108" s="57">
        <v>22.37</v>
      </c>
      <c r="L2108" s="164">
        <v>41.46</v>
      </c>
      <c r="M2108" s="164">
        <v>24.9</v>
      </c>
      <c r="N2108" s="164">
        <v>33.46</v>
      </c>
      <c r="O2108" s="163">
        <v>31.21</v>
      </c>
      <c r="P2108" s="164">
        <v>58.16</v>
      </c>
      <c r="Q2108" s="163">
        <v>22.7</v>
      </c>
      <c r="R2108" s="163">
        <v>38.39</v>
      </c>
      <c r="S2108" s="163">
        <v>27.31</v>
      </c>
      <c r="T2108" s="163">
        <v>66.25</v>
      </c>
      <c r="U2108" s="163">
        <v>11.58</v>
      </c>
      <c r="V2108" s="163">
        <v>12.66</v>
      </c>
      <c r="W2108" s="165">
        <v>11.77</v>
      </c>
      <c r="X2108" s="11">
        <f t="shared" si="9"/>
        <v>5.5199235807860347E-2</v>
      </c>
      <c r="Y2108" s="11">
        <f t="shared" si="10"/>
        <v>-7.1904300032331059E-2</v>
      </c>
      <c r="Z2108" s="11">
        <f t="shared" si="11"/>
        <v>-0.17926565874730027</v>
      </c>
      <c r="AA2108" s="11">
        <f t="shared" si="12"/>
        <v>-0.13191850594227505</v>
      </c>
    </row>
    <row r="2109" spans="1:27" x14ac:dyDescent="0.3">
      <c r="A2109" s="4">
        <v>260127</v>
      </c>
      <c r="B2109" s="18" t="s">
        <v>439</v>
      </c>
      <c r="C2109" s="8" t="s">
        <v>23</v>
      </c>
      <c r="D2109" s="8" t="s">
        <v>127</v>
      </c>
      <c r="F2109" s="36">
        <v>-14.286178861788621</v>
      </c>
      <c r="G2109" s="57">
        <v>5541</v>
      </c>
      <c r="H2109" s="57">
        <v>6950</v>
      </c>
      <c r="I2109" s="57">
        <v>7132</v>
      </c>
      <c r="J2109" s="57">
        <v>7462</v>
      </c>
      <c r="K2109" s="57">
        <v>6891</v>
      </c>
      <c r="L2109" s="163">
        <v>8086</v>
      </c>
      <c r="M2109" s="163">
        <v>8057</v>
      </c>
      <c r="N2109" s="163">
        <v>8526</v>
      </c>
      <c r="O2109" s="163">
        <v>7689</v>
      </c>
      <c r="P2109" s="163">
        <v>7931</v>
      </c>
      <c r="Q2109" s="163">
        <v>7875</v>
      </c>
      <c r="R2109" s="163">
        <v>8708</v>
      </c>
      <c r="S2109" s="163">
        <v>7773</v>
      </c>
      <c r="T2109" s="163">
        <v>9119</v>
      </c>
      <c r="U2109" s="163">
        <v>5150</v>
      </c>
      <c r="V2109" s="163">
        <v>4315</v>
      </c>
      <c r="W2109" s="165">
        <v>380</v>
      </c>
      <c r="X2109" s="11">
        <f t="shared" si="9"/>
        <v>3.6794994889584043E-2</v>
      </c>
      <c r="Y2109" s="11">
        <f t="shared" si="10"/>
        <v>-8.1404032860343589E-2</v>
      </c>
      <c r="Z2109" s="11">
        <f t="shared" si="11"/>
        <v>-0.14286178861788623</v>
      </c>
      <c r="AA2109" s="11">
        <f t="shared" si="12"/>
        <v>-0.28049474522897144</v>
      </c>
    </row>
    <row r="2110" spans="1:27" x14ac:dyDescent="0.3">
      <c r="A2110" s="4">
        <v>260127</v>
      </c>
      <c r="B2110" s="18" t="s">
        <v>423</v>
      </c>
      <c r="C2110" s="8" t="s">
        <v>23</v>
      </c>
      <c r="D2110" s="8" t="s">
        <v>131</v>
      </c>
      <c r="F2110" s="36">
        <v>-35.383663366336627</v>
      </c>
      <c r="G2110" s="57">
        <v>-3377</v>
      </c>
      <c r="H2110" s="57">
        <v>-408</v>
      </c>
      <c r="I2110" s="57">
        <v>1382</v>
      </c>
      <c r="J2110" s="57">
        <v>-2087</v>
      </c>
      <c r="K2110" s="57">
        <v>296</v>
      </c>
      <c r="L2110" s="163">
        <v>532</v>
      </c>
      <c r="M2110" s="163">
        <v>4</v>
      </c>
      <c r="N2110" s="163">
        <v>-687</v>
      </c>
      <c r="O2110" s="164">
        <v>570</v>
      </c>
      <c r="P2110" s="163">
        <v>68</v>
      </c>
      <c r="Q2110" s="164">
        <v>-961</v>
      </c>
      <c r="R2110" s="164">
        <v>-5605</v>
      </c>
      <c r="S2110" s="164">
        <v>-3650</v>
      </c>
      <c r="T2110" s="163">
        <v>539</v>
      </c>
      <c r="U2110" s="163">
        <v>-222</v>
      </c>
      <c r="V2110" s="163">
        <v>-4747</v>
      </c>
      <c r="W2110" s="165">
        <v>-791</v>
      </c>
      <c r="X2110" s="11">
        <f t="shared" si="9"/>
        <v>-4.6413086322428021E-2</v>
      </c>
      <c r="Y2110" s="11">
        <f t="shared" si="10"/>
        <v>-7.6366642554510644E-2</v>
      </c>
      <c r="Z2110" s="11">
        <f t="shared" si="11"/>
        <v>-9.5994629671067311E-2</v>
      </c>
      <c r="AA2110" s="11">
        <f t="shared" si="12"/>
        <v>-0.35383663366336637</v>
      </c>
    </row>
    <row r="2111" spans="1:27" x14ac:dyDescent="0.3">
      <c r="A2111" s="4">
        <v>260127</v>
      </c>
      <c r="B2111" s="18" t="s">
        <v>471</v>
      </c>
      <c r="C2111" s="8" t="s">
        <v>23</v>
      </c>
      <c r="D2111" s="8" t="s">
        <v>149</v>
      </c>
      <c r="F2111" s="36">
        <v>-69.371428571428567</v>
      </c>
      <c r="G2111" s="57">
        <v>1973</v>
      </c>
      <c r="H2111" s="57">
        <v>2626</v>
      </c>
      <c r="I2111" s="57">
        <v>2542</v>
      </c>
      <c r="J2111" s="57">
        <v>3811</v>
      </c>
      <c r="K2111" s="57">
        <v>1947</v>
      </c>
      <c r="L2111" s="163">
        <v>2706</v>
      </c>
      <c r="M2111" s="163">
        <v>2933</v>
      </c>
      <c r="N2111" s="163">
        <v>3154</v>
      </c>
      <c r="O2111" s="163">
        <v>804</v>
      </c>
      <c r="P2111" s="164">
        <v>3769</v>
      </c>
      <c r="Q2111" s="164">
        <v>4197</v>
      </c>
      <c r="R2111" s="163">
        <v>3881</v>
      </c>
      <c r="S2111" s="163">
        <v>1193</v>
      </c>
      <c r="T2111" s="163">
        <v>3437</v>
      </c>
      <c r="U2111" s="163">
        <v>2238</v>
      </c>
      <c r="V2111" s="163">
        <v>2757</v>
      </c>
      <c r="W2111" s="165">
        <v>-5484</v>
      </c>
      <c r="X2111" s="11">
        <f t="shared" si="9"/>
        <v>-2.5460122699386467E-2</v>
      </c>
      <c r="Y2111" s="11">
        <f t="shared" si="10"/>
        <v>-0.15415486307837578</v>
      </c>
      <c r="Z2111" s="11">
        <f t="shared" si="11"/>
        <v>-0.10456786677830499</v>
      </c>
      <c r="AA2111" s="11">
        <f t="shared" si="12"/>
        <v>-0.69371428571428573</v>
      </c>
    </row>
    <row r="2112" spans="1:27" x14ac:dyDescent="0.3">
      <c r="A2112" s="4">
        <v>260127</v>
      </c>
      <c r="B2112" s="18" t="s">
        <v>447</v>
      </c>
      <c r="C2112" s="8" t="s">
        <v>23</v>
      </c>
      <c r="D2112" s="8" t="s">
        <v>448</v>
      </c>
      <c r="F2112" s="36">
        <v>-70.704012112036338</v>
      </c>
      <c r="G2112" s="57">
        <v>159.9</v>
      </c>
      <c r="H2112" s="57">
        <v>100.2</v>
      </c>
      <c r="I2112" s="57">
        <v>193.1</v>
      </c>
      <c r="J2112" s="57">
        <v>254.3</v>
      </c>
      <c r="K2112" s="58">
        <v>256.89999999999998</v>
      </c>
      <c r="L2112" s="163">
        <v>161.1</v>
      </c>
      <c r="M2112" s="163">
        <v>196</v>
      </c>
      <c r="N2112" s="163">
        <v>201.1</v>
      </c>
      <c r="O2112" s="163">
        <v>142.69999999999999</v>
      </c>
      <c r="P2112" s="163">
        <v>39</v>
      </c>
      <c r="Q2112" s="163">
        <v>119.7</v>
      </c>
      <c r="R2112" s="163">
        <v>66.099999999999994</v>
      </c>
      <c r="S2112" s="163">
        <v>65.8</v>
      </c>
      <c r="T2112" s="163">
        <v>-36.1</v>
      </c>
      <c r="U2112" s="163">
        <v>39.700000000000003</v>
      </c>
      <c r="V2112" s="163">
        <v>62.7</v>
      </c>
      <c r="W2112" s="165">
        <v>-27.6</v>
      </c>
      <c r="X2112" s="11">
        <f t="shared" si="9"/>
        <v>-0.25843083275980716</v>
      </c>
      <c r="Y2112" s="11">
        <f t="shared" si="10"/>
        <v>-0.37122969837587017</v>
      </c>
      <c r="Z2112" s="11">
        <f t="shared" si="11"/>
        <v>-2.5092250922509107E-2</v>
      </c>
      <c r="AA2112" s="11">
        <f t="shared" si="12"/>
        <v>-0.70704012112036341</v>
      </c>
    </row>
    <row r="2113" spans="1:27" x14ac:dyDescent="0.3">
      <c r="A2113" s="4">
        <v>260127</v>
      </c>
      <c r="B2113" s="18" t="s">
        <v>460</v>
      </c>
      <c r="C2113" s="8" t="s">
        <v>23</v>
      </c>
      <c r="D2113" s="8" t="s">
        <v>95</v>
      </c>
      <c r="F2113" s="36">
        <v>-162.06675811614079</v>
      </c>
      <c r="G2113" s="57">
        <v>421.3</v>
      </c>
      <c r="H2113" s="57">
        <v>412.9</v>
      </c>
      <c r="I2113" s="57">
        <v>344.9</v>
      </c>
      <c r="J2113" s="57">
        <v>319.89999999999998</v>
      </c>
      <c r="K2113" s="57">
        <v>313.3</v>
      </c>
      <c r="L2113" s="163">
        <v>231.1</v>
      </c>
      <c r="M2113" s="163">
        <v>203.8</v>
      </c>
      <c r="N2113" s="163">
        <v>227.7</v>
      </c>
      <c r="O2113" s="163">
        <v>153.1</v>
      </c>
      <c r="P2113" s="163">
        <v>213.1</v>
      </c>
      <c r="Q2113" s="163">
        <v>256.8</v>
      </c>
      <c r="R2113" s="163">
        <v>248.1</v>
      </c>
      <c r="S2113" s="164">
        <v>314.2</v>
      </c>
      <c r="T2113" s="163">
        <v>277.3</v>
      </c>
      <c r="U2113" s="163">
        <v>231.1</v>
      </c>
      <c r="V2113" s="163">
        <v>270.89999999999998</v>
      </c>
      <c r="W2113" s="165">
        <v>-1458</v>
      </c>
      <c r="X2113" s="11">
        <f t="shared" si="9"/>
        <v>6.2197248595233345E-2</v>
      </c>
      <c r="Y2113" s="11">
        <f t="shared" si="10"/>
        <v>-2.3440350237139751E-2</v>
      </c>
      <c r="Z2113" s="11">
        <f t="shared" si="11"/>
        <v>2.1294480246567771E-2</v>
      </c>
      <c r="AA2113" s="11">
        <f t="shared" si="12"/>
        <v>-1.6206675811614084</v>
      </c>
    </row>
    <row r="2114" spans="1:27" x14ac:dyDescent="0.3">
      <c r="A2114" s="4">
        <v>260127</v>
      </c>
      <c r="B2114" s="18" t="s">
        <v>417</v>
      </c>
      <c r="C2114" s="8" t="s">
        <v>23</v>
      </c>
      <c r="D2114" s="8" t="s">
        <v>29</v>
      </c>
      <c r="F2114" s="36">
        <v>-176.44454283816691</v>
      </c>
      <c r="G2114" s="57">
        <v>22.83</v>
      </c>
      <c r="H2114" s="57">
        <v>24.64</v>
      </c>
      <c r="I2114" s="57">
        <v>34.97</v>
      </c>
      <c r="J2114" s="57">
        <v>32.42</v>
      </c>
      <c r="K2114" s="57">
        <v>12.82</v>
      </c>
      <c r="L2114" s="163">
        <v>5.46</v>
      </c>
      <c r="M2114" s="163">
        <v>11.87</v>
      </c>
      <c r="N2114" s="163">
        <v>10.75</v>
      </c>
      <c r="O2114" s="163">
        <v>11.75</v>
      </c>
      <c r="P2114" s="163">
        <v>5</v>
      </c>
      <c r="Q2114" s="163">
        <v>7.14</v>
      </c>
      <c r="R2114" s="163">
        <v>11.46</v>
      </c>
      <c r="S2114" s="163">
        <v>-71.86</v>
      </c>
      <c r="T2114" s="164">
        <v>-5.93</v>
      </c>
      <c r="U2114" s="163">
        <v>18.940000000000001</v>
      </c>
      <c r="V2114" s="163">
        <v>13.68</v>
      </c>
      <c r="W2114" s="165">
        <v>7.84</v>
      </c>
      <c r="X2114" s="11">
        <f t="shared" si="9"/>
        <v>0.22648155822627425</v>
      </c>
      <c r="Y2114" s="11">
        <f t="shared" si="10"/>
        <v>-0.19935799966210499</v>
      </c>
      <c r="Z2114" s="11">
        <f t="shared" si="11"/>
        <v>-4.6845326018147393E-2</v>
      </c>
      <c r="AA2114" s="11">
        <f t="shared" si="12"/>
        <v>-1.7644454283816695</v>
      </c>
    </row>
    <row r="2115" spans="1:27" x14ac:dyDescent="0.3">
      <c r="A2115" s="4">
        <v>260127</v>
      </c>
      <c r="B2115" s="18" t="s">
        <v>479</v>
      </c>
      <c r="C2115" s="8" t="s">
        <v>164</v>
      </c>
      <c r="D2115" s="8" t="s">
        <v>32</v>
      </c>
      <c r="F2115" s="36">
        <v>-2.5614610161554641</v>
      </c>
      <c r="G2115" s="57">
        <v>5173</v>
      </c>
      <c r="H2115" s="57">
        <v>4731</v>
      </c>
      <c r="I2115" s="57">
        <v>3691</v>
      </c>
      <c r="J2115" s="57">
        <v>5010</v>
      </c>
      <c r="K2115" s="57">
        <v>6090</v>
      </c>
      <c r="L2115" s="163">
        <v>5592</v>
      </c>
      <c r="M2115" s="163">
        <v>5132</v>
      </c>
      <c r="N2115" s="163">
        <v>5765</v>
      </c>
      <c r="O2115" s="163">
        <v>6539</v>
      </c>
      <c r="P2115" s="163">
        <v>2194</v>
      </c>
      <c r="Q2115" s="163">
        <v>5554</v>
      </c>
      <c r="R2115" s="163">
        <v>4926</v>
      </c>
      <c r="S2115" s="163">
        <v>6432</v>
      </c>
      <c r="T2115" s="164">
        <v>5207</v>
      </c>
      <c r="U2115" s="163">
        <v>4552</v>
      </c>
      <c r="V2115" s="163">
        <v>5164</v>
      </c>
      <c r="W2115" s="165">
        <v>5885</v>
      </c>
      <c r="X2115" s="11">
        <f t="shared" si="9"/>
        <v>0.15769915209881713</v>
      </c>
      <c r="Y2115" s="11">
        <f t="shared" si="10"/>
        <v>-4.5300420453004198E-2</v>
      </c>
      <c r="Z2115" s="11">
        <f t="shared" si="11"/>
        <v>1.1270540322962486E-2</v>
      </c>
      <c r="AA2115" s="11">
        <f t="shared" si="12"/>
        <v>-2.5614610161554641E-2</v>
      </c>
    </row>
    <row r="2116" spans="1:27" x14ac:dyDescent="0.3">
      <c r="A2116" s="4">
        <v>260127</v>
      </c>
      <c r="B2116" s="18" t="s">
        <v>478</v>
      </c>
      <c r="C2116" s="8" t="s">
        <v>164</v>
      </c>
      <c r="D2116" s="8" t="s">
        <v>32</v>
      </c>
      <c r="F2116" s="36">
        <v>-259.11303407247158</v>
      </c>
      <c r="G2116" s="57">
        <v>146.9</v>
      </c>
      <c r="H2116" s="57">
        <v>82.4</v>
      </c>
      <c r="I2116" s="57">
        <v>123.3</v>
      </c>
      <c r="J2116" s="57">
        <v>-364</v>
      </c>
      <c r="K2116" s="57">
        <v>368.7</v>
      </c>
      <c r="L2116" s="163">
        <v>-95.9</v>
      </c>
      <c r="M2116" s="163">
        <v>69.3</v>
      </c>
      <c r="N2116" s="164">
        <v>-1260</v>
      </c>
      <c r="O2116" s="163">
        <v>1114</v>
      </c>
      <c r="P2116" s="163">
        <v>-37.6</v>
      </c>
      <c r="Q2116" s="164">
        <v>38.299999999999997</v>
      </c>
      <c r="R2116" s="163">
        <v>-0.4</v>
      </c>
      <c r="S2116" s="163">
        <v>-343.5</v>
      </c>
      <c r="T2116" s="163">
        <v>-0.4</v>
      </c>
      <c r="U2116" s="163">
        <v>91.5</v>
      </c>
      <c r="V2116" s="163">
        <v>67.5</v>
      </c>
      <c r="W2116" s="165">
        <v>135.6</v>
      </c>
      <c r="X2116" s="11">
        <f t="shared" si="9"/>
        <v>-0.10839160839160833</v>
      </c>
      <c r="Y2116" s="11">
        <f t="shared" si="10"/>
        <v>-0.17385620915032696</v>
      </c>
      <c r="Z2116" s="11">
        <f t="shared" si="11"/>
        <v>-0.26859177215189867</v>
      </c>
      <c r="AA2116" s="11">
        <f t="shared" si="12"/>
        <v>-2.5911303407247162</v>
      </c>
    </row>
    <row r="2117" spans="1:27" x14ac:dyDescent="0.3">
      <c r="A2117" s="4">
        <v>260127</v>
      </c>
      <c r="B2117" s="18">
        <v>9697</v>
      </c>
      <c r="C2117" s="8" t="s">
        <v>67</v>
      </c>
      <c r="D2117" s="8" t="s">
        <v>32</v>
      </c>
      <c r="F2117" s="36">
        <v>5.5388990934407856</v>
      </c>
      <c r="G2117" s="57">
        <v>6171</v>
      </c>
      <c r="H2117" s="57">
        <v>7815</v>
      </c>
      <c r="I2117" s="57">
        <v>12061</v>
      </c>
      <c r="J2117" s="57">
        <v>9836</v>
      </c>
      <c r="K2117" s="58">
        <v>11436</v>
      </c>
      <c r="L2117" s="164">
        <v>17481</v>
      </c>
      <c r="M2117" s="164">
        <v>24047</v>
      </c>
      <c r="N2117" s="163">
        <v>9790</v>
      </c>
      <c r="O2117" s="163">
        <v>13868</v>
      </c>
      <c r="P2117" s="163">
        <v>9378</v>
      </c>
      <c r="Q2117" s="163">
        <v>12890</v>
      </c>
      <c r="R2117" s="163">
        <v>7837</v>
      </c>
      <c r="S2117" s="163">
        <v>10294</v>
      </c>
      <c r="T2117" s="164">
        <v>34757</v>
      </c>
      <c r="U2117" s="164">
        <v>24599</v>
      </c>
      <c r="V2117" s="163">
        <v>14735</v>
      </c>
      <c r="W2117" s="165">
        <v>14968</v>
      </c>
      <c r="X2117" s="11">
        <f t="shared" si="9"/>
        <v>0.6282086190252234</v>
      </c>
      <c r="Y2117" s="11">
        <f t="shared" si="10"/>
        <v>0.1780078445680926</v>
      </c>
      <c r="Z2117" s="11">
        <f t="shared" si="11"/>
        <v>8.9021384232193856E-2</v>
      </c>
      <c r="AA2117" s="11">
        <f t="shared" si="12"/>
        <v>5.5388990934407856E-2</v>
      </c>
    </row>
    <row r="2118" spans="1:27" x14ac:dyDescent="0.3">
      <c r="A2118" s="4">
        <v>260127</v>
      </c>
      <c r="B2118" s="18">
        <v>8218</v>
      </c>
      <c r="C2118" s="8" t="s">
        <v>67</v>
      </c>
      <c r="D2118" s="8" t="s">
        <v>32</v>
      </c>
      <c r="F2118" s="36">
        <v>-1.524068868587491</v>
      </c>
      <c r="G2118" s="57">
        <v>7379</v>
      </c>
      <c r="H2118" s="57">
        <v>2702</v>
      </c>
      <c r="I2118" s="57">
        <v>10596</v>
      </c>
      <c r="J2118" s="57">
        <v>6481</v>
      </c>
      <c r="K2118" s="57">
        <v>7139</v>
      </c>
      <c r="L2118" s="163">
        <v>1837</v>
      </c>
      <c r="M2118" s="163">
        <v>8440</v>
      </c>
      <c r="N2118" s="163">
        <v>5388</v>
      </c>
      <c r="O2118" s="163">
        <v>6278</v>
      </c>
      <c r="P2118" s="163">
        <v>1976</v>
      </c>
      <c r="Q2118" s="163">
        <v>9463</v>
      </c>
      <c r="R2118" s="163">
        <v>4632</v>
      </c>
      <c r="S2118" s="163">
        <v>5719</v>
      </c>
      <c r="T2118" s="163">
        <v>1777</v>
      </c>
      <c r="U2118" s="163">
        <v>10007</v>
      </c>
      <c r="V2118" s="163">
        <v>5265</v>
      </c>
      <c r="W2118" s="165">
        <v>5372</v>
      </c>
      <c r="X2118" s="11">
        <f t="shared" si="9"/>
        <v>-9.1326296466268664E-3</v>
      </c>
      <c r="Y2118" s="11">
        <f t="shared" si="10"/>
        <v>2.5195683386596279E-2</v>
      </c>
      <c r="Z2118" s="11">
        <f t="shared" si="11"/>
        <v>2.8597244183419912E-2</v>
      </c>
      <c r="AA2118" s="11">
        <f t="shared" si="12"/>
        <v>-1.5240688685874915E-2</v>
      </c>
    </row>
    <row r="2119" spans="1:27" x14ac:dyDescent="0.3">
      <c r="A2119" s="4">
        <v>260127</v>
      </c>
      <c r="B2119" s="18">
        <v>4063</v>
      </c>
      <c r="C2119" s="8" t="s">
        <v>67</v>
      </c>
      <c r="D2119" s="8" t="s">
        <v>32</v>
      </c>
      <c r="F2119" s="36">
        <v>-2.1847220129576632</v>
      </c>
      <c r="G2119" s="57">
        <v>181709</v>
      </c>
      <c r="H2119" s="57">
        <v>192570</v>
      </c>
      <c r="I2119" s="57">
        <v>248936</v>
      </c>
      <c r="J2119" s="57">
        <v>286205</v>
      </c>
      <c r="K2119" s="58">
        <v>273087</v>
      </c>
      <c r="L2119" s="163">
        <v>189974</v>
      </c>
      <c r="M2119" s="163">
        <v>190822</v>
      </c>
      <c r="N2119" s="163">
        <v>191097</v>
      </c>
      <c r="O2119" s="163">
        <v>177609</v>
      </c>
      <c r="P2119" s="163">
        <v>141510</v>
      </c>
      <c r="Q2119" s="163">
        <v>191023</v>
      </c>
      <c r="R2119" s="163">
        <v>214682</v>
      </c>
      <c r="S2119" s="163">
        <v>178735</v>
      </c>
      <c r="T2119" s="163">
        <v>157666</v>
      </c>
      <c r="U2119" s="163">
        <v>166805</v>
      </c>
      <c r="V2119" s="163">
        <v>167131</v>
      </c>
      <c r="W2119" s="165">
        <v>164090</v>
      </c>
      <c r="X2119" s="11">
        <f t="shared" si="9"/>
        <v>2.2254976238032853E-2</v>
      </c>
      <c r="Y2119" s="11">
        <f t="shared" si="10"/>
        <v>-3.263415199445896E-2</v>
      </c>
      <c r="Z2119" s="11">
        <f t="shared" si="11"/>
        <v>-6.6237351787465482E-2</v>
      </c>
      <c r="AA2119" s="11">
        <f t="shared" si="12"/>
        <v>-2.1847220129576628E-2</v>
      </c>
    </row>
    <row r="2120" spans="1:27" x14ac:dyDescent="0.3">
      <c r="A2120" s="4">
        <v>260127</v>
      </c>
      <c r="B2120" s="18" t="s">
        <v>481</v>
      </c>
      <c r="C2120" s="8" t="s">
        <v>31</v>
      </c>
      <c r="D2120" s="8" t="s">
        <v>32</v>
      </c>
      <c r="F2120" s="36">
        <v>9.7603296822470487</v>
      </c>
      <c r="G2120" s="57">
        <v>3919</v>
      </c>
      <c r="H2120" s="57">
        <v>3504</v>
      </c>
      <c r="I2120" s="57">
        <v>3844</v>
      </c>
      <c r="J2120" s="57">
        <v>3607</v>
      </c>
      <c r="K2120" s="57">
        <v>3785</v>
      </c>
      <c r="L2120" s="163">
        <v>4228</v>
      </c>
      <c r="M2120" s="163">
        <v>4631</v>
      </c>
      <c r="N2120" s="163">
        <v>4432</v>
      </c>
      <c r="O2120" s="163">
        <v>4869</v>
      </c>
      <c r="P2120" s="163">
        <v>5047</v>
      </c>
      <c r="Q2120" s="163">
        <v>5194</v>
      </c>
      <c r="R2120" s="163">
        <v>4770</v>
      </c>
      <c r="S2120" s="163">
        <v>4144</v>
      </c>
      <c r="T2120" s="163">
        <v>4533</v>
      </c>
      <c r="U2120" s="163">
        <v>4580</v>
      </c>
      <c r="V2120" s="163">
        <v>5185</v>
      </c>
      <c r="W2120" s="165">
        <v>5944</v>
      </c>
      <c r="X2120" s="11">
        <f t="shared" si="9"/>
        <v>-2.6833724876011433E-2</v>
      </c>
      <c r="Y2120" s="11">
        <f t="shared" si="10"/>
        <v>-3.2938147095112891E-2</v>
      </c>
      <c r="Z2120" s="11">
        <f t="shared" si="11"/>
        <v>2.3021024019526326E-2</v>
      </c>
      <c r="AA2120" s="11">
        <f t="shared" si="12"/>
        <v>9.7603296822470487E-2</v>
      </c>
    </row>
    <row r="2121" spans="1:27" x14ac:dyDescent="0.3">
      <c r="A2121" s="4">
        <v>260127</v>
      </c>
      <c r="B2121" s="18" t="s">
        <v>480</v>
      </c>
      <c r="C2121" s="8" t="s">
        <v>31</v>
      </c>
      <c r="D2121" s="8" t="s">
        <v>32</v>
      </c>
      <c r="F2121" s="36">
        <v>9.3883911180366209</v>
      </c>
      <c r="G2121" s="57">
        <v>1835</v>
      </c>
      <c r="H2121" s="57">
        <v>1281</v>
      </c>
      <c r="I2121" s="57">
        <v>1680</v>
      </c>
      <c r="J2121" s="57">
        <v>2350</v>
      </c>
      <c r="K2121" s="57">
        <v>2510</v>
      </c>
      <c r="L2121" s="164">
        <v>2449</v>
      </c>
      <c r="M2121" s="163">
        <v>2411</v>
      </c>
      <c r="N2121" s="163">
        <v>2858</v>
      </c>
      <c r="O2121" s="163">
        <v>2370</v>
      </c>
      <c r="P2121" s="163">
        <v>2614</v>
      </c>
      <c r="Q2121" s="163">
        <v>3031</v>
      </c>
      <c r="R2121" s="163">
        <v>2671</v>
      </c>
      <c r="S2121" s="163">
        <v>3026</v>
      </c>
      <c r="T2121" s="163">
        <v>3185</v>
      </c>
      <c r="U2121" s="163">
        <v>3377</v>
      </c>
      <c r="V2121" s="163">
        <v>3247</v>
      </c>
      <c r="W2121" s="165">
        <v>4231</v>
      </c>
      <c r="X2121" s="11">
        <f t="shared" si="9"/>
        <v>5.0343854699347546E-2</v>
      </c>
      <c r="Y2121" s="11">
        <f t="shared" si="10"/>
        <v>2.9043901620078971E-2</v>
      </c>
      <c r="Z2121" s="11">
        <f t="shared" si="11"/>
        <v>4.6985887919079872E-2</v>
      </c>
      <c r="AA2121" s="11">
        <f t="shared" si="12"/>
        <v>9.3883911180366209E-2</v>
      </c>
    </row>
    <row r="2122" spans="1:27" x14ac:dyDescent="0.3">
      <c r="A2122" s="4">
        <v>260127</v>
      </c>
      <c r="B2122" s="18" t="s">
        <v>482</v>
      </c>
      <c r="C2122" s="8" t="s">
        <v>31</v>
      </c>
      <c r="D2122" s="8" t="s">
        <v>32</v>
      </c>
      <c r="F2122" s="36">
        <v>1.720613625989809</v>
      </c>
      <c r="G2122" s="57">
        <v>13344</v>
      </c>
      <c r="H2122" s="57">
        <v>12382</v>
      </c>
      <c r="I2122" s="57">
        <v>13479</v>
      </c>
      <c r="J2122" s="57">
        <v>10120</v>
      </c>
      <c r="K2122" s="57">
        <v>13974</v>
      </c>
      <c r="L2122" s="163">
        <v>17058</v>
      </c>
      <c r="M2122" s="164">
        <v>19230</v>
      </c>
      <c r="N2122" s="163">
        <v>15075</v>
      </c>
      <c r="O2122" s="163">
        <v>18357</v>
      </c>
      <c r="P2122" s="163">
        <v>14761</v>
      </c>
      <c r="Q2122" s="163">
        <v>14661</v>
      </c>
      <c r="R2122" s="163">
        <v>9975</v>
      </c>
      <c r="S2122" s="163">
        <v>13812</v>
      </c>
      <c r="T2122" s="163">
        <v>11351</v>
      </c>
      <c r="U2122" s="163">
        <v>13241</v>
      </c>
      <c r="V2122" s="163">
        <v>11985</v>
      </c>
      <c r="W2122" s="165">
        <v>14679</v>
      </c>
      <c r="X2122" s="11">
        <f t="shared" si="9"/>
        <v>-6.4086902591666828E-2</v>
      </c>
      <c r="Y2122" s="11">
        <f t="shared" si="10"/>
        <v>-2.8514628807807418E-2</v>
      </c>
      <c r="Z2122" s="11">
        <f t="shared" si="11"/>
        <v>4.154695218999982E-2</v>
      </c>
      <c r="AA2122" s="11">
        <f t="shared" si="12"/>
        <v>1.7206136259898086E-2</v>
      </c>
    </row>
    <row r="2123" spans="1:27" x14ac:dyDescent="0.3">
      <c r="A2123" s="68">
        <v>260126</v>
      </c>
      <c r="B2123" s="69" t="s">
        <v>493</v>
      </c>
      <c r="C2123" s="70" t="s">
        <v>635</v>
      </c>
      <c r="D2123" s="68" t="s">
        <v>182</v>
      </c>
      <c r="F2123" s="73">
        <v>99.28400954653938</v>
      </c>
      <c r="G2123" s="62">
        <v>-27</v>
      </c>
      <c r="H2123" s="62">
        <v>-651</v>
      </c>
      <c r="I2123" s="62">
        <v>-434</v>
      </c>
      <c r="J2123" s="62">
        <v>-666</v>
      </c>
      <c r="K2123" s="62">
        <v>561</v>
      </c>
      <c r="L2123" s="166">
        <v>-151</v>
      </c>
      <c r="M2123" s="166">
        <v>286</v>
      </c>
      <c r="N2123" s="167">
        <v>-392</v>
      </c>
      <c r="O2123" s="166">
        <v>412</v>
      </c>
      <c r="P2123" s="167">
        <v>443</v>
      </c>
      <c r="Q2123" s="166">
        <v>-48</v>
      </c>
      <c r="R2123" s="167">
        <v>346</v>
      </c>
      <c r="S2123" s="166">
        <v>122</v>
      </c>
      <c r="T2123" s="166">
        <v>50</v>
      </c>
      <c r="U2123" s="166">
        <v>-140</v>
      </c>
      <c r="V2123" s="167">
        <v>806</v>
      </c>
      <c r="W2123" s="168">
        <v>954</v>
      </c>
      <c r="X2123" s="11">
        <f t="shared" si="9"/>
        <v>-0.45538818076477405</v>
      </c>
      <c r="Y2123" s="11">
        <f t="shared" si="10"/>
        <v>-0.19574468085106378</v>
      </c>
      <c r="Z2123" s="11">
        <f t="shared" si="11"/>
        <v>1.2169312169312168</v>
      </c>
      <c r="AA2123" s="11">
        <f t="shared" si="12"/>
        <v>0.99284009546539376</v>
      </c>
    </row>
    <row r="2124" spans="1:27" x14ac:dyDescent="0.3">
      <c r="A2124" s="4">
        <v>260126</v>
      </c>
      <c r="B2124" s="21" t="s">
        <v>488</v>
      </c>
      <c r="C2124" s="67" t="s">
        <v>635</v>
      </c>
      <c r="D2124" s="4" t="s">
        <v>182</v>
      </c>
      <c r="F2124" s="61">
        <v>72.660858271551504</v>
      </c>
      <c r="G2124" s="62">
        <v>14.06</v>
      </c>
      <c r="H2124" s="62">
        <v>117.21</v>
      </c>
      <c r="I2124" s="62">
        <v>29.34</v>
      </c>
      <c r="J2124" s="62">
        <v>-46.67</v>
      </c>
      <c r="K2124" s="63">
        <v>43.29</v>
      </c>
      <c r="L2124" s="50">
        <v>-41.72</v>
      </c>
      <c r="M2124" s="50">
        <v>54.34</v>
      </c>
      <c r="N2124" s="169">
        <v>-43.05</v>
      </c>
      <c r="O2124" s="50">
        <v>24.31</v>
      </c>
      <c r="P2124" s="50">
        <v>40.119999999999997</v>
      </c>
      <c r="Q2124" s="50">
        <v>-8.3000000000000007</v>
      </c>
      <c r="R2124" s="169">
        <v>31</v>
      </c>
      <c r="S2124" s="169">
        <v>51.09</v>
      </c>
      <c r="T2124" s="50">
        <v>-3.08</v>
      </c>
      <c r="U2124" s="50">
        <v>-13.61</v>
      </c>
      <c r="V2124" s="169">
        <v>150.38999999999999</v>
      </c>
      <c r="W2124" s="170">
        <v>185.36</v>
      </c>
      <c r="X2124" s="11">
        <f t="shared" si="9"/>
        <v>-0.3792467737687647</v>
      </c>
      <c r="Y2124" s="11">
        <f t="shared" si="10"/>
        <v>-7.5095460330929176E-2</v>
      </c>
      <c r="Z2124" s="11">
        <f t="shared" si="11"/>
        <v>1.8255351681957181</v>
      </c>
      <c r="AA2124" s="11">
        <f t="shared" si="12"/>
        <v>0.72660858271551509</v>
      </c>
    </row>
    <row r="2125" spans="1:27" x14ac:dyDescent="0.3">
      <c r="A2125" s="4">
        <v>260126</v>
      </c>
      <c r="B2125" s="21" t="s">
        <v>489</v>
      </c>
      <c r="C2125" s="67" t="s">
        <v>635</v>
      </c>
      <c r="D2125" s="4" t="s">
        <v>115</v>
      </c>
      <c r="F2125" s="61">
        <v>16.97318007662836</v>
      </c>
      <c r="G2125" s="62">
        <v>1.62</v>
      </c>
      <c r="H2125" s="62">
        <v>2.64</v>
      </c>
      <c r="I2125" s="62">
        <v>3.25</v>
      </c>
      <c r="J2125" s="62">
        <v>2.99</v>
      </c>
      <c r="K2125" s="63">
        <v>3.68</v>
      </c>
      <c r="L2125" s="50">
        <v>3.51</v>
      </c>
      <c r="M2125" s="50">
        <v>1.72</v>
      </c>
      <c r="N2125" s="50">
        <v>3.56</v>
      </c>
      <c r="O2125" s="169">
        <v>7.75</v>
      </c>
      <c r="P2125" s="50">
        <v>3.51</v>
      </c>
      <c r="Q2125" s="169">
        <v>6.01</v>
      </c>
      <c r="R2125" s="50">
        <v>4.2300000000000004</v>
      </c>
      <c r="S2125" s="50">
        <v>7.24</v>
      </c>
      <c r="T2125" s="169">
        <v>5.76</v>
      </c>
      <c r="U2125" s="50">
        <v>4.54</v>
      </c>
      <c r="V2125" s="169">
        <v>8.56</v>
      </c>
      <c r="W2125" s="170">
        <v>11.67</v>
      </c>
      <c r="X2125" s="11">
        <f t="shared" si="9"/>
        <v>0.10719390185802768</v>
      </c>
      <c r="Y2125" s="11">
        <f t="shared" si="10"/>
        <v>-6.3253012048192891E-2</v>
      </c>
      <c r="Z2125" s="11">
        <f t="shared" si="11"/>
        <v>0.19889756545705106</v>
      </c>
      <c r="AA2125" s="11">
        <f t="shared" si="12"/>
        <v>0.16973180076628358</v>
      </c>
    </row>
    <row r="2126" spans="1:27" x14ac:dyDescent="0.3">
      <c r="A2126" s="4">
        <v>260126</v>
      </c>
      <c r="B2126" s="21" t="s">
        <v>498</v>
      </c>
      <c r="C2126" s="67" t="s">
        <v>635</v>
      </c>
      <c r="D2126" s="4" t="s">
        <v>29</v>
      </c>
      <c r="F2126" s="61">
        <v>11.059771089444689</v>
      </c>
      <c r="G2126" s="62">
        <v>76.98</v>
      </c>
      <c r="H2126" s="62">
        <v>70.44</v>
      </c>
      <c r="I2126" s="62">
        <v>74.62</v>
      </c>
      <c r="J2126" s="62">
        <v>66.569999999999993</v>
      </c>
      <c r="K2126" s="62">
        <v>79.010000000000005</v>
      </c>
      <c r="L2126" s="50">
        <v>62.77</v>
      </c>
      <c r="M2126" s="50">
        <v>61.07</v>
      </c>
      <c r="N2126" s="50">
        <v>63.67</v>
      </c>
      <c r="O2126" s="50">
        <v>39.61</v>
      </c>
      <c r="P2126" s="50">
        <v>48.36</v>
      </c>
      <c r="Q2126" s="50">
        <v>45.31</v>
      </c>
      <c r="R2126" s="50">
        <v>52.64</v>
      </c>
      <c r="S2126" s="50">
        <v>51.54</v>
      </c>
      <c r="T2126" s="50">
        <v>56.16</v>
      </c>
      <c r="U2126" s="50">
        <v>60.45</v>
      </c>
      <c r="V2126" s="50">
        <v>67.75</v>
      </c>
      <c r="W2126" s="170">
        <v>77.63</v>
      </c>
      <c r="X2126" s="11">
        <f t="shared" si="9"/>
        <v>3.9423805913570975E-2</v>
      </c>
      <c r="Y2126" s="11">
        <f t="shared" si="10"/>
        <v>7.3620228543642252E-2</v>
      </c>
      <c r="Z2126" s="11">
        <f t="shared" si="11"/>
        <v>6.8436070474205968E-2</v>
      </c>
      <c r="AA2126" s="11">
        <f t="shared" si="12"/>
        <v>0.11059771089444692</v>
      </c>
    </row>
    <row r="2127" spans="1:27" x14ac:dyDescent="0.3">
      <c r="A2127" s="4">
        <v>260126</v>
      </c>
      <c r="B2127" s="21" t="s">
        <v>491</v>
      </c>
      <c r="C2127" s="67" t="s">
        <v>635</v>
      </c>
      <c r="D2127" s="4" t="s">
        <v>65</v>
      </c>
      <c r="F2127" s="59">
        <v>6.9812180428289414</v>
      </c>
      <c r="G2127" s="62">
        <v>75.05</v>
      </c>
      <c r="H2127" s="62">
        <v>79.209999999999994</v>
      </c>
      <c r="I2127" s="62">
        <v>95.61</v>
      </c>
      <c r="J2127" s="62">
        <v>104.44</v>
      </c>
      <c r="K2127" s="63">
        <v>129.06</v>
      </c>
      <c r="L2127" s="169">
        <v>121.41</v>
      </c>
      <c r="M2127" s="50">
        <v>107.66</v>
      </c>
      <c r="N2127" s="50">
        <v>103.59</v>
      </c>
      <c r="O2127" s="50">
        <v>89.77</v>
      </c>
      <c r="P2127" s="50">
        <v>79.239999999999995</v>
      </c>
      <c r="Q2127" s="50">
        <v>84.16</v>
      </c>
      <c r="R2127" s="50">
        <v>92.56</v>
      </c>
      <c r="S2127" s="50">
        <v>90.05</v>
      </c>
      <c r="T2127" s="50">
        <v>92.61</v>
      </c>
      <c r="U2127" s="50">
        <v>103.43</v>
      </c>
      <c r="V2127" s="50">
        <v>108.97</v>
      </c>
      <c r="W2127" s="171">
        <v>117.63</v>
      </c>
      <c r="X2127" s="11">
        <f t="shared" si="9"/>
        <v>3.8640501719603426E-2</v>
      </c>
      <c r="Y2127" s="11">
        <f t="shared" si="10"/>
        <v>5.3620123546107346E-2</v>
      </c>
      <c r="Z2127" s="11">
        <f t="shared" si="11"/>
        <v>4.3338175095734899E-2</v>
      </c>
      <c r="AA2127" s="11">
        <f t="shared" si="12"/>
        <v>6.9812180428289183E-2</v>
      </c>
    </row>
    <row r="2128" spans="1:27" x14ac:dyDescent="0.3">
      <c r="A2128" s="4">
        <v>260126</v>
      </c>
      <c r="B2128" s="21" t="s">
        <v>487</v>
      </c>
      <c r="C2128" s="67" t="s">
        <v>635</v>
      </c>
      <c r="D2128" s="4" t="s">
        <v>29</v>
      </c>
      <c r="F2128" s="59">
        <v>6.0104676684112679</v>
      </c>
      <c r="G2128" s="62">
        <v>29.79</v>
      </c>
      <c r="H2128" s="62">
        <v>28.18</v>
      </c>
      <c r="I2128" s="62">
        <v>31.26</v>
      </c>
      <c r="J2128" s="62">
        <v>34.76</v>
      </c>
      <c r="K2128" s="62">
        <v>30.96</v>
      </c>
      <c r="L2128" s="50">
        <v>28.05</v>
      </c>
      <c r="M2128" s="50">
        <v>16.489999999999998</v>
      </c>
      <c r="N2128" s="50">
        <v>29.73</v>
      </c>
      <c r="O2128" s="50">
        <v>36.06</v>
      </c>
      <c r="P2128" s="50">
        <v>27.8</v>
      </c>
      <c r="Q2128" s="50">
        <v>26.92</v>
      </c>
      <c r="R2128" s="50">
        <v>27.74</v>
      </c>
      <c r="S2128" s="50">
        <v>29.23</v>
      </c>
      <c r="T2128" s="50">
        <v>24.24</v>
      </c>
      <c r="U2128" s="50">
        <v>32.93</v>
      </c>
      <c r="V2128" s="50">
        <v>32.06</v>
      </c>
      <c r="W2128" s="171">
        <v>36.35</v>
      </c>
      <c r="X2128" s="11">
        <f t="shared" ref="X2128:X2191" si="13">SUM(Q2128:T2128)/SUM(P2128:S2128)-1</f>
        <v>-3.1873936789327595E-2</v>
      </c>
      <c r="Y2128" s="11">
        <f t="shared" ref="Y2128:Y2191" si="14">SUM(R2128:U2128)/SUM(Q2128:T2128)-1</f>
        <v>5.5581244797928253E-2</v>
      </c>
      <c r="Z2128" s="11">
        <f t="shared" ref="Z2128:Z2191" si="15">SUM(S2128:V2128)/SUM(R2128:U2128)-1</f>
        <v>3.7848256527072133E-2</v>
      </c>
      <c r="AA2128" s="11">
        <f t="shared" ref="AA2128:AA2191" si="16">SUM(T2128:W2128)/SUM(S2128:V2128)-1</f>
        <v>6.0104676684112901E-2</v>
      </c>
    </row>
    <row r="2129" spans="1:27" x14ac:dyDescent="0.3">
      <c r="A2129" s="4">
        <v>260126</v>
      </c>
      <c r="B2129" s="21" t="s">
        <v>483</v>
      </c>
      <c r="C2129" s="67" t="s">
        <v>635</v>
      </c>
      <c r="D2129" s="4" t="s">
        <v>484</v>
      </c>
      <c r="F2129" s="59">
        <v>5.6013598309742729</v>
      </c>
      <c r="G2129" s="62">
        <v>3021</v>
      </c>
      <c r="H2129" s="62">
        <v>2934</v>
      </c>
      <c r="I2129" s="62">
        <v>3541</v>
      </c>
      <c r="J2129" s="62">
        <v>2357</v>
      </c>
      <c r="K2129" s="62">
        <v>1579</v>
      </c>
      <c r="L2129" s="50">
        <v>1608</v>
      </c>
      <c r="M2129" s="50">
        <v>2048</v>
      </c>
      <c r="N2129" s="50">
        <v>1535</v>
      </c>
      <c r="O2129" s="50">
        <v>1038</v>
      </c>
      <c r="P2129" s="50">
        <v>1178</v>
      </c>
      <c r="Q2129" s="50">
        <v>900</v>
      </c>
      <c r="R2129" s="50">
        <v>514</v>
      </c>
      <c r="S2129" s="50">
        <v>386.96</v>
      </c>
      <c r="T2129" s="50">
        <v>324</v>
      </c>
      <c r="U2129" s="50">
        <v>919</v>
      </c>
      <c r="V2129" s="169">
        <v>888</v>
      </c>
      <c r="W2129" s="171">
        <v>528</v>
      </c>
      <c r="X2129" s="11">
        <f t="shared" si="13"/>
        <v>-0.28667722963718878</v>
      </c>
      <c r="Y2129" s="11">
        <f t="shared" si="14"/>
        <v>8.9413447782547006E-3</v>
      </c>
      <c r="Z2129" s="11">
        <f t="shared" si="15"/>
        <v>0.17444355305136283</v>
      </c>
      <c r="AA2129" s="11">
        <f t="shared" si="16"/>
        <v>5.6013598309742729E-2</v>
      </c>
    </row>
    <row r="2130" spans="1:27" x14ac:dyDescent="0.3">
      <c r="A2130" s="4">
        <v>260126</v>
      </c>
      <c r="B2130" s="21" t="s">
        <v>496</v>
      </c>
      <c r="C2130" s="67" t="s">
        <v>635</v>
      </c>
      <c r="D2130" s="4" t="s">
        <v>484</v>
      </c>
      <c r="F2130" s="59">
        <v>5.1829311745506867</v>
      </c>
      <c r="G2130" s="62">
        <v>1429</v>
      </c>
      <c r="H2130" s="62">
        <v>1495</v>
      </c>
      <c r="I2130" s="62">
        <v>1618</v>
      </c>
      <c r="J2130" s="62">
        <v>1220</v>
      </c>
      <c r="K2130" s="62">
        <v>759.05</v>
      </c>
      <c r="L2130" s="50">
        <v>835.36</v>
      </c>
      <c r="M2130" s="50">
        <v>1064</v>
      </c>
      <c r="N2130" s="50">
        <v>733.55</v>
      </c>
      <c r="O2130" s="50">
        <v>518.54</v>
      </c>
      <c r="P2130" s="50">
        <v>750.98</v>
      </c>
      <c r="Q2130" s="50">
        <v>559.12</v>
      </c>
      <c r="R2130" s="50">
        <v>395.44</v>
      </c>
      <c r="S2130" s="50">
        <v>237.5</v>
      </c>
      <c r="T2130" s="50">
        <v>275.14</v>
      </c>
      <c r="U2130" s="50">
        <v>382.86</v>
      </c>
      <c r="V2130" s="50">
        <v>507.76</v>
      </c>
      <c r="W2130" s="171">
        <v>310.23</v>
      </c>
      <c r="X2130" s="11">
        <f t="shared" si="13"/>
        <v>-0.24489459815546777</v>
      </c>
      <c r="Y2130" s="11">
        <f t="shared" si="14"/>
        <v>-0.12013358778625938</v>
      </c>
      <c r="Z2130" s="11">
        <f t="shared" si="15"/>
        <v>8.7006367453173583E-2</v>
      </c>
      <c r="AA2130" s="11">
        <f t="shared" si="16"/>
        <v>5.1829311745506867E-2</v>
      </c>
    </row>
    <row r="2131" spans="1:27" x14ac:dyDescent="0.3">
      <c r="A2131" s="4">
        <v>260126</v>
      </c>
      <c r="B2131" s="21" t="s">
        <v>486</v>
      </c>
      <c r="C2131" s="67" t="s">
        <v>635</v>
      </c>
      <c r="D2131" s="4" t="s">
        <v>29</v>
      </c>
      <c r="F2131" s="59">
        <v>5.0994431185362066</v>
      </c>
      <c r="G2131" s="62">
        <v>14.09</v>
      </c>
      <c r="H2131" s="62">
        <v>16.43</v>
      </c>
      <c r="I2131" s="62">
        <v>15.25</v>
      </c>
      <c r="J2131" s="62">
        <v>15.79</v>
      </c>
      <c r="K2131" s="62">
        <v>11.82</v>
      </c>
      <c r="L2131" s="50">
        <v>16.02</v>
      </c>
      <c r="M2131" s="50">
        <v>18.920000000000002</v>
      </c>
      <c r="N2131" s="50">
        <v>18.45</v>
      </c>
      <c r="O2131" s="169">
        <v>22.32</v>
      </c>
      <c r="P2131" s="50">
        <v>22.36</v>
      </c>
      <c r="Q2131" s="50">
        <v>21.03</v>
      </c>
      <c r="R2131" s="50">
        <v>22.4</v>
      </c>
      <c r="S2131" s="50">
        <v>25.01</v>
      </c>
      <c r="T2131" s="169">
        <v>33.43</v>
      </c>
      <c r="U2131" s="50">
        <v>29.52</v>
      </c>
      <c r="V2131" s="169">
        <v>37.74</v>
      </c>
      <c r="W2131" s="171">
        <v>31.42</v>
      </c>
      <c r="X2131" s="11">
        <f t="shared" si="13"/>
        <v>0.12191629955947136</v>
      </c>
      <c r="Y2131" s="11">
        <f t="shared" si="14"/>
        <v>8.3341513693923508E-2</v>
      </c>
      <c r="Z2131" s="11">
        <f t="shared" si="15"/>
        <v>0.1389996375498368</v>
      </c>
      <c r="AA2131" s="11">
        <f t="shared" si="16"/>
        <v>5.0994431185362066E-2</v>
      </c>
    </row>
    <row r="2132" spans="1:27" x14ac:dyDescent="0.3">
      <c r="A2132" s="4">
        <v>260126</v>
      </c>
      <c r="B2132" s="21" t="s">
        <v>494</v>
      </c>
      <c r="C2132" s="67" t="s">
        <v>635</v>
      </c>
      <c r="D2132" s="4" t="s">
        <v>153</v>
      </c>
      <c r="F2132" s="59">
        <v>4.967046546752707</v>
      </c>
      <c r="G2132" s="62">
        <v>134.03</v>
      </c>
      <c r="H2132" s="62">
        <v>119.35</v>
      </c>
      <c r="I2132" s="62">
        <v>149.08000000000001</v>
      </c>
      <c r="J2132" s="62">
        <v>144.15</v>
      </c>
      <c r="K2132" s="62">
        <v>149.52000000000001</v>
      </c>
      <c r="L2132" s="50">
        <v>156.13</v>
      </c>
      <c r="M2132" s="50">
        <v>156.52000000000001</v>
      </c>
      <c r="N2132" s="50">
        <v>161.94</v>
      </c>
      <c r="O2132" s="50">
        <v>127.46</v>
      </c>
      <c r="P2132" s="50">
        <v>131.80000000000001</v>
      </c>
      <c r="Q2132" s="50">
        <v>160.84</v>
      </c>
      <c r="R2132" s="50">
        <v>144.82</v>
      </c>
      <c r="S2132" s="50">
        <v>129.63999999999999</v>
      </c>
      <c r="T2132" s="50">
        <v>144.41</v>
      </c>
      <c r="U2132" s="50">
        <v>157.38999999999999</v>
      </c>
      <c r="V2132" s="50">
        <v>151.19999999999999</v>
      </c>
      <c r="W2132" s="171">
        <v>158.58000000000001</v>
      </c>
      <c r="X2132" s="11">
        <f t="shared" si="13"/>
        <v>2.2235937224475366E-2</v>
      </c>
      <c r="Y2132" s="11">
        <f t="shared" si="14"/>
        <v>-5.9512514878127254E-3</v>
      </c>
      <c r="Z2132" s="11">
        <f t="shared" si="15"/>
        <v>1.1071391385832685E-2</v>
      </c>
      <c r="AA2132" s="11">
        <f t="shared" si="16"/>
        <v>4.9670465467527292E-2</v>
      </c>
    </row>
    <row r="2133" spans="1:27" x14ac:dyDescent="0.3">
      <c r="A2133" s="4">
        <v>260126</v>
      </c>
      <c r="B2133" s="21" t="s">
        <v>492</v>
      </c>
      <c r="C2133" s="67" t="s">
        <v>635</v>
      </c>
      <c r="D2133" s="4" t="s">
        <v>153</v>
      </c>
      <c r="F2133" s="59">
        <v>3.8786673296867362</v>
      </c>
      <c r="G2133" s="62">
        <v>58.1</v>
      </c>
      <c r="H2133" s="62">
        <v>66.900000000000006</v>
      </c>
      <c r="I2133" s="62">
        <v>47.7</v>
      </c>
      <c r="J2133" s="62">
        <v>50.8</v>
      </c>
      <c r="K2133" s="62">
        <v>20.9</v>
      </c>
      <c r="L2133" s="50">
        <v>76</v>
      </c>
      <c r="M2133" s="50">
        <v>61.6</v>
      </c>
      <c r="N2133" s="169">
        <v>74.900000000000006</v>
      </c>
      <c r="O2133" s="169">
        <v>65.099999999999994</v>
      </c>
      <c r="P2133" s="50">
        <v>81.3</v>
      </c>
      <c r="Q2133" s="50">
        <v>89.3</v>
      </c>
      <c r="R2133" s="50">
        <v>99.5</v>
      </c>
      <c r="S2133" s="50">
        <v>86.2</v>
      </c>
      <c r="T2133" s="50">
        <v>97.1</v>
      </c>
      <c r="U2133" s="50">
        <v>101.7</v>
      </c>
      <c r="V2133" s="50">
        <v>117.2</v>
      </c>
      <c r="W2133" s="171">
        <v>101.8</v>
      </c>
      <c r="X2133" s="11">
        <f t="shared" si="13"/>
        <v>4.4344653381981569E-2</v>
      </c>
      <c r="Y2133" s="11">
        <f t="shared" si="14"/>
        <v>3.3324375167965492E-2</v>
      </c>
      <c r="Z2133" s="11">
        <f t="shared" si="15"/>
        <v>4.6033810143043086E-2</v>
      </c>
      <c r="AA2133" s="11">
        <f t="shared" si="16"/>
        <v>3.8786673296867358E-2</v>
      </c>
    </row>
    <row r="2134" spans="1:27" x14ac:dyDescent="0.3">
      <c r="A2134" s="4">
        <v>260126</v>
      </c>
      <c r="B2134" s="21" t="s">
        <v>490</v>
      </c>
      <c r="C2134" s="67" t="s">
        <v>635</v>
      </c>
      <c r="D2134" s="4" t="s">
        <v>29</v>
      </c>
      <c r="F2134" s="59">
        <v>3.5025698202485471</v>
      </c>
      <c r="G2134" s="62">
        <v>71.89</v>
      </c>
      <c r="H2134" s="62">
        <v>5.7</v>
      </c>
      <c r="I2134" s="62">
        <v>83.33</v>
      </c>
      <c r="J2134" s="62">
        <v>99.11</v>
      </c>
      <c r="K2134" s="63">
        <v>112.47</v>
      </c>
      <c r="L2134" s="169">
        <v>83.6</v>
      </c>
      <c r="M2134" s="50">
        <v>91.63</v>
      </c>
      <c r="N2134" s="50">
        <v>97.17</v>
      </c>
      <c r="O2134" s="50">
        <v>92.87</v>
      </c>
      <c r="P2134" s="50">
        <v>86.93</v>
      </c>
      <c r="Q2134" s="50">
        <v>90.47</v>
      </c>
      <c r="R2134" s="50">
        <v>85.52</v>
      </c>
      <c r="S2134" s="50">
        <v>84.35</v>
      </c>
      <c r="T2134" s="50">
        <v>86.97</v>
      </c>
      <c r="U2134" s="50">
        <v>95.54</v>
      </c>
      <c r="V2134" s="50">
        <v>100.87</v>
      </c>
      <c r="W2134" s="171">
        <v>97.23</v>
      </c>
      <c r="X2134" s="11">
        <f t="shared" si="13"/>
        <v>1.1518415066102961E-4</v>
      </c>
      <c r="Y2134" s="11">
        <f t="shared" si="14"/>
        <v>1.4597909648440766E-2</v>
      </c>
      <c r="Z2134" s="11">
        <f t="shared" si="15"/>
        <v>4.3560928543050048E-2</v>
      </c>
      <c r="AA2134" s="11">
        <f t="shared" si="16"/>
        <v>3.5025698202485467E-2</v>
      </c>
    </row>
    <row r="2135" spans="1:27" x14ac:dyDescent="0.3">
      <c r="A2135" s="4">
        <v>260126</v>
      </c>
      <c r="B2135" s="21" t="s">
        <v>495</v>
      </c>
      <c r="C2135" s="67" t="s">
        <v>635</v>
      </c>
      <c r="D2135" s="4" t="s">
        <v>50</v>
      </c>
      <c r="F2135" s="59">
        <v>-0.64473827996940347</v>
      </c>
      <c r="G2135" s="62">
        <v>123.32</v>
      </c>
      <c r="H2135" s="62">
        <v>152.37</v>
      </c>
      <c r="I2135" s="62">
        <v>162.22</v>
      </c>
      <c r="J2135" s="62">
        <v>153.82</v>
      </c>
      <c r="K2135" s="62">
        <v>158.63</v>
      </c>
      <c r="L2135" s="50">
        <v>180.56</v>
      </c>
      <c r="M2135" s="50">
        <v>182.81</v>
      </c>
      <c r="N2135" s="50">
        <v>180.99</v>
      </c>
      <c r="O2135" s="50">
        <v>190.32</v>
      </c>
      <c r="P2135" s="50">
        <v>216.34</v>
      </c>
      <c r="Q2135" s="50">
        <v>214.26</v>
      </c>
      <c r="R2135" s="50">
        <v>220.54</v>
      </c>
      <c r="S2135" s="50">
        <v>185.25</v>
      </c>
      <c r="T2135" s="50">
        <v>158.52000000000001</v>
      </c>
      <c r="U2135" s="50">
        <v>153.34</v>
      </c>
      <c r="V2135" s="50">
        <v>143.46</v>
      </c>
      <c r="W2135" s="171">
        <v>181.12</v>
      </c>
      <c r="X2135" s="11">
        <f t="shared" si="13"/>
        <v>-6.9130429584284947E-2</v>
      </c>
      <c r="Y2135" s="11">
        <f t="shared" si="14"/>
        <v>-7.8246015130302937E-2</v>
      </c>
      <c r="Z2135" s="11">
        <f t="shared" si="15"/>
        <v>-0.10740611718804416</v>
      </c>
      <c r="AA2135" s="11">
        <f t="shared" si="16"/>
        <v>-6.4473827996940347E-3</v>
      </c>
    </row>
    <row r="2136" spans="1:27" x14ac:dyDescent="0.3">
      <c r="A2136" s="4">
        <v>260126</v>
      </c>
      <c r="B2136" s="21" t="s">
        <v>485</v>
      </c>
      <c r="C2136" s="67" t="s">
        <v>635</v>
      </c>
      <c r="D2136" s="4" t="s">
        <v>29</v>
      </c>
      <c r="F2136" s="59">
        <v>-1.4057929993395499</v>
      </c>
      <c r="G2136" s="62">
        <v>18.68</v>
      </c>
      <c r="H2136" s="62">
        <v>18.399999999999999</v>
      </c>
      <c r="I2136" s="62">
        <v>18.940000000000001</v>
      </c>
      <c r="J2136" s="62">
        <v>21.24</v>
      </c>
      <c r="K2136" s="62">
        <v>17.62</v>
      </c>
      <c r="L2136" s="50">
        <v>12.13</v>
      </c>
      <c r="M2136" s="50">
        <v>25.04</v>
      </c>
      <c r="N2136" s="50">
        <v>26.62</v>
      </c>
      <c r="O2136" s="50">
        <v>24.79</v>
      </c>
      <c r="P2136" s="50">
        <v>20.52</v>
      </c>
      <c r="Q2136" s="50">
        <v>24.95</v>
      </c>
      <c r="R2136" s="50">
        <v>24.51</v>
      </c>
      <c r="S2136" s="50">
        <v>27.4</v>
      </c>
      <c r="T2136" s="50">
        <v>25.5</v>
      </c>
      <c r="U2136" s="50">
        <v>26.36</v>
      </c>
      <c r="V2136" s="50">
        <v>26.73</v>
      </c>
      <c r="W2136" s="171">
        <v>25.91</v>
      </c>
      <c r="X2136" s="11">
        <f t="shared" si="13"/>
        <v>5.1139864448552119E-2</v>
      </c>
      <c r="Y2136" s="11">
        <f t="shared" si="14"/>
        <v>1.3774912075029233E-2</v>
      </c>
      <c r="Z2136" s="11">
        <f t="shared" si="15"/>
        <v>2.139346631974548E-2</v>
      </c>
      <c r="AA2136" s="11">
        <f t="shared" si="16"/>
        <v>-1.4057929993395502E-2</v>
      </c>
    </row>
    <row r="2137" spans="1:27" x14ac:dyDescent="0.3">
      <c r="A2137" s="4">
        <v>260126</v>
      </c>
      <c r="B2137" s="21" t="s">
        <v>497</v>
      </c>
      <c r="C2137" s="67" t="s">
        <v>635</v>
      </c>
      <c r="D2137" s="4" t="s">
        <v>136</v>
      </c>
      <c r="F2137" s="59">
        <v>-3.9938436664386678</v>
      </c>
      <c r="G2137" s="62">
        <v>385.44</v>
      </c>
      <c r="H2137" s="62">
        <v>763.24</v>
      </c>
      <c r="I2137" s="62">
        <v>214.46</v>
      </c>
      <c r="J2137" s="62">
        <v>276.98</v>
      </c>
      <c r="K2137" s="62">
        <v>544.45000000000005</v>
      </c>
      <c r="L2137" s="50">
        <v>417.4</v>
      </c>
      <c r="M2137" s="169">
        <v>500.27</v>
      </c>
      <c r="N2137" s="50">
        <v>429.34</v>
      </c>
      <c r="O2137" s="50">
        <v>566.65</v>
      </c>
      <c r="P2137" s="50">
        <v>592.62</v>
      </c>
      <c r="Q2137" s="50">
        <v>509.26</v>
      </c>
      <c r="R2137" s="50">
        <v>530.79</v>
      </c>
      <c r="S2137" s="50">
        <v>706.35</v>
      </c>
      <c r="T2137" s="50">
        <v>589.71</v>
      </c>
      <c r="U2137" s="50">
        <v>609.04</v>
      </c>
      <c r="V2137" s="50">
        <v>667.86</v>
      </c>
      <c r="W2137" s="171">
        <v>603.59</v>
      </c>
      <c r="X2137" s="11">
        <f t="shared" si="13"/>
        <v>-1.2441107814382679E-3</v>
      </c>
      <c r="Y2137" s="11">
        <f t="shared" si="14"/>
        <v>4.2712029827362441E-2</v>
      </c>
      <c r="Z2137" s="11">
        <f t="shared" si="15"/>
        <v>5.627101387993716E-2</v>
      </c>
      <c r="AA2137" s="11">
        <f t="shared" si="16"/>
        <v>-3.9938436664386456E-2</v>
      </c>
    </row>
    <row r="2138" spans="1:27" ht="15" x14ac:dyDescent="0.25">
      <c r="A2138" s="68" t="s">
        <v>634</v>
      </c>
      <c r="B2138" s="69" t="s">
        <v>499</v>
      </c>
      <c r="C2138" s="70" t="s">
        <v>635</v>
      </c>
      <c r="D2138" s="71"/>
      <c r="E2138" s="65"/>
      <c r="F2138" s="72">
        <v>265.17205422314908</v>
      </c>
      <c r="G2138" s="65">
        <v>8.0299999999999994</v>
      </c>
      <c r="H2138" s="65">
        <v>8.98</v>
      </c>
      <c r="I2138" s="65">
        <v>8.61</v>
      </c>
      <c r="J2138" s="65">
        <v>10.210000000000001</v>
      </c>
      <c r="K2138" s="65">
        <v>8.58</v>
      </c>
      <c r="L2138" s="166">
        <v>7.27</v>
      </c>
      <c r="M2138" s="166">
        <v>8.24</v>
      </c>
      <c r="N2138" s="166">
        <v>5.19</v>
      </c>
      <c r="O2138" s="166">
        <v>0.45</v>
      </c>
      <c r="P2138" s="166">
        <v>5.61</v>
      </c>
      <c r="Q2138" s="166">
        <v>5.34</v>
      </c>
      <c r="R2138" s="166">
        <v>4.8499999999999996</v>
      </c>
      <c r="S2138" s="166">
        <v>-16.059999999999999</v>
      </c>
      <c r="T2138" s="166">
        <v>7.29</v>
      </c>
      <c r="U2138" s="167">
        <v>7.83</v>
      </c>
      <c r="V2138" s="167">
        <v>10.53</v>
      </c>
      <c r="W2138" s="168">
        <v>9.3699999999999992</v>
      </c>
      <c r="X2138" s="11">
        <f t="shared" si="13"/>
        <v>-6.4615384615384688</v>
      </c>
      <c r="Y2138" s="11">
        <f t="shared" si="14"/>
        <v>1.7535211267605626</v>
      </c>
      <c r="Z2138" s="11">
        <f t="shared" si="15"/>
        <v>1.4526854219948842</v>
      </c>
      <c r="AA2138" s="11">
        <f t="shared" si="16"/>
        <v>2.6517205422314909</v>
      </c>
    </row>
    <row r="2139" spans="1:27" ht="15" x14ac:dyDescent="0.25">
      <c r="A2139" s="4" t="s">
        <v>634</v>
      </c>
      <c r="B2139" s="21" t="s">
        <v>500</v>
      </c>
      <c r="C2139" s="67" t="s">
        <v>635</v>
      </c>
      <c r="D2139" s="65"/>
      <c r="E2139" s="65"/>
      <c r="F2139" s="64">
        <v>143.57061575420411</v>
      </c>
      <c r="G2139" s="65">
        <v>92.05</v>
      </c>
      <c r="H2139" s="65">
        <v>92.91</v>
      </c>
      <c r="I2139" s="65">
        <v>110.19</v>
      </c>
      <c r="J2139" s="65">
        <v>122.44</v>
      </c>
      <c r="K2139" s="66">
        <v>134.09</v>
      </c>
      <c r="L2139" s="50">
        <v>130.69999999999999</v>
      </c>
      <c r="M2139" s="50">
        <v>110.69</v>
      </c>
      <c r="N2139" s="50">
        <v>102.67</v>
      </c>
      <c r="O2139" s="50">
        <v>-138.01</v>
      </c>
      <c r="P2139" s="50">
        <v>101.19</v>
      </c>
      <c r="Q2139" s="50">
        <v>102.88</v>
      </c>
      <c r="R2139" s="50">
        <v>108.14</v>
      </c>
      <c r="S2139" s="50">
        <v>-177.75</v>
      </c>
      <c r="T2139" s="169">
        <v>121.1</v>
      </c>
      <c r="U2139" s="169">
        <v>139.63</v>
      </c>
      <c r="V2139" s="169">
        <v>154.29</v>
      </c>
      <c r="W2139" s="170">
        <v>162.9</v>
      </c>
      <c r="X2139" s="11">
        <f t="shared" si="13"/>
        <v>0.14807377658783283</v>
      </c>
      <c r="Y2139" s="11">
        <f t="shared" si="14"/>
        <v>0.23806439074949814</v>
      </c>
      <c r="Z2139" s="11">
        <f t="shared" si="15"/>
        <v>0.24147132691502704</v>
      </c>
      <c r="AA2139" s="11">
        <f t="shared" si="16"/>
        <v>1.4357061575420409</v>
      </c>
    </row>
    <row r="2140" spans="1:27" ht="15" x14ac:dyDescent="0.25">
      <c r="A2140" s="4" t="s">
        <v>634</v>
      </c>
      <c r="B2140" s="21" t="s">
        <v>501</v>
      </c>
      <c r="C2140" s="67" t="s">
        <v>635</v>
      </c>
      <c r="D2140" s="65"/>
      <c r="E2140" s="65"/>
      <c r="F2140" s="64">
        <v>85.35800482703138</v>
      </c>
      <c r="G2140" s="65">
        <v>768</v>
      </c>
      <c r="H2140" s="65">
        <v>537</v>
      </c>
      <c r="I2140" s="65">
        <v>662</v>
      </c>
      <c r="J2140" s="65">
        <v>664</v>
      </c>
      <c r="K2140" s="65">
        <v>470</v>
      </c>
      <c r="L2140" s="50">
        <v>392</v>
      </c>
      <c r="M2140" s="50">
        <v>344</v>
      </c>
      <c r="N2140" s="50">
        <v>367</v>
      </c>
      <c r="O2140" s="50">
        <v>57</v>
      </c>
      <c r="P2140" s="50">
        <v>278</v>
      </c>
      <c r="Q2140" s="50">
        <v>335</v>
      </c>
      <c r="R2140" s="50">
        <v>-506</v>
      </c>
      <c r="S2140" s="50">
        <v>-413</v>
      </c>
      <c r="T2140" s="50">
        <v>515</v>
      </c>
      <c r="U2140" s="50">
        <v>539</v>
      </c>
      <c r="V2140" s="169">
        <v>602</v>
      </c>
      <c r="W2140" s="170">
        <v>648</v>
      </c>
      <c r="X2140" s="11">
        <f t="shared" si="13"/>
        <v>-0.77450980392156865</v>
      </c>
      <c r="Y2140" s="11">
        <f t="shared" si="14"/>
        <v>-2.9565217391304346</v>
      </c>
      <c r="Z2140" s="11">
        <f t="shared" si="15"/>
        <v>8.2074074074074073</v>
      </c>
      <c r="AA2140" s="11">
        <f t="shared" si="16"/>
        <v>0.85358004827031375</v>
      </c>
    </row>
    <row r="2141" spans="1:27" ht="15" x14ac:dyDescent="0.25">
      <c r="A2141" s="4" t="s">
        <v>634</v>
      </c>
      <c r="B2141" s="21" t="s">
        <v>502</v>
      </c>
      <c r="C2141" s="67" t="s">
        <v>635</v>
      </c>
      <c r="D2141" s="65"/>
      <c r="E2141" s="65"/>
      <c r="F2141" s="64">
        <v>70.65737919024815</v>
      </c>
      <c r="G2141" s="65">
        <v>51.17</v>
      </c>
      <c r="H2141" s="65">
        <v>48.02</v>
      </c>
      <c r="I2141" s="65">
        <v>53.75</v>
      </c>
      <c r="J2141" s="65">
        <v>54.91</v>
      </c>
      <c r="K2141" s="65">
        <v>55.23</v>
      </c>
      <c r="L2141" s="50">
        <v>50.93</v>
      </c>
      <c r="M2141" s="50">
        <v>37.549999999999997</v>
      </c>
      <c r="N2141" s="50">
        <v>23.08</v>
      </c>
      <c r="O2141" s="50">
        <v>25.33</v>
      </c>
      <c r="P2141" s="50">
        <v>24.28</v>
      </c>
      <c r="Q2141" s="50">
        <v>26.03</v>
      </c>
      <c r="R2141" s="50">
        <v>18.22</v>
      </c>
      <c r="S2141" s="50">
        <v>-17.09</v>
      </c>
      <c r="T2141" s="50">
        <v>28.71</v>
      </c>
      <c r="U2141" s="169">
        <v>40.17</v>
      </c>
      <c r="V2141" s="169">
        <v>40.090000000000003</v>
      </c>
      <c r="W2141" s="170">
        <v>47.83</v>
      </c>
      <c r="X2141" s="11">
        <f t="shared" si="13"/>
        <v>8.6119751166407577E-2</v>
      </c>
      <c r="Y2141" s="11">
        <f t="shared" si="14"/>
        <v>0.25308752461070338</v>
      </c>
      <c r="Z2141" s="11">
        <f t="shared" si="15"/>
        <v>0.3123839451506929</v>
      </c>
      <c r="AA2141" s="11">
        <f t="shared" si="16"/>
        <v>0.70657379190248149</v>
      </c>
    </row>
    <row r="2142" spans="1:27" ht="15" x14ac:dyDescent="0.25">
      <c r="A2142" s="4" t="s">
        <v>634</v>
      </c>
      <c r="B2142" s="21" t="s">
        <v>503</v>
      </c>
      <c r="C2142" s="67" t="s">
        <v>635</v>
      </c>
      <c r="D2142" s="65"/>
      <c r="E2142" s="65"/>
      <c r="F2142" s="64">
        <v>51.715712312758953</v>
      </c>
      <c r="G2142" s="65">
        <v>47.78</v>
      </c>
      <c r="H2142" s="65">
        <v>42.9</v>
      </c>
      <c r="I2142" s="65">
        <v>122.32</v>
      </c>
      <c r="J2142" s="65">
        <v>44.39</v>
      </c>
      <c r="K2142" s="65">
        <v>0.72</v>
      </c>
      <c r="L2142" s="50">
        <v>3.61</v>
      </c>
      <c r="M2142" s="50">
        <v>18.97</v>
      </c>
      <c r="N2142" s="50">
        <v>42.76</v>
      </c>
      <c r="O2142" s="169">
        <v>17.48</v>
      </c>
      <c r="P2142" s="169">
        <v>22.11</v>
      </c>
      <c r="Q2142" s="169">
        <v>36.06</v>
      </c>
      <c r="R2142" s="50">
        <v>17.84</v>
      </c>
      <c r="S2142" s="50">
        <v>13.23</v>
      </c>
      <c r="T2142" s="50">
        <v>13.13</v>
      </c>
      <c r="U2142" s="50">
        <v>31.2</v>
      </c>
      <c r="V2142" s="169">
        <v>36.57</v>
      </c>
      <c r="W2142" s="170">
        <v>61.91</v>
      </c>
      <c r="X2142" s="11">
        <f t="shared" si="13"/>
        <v>-0.10062752129090102</v>
      </c>
      <c r="Y2142" s="11">
        <f t="shared" si="14"/>
        <v>-6.0553202093197145E-2</v>
      </c>
      <c r="Z2142" s="11">
        <f t="shared" si="15"/>
        <v>0.24840848806366034</v>
      </c>
      <c r="AA2142" s="11">
        <f t="shared" si="16"/>
        <v>0.51715712312758955</v>
      </c>
    </row>
    <row r="2143" spans="1:27" ht="15" x14ac:dyDescent="0.25">
      <c r="A2143" s="4" t="s">
        <v>634</v>
      </c>
      <c r="B2143" s="21" t="s">
        <v>504</v>
      </c>
      <c r="C2143" s="67" t="s">
        <v>635</v>
      </c>
      <c r="D2143" s="65"/>
      <c r="E2143" s="65"/>
      <c r="F2143" s="64">
        <v>35.788113695090431</v>
      </c>
      <c r="G2143" s="65">
        <v>899</v>
      </c>
      <c r="H2143" s="65">
        <v>846</v>
      </c>
      <c r="I2143" s="65">
        <v>634</v>
      </c>
      <c r="J2143" s="65">
        <v>417</v>
      </c>
      <c r="K2143" s="65">
        <v>445</v>
      </c>
      <c r="L2143" s="50">
        <v>388</v>
      </c>
      <c r="M2143" s="50">
        <v>403</v>
      </c>
      <c r="N2143" s="50">
        <v>228</v>
      </c>
      <c r="O2143" s="50">
        <v>84</v>
      </c>
      <c r="P2143" s="50">
        <v>183</v>
      </c>
      <c r="Q2143" s="50">
        <v>279</v>
      </c>
      <c r="R2143" s="50">
        <v>265</v>
      </c>
      <c r="S2143" s="50">
        <v>109</v>
      </c>
      <c r="T2143" s="50">
        <v>-284</v>
      </c>
      <c r="U2143" s="169">
        <v>436</v>
      </c>
      <c r="V2143" s="169">
        <v>513</v>
      </c>
      <c r="W2143" s="170">
        <v>386</v>
      </c>
      <c r="X2143" s="11">
        <f t="shared" si="13"/>
        <v>-0.55861244019138756</v>
      </c>
      <c r="Y2143" s="11">
        <f t="shared" si="14"/>
        <v>0.42547425474254741</v>
      </c>
      <c r="Z2143" s="11">
        <f t="shared" si="15"/>
        <v>0.47148288973384034</v>
      </c>
      <c r="AA2143" s="11">
        <f t="shared" si="16"/>
        <v>0.35788113695090429</v>
      </c>
    </row>
    <row r="2144" spans="1:27" ht="15" x14ac:dyDescent="0.25">
      <c r="A2144" s="4" t="s">
        <v>634</v>
      </c>
      <c r="B2144" s="21" t="s">
        <v>505</v>
      </c>
      <c r="C2144" s="67" t="s">
        <v>635</v>
      </c>
      <c r="D2144" s="65"/>
      <c r="E2144" s="65"/>
      <c r="F2144" s="64">
        <v>31.991373112868441</v>
      </c>
      <c r="G2144" s="65">
        <v>8.9</v>
      </c>
      <c r="H2144" s="65">
        <v>10.5</v>
      </c>
      <c r="I2144" s="65">
        <v>10.92</v>
      </c>
      <c r="J2144" s="65">
        <v>11.67</v>
      </c>
      <c r="K2144" s="66">
        <v>13.3</v>
      </c>
      <c r="L2144" s="50">
        <v>12.22</v>
      </c>
      <c r="M2144" s="50">
        <v>12.56</v>
      </c>
      <c r="N2144" s="50">
        <v>13.8</v>
      </c>
      <c r="O2144" s="50">
        <v>15.04</v>
      </c>
      <c r="P2144" s="50">
        <v>14.08</v>
      </c>
      <c r="Q2144" s="50">
        <v>10.88</v>
      </c>
      <c r="R2144" s="50">
        <v>15.48</v>
      </c>
      <c r="S2144" s="50">
        <v>2.5299999999999998</v>
      </c>
      <c r="T2144" s="50">
        <v>12.99</v>
      </c>
      <c r="U2144" s="50">
        <v>10.44</v>
      </c>
      <c r="V2144" s="50">
        <v>15.77</v>
      </c>
      <c r="W2144" s="170">
        <v>15.88</v>
      </c>
      <c r="X2144" s="11">
        <f t="shared" si="13"/>
        <v>-2.5366534791715023E-2</v>
      </c>
      <c r="Y2144" s="11">
        <f t="shared" si="14"/>
        <v>-1.0506208213944768E-2</v>
      </c>
      <c r="Z2144" s="11">
        <f t="shared" si="15"/>
        <v>6.9980694980695812E-3</v>
      </c>
      <c r="AA2144" s="11">
        <f t="shared" si="16"/>
        <v>0.31991373112868438</v>
      </c>
    </row>
    <row r="2145" spans="1:27" ht="15" x14ac:dyDescent="0.25">
      <c r="A2145" s="4" t="s">
        <v>634</v>
      </c>
      <c r="B2145" s="21" t="s">
        <v>506</v>
      </c>
      <c r="C2145" s="67" t="s">
        <v>635</v>
      </c>
      <c r="D2145" s="65"/>
      <c r="E2145" s="65"/>
      <c r="F2145" s="64">
        <v>29.886755292959119</v>
      </c>
      <c r="G2145" s="65">
        <v>10.45</v>
      </c>
      <c r="H2145" s="65">
        <v>19.260000000000002</v>
      </c>
      <c r="I2145" s="65">
        <v>16.940000000000001</v>
      </c>
      <c r="J2145" s="65">
        <v>18.809999999999999</v>
      </c>
      <c r="K2145" s="65">
        <v>15.26</v>
      </c>
      <c r="L2145" s="50">
        <v>14.85</v>
      </c>
      <c r="M2145" s="50">
        <v>12.95</v>
      </c>
      <c r="N2145" s="50">
        <v>14.27</v>
      </c>
      <c r="O2145" s="50">
        <v>-39.659999999999997</v>
      </c>
      <c r="P2145" s="169">
        <v>17.760000000000002</v>
      </c>
      <c r="Q2145" s="169">
        <v>16.3</v>
      </c>
      <c r="R2145" s="169">
        <v>23.84</v>
      </c>
      <c r="S2145" s="169">
        <v>20.39</v>
      </c>
      <c r="T2145" s="50">
        <v>18.850000000000001</v>
      </c>
      <c r="U2145" s="50">
        <v>18.37</v>
      </c>
      <c r="V2145" s="50">
        <v>-37.299999999999997</v>
      </c>
      <c r="W2145" s="170">
        <v>26.46</v>
      </c>
      <c r="X2145" s="11">
        <f t="shared" si="13"/>
        <v>1.3922595478349509E-2</v>
      </c>
      <c r="Y2145" s="11">
        <f t="shared" si="14"/>
        <v>2.6077097505669E-2</v>
      </c>
      <c r="Z2145" s="11">
        <f t="shared" si="15"/>
        <v>-0.75064456721915285</v>
      </c>
      <c r="AA2145" s="11">
        <f t="shared" si="16"/>
        <v>0.29886755292959122</v>
      </c>
    </row>
    <row r="2146" spans="1:27" ht="15" x14ac:dyDescent="0.25">
      <c r="A2146" s="4" t="s">
        <v>634</v>
      </c>
      <c r="B2146" s="21" t="s">
        <v>507</v>
      </c>
      <c r="C2146" s="67" t="s">
        <v>635</v>
      </c>
      <c r="D2146" s="65"/>
      <c r="E2146" s="65"/>
      <c r="F2146" s="64">
        <v>28.71759890859482</v>
      </c>
      <c r="G2146" s="65">
        <v>3.33</v>
      </c>
      <c r="H2146" s="65">
        <v>3.5</v>
      </c>
      <c r="I2146" s="65">
        <v>3.43</v>
      </c>
      <c r="J2146" s="65">
        <v>3.65</v>
      </c>
      <c r="K2146" s="65">
        <v>3.98</v>
      </c>
      <c r="L2146" s="50">
        <v>4.3099999999999996</v>
      </c>
      <c r="M2146" s="169">
        <v>5.21</v>
      </c>
      <c r="N2146" s="50">
        <v>5.08</v>
      </c>
      <c r="O2146" s="50">
        <v>4.0199999999999996</v>
      </c>
      <c r="P2146" s="50">
        <v>3.6</v>
      </c>
      <c r="Q2146" s="50">
        <v>4.72</v>
      </c>
      <c r="R2146" s="50">
        <v>5.24</v>
      </c>
      <c r="S2146" s="50">
        <v>2.85</v>
      </c>
      <c r="T2146" s="50">
        <v>2.7</v>
      </c>
      <c r="U2146" s="50">
        <v>3.94</v>
      </c>
      <c r="V2146" s="50">
        <v>5.17</v>
      </c>
      <c r="W2146" s="170">
        <v>7.06</v>
      </c>
      <c r="X2146" s="11">
        <f t="shared" si="13"/>
        <v>-5.4844606946983454E-2</v>
      </c>
      <c r="Y2146" s="11">
        <f t="shared" si="14"/>
        <v>-5.0290135396518609E-2</v>
      </c>
      <c r="Z2146" s="11">
        <f t="shared" si="15"/>
        <v>-4.7522063815341742E-3</v>
      </c>
      <c r="AA2146" s="11">
        <f t="shared" si="16"/>
        <v>0.28717598908594821</v>
      </c>
    </row>
    <row r="2147" spans="1:27" ht="15" x14ac:dyDescent="0.25">
      <c r="A2147" s="4" t="s">
        <v>634</v>
      </c>
      <c r="B2147" s="21" t="s">
        <v>508</v>
      </c>
      <c r="C2147" s="67" t="s">
        <v>635</v>
      </c>
      <c r="D2147" s="65"/>
      <c r="E2147" s="65"/>
      <c r="F2147" s="64">
        <v>27.06727168597736</v>
      </c>
      <c r="G2147" s="65">
        <v>115.25</v>
      </c>
      <c r="H2147" s="65">
        <v>96.09</v>
      </c>
      <c r="I2147" s="65">
        <v>77.55</v>
      </c>
      <c r="J2147" s="65">
        <v>81.81</v>
      </c>
      <c r="K2147" s="65">
        <v>35.85</v>
      </c>
      <c r="L2147" s="50">
        <v>68.28</v>
      </c>
      <c r="M2147" s="50">
        <v>68.34</v>
      </c>
      <c r="N2147" s="169">
        <v>110.23</v>
      </c>
      <c r="O2147" s="169">
        <v>83.89</v>
      </c>
      <c r="P2147" s="50">
        <v>65.38</v>
      </c>
      <c r="Q2147" s="50">
        <v>77.12</v>
      </c>
      <c r="R2147" s="50">
        <v>46.02</v>
      </c>
      <c r="S2147" s="50">
        <v>35.86</v>
      </c>
      <c r="T2147" s="50">
        <v>11.89</v>
      </c>
      <c r="U2147" s="50">
        <v>78.900000000000006</v>
      </c>
      <c r="V2147" s="169">
        <v>100.34</v>
      </c>
      <c r="W2147" s="170">
        <v>97.3</v>
      </c>
      <c r="X2147" s="11">
        <f t="shared" si="13"/>
        <v>-0.2383902308583653</v>
      </c>
      <c r="Y2147" s="11">
        <f t="shared" si="14"/>
        <v>1.0416057112762722E-2</v>
      </c>
      <c r="Z2147" s="11">
        <f t="shared" si="15"/>
        <v>0.31458852145711469</v>
      </c>
      <c r="AA2147" s="11">
        <f t="shared" si="16"/>
        <v>0.27067271685977357</v>
      </c>
    </row>
    <row r="2148" spans="1:27" ht="15" x14ac:dyDescent="0.25">
      <c r="A2148" s="4" t="s">
        <v>634</v>
      </c>
      <c r="B2148" s="21" t="s">
        <v>509</v>
      </c>
      <c r="C2148" s="67" t="s">
        <v>635</v>
      </c>
      <c r="D2148" s="65"/>
      <c r="E2148" s="65"/>
      <c r="F2148" s="64">
        <v>26.416085227699</v>
      </c>
      <c r="G2148" s="65">
        <v>55.8</v>
      </c>
      <c r="H2148" s="65">
        <v>52.96</v>
      </c>
      <c r="I2148" s="65">
        <v>74.73</v>
      </c>
      <c r="J2148" s="65">
        <v>69.959999999999994</v>
      </c>
      <c r="K2148" s="66">
        <v>82.3</v>
      </c>
      <c r="L2148" s="50">
        <v>42.95</v>
      </c>
      <c r="M2148" s="50">
        <v>64.55</v>
      </c>
      <c r="N2148" s="50">
        <v>65.540000000000006</v>
      </c>
      <c r="O2148" s="50">
        <v>66.87</v>
      </c>
      <c r="P2148" s="50">
        <v>59.87</v>
      </c>
      <c r="Q2148" s="50">
        <v>36.590000000000003</v>
      </c>
      <c r="R2148" s="169">
        <v>92.03</v>
      </c>
      <c r="S2148" s="50">
        <v>71.3</v>
      </c>
      <c r="T2148" s="50">
        <v>61.51</v>
      </c>
      <c r="U2148" s="50">
        <v>17.489999999999998</v>
      </c>
      <c r="V2148" s="169">
        <v>116.28</v>
      </c>
      <c r="W2148" s="170">
        <v>141.72</v>
      </c>
      <c r="X2148" s="11">
        <f t="shared" si="13"/>
        <v>6.3127911005043114E-3</v>
      </c>
      <c r="Y2148" s="11">
        <f t="shared" si="14"/>
        <v>-7.3059710056229243E-2</v>
      </c>
      <c r="Z2148" s="11">
        <f t="shared" si="15"/>
        <v>0.1000701522716958</v>
      </c>
      <c r="AA2148" s="11">
        <f t="shared" si="16"/>
        <v>0.26416085227698982</v>
      </c>
    </row>
    <row r="2149" spans="1:27" ht="15" x14ac:dyDescent="0.25">
      <c r="A2149" s="4" t="s">
        <v>634</v>
      </c>
      <c r="B2149" s="21" t="s">
        <v>510</v>
      </c>
      <c r="C2149" s="67" t="s">
        <v>635</v>
      </c>
      <c r="D2149" s="65"/>
      <c r="E2149" s="65"/>
      <c r="F2149" s="64">
        <v>22.73070122290504</v>
      </c>
      <c r="G2149" s="65">
        <v>398.93</v>
      </c>
      <c r="H2149" s="65">
        <v>166.17</v>
      </c>
      <c r="I2149" s="65">
        <v>456.37</v>
      </c>
      <c r="J2149" s="65">
        <v>104.72</v>
      </c>
      <c r="K2149" s="65">
        <v>-93.93</v>
      </c>
      <c r="L2149" s="50">
        <v>155.86000000000001</v>
      </c>
      <c r="M2149" s="50">
        <v>356.55</v>
      </c>
      <c r="N2149" s="50">
        <v>40.61</v>
      </c>
      <c r="O2149" s="169">
        <v>226.24</v>
      </c>
      <c r="P2149" s="169">
        <v>387.49</v>
      </c>
      <c r="Q2149" s="50">
        <v>338.55</v>
      </c>
      <c r="R2149" s="50">
        <v>-59.56</v>
      </c>
      <c r="S2149" s="50">
        <v>132.16999999999999</v>
      </c>
      <c r="T2149" s="50">
        <v>403.12</v>
      </c>
      <c r="U2149" s="50">
        <v>87.63</v>
      </c>
      <c r="V2149" s="169">
        <v>185.81</v>
      </c>
      <c r="W2149" s="170">
        <v>316</v>
      </c>
      <c r="X2149" s="11">
        <f t="shared" si="13"/>
        <v>1.957052526137848E-2</v>
      </c>
      <c r="Y2149" s="11">
        <f t="shared" si="14"/>
        <v>-0.30814953087390085</v>
      </c>
      <c r="Z2149" s="11">
        <f t="shared" si="15"/>
        <v>0.43554742970746951</v>
      </c>
      <c r="AA2149" s="11">
        <f t="shared" si="16"/>
        <v>0.22730701222905036</v>
      </c>
    </row>
    <row r="2150" spans="1:27" ht="15" x14ac:dyDescent="0.25">
      <c r="A2150" s="4" t="s">
        <v>634</v>
      </c>
      <c r="B2150" s="21" t="s">
        <v>511</v>
      </c>
      <c r="C2150" s="67" t="s">
        <v>635</v>
      </c>
      <c r="D2150" s="65"/>
      <c r="E2150" s="65"/>
      <c r="F2150" s="64">
        <v>22.663252240717039</v>
      </c>
      <c r="G2150" s="65">
        <v>6.35</v>
      </c>
      <c r="H2150" s="65">
        <v>5.94</v>
      </c>
      <c r="I2150" s="65">
        <v>6.77</v>
      </c>
      <c r="J2150" s="65">
        <v>7.55</v>
      </c>
      <c r="K2150" s="66">
        <v>11.5</v>
      </c>
      <c r="L2150" s="50">
        <v>5.48</v>
      </c>
      <c r="M2150" s="50">
        <v>4.4400000000000004</v>
      </c>
      <c r="N2150" s="50">
        <v>3.69</v>
      </c>
      <c r="O2150" s="50">
        <v>5.0599999999999996</v>
      </c>
      <c r="P2150" s="50">
        <v>2.69</v>
      </c>
      <c r="Q2150" s="50">
        <v>-0.49</v>
      </c>
      <c r="R2150" s="50">
        <v>3.23</v>
      </c>
      <c r="S2150" s="50">
        <v>3.69</v>
      </c>
      <c r="T2150" s="169">
        <v>3.9</v>
      </c>
      <c r="U2150" s="169">
        <v>2.65</v>
      </c>
      <c r="V2150" s="169">
        <v>5.38</v>
      </c>
      <c r="W2150" s="170">
        <v>7.23</v>
      </c>
      <c r="X2150" s="11">
        <f t="shared" si="13"/>
        <v>0.13267543859649122</v>
      </c>
      <c r="Y2150" s="11">
        <f t="shared" si="14"/>
        <v>0.30396902226524691</v>
      </c>
      <c r="Z2150" s="11">
        <f t="shared" si="15"/>
        <v>0.15961395694135128</v>
      </c>
      <c r="AA2150" s="11">
        <f t="shared" si="16"/>
        <v>0.22663252240717013</v>
      </c>
    </row>
    <row r="2151" spans="1:27" ht="15" x14ac:dyDescent="0.25">
      <c r="A2151" s="4" t="s">
        <v>634</v>
      </c>
      <c r="B2151" s="21" t="s">
        <v>512</v>
      </c>
      <c r="C2151" s="67" t="s">
        <v>635</v>
      </c>
      <c r="D2151" s="65"/>
      <c r="E2151" s="65"/>
      <c r="F2151" s="64">
        <v>20.501635768811319</v>
      </c>
      <c r="G2151" s="65">
        <v>32.15</v>
      </c>
      <c r="H2151" s="65">
        <v>66.16</v>
      </c>
      <c r="I2151" s="65">
        <v>0</v>
      </c>
      <c r="J2151" s="65">
        <v>69.459999999999994</v>
      </c>
      <c r="K2151" s="66">
        <v>48.96</v>
      </c>
      <c r="L2151" s="50">
        <v>-267.45999999999998</v>
      </c>
      <c r="M2151" s="50">
        <v>60.36</v>
      </c>
      <c r="N2151" s="169">
        <v>47.29</v>
      </c>
      <c r="O2151" s="169">
        <v>33.82</v>
      </c>
      <c r="P2151" s="50">
        <v>48.94</v>
      </c>
      <c r="Q2151" s="50">
        <v>38</v>
      </c>
      <c r="R2151" s="50">
        <v>-3.35</v>
      </c>
      <c r="S2151" s="169">
        <v>72.180000000000007</v>
      </c>
      <c r="T2151" s="50">
        <v>-183.94</v>
      </c>
      <c r="U2151" s="50">
        <v>100.32</v>
      </c>
      <c r="V2151" s="50">
        <v>93.97</v>
      </c>
      <c r="W2151" s="170">
        <v>89.1</v>
      </c>
      <c r="X2151" s="11">
        <f t="shared" si="13"/>
        <v>-1.4950247159273287</v>
      </c>
      <c r="Y2151" s="11">
        <f t="shared" si="14"/>
        <v>-0.80819608351705363</v>
      </c>
      <c r="Z2151" s="11">
        <f t="shared" si="15"/>
        <v>-6.5801217038539583</v>
      </c>
      <c r="AA2151" s="11">
        <f t="shared" si="16"/>
        <v>0.20501635768811322</v>
      </c>
    </row>
    <row r="2152" spans="1:27" ht="15" x14ac:dyDescent="0.25">
      <c r="A2152" s="4" t="s">
        <v>634</v>
      </c>
      <c r="B2152" s="21" t="s">
        <v>513</v>
      </c>
      <c r="C2152" s="67" t="s">
        <v>635</v>
      </c>
      <c r="D2152" s="65"/>
      <c r="E2152" s="65"/>
      <c r="F2152" s="64">
        <v>19.759277833500509</v>
      </c>
      <c r="G2152" s="65">
        <v>7.15</v>
      </c>
      <c r="H2152" s="65">
        <v>6.45</v>
      </c>
      <c r="I2152" s="65">
        <v>6.22</v>
      </c>
      <c r="J2152" s="65">
        <v>6.98</v>
      </c>
      <c r="K2152" s="65">
        <v>5.5</v>
      </c>
      <c r="L2152" s="50">
        <v>3.87</v>
      </c>
      <c r="M2152" s="50">
        <v>3.02</v>
      </c>
      <c r="N2152" s="50">
        <v>3.52</v>
      </c>
      <c r="O2152" s="50">
        <v>2.48</v>
      </c>
      <c r="P2152" s="50">
        <v>2.72</v>
      </c>
      <c r="Q2152" s="50">
        <v>2.57</v>
      </c>
      <c r="R2152" s="50">
        <v>2.61</v>
      </c>
      <c r="S2152" s="169">
        <v>4.34</v>
      </c>
      <c r="T2152" s="169">
        <v>4.24</v>
      </c>
      <c r="U2152" s="169">
        <v>5.64</v>
      </c>
      <c r="V2152" s="169">
        <v>5.72</v>
      </c>
      <c r="W2152" s="170">
        <v>8.2799999999999994</v>
      </c>
      <c r="X2152" s="11">
        <f t="shared" si="13"/>
        <v>0.12418300653594772</v>
      </c>
      <c r="Y2152" s="11">
        <f t="shared" si="14"/>
        <v>0.22311046511627897</v>
      </c>
      <c r="Z2152" s="11">
        <f t="shared" si="15"/>
        <v>0.18478906714200827</v>
      </c>
      <c r="AA2152" s="11">
        <f t="shared" si="16"/>
        <v>0.19759277833500488</v>
      </c>
    </row>
    <row r="2153" spans="1:27" ht="15" x14ac:dyDescent="0.25">
      <c r="A2153" s="4" t="s">
        <v>634</v>
      </c>
      <c r="B2153" s="21" t="s">
        <v>514</v>
      </c>
      <c r="C2153" s="67" t="s">
        <v>635</v>
      </c>
      <c r="D2153" s="65"/>
      <c r="E2153" s="65"/>
      <c r="F2153" s="64">
        <v>17.6174223955794</v>
      </c>
      <c r="G2153" s="65">
        <v>0.59</v>
      </c>
      <c r="H2153" s="65">
        <v>13.92</v>
      </c>
      <c r="I2153" s="65">
        <v>15.02</v>
      </c>
      <c r="J2153" s="65">
        <v>19.11</v>
      </c>
      <c r="K2153" s="66">
        <v>19.3</v>
      </c>
      <c r="L2153" s="50">
        <v>13.81</v>
      </c>
      <c r="M2153" s="50">
        <v>4.9800000000000004</v>
      </c>
      <c r="N2153" s="50">
        <v>11.51</v>
      </c>
      <c r="O2153" s="50">
        <v>14.39</v>
      </c>
      <c r="P2153" s="50">
        <v>14.71</v>
      </c>
      <c r="Q2153" s="169">
        <v>14.27</v>
      </c>
      <c r="R2153" s="50">
        <v>14.87</v>
      </c>
      <c r="S2153" s="50">
        <v>16.18</v>
      </c>
      <c r="T2153" s="50">
        <v>16.809999999999999</v>
      </c>
      <c r="U2153" s="50">
        <v>4.28</v>
      </c>
      <c r="V2153" s="169">
        <v>24.26</v>
      </c>
      <c r="W2153" s="170">
        <v>27.02</v>
      </c>
      <c r="X2153" s="11">
        <f t="shared" si="13"/>
        <v>3.4982508745627028E-2</v>
      </c>
      <c r="Y2153" s="11">
        <f t="shared" si="14"/>
        <v>-0.16079188797682276</v>
      </c>
      <c r="Z2153" s="11">
        <f t="shared" si="15"/>
        <v>0.18009205983889531</v>
      </c>
      <c r="AA2153" s="11">
        <f t="shared" si="16"/>
        <v>0.17617422395579396</v>
      </c>
    </row>
    <row r="2154" spans="1:27" ht="15" x14ac:dyDescent="0.25">
      <c r="A2154" s="4" t="s">
        <v>634</v>
      </c>
      <c r="B2154" s="21" t="s">
        <v>515</v>
      </c>
      <c r="C2154" s="67" t="s">
        <v>635</v>
      </c>
      <c r="D2154" s="65"/>
      <c r="E2154" s="65"/>
      <c r="F2154" s="64">
        <v>17.437722419928821</v>
      </c>
      <c r="G2154" s="65">
        <v>15.66</v>
      </c>
      <c r="H2154" s="65">
        <v>10.3</v>
      </c>
      <c r="I2154" s="65">
        <v>9.59</v>
      </c>
      <c r="J2154" s="65">
        <v>11.14</v>
      </c>
      <c r="K2154" s="65">
        <v>7.09</v>
      </c>
      <c r="L2154" s="50">
        <v>3.54</v>
      </c>
      <c r="M2154" s="50">
        <v>3.26</v>
      </c>
      <c r="N2154" s="50">
        <v>5.29</v>
      </c>
      <c r="O2154" s="50">
        <v>5.34</v>
      </c>
      <c r="P2154" s="50">
        <v>3.38</v>
      </c>
      <c r="Q2154" s="50">
        <v>3.91</v>
      </c>
      <c r="R2154" s="50">
        <v>5.73</v>
      </c>
      <c r="S2154" s="50">
        <v>6.89</v>
      </c>
      <c r="T2154" s="169">
        <v>6.91</v>
      </c>
      <c r="U2154" s="169">
        <v>8.59</v>
      </c>
      <c r="V2154" s="169">
        <v>11.33</v>
      </c>
      <c r="W2154" s="170">
        <v>12.77</v>
      </c>
      <c r="X2154" s="11">
        <f t="shared" si="13"/>
        <v>0.17729784028126572</v>
      </c>
      <c r="Y2154" s="11">
        <f t="shared" si="14"/>
        <v>0.19965870307167233</v>
      </c>
      <c r="Z2154" s="11">
        <f t="shared" si="15"/>
        <v>0.19914651493598856</v>
      </c>
      <c r="AA2154" s="11">
        <f t="shared" si="16"/>
        <v>0.17437722419928803</v>
      </c>
    </row>
    <row r="2155" spans="1:27" ht="15" x14ac:dyDescent="0.25">
      <c r="A2155" s="4" t="s">
        <v>634</v>
      </c>
      <c r="B2155" s="21" t="s">
        <v>516</v>
      </c>
      <c r="C2155" s="67" t="s">
        <v>635</v>
      </c>
      <c r="D2155" s="65"/>
      <c r="E2155" s="65"/>
      <c r="F2155" s="64">
        <v>16.58109586735122</v>
      </c>
      <c r="G2155" s="65">
        <v>62.84</v>
      </c>
      <c r="H2155" s="65">
        <v>44.55</v>
      </c>
      <c r="I2155" s="65">
        <v>26.07</v>
      </c>
      <c r="J2155" s="65">
        <v>40.76</v>
      </c>
      <c r="K2155" s="65">
        <v>48.19</v>
      </c>
      <c r="L2155" s="50">
        <v>46.08</v>
      </c>
      <c r="M2155" s="169">
        <v>45.14</v>
      </c>
      <c r="N2155" s="50">
        <v>23.15</v>
      </c>
      <c r="O2155" s="50">
        <v>35.92</v>
      </c>
      <c r="P2155" s="50">
        <v>34.25</v>
      </c>
      <c r="Q2155" s="50">
        <v>50.91</v>
      </c>
      <c r="R2155" s="50">
        <v>11.39</v>
      </c>
      <c r="S2155" s="169">
        <v>50.12</v>
      </c>
      <c r="T2155" s="50">
        <v>48.83</v>
      </c>
      <c r="U2155" s="50">
        <v>-9.74</v>
      </c>
      <c r="V2155" s="169">
        <v>29.6</v>
      </c>
      <c r="W2155" s="170">
        <v>69.819999999999993</v>
      </c>
      <c r="X2155" s="11">
        <f t="shared" si="13"/>
        <v>9.9406831662916861E-2</v>
      </c>
      <c r="Y2155" s="11">
        <f t="shared" si="14"/>
        <v>-0.37612403100775194</v>
      </c>
      <c r="Z2155" s="11">
        <f t="shared" si="15"/>
        <v>0.18101391650099385</v>
      </c>
      <c r="AA2155" s="11">
        <f t="shared" si="16"/>
        <v>0.16581095867351214</v>
      </c>
    </row>
    <row r="2156" spans="1:27" ht="15" x14ac:dyDescent="0.25">
      <c r="A2156" s="4" t="s">
        <v>634</v>
      </c>
      <c r="B2156" s="21" t="s">
        <v>517</v>
      </c>
      <c r="C2156" s="67" t="s">
        <v>635</v>
      </c>
      <c r="D2156" s="65"/>
      <c r="E2156" s="65"/>
      <c r="F2156" s="64">
        <v>15.36444677503934</v>
      </c>
      <c r="G2156" s="65">
        <v>-44</v>
      </c>
      <c r="H2156" s="65">
        <v>-46</v>
      </c>
      <c r="I2156" s="65">
        <v>10</v>
      </c>
      <c r="J2156" s="65">
        <v>-25</v>
      </c>
      <c r="K2156" s="65">
        <v>24</v>
      </c>
      <c r="L2156" s="169">
        <v>-81</v>
      </c>
      <c r="M2156" s="169">
        <v>-33</v>
      </c>
      <c r="N2156" s="50">
        <v>8</v>
      </c>
      <c r="O2156" s="50">
        <v>73</v>
      </c>
      <c r="P2156" s="169">
        <v>-238</v>
      </c>
      <c r="Q2156" s="169">
        <v>-94</v>
      </c>
      <c r="R2156" s="169">
        <v>-112</v>
      </c>
      <c r="S2156" s="169">
        <v>-81.400000000000006</v>
      </c>
      <c r="T2156" s="50">
        <v>-117</v>
      </c>
      <c r="U2156" s="50">
        <v>-74</v>
      </c>
      <c r="V2156" s="50">
        <v>-109</v>
      </c>
      <c r="W2156" s="170">
        <v>-140</v>
      </c>
      <c r="X2156" s="11">
        <f t="shared" si="13"/>
        <v>-0.23030072325846973</v>
      </c>
      <c r="Y2156" s="11">
        <f t="shared" si="14"/>
        <v>-4.9455984174085033E-2</v>
      </c>
      <c r="Z2156" s="11">
        <f t="shared" si="15"/>
        <v>-7.804370447450526E-3</v>
      </c>
      <c r="AA2156" s="11">
        <f t="shared" si="16"/>
        <v>0.15364446775039342</v>
      </c>
    </row>
    <row r="2157" spans="1:27" ht="15" x14ac:dyDescent="0.25">
      <c r="A2157" s="4" t="s">
        <v>634</v>
      </c>
      <c r="B2157" s="21" t="s">
        <v>518</v>
      </c>
      <c r="C2157" s="67" t="s">
        <v>635</v>
      </c>
      <c r="D2157" s="65"/>
      <c r="E2157" s="65"/>
      <c r="F2157" s="64">
        <v>14.29110105580693</v>
      </c>
      <c r="G2157" s="65">
        <v>111.34</v>
      </c>
      <c r="H2157" s="65">
        <v>51.78</v>
      </c>
      <c r="I2157" s="65">
        <v>-16.2</v>
      </c>
      <c r="J2157" s="65">
        <v>574.07000000000005</v>
      </c>
      <c r="K2157" s="65">
        <v>109.23</v>
      </c>
      <c r="L2157" s="50">
        <v>120.88</v>
      </c>
      <c r="M2157" s="169">
        <v>96.56</v>
      </c>
      <c r="N2157" s="50">
        <v>15.16</v>
      </c>
      <c r="O2157" s="50">
        <v>142.36000000000001</v>
      </c>
      <c r="P2157" s="50">
        <v>156.84</v>
      </c>
      <c r="Q2157" s="50">
        <v>103.26</v>
      </c>
      <c r="R2157" s="169">
        <v>117.2</v>
      </c>
      <c r="S2157" s="50">
        <v>61.45</v>
      </c>
      <c r="T2157" s="50">
        <v>76.92</v>
      </c>
      <c r="U2157" s="169">
        <v>155.4</v>
      </c>
      <c r="V2157" s="50">
        <v>157.07</v>
      </c>
      <c r="W2157" s="170">
        <v>125.88</v>
      </c>
      <c r="X2157" s="11">
        <f t="shared" si="13"/>
        <v>-0.18215384615384611</v>
      </c>
      <c r="Y2157" s="11">
        <f t="shared" si="14"/>
        <v>0.14530557645681785</v>
      </c>
      <c r="Z2157" s="11">
        <f t="shared" si="15"/>
        <v>9.7014380611723405E-2</v>
      </c>
      <c r="AA2157" s="11">
        <f t="shared" si="16"/>
        <v>0.14291101055806932</v>
      </c>
    </row>
    <row r="2158" spans="1:27" ht="15" x14ac:dyDescent="0.25">
      <c r="A2158" s="4" t="s">
        <v>634</v>
      </c>
      <c r="B2158" s="21" t="s">
        <v>519</v>
      </c>
      <c r="C2158" s="67" t="s">
        <v>635</v>
      </c>
      <c r="D2158" s="65"/>
      <c r="E2158" s="65"/>
      <c r="F2158" s="64">
        <v>14.040453872718309</v>
      </c>
      <c r="G2158" s="65">
        <v>135.12</v>
      </c>
      <c r="H2158" s="65">
        <v>127.41</v>
      </c>
      <c r="I2158" s="65">
        <v>152.12</v>
      </c>
      <c r="J2158" s="65">
        <v>171.08</v>
      </c>
      <c r="K2158" s="65">
        <v>182.76</v>
      </c>
      <c r="L2158" s="50">
        <v>179.02</v>
      </c>
      <c r="M2158" s="50">
        <v>157.94</v>
      </c>
      <c r="N2158" s="50">
        <v>157.30000000000001</v>
      </c>
      <c r="O2158" s="50">
        <v>136.58000000000001</v>
      </c>
      <c r="P2158" s="50">
        <v>153.52000000000001</v>
      </c>
      <c r="Q2158" s="50">
        <v>172.85</v>
      </c>
      <c r="R2158" s="50">
        <v>186.54</v>
      </c>
      <c r="S2158" s="50">
        <v>187.34</v>
      </c>
      <c r="T2158" s="50">
        <v>121.25</v>
      </c>
      <c r="U2158" s="169">
        <v>282.2</v>
      </c>
      <c r="V2158" s="169">
        <v>321.36</v>
      </c>
      <c r="W2158" s="170">
        <v>315.41000000000003</v>
      </c>
      <c r="X2158" s="11">
        <f t="shared" si="13"/>
        <v>-4.6083541592288446E-2</v>
      </c>
      <c r="Y2158" s="11">
        <f t="shared" si="14"/>
        <v>0.1637025060630557</v>
      </c>
      <c r="Z2158" s="11">
        <f t="shared" si="15"/>
        <v>0.17343985180039367</v>
      </c>
      <c r="AA2158" s="11">
        <f t="shared" si="16"/>
        <v>0.14040453872718306</v>
      </c>
    </row>
    <row r="2159" spans="1:27" ht="15" x14ac:dyDescent="0.25">
      <c r="A2159" s="4" t="s">
        <v>634</v>
      </c>
      <c r="B2159" s="21" t="s">
        <v>520</v>
      </c>
      <c r="C2159" s="67" t="s">
        <v>635</v>
      </c>
      <c r="D2159" s="65"/>
      <c r="E2159" s="65"/>
      <c r="F2159" s="64">
        <v>14.037202893558391</v>
      </c>
      <c r="G2159" s="65">
        <v>117.14</v>
      </c>
      <c r="H2159" s="65">
        <v>121.5</v>
      </c>
      <c r="I2159" s="65">
        <v>105.14</v>
      </c>
      <c r="J2159" s="65">
        <v>111.51</v>
      </c>
      <c r="K2159" s="65">
        <v>112.43</v>
      </c>
      <c r="L2159" s="50">
        <v>-18.920000000000002</v>
      </c>
      <c r="M2159" s="169">
        <v>179.08</v>
      </c>
      <c r="N2159" s="169">
        <v>183.97</v>
      </c>
      <c r="O2159" s="50">
        <v>127.07</v>
      </c>
      <c r="P2159" s="169">
        <v>169.07</v>
      </c>
      <c r="Q2159" s="50">
        <v>161.09</v>
      </c>
      <c r="R2159" s="50">
        <v>196</v>
      </c>
      <c r="S2159" s="50">
        <v>192.35</v>
      </c>
      <c r="T2159" s="50">
        <v>123.85</v>
      </c>
      <c r="U2159" s="50">
        <v>203.46</v>
      </c>
      <c r="V2159" s="50">
        <v>119</v>
      </c>
      <c r="W2159" s="170">
        <v>282</v>
      </c>
      <c r="X2159" s="11">
        <f t="shared" si="13"/>
        <v>-6.2935797692446727E-2</v>
      </c>
      <c r="Y2159" s="11">
        <f t="shared" si="14"/>
        <v>6.2929792511399185E-2</v>
      </c>
      <c r="Z2159" s="11">
        <f t="shared" si="15"/>
        <v>-0.1075929910851523</v>
      </c>
      <c r="AA2159" s="11">
        <f t="shared" si="16"/>
        <v>0.14037202893558387</v>
      </c>
    </row>
    <row r="2160" spans="1:27" ht="15" x14ac:dyDescent="0.25">
      <c r="A2160" s="4" t="s">
        <v>634</v>
      </c>
      <c r="B2160" s="21" t="s">
        <v>521</v>
      </c>
      <c r="C2160" s="67" t="s">
        <v>635</v>
      </c>
      <c r="D2160" s="65"/>
      <c r="E2160" s="65"/>
      <c r="F2160" s="64">
        <v>13.842813721233171</v>
      </c>
      <c r="G2160" s="65">
        <v>-1.1200000000000001</v>
      </c>
      <c r="H2160" s="65">
        <v>70.2</v>
      </c>
      <c r="I2160" s="65">
        <v>82.2</v>
      </c>
      <c r="J2160" s="65">
        <v>95.07</v>
      </c>
      <c r="K2160" s="66">
        <v>100.29</v>
      </c>
      <c r="L2160" s="50">
        <v>81.33</v>
      </c>
      <c r="M2160" s="50">
        <v>82.75</v>
      </c>
      <c r="N2160" s="50">
        <v>80.14</v>
      </c>
      <c r="O2160" s="50">
        <v>70.92</v>
      </c>
      <c r="P2160" s="50">
        <v>62.5</v>
      </c>
      <c r="Q2160" s="50">
        <v>66.39</v>
      </c>
      <c r="R2160" s="50">
        <v>55.31</v>
      </c>
      <c r="S2160" s="50">
        <v>62.93</v>
      </c>
      <c r="T2160" s="50">
        <v>57.17</v>
      </c>
      <c r="U2160" s="50">
        <v>65.81</v>
      </c>
      <c r="V2160" s="50">
        <v>44.39</v>
      </c>
      <c r="W2160" s="170">
        <v>94.81</v>
      </c>
      <c r="X2160" s="11">
        <f t="shared" si="13"/>
        <v>-2.1567596002104117E-2</v>
      </c>
      <c r="Y2160" s="11">
        <f t="shared" si="14"/>
        <v>-2.3986765922249242E-3</v>
      </c>
      <c r="Z2160" s="11">
        <f t="shared" si="15"/>
        <v>-4.5269878119558959E-2</v>
      </c>
      <c r="AA2160" s="11">
        <f t="shared" si="16"/>
        <v>0.13842813721233171</v>
      </c>
    </row>
    <row r="2161" spans="1:27" ht="15" x14ac:dyDescent="0.25">
      <c r="A2161" s="4" t="s">
        <v>634</v>
      </c>
      <c r="B2161" s="21" t="s">
        <v>522</v>
      </c>
      <c r="C2161" s="67" t="s">
        <v>635</v>
      </c>
      <c r="D2161" s="65"/>
      <c r="E2161" s="65"/>
      <c r="F2161" s="64">
        <v>13.499855616517481</v>
      </c>
      <c r="G2161" s="65">
        <v>24.32</v>
      </c>
      <c r="H2161" s="65">
        <v>23.34</v>
      </c>
      <c r="I2161" s="65">
        <v>22.56</v>
      </c>
      <c r="J2161" s="65">
        <v>25.65</v>
      </c>
      <c r="K2161" s="65">
        <v>27.89</v>
      </c>
      <c r="L2161" s="50">
        <v>24.67</v>
      </c>
      <c r="M2161" s="50">
        <v>19.87</v>
      </c>
      <c r="N2161" s="50">
        <v>21.8</v>
      </c>
      <c r="O2161" s="50">
        <v>6.58</v>
      </c>
      <c r="P2161" s="50">
        <v>6.87</v>
      </c>
      <c r="Q2161" s="50">
        <v>16</v>
      </c>
      <c r="R2161" s="50">
        <v>13.07</v>
      </c>
      <c r="S2161" s="169">
        <v>16.329999999999998</v>
      </c>
      <c r="T2161" s="169">
        <v>16.16</v>
      </c>
      <c r="U2161" s="50">
        <v>14.46</v>
      </c>
      <c r="V2161" s="169">
        <v>22.31</v>
      </c>
      <c r="W2161" s="170">
        <v>25.68</v>
      </c>
      <c r="X2161" s="11">
        <f t="shared" si="13"/>
        <v>0.17773101205280284</v>
      </c>
      <c r="Y2161" s="11">
        <f t="shared" si="14"/>
        <v>-2.5016244314489899E-2</v>
      </c>
      <c r="Z2161" s="11">
        <f t="shared" si="15"/>
        <v>0.15394868377207582</v>
      </c>
      <c r="AA2161" s="11">
        <f t="shared" si="16"/>
        <v>0.13499855616517475</v>
      </c>
    </row>
    <row r="2162" spans="1:27" ht="15" x14ac:dyDescent="0.25">
      <c r="A2162" s="4" t="s">
        <v>634</v>
      </c>
      <c r="B2162" s="21" t="s">
        <v>523</v>
      </c>
      <c r="C2162" s="67" t="s">
        <v>635</v>
      </c>
      <c r="D2162" s="65"/>
      <c r="E2162" s="65"/>
      <c r="F2162" s="64">
        <v>11.93857331571995</v>
      </c>
      <c r="G2162" s="65">
        <v>19.309999999999999</v>
      </c>
      <c r="H2162" s="65">
        <v>18</v>
      </c>
      <c r="I2162" s="65">
        <v>20.97</v>
      </c>
      <c r="J2162" s="65">
        <v>25.92</v>
      </c>
      <c r="K2162" s="66">
        <v>29.49</v>
      </c>
      <c r="L2162" s="50">
        <v>26.59</v>
      </c>
      <c r="M2162" s="50">
        <v>23.12</v>
      </c>
      <c r="N2162" s="50">
        <v>22.25</v>
      </c>
      <c r="O2162" s="50">
        <v>18.46</v>
      </c>
      <c r="P2162" s="50">
        <v>14.42</v>
      </c>
      <c r="Q2162" s="50">
        <v>13.07</v>
      </c>
      <c r="R2162" s="50">
        <v>14.45</v>
      </c>
      <c r="S2162" s="50">
        <v>14.74</v>
      </c>
      <c r="T2162" s="50">
        <v>16.329999999999998</v>
      </c>
      <c r="U2162" s="50">
        <v>8.93</v>
      </c>
      <c r="V2162" s="169">
        <v>20.56</v>
      </c>
      <c r="W2162" s="170">
        <v>21.97</v>
      </c>
      <c r="X2162" s="11">
        <f t="shared" si="13"/>
        <v>3.369795342272397E-2</v>
      </c>
      <c r="Y2162" s="11">
        <f t="shared" si="14"/>
        <v>-7.0660522273425563E-2</v>
      </c>
      <c r="Z2162" s="11">
        <f t="shared" si="15"/>
        <v>0.112213039485767</v>
      </c>
      <c r="AA2162" s="11">
        <f t="shared" si="16"/>
        <v>0.11938573315719925</v>
      </c>
    </row>
    <row r="2163" spans="1:27" ht="15" x14ac:dyDescent="0.25">
      <c r="A2163" s="4" t="s">
        <v>634</v>
      </c>
      <c r="B2163" s="21" t="s">
        <v>524</v>
      </c>
      <c r="C2163" s="67" t="s">
        <v>635</v>
      </c>
      <c r="D2163" s="65"/>
      <c r="E2163" s="65"/>
      <c r="F2163" s="64">
        <v>11.924837388581061</v>
      </c>
      <c r="G2163" s="65">
        <v>5.53</v>
      </c>
      <c r="H2163" s="65">
        <v>8.23</v>
      </c>
      <c r="I2163" s="65">
        <v>10.87</v>
      </c>
      <c r="J2163" s="65">
        <v>13.05</v>
      </c>
      <c r="K2163" s="66">
        <v>12.8</v>
      </c>
      <c r="L2163" s="50">
        <v>11.42</v>
      </c>
      <c r="M2163" s="50">
        <v>12.06</v>
      </c>
      <c r="N2163" s="50">
        <v>11.63</v>
      </c>
      <c r="O2163" s="50">
        <v>4.75</v>
      </c>
      <c r="P2163" s="50">
        <v>8.5299999999999994</v>
      </c>
      <c r="Q2163" s="50">
        <v>14.25</v>
      </c>
      <c r="R2163" s="50">
        <v>9.41</v>
      </c>
      <c r="S2163" s="50">
        <v>8.23</v>
      </c>
      <c r="T2163" s="50">
        <v>-0.55000000000000004</v>
      </c>
      <c r="U2163" s="50">
        <v>14.91</v>
      </c>
      <c r="V2163" s="169">
        <v>18.920000000000002</v>
      </c>
      <c r="W2163" s="170">
        <v>13.18</v>
      </c>
      <c r="X2163" s="11">
        <f t="shared" si="13"/>
        <v>-0.22464126669965367</v>
      </c>
      <c r="Y2163" s="11">
        <f t="shared" si="14"/>
        <v>2.105934907466489E-2</v>
      </c>
      <c r="Z2163" s="11">
        <f t="shared" si="15"/>
        <v>0.29718750000000016</v>
      </c>
      <c r="AA2163" s="11">
        <f t="shared" si="16"/>
        <v>0.11924837388581055</v>
      </c>
    </row>
    <row r="2164" spans="1:27" ht="15" x14ac:dyDescent="0.25">
      <c r="A2164" s="4" t="s">
        <v>634</v>
      </c>
      <c r="B2164" s="21" t="s">
        <v>525</v>
      </c>
      <c r="C2164" s="67" t="s">
        <v>635</v>
      </c>
      <c r="D2164" s="65"/>
      <c r="E2164" s="65"/>
      <c r="F2164" s="64">
        <v>11.796151104775481</v>
      </c>
      <c r="G2164" s="65">
        <v>806</v>
      </c>
      <c r="H2164" s="65">
        <v>399.5</v>
      </c>
      <c r="I2164" s="65">
        <v>-37.9</v>
      </c>
      <c r="J2164" s="65">
        <v>-103.3</v>
      </c>
      <c r="K2164" s="65">
        <v>665.8</v>
      </c>
      <c r="L2164" s="50">
        <v>266.10000000000002</v>
      </c>
      <c r="M2164" s="169">
        <v>217.5</v>
      </c>
      <c r="N2164" s="169">
        <v>80.5</v>
      </c>
      <c r="O2164" s="50">
        <v>264.7</v>
      </c>
      <c r="P2164" s="169">
        <v>415.2</v>
      </c>
      <c r="Q2164" s="50">
        <v>135.69999999999999</v>
      </c>
      <c r="R2164" s="169">
        <v>448.2</v>
      </c>
      <c r="S2164" s="50">
        <v>148.19999999999999</v>
      </c>
      <c r="T2164" s="50">
        <v>325.7</v>
      </c>
      <c r="U2164" s="169">
        <v>278</v>
      </c>
      <c r="V2164" s="50">
        <v>370.5</v>
      </c>
      <c r="W2164" s="170">
        <v>280.60000000000002</v>
      </c>
      <c r="X2164" s="11">
        <f t="shared" si="13"/>
        <v>-7.8009239083064563E-2</v>
      </c>
      <c r="Y2164" s="11">
        <f t="shared" si="14"/>
        <v>0.13452448477973156</v>
      </c>
      <c r="Z2164" s="11">
        <f t="shared" si="15"/>
        <v>-6.4744604616281842E-2</v>
      </c>
      <c r="AA2164" s="11">
        <f t="shared" si="16"/>
        <v>0.11796151104775499</v>
      </c>
    </row>
    <row r="2165" spans="1:27" ht="15" x14ac:dyDescent="0.25">
      <c r="A2165" s="4" t="s">
        <v>634</v>
      </c>
      <c r="B2165" s="21" t="s">
        <v>526</v>
      </c>
      <c r="C2165" s="67" t="s">
        <v>635</v>
      </c>
      <c r="D2165" s="65"/>
      <c r="E2165" s="65"/>
      <c r="F2165" s="64">
        <v>11.48132427843804</v>
      </c>
      <c r="G2165" s="65">
        <v>9.23</v>
      </c>
      <c r="H2165" s="65">
        <v>7.99</v>
      </c>
      <c r="I2165" s="65">
        <v>8.5</v>
      </c>
      <c r="J2165" s="65">
        <v>8.35</v>
      </c>
      <c r="K2165" s="65">
        <v>10.31</v>
      </c>
      <c r="L2165" s="50">
        <v>9.32</v>
      </c>
      <c r="M2165" s="50">
        <v>8.34</v>
      </c>
      <c r="N2165" s="50">
        <v>8.49</v>
      </c>
      <c r="O2165" s="50">
        <v>7.7</v>
      </c>
      <c r="P2165" s="50">
        <v>4.8</v>
      </c>
      <c r="Q2165" s="50">
        <v>-7.88</v>
      </c>
      <c r="R2165" s="50">
        <v>4.16</v>
      </c>
      <c r="S2165" s="169">
        <v>9.92</v>
      </c>
      <c r="T2165" s="169">
        <v>11.36</v>
      </c>
      <c r="U2165" s="169">
        <v>10.76</v>
      </c>
      <c r="V2165" s="169">
        <v>15.08</v>
      </c>
      <c r="W2165" s="170">
        <v>15.33</v>
      </c>
      <c r="X2165" s="11">
        <f t="shared" si="13"/>
        <v>0.59636363636363621</v>
      </c>
      <c r="Y2165" s="11">
        <f t="shared" si="14"/>
        <v>1.0615034168564921</v>
      </c>
      <c r="Z2165" s="11">
        <f t="shared" si="15"/>
        <v>0.3016574585635361</v>
      </c>
      <c r="AA2165" s="11">
        <f t="shared" si="16"/>
        <v>0.11481324278438021</v>
      </c>
    </row>
    <row r="2166" spans="1:27" ht="15" x14ac:dyDescent="0.25">
      <c r="A2166" s="4" t="s">
        <v>634</v>
      </c>
      <c r="B2166" s="21" t="s">
        <v>527</v>
      </c>
      <c r="C2166" s="67" t="s">
        <v>635</v>
      </c>
      <c r="D2166" s="65"/>
      <c r="E2166" s="65"/>
      <c r="F2166" s="64">
        <v>11.29924072065398</v>
      </c>
      <c r="G2166" s="65">
        <v>68.239999999999995</v>
      </c>
      <c r="H2166" s="65">
        <v>-36.299999999999997</v>
      </c>
      <c r="I2166" s="65">
        <v>139.94999999999999</v>
      </c>
      <c r="J2166" s="65">
        <v>179.04</v>
      </c>
      <c r="K2166" s="66">
        <v>262.04000000000002</v>
      </c>
      <c r="L2166" s="169">
        <v>188.02</v>
      </c>
      <c r="M2166" s="50">
        <v>202.43</v>
      </c>
      <c r="N2166" s="50">
        <v>192.18</v>
      </c>
      <c r="O2166" s="50">
        <v>168.67</v>
      </c>
      <c r="P2166" s="50">
        <v>152.77000000000001</v>
      </c>
      <c r="Q2166" s="50">
        <v>156.47999999999999</v>
      </c>
      <c r="R2166" s="50">
        <v>185.08</v>
      </c>
      <c r="S2166" s="50">
        <v>186.11</v>
      </c>
      <c r="T2166" s="50">
        <v>181.56</v>
      </c>
      <c r="U2166" s="50">
        <v>155.71</v>
      </c>
      <c r="V2166" s="50">
        <v>232.6</v>
      </c>
      <c r="W2166" s="170">
        <v>271.52999999999997</v>
      </c>
      <c r="X2166" s="11">
        <f t="shared" si="13"/>
        <v>4.2310857680324387E-2</v>
      </c>
      <c r="Y2166" s="11">
        <f t="shared" si="14"/>
        <v>-1.0856844747120231E-3</v>
      </c>
      <c r="Z2166" s="11">
        <f t="shared" si="15"/>
        <v>6.7075064223809377E-2</v>
      </c>
      <c r="AA2166" s="11">
        <f t="shared" si="16"/>
        <v>0.1129924072065398</v>
      </c>
    </row>
    <row r="2167" spans="1:27" ht="15" x14ac:dyDescent="0.25">
      <c r="A2167" s="4" t="s">
        <v>634</v>
      </c>
      <c r="B2167" s="21" t="s">
        <v>528</v>
      </c>
      <c r="C2167" s="67" t="s">
        <v>635</v>
      </c>
      <c r="D2167" s="65"/>
      <c r="E2167" s="65"/>
      <c r="F2167" s="64">
        <v>11.072210065645519</v>
      </c>
      <c r="G2167" s="65">
        <v>-5.01</v>
      </c>
      <c r="H2167" s="65">
        <v>-5.18</v>
      </c>
      <c r="I2167" s="65">
        <v>-5.37</v>
      </c>
      <c r="J2167" s="65">
        <v>-4.87</v>
      </c>
      <c r="K2167" s="65">
        <v>-4.6900000000000004</v>
      </c>
      <c r="L2167" s="50">
        <v>-5.61</v>
      </c>
      <c r="M2167" s="50">
        <v>-5.54</v>
      </c>
      <c r="N2167" s="50">
        <v>-5.24</v>
      </c>
      <c r="O2167" s="50">
        <v>-5.4</v>
      </c>
      <c r="P2167" s="50">
        <v>-6.26</v>
      </c>
      <c r="Q2167" s="50">
        <v>-7.6</v>
      </c>
      <c r="R2167" s="50">
        <v>-5.12</v>
      </c>
      <c r="S2167" s="50">
        <v>-5.95</v>
      </c>
      <c r="T2167" s="50">
        <v>-4.8</v>
      </c>
      <c r="U2167" s="50">
        <v>-5.82</v>
      </c>
      <c r="V2167" s="50">
        <v>-6.28</v>
      </c>
      <c r="W2167" s="170">
        <v>-8.48</v>
      </c>
      <c r="X2167" s="11">
        <f t="shared" si="13"/>
        <v>-5.8563979141596501E-2</v>
      </c>
      <c r="Y2167" s="11">
        <f t="shared" si="14"/>
        <v>-7.5841499786961974E-2</v>
      </c>
      <c r="Z2167" s="11">
        <f t="shared" si="15"/>
        <v>5.348086675887509E-2</v>
      </c>
      <c r="AA2167" s="11">
        <f t="shared" si="16"/>
        <v>0.11072210065645516</v>
      </c>
    </row>
    <row r="2168" spans="1:27" ht="15" x14ac:dyDescent="0.25">
      <c r="A2168" s="4" t="s">
        <v>634</v>
      </c>
      <c r="B2168" s="21" t="s">
        <v>529</v>
      </c>
      <c r="C2168" s="67" t="s">
        <v>635</v>
      </c>
      <c r="D2168" s="65"/>
      <c r="E2168" s="65"/>
      <c r="F2168" s="64">
        <v>11.06145251396649</v>
      </c>
      <c r="G2168" s="65">
        <v>25.57</v>
      </c>
      <c r="H2168" s="65">
        <v>24.22</v>
      </c>
      <c r="I2168" s="65">
        <v>15.58</v>
      </c>
      <c r="J2168" s="65">
        <v>21.79</v>
      </c>
      <c r="K2168" s="65">
        <v>1.98</v>
      </c>
      <c r="L2168" s="50">
        <v>13.21</v>
      </c>
      <c r="M2168" s="50">
        <v>15.39</v>
      </c>
      <c r="N2168" s="50">
        <v>13.15</v>
      </c>
      <c r="O2168" s="50">
        <v>-12.05</v>
      </c>
      <c r="P2168" s="50">
        <v>9.11</v>
      </c>
      <c r="Q2168" s="50">
        <v>-91</v>
      </c>
      <c r="R2168" s="50">
        <v>7.18</v>
      </c>
      <c r="S2168" s="50">
        <v>7.82</v>
      </c>
      <c r="T2168" s="50">
        <v>7.85</v>
      </c>
      <c r="U2168" s="50">
        <v>8.16</v>
      </c>
      <c r="V2168" s="169">
        <v>11.97</v>
      </c>
      <c r="W2168" s="170">
        <v>11.78</v>
      </c>
      <c r="X2168" s="11">
        <f t="shared" si="13"/>
        <v>1.8836896397069758E-2</v>
      </c>
      <c r="Y2168" s="11">
        <f t="shared" si="14"/>
        <v>-1.4550256786500366</v>
      </c>
      <c r="Z2168" s="11">
        <f t="shared" si="15"/>
        <v>0.15446630119316329</v>
      </c>
      <c r="AA2168" s="11">
        <f t="shared" si="16"/>
        <v>0.11061452513966485</v>
      </c>
    </row>
    <row r="2169" spans="1:27" ht="15" x14ac:dyDescent="0.25">
      <c r="A2169" s="4" t="s">
        <v>634</v>
      </c>
      <c r="B2169" s="21" t="s">
        <v>530</v>
      </c>
      <c r="C2169" s="67" t="s">
        <v>635</v>
      </c>
      <c r="D2169" s="65"/>
      <c r="E2169" s="65"/>
      <c r="F2169" s="64">
        <v>10.933991917377631</v>
      </c>
      <c r="G2169" s="65">
        <v>13.43</v>
      </c>
      <c r="H2169" s="65">
        <v>13.5</v>
      </c>
      <c r="I2169" s="65">
        <v>14.43</v>
      </c>
      <c r="J2169" s="65">
        <v>14.43</v>
      </c>
      <c r="K2169" s="65">
        <v>13.72</v>
      </c>
      <c r="L2169" s="50">
        <v>14.57</v>
      </c>
      <c r="M2169" s="50">
        <v>10.59</v>
      </c>
      <c r="N2169" s="50">
        <v>1.37</v>
      </c>
      <c r="O2169" s="50">
        <v>11.16</v>
      </c>
      <c r="P2169" s="50">
        <v>8.3800000000000008</v>
      </c>
      <c r="Q2169" s="50">
        <v>8.8000000000000007</v>
      </c>
      <c r="R2169" s="169">
        <v>9.4</v>
      </c>
      <c r="S2169" s="50">
        <v>9.73</v>
      </c>
      <c r="T2169" s="50">
        <v>10.3</v>
      </c>
      <c r="U2169" s="50">
        <v>11.02</v>
      </c>
      <c r="V2169" s="169">
        <v>13.49</v>
      </c>
      <c r="W2169" s="170">
        <v>14.6</v>
      </c>
      <c r="X2169" s="11">
        <f t="shared" si="13"/>
        <v>5.2877995042688086E-2</v>
      </c>
      <c r="Y2169" s="11">
        <f t="shared" si="14"/>
        <v>5.8069578864765825E-2</v>
      </c>
      <c r="Z2169" s="11">
        <f t="shared" si="15"/>
        <v>0.1011124845488256</v>
      </c>
      <c r="AA2169" s="11">
        <f t="shared" si="16"/>
        <v>0.1093399191737765</v>
      </c>
    </row>
    <row r="2170" spans="1:27" ht="15" x14ac:dyDescent="0.25">
      <c r="A2170" s="4" t="s">
        <v>634</v>
      </c>
      <c r="B2170" s="21" t="s">
        <v>531</v>
      </c>
      <c r="C2170" s="67" t="s">
        <v>635</v>
      </c>
      <c r="D2170" s="65"/>
      <c r="E2170" s="65"/>
      <c r="F2170" s="64">
        <v>10.735326205542229</v>
      </c>
      <c r="G2170" s="65">
        <v>28.05</v>
      </c>
      <c r="H2170" s="65">
        <v>26.04</v>
      </c>
      <c r="I2170" s="65">
        <v>33.630000000000003</v>
      </c>
      <c r="J2170" s="65">
        <v>35.950000000000003</v>
      </c>
      <c r="K2170" s="65">
        <v>1.28</v>
      </c>
      <c r="L2170" s="50">
        <v>33.840000000000003</v>
      </c>
      <c r="M2170" s="50">
        <v>24.86</v>
      </c>
      <c r="N2170" s="50">
        <v>28.36</v>
      </c>
      <c r="O2170" s="169">
        <v>19.87</v>
      </c>
      <c r="P2170" s="50">
        <v>24.29</v>
      </c>
      <c r="Q2170" s="50">
        <v>23.88</v>
      </c>
      <c r="R2170" s="50">
        <v>17.57</v>
      </c>
      <c r="S2170" s="169">
        <v>31.34</v>
      </c>
      <c r="T2170" s="50">
        <v>23.36</v>
      </c>
      <c r="U2170" s="50">
        <v>26.78</v>
      </c>
      <c r="V2170" s="50">
        <v>10.18</v>
      </c>
      <c r="W2170" s="170">
        <v>41.18</v>
      </c>
      <c r="X2170" s="11">
        <f t="shared" si="13"/>
        <v>-9.579728059332604E-3</v>
      </c>
      <c r="Y2170" s="11">
        <f t="shared" si="14"/>
        <v>3.0161206448257927E-2</v>
      </c>
      <c r="Z2170" s="11">
        <f t="shared" si="15"/>
        <v>-7.4608783442705717E-2</v>
      </c>
      <c r="AA2170" s="11">
        <f t="shared" si="16"/>
        <v>0.10735326205542228</v>
      </c>
    </row>
    <row r="2171" spans="1:27" ht="15" x14ac:dyDescent="0.25">
      <c r="A2171" s="4" t="s">
        <v>634</v>
      </c>
      <c r="B2171" s="21" t="s">
        <v>532</v>
      </c>
      <c r="C2171" s="67" t="s">
        <v>635</v>
      </c>
      <c r="D2171" s="65"/>
      <c r="E2171" s="65"/>
      <c r="F2171" s="64">
        <v>10.51815181518152</v>
      </c>
      <c r="G2171" s="65">
        <v>123</v>
      </c>
      <c r="H2171" s="65">
        <v>67</v>
      </c>
      <c r="I2171" s="65">
        <v>137</v>
      </c>
      <c r="J2171" s="65">
        <v>173</v>
      </c>
      <c r="K2171" s="66">
        <v>176</v>
      </c>
      <c r="L2171" s="169">
        <v>182</v>
      </c>
      <c r="M2171" s="50">
        <v>179</v>
      </c>
      <c r="N2171" s="50">
        <v>164</v>
      </c>
      <c r="O2171" s="50">
        <v>59</v>
      </c>
      <c r="P2171" s="50">
        <v>156</v>
      </c>
      <c r="Q2171" s="50">
        <v>157</v>
      </c>
      <c r="R2171" s="50">
        <v>140</v>
      </c>
      <c r="S2171" s="50">
        <v>102</v>
      </c>
      <c r="T2171" s="50">
        <v>148</v>
      </c>
      <c r="U2171" s="50">
        <v>166</v>
      </c>
      <c r="V2171" s="50">
        <v>190</v>
      </c>
      <c r="W2171" s="170">
        <v>165.74</v>
      </c>
      <c r="X2171" s="11">
        <f t="shared" si="13"/>
        <v>-1.4414414414414378E-2</v>
      </c>
      <c r="Y2171" s="11">
        <f t="shared" si="14"/>
        <v>1.6453382084095081E-2</v>
      </c>
      <c r="Z2171" s="11">
        <f t="shared" si="15"/>
        <v>8.9928057553956942E-2</v>
      </c>
      <c r="AA2171" s="11">
        <f t="shared" si="16"/>
        <v>0.1051815181518152</v>
      </c>
    </row>
    <row r="2172" spans="1:27" ht="15" x14ac:dyDescent="0.25">
      <c r="A2172" s="4" t="s">
        <v>634</v>
      </c>
      <c r="B2172" s="21" t="s">
        <v>533</v>
      </c>
      <c r="C2172" s="67" t="s">
        <v>635</v>
      </c>
      <c r="D2172" s="65"/>
      <c r="E2172" s="65"/>
      <c r="F2172" s="64">
        <v>10.476728183775011</v>
      </c>
      <c r="G2172" s="65">
        <v>187.68</v>
      </c>
      <c r="H2172" s="65">
        <v>162.11000000000001</v>
      </c>
      <c r="I2172" s="65">
        <v>163.13</v>
      </c>
      <c r="J2172" s="65">
        <v>175.18</v>
      </c>
      <c r="K2172" s="65">
        <v>67.150000000000006</v>
      </c>
      <c r="L2172" s="50">
        <v>-1260</v>
      </c>
      <c r="M2172" s="169">
        <v>-264.44</v>
      </c>
      <c r="N2172" s="169">
        <v>-26.57</v>
      </c>
      <c r="O2172" s="169">
        <v>-659.99</v>
      </c>
      <c r="P2172" s="50">
        <v>42.4</v>
      </c>
      <c r="Q2172" s="50">
        <v>44.64</v>
      </c>
      <c r="R2172" s="50">
        <v>11.51</v>
      </c>
      <c r="S2172" s="50">
        <v>70.099999999999994</v>
      </c>
      <c r="T2172" s="169">
        <v>73.06</v>
      </c>
      <c r="U2172" s="50">
        <v>47.88</v>
      </c>
      <c r="V2172" s="169">
        <v>92.35</v>
      </c>
      <c r="W2172" s="170">
        <v>99.79</v>
      </c>
      <c r="X2172" s="11">
        <f t="shared" si="13"/>
        <v>0.18179662021938947</v>
      </c>
      <c r="Y2172" s="11">
        <f t="shared" si="14"/>
        <v>1.6256083488033868E-2</v>
      </c>
      <c r="Z2172" s="11">
        <f t="shared" si="15"/>
        <v>0.39911133053567016</v>
      </c>
      <c r="AA2172" s="11">
        <f t="shared" si="16"/>
        <v>0.10476728183775008</v>
      </c>
    </row>
    <row r="2173" spans="1:27" ht="15" x14ac:dyDescent="0.25">
      <c r="A2173" s="4" t="s">
        <v>634</v>
      </c>
      <c r="B2173" s="21" t="s">
        <v>534</v>
      </c>
      <c r="C2173" s="67" t="s">
        <v>635</v>
      </c>
      <c r="D2173" s="65"/>
      <c r="E2173" s="65"/>
      <c r="F2173" s="64">
        <v>10.36585365853659</v>
      </c>
      <c r="G2173" s="65">
        <v>3.35</v>
      </c>
      <c r="H2173" s="65">
        <v>2.93</v>
      </c>
      <c r="I2173" s="65">
        <v>3.16</v>
      </c>
      <c r="J2173" s="65">
        <v>3.8</v>
      </c>
      <c r="K2173" s="65">
        <v>4.3499999999999996</v>
      </c>
      <c r="L2173" s="169">
        <v>4.59</v>
      </c>
      <c r="M2173" s="50">
        <v>3.16</v>
      </c>
      <c r="N2173" s="50">
        <v>3.71</v>
      </c>
      <c r="O2173" s="50">
        <v>3.59</v>
      </c>
      <c r="P2173" s="50">
        <v>3.46</v>
      </c>
      <c r="Q2173" s="50">
        <v>3.32</v>
      </c>
      <c r="R2173" s="50">
        <v>3.44</v>
      </c>
      <c r="S2173" s="50">
        <v>3.95</v>
      </c>
      <c r="T2173" s="50">
        <v>3.91</v>
      </c>
      <c r="U2173" s="50">
        <v>4.63</v>
      </c>
      <c r="V2173" s="169">
        <v>5.55</v>
      </c>
      <c r="W2173" s="170">
        <v>5.82</v>
      </c>
      <c r="X2173" s="11">
        <f t="shared" si="13"/>
        <v>3.1757233592096146E-2</v>
      </c>
      <c r="Y2173" s="11">
        <f t="shared" si="14"/>
        <v>8.960328317373456E-2</v>
      </c>
      <c r="Z2173" s="11">
        <f t="shared" si="15"/>
        <v>0.13245448838669183</v>
      </c>
      <c r="AA2173" s="11">
        <f t="shared" si="16"/>
        <v>0.10365853658536595</v>
      </c>
    </row>
    <row r="2174" spans="1:27" ht="15" x14ac:dyDescent="0.25">
      <c r="A2174" s="4" t="s">
        <v>634</v>
      </c>
      <c r="B2174" s="21" t="s">
        <v>535</v>
      </c>
      <c r="C2174" s="67" t="s">
        <v>635</v>
      </c>
      <c r="D2174" s="65"/>
      <c r="E2174" s="65"/>
      <c r="F2174" s="67">
        <v>9.8480880041906804</v>
      </c>
      <c r="G2174" s="65">
        <v>11.6</v>
      </c>
      <c r="H2174" s="65">
        <v>11.75</v>
      </c>
      <c r="I2174" s="65">
        <v>12.16</v>
      </c>
      <c r="J2174" s="65">
        <v>12.31</v>
      </c>
      <c r="K2174" s="65">
        <v>11.17</v>
      </c>
      <c r="L2174" s="50">
        <v>9.64</v>
      </c>
      <c r="M2174" s="50">
        <v>8.93</v>
      </c>
      <c r="N2174" s="50">
        <v>9.0399999999999991</v>
      </c>
      <c r="O2174" s="50">
        <v>8.09</v>
      </c>
      <c r="P2174" s="50">
        <v>7.27</v>
      </c>
      <c r="Q2174" s="50">
        <v>7.47</v>
      </c>
      <c r="R2174" s="50">
        <v>9.16</v>
      </c>
      <c r="S2174" s="50">
        <v>8.68</v>
      </c>
      <c r="T2174" s="50">
        <v>8.57</v>
      </c>
      <c r="U2174" s="50">
        <v>9.85</v>
      </c>
      <c r="V2174" s="50">
        <v>11.08</v>
      </c>
      <c r="W2174" s="171">
        <v>12.44</v>
      </c>
      <c r="X2174" s="11">
        <f t="shared" si="13"/>
        <v>3.9901780233271955E-2</v>
      </c>
      <c r="Y2174" s="11">
        <f t="shared" si="14"/>
        <v>7.024793388429762E-2</v>
      </c>
      <c r="Z2174" s="11">
        <f t="shared" si="15"/>
        <v>5.2950910093767289E-2</v>
      </c>
      <c r="AA2174" s="11">
        <f t="shared" si="16"/>
        <v>9.8480880041906804E-2</v>
      </c>
    </row>
    <row r="2175" spans="1:27" ht="15" x14ac:dyDescent="0.25">
      <c r="A2175" s="4" t="s">
        <v>634</v>
      </c>
      <c r="B2175" s="21" t="s">
        <v>536</v>
      </c>
      <c r="C2175" s="67" t="s">
        <v>635</v>
      </c>
      <c r="D2175" s="65"/>
      <c r="E2175" s="65"/>
      <c r="F2175" s="67">
        <v>9.8413504251808614</v>
      </c>
      <c r="G2175" s="65">
        <v>88.84</v>
      </c>
      <c r="H2175" s="65">
        <v>52.74</v>
      </c>
      <c r="I2175" s="65">
        <v>45.47</v>
      </c>
      <c r="J2175" s="65">
        <v>55.37</v>
      </c>
      <c r="K2175" s="66">
        <v>278.18</v>
      </c>
      <c r="L2175" s="50">
        <v>50.72</v>
      </c>
      <c r="M2175" s="169">
        <v>89.36</v>
      </c>
      <c r="N2175" s="50">
        <v>81.05</v>
      </c>
      <c r="O2175" s="50">
        <v>25.47</v>
      </c>
      <c r="P2175" s="50">
        <v>34.94</v>
      </c>
      <c r="Q2175" s="50">
        <v>58.6</v>
      </c>
      <c r="R2175" s="50">
        <v>-79.989999999999995</v>
      </c>
      <c r="S2175" s="169">
        <v>93.52</v>
      </c>
      <c r="T2175" s="169">
        <v>60.46</v>
      </c>
      <c r="U2175" s="169">
        <v>102.19</v>
      </c>
      <c r="V2175" s="169">
        <v>137.78</v>
      </c>
      <c r="W2175" s="171">
        <v>132.29</v>
      </c>
      <c r="X2175" s="11">
        <f t="shared" si="13"/>
        <v>0.23834874381245919</v>
      </c>
      <c r="Y2175" s="11">
        <f t="shared" si="14"/>
        <v>0.32875782487367067</v>
      </c>
      <c r="Z2175" s="11">
        <f t="shared" si="15"/>
        <v>1.2360653876716987</v>
      </c>
      <c r="AA2175" s="11">
        <f t="shared" si="16"/>
        <v>9.8413504251808837E-2</v>
      </c>
    </row>
    <row r="2176" spans="1:27" ht="15" x14ac:dyDescent="0.25">
      <c r="A2176" s="4" t="s">
        <v>634</v>
      </c>
      <c r="B2176" s="21" t="s">
        <v>537</v>
      </c>
      <c r="C2176" s="67" t="s">
        <v>635</v>
      </c>
      <c r="D2176" s="65"/>
      <c r="E2176" s="65"/>
      <c r="F2176" s="67">
        <v>9.6774193548387011</v>
      </c>
      <c r="G2176" s="65">
        <v>2.27</v>
      </c>
      <c r="H2176" s="65">
        <v>3.02</v>
      </c>
      <c r="I2176" s="65">
        <v>2.48</v>
      </c>
      <c r="J2176" s="65">
        <v>2.63</v>
      </c>
      <c r="K2176" s="65">
        <v>1.07</v>
      </c>
      <c r="L2176" s="50">
        <v>1.89</v>
      </c>
      <c r="M2176" s="50">
        <v>-0.25</v>
      </c>
      <c r="N2176" s="50">
        <v>0.77</v>
      </c>
      <c r="O2176" s="50">
        <v>-6.8</v>
      </c>
      <c r="P2176" s="50">
        <v>2.39</v>
      </c>
      <c r="Q2176" s="50">
        <v>-0.48</v>
      </c>
      <c r="R2176" s="50">
        <v>1.42</v>
      </c>
      <c r="S2176" s="50">
        <v>1.08</v>
      </c>
      <c r="T2176" s="50">
        <v>2.39</v>
      </c>
      <c r="U2176" s="50">
        <v>-0.35</v>
      </c>
      <c r="V2176" s="169">
        <v>3.08</v>
      </c>
      <c r="W2176" s="171">
        <v>1.68</v>
      </c>
      <c r="X2176" s="11">
        <f t="shared" si="13"/>
        <v>0</v>
      </c>
      <c r="Y2176" s="11">
        <f t="shared" si="14"/>
        <v>2.9478458049886802E-2</v>
      </c>
      <c r="Z2176" s="11">
        <f t="shared" si="15"/>
        <v>0.36563876651982352</v>
      </c>
      <c r="AA2176" s="11">
        <f t="shared" si="16"/>
        <v>9.6774193548387011E-2</v>
      </c>
    </row>
    <row r="2177" spans="1:27" ht="15" x14ac:dyDescent="0.25">
      <c r="A2177" s="4" t="s">
        <v>634</v>
      </c>
      <c r="B2177" s="21" t="s">
        <v>538</v>
      </c>
      <c r="C2177" s="67" t="s">
        <v>635</v>
      </c>
      <c r="D2177" s="65"/>
      <c r="E2177" s="65"/>
      <c r="F2177" s="67">
        <v>9.375</v>
      </c>
      <c r="G2177" s="65">
        <v>3.25</v>
      </c>
      <c r="H2177" s="65">
        <v>3.64</v>
      </c>
      <c r="I2177" s="65">
        <v>4.37</v>
      </c>
      <c r="J2177" s="65">
        <v>3.77</v>
      </c>
      <c r="K2177" s="65">
        <v>3.97</v>
      </c>
      <c r="L2177" s="50">
        <v>3.44</v>
      </c>
      <c r="M2177" s="50">
        <v>3.17</v>
      </c>
      <c r="N2177" s="50">
        <v>2.2200000000000002</v>
      </c>
      <c r="O2177" s="50">
        <v>2.1800000000000002</v>
      </c>
      <c r="P2177" s="50">
        <v>2.72</v>
      </c>
      <c r="Q2177" s="50">
        <v>2.37</v>
      </c>
      <c r="R2177" s="50">
        <v>2.84</v>
      </c>
      <c r="S2177" s="50">
        <v>2.94</v>
      </c>
      <c r="T2177" s="50">
        <v>2.3199999999999998</v>
      </c>
      <c r="U2177" s="50">
        <v>2.98</v>
      </c>
      <c r="V2177" s="169">
        <v>4.24</v>
      </c>
      <c r="W2177" s="171">
        <v>4.1100000000000003</v>
      </c>
      <c r="X2177" s="11">
        <f t="shared" si="13"/>
        <v>-3.6798528058877511E-2</v>
      </c>
      <c r="Y2177" s="11">
        <f t="shared" si="14"/>
        <v>5.8261700095511015E-2</v>
      </c>
      <c r="Z2177" s="11">
        <f t="shared" si="15"/>
        <v>0.12635379061371843</v>
      </c>
      <c r="AA2177" s="11">
        <f t="shared" si="16"/>
        <v>9.3749999999999778E-2</v>
      </c>
    </row>
    <row r="2178" spans="1:27" ht="15" x14ac:dyDescent="0.25">
      <c r="A2178" s="4" t="s">
        <v>634</v>
      </c>
      <c r="B2178" s="21" t="s">
        <v>539</v>
      </c>
      <c r="C2178" s="67" t="s">
        <v>635</v>
      </c>
      <c r="D2178" s="65"/>
      <c r="E2178" s="65"/>
      <c r="F2178" s="67">
        <v>9.1510474090408032</v>
      </c>
      <c r="G2178" s="65">
        <v>7.4</v>
      </c>
      <c r="H2178" s="65">
        <v>7.69</v>
      </c>
      <c r="I2178" s="65">
        <v>7.66</v>
      </c>
      <c r="J2178" s="65">
        <v>9.77</v>
      </c>
      <c r="K2178" s="65">
        <v>10.55</v>
      </c>
      <c r="L2178" s="50">
        <v>10.33</v>
      </c>
      <c r="M2178" s="50">
        <v>8.93</v>
      </c>
      <c r="N2178" s="50">
        <v>10.81</v>
      </c>
      <c r="O2178" s="50">
        <v>10.14</v>
      </c>
      <c r="P2178" s="50">
        <v>8.3800000000000008</v>
      </c>
      <c r="Q2178" s="50">
        <v>9.2899999999999991</v>
      </c>
      <c r="R2178" s="50">
        <v>10.68</v>
      </c>
      <c r="S2178" s="50">
        <v>10.65</v>
      </c>
      <c r="T2178" s="50">
        <v>10.039999999999999</v>
      </c>
      <c r="U2178" s="50">
        <v>8.67</v>
      </c>
      <c r="V2178" s="50">
        <v>6.92</v>
      </c>
      <c r="W2178" s="171">
        <v>13.97</v>
      </c>
      <c r="X2178" s="11">
        <f t="shared" si="13"/>
        <v>4.2564102564102368E-2</v>
      </c>
      <c r="Y2178" s="11">
        <f t="shared" si="14"/>
        <v>-1.5248401377274901E-2</v>
      </c>
      <c r="Z2178" s="11">
        <f t="shared" si="15"/>
        <v>-9.3906093906093835E-2</v>
      </c>
      <c r="AA2178" s="11">
        <f t="shared" si="16"/>
        <v>9.1510474090408023E-2</v>
      </c>
    </row>
    <row r="2179" spans="1:27" ht="15" x14ac:dyDescent="0.25">
      <c r="A2179" s="4" t="s">
        <v>634</v>
      </c>
      <c r="B2179" s="21" t="s">
        <v>540</v>
      </c>
      <c r="C2179" s="67" t="s">
        <v>635</v>
      </c>
      <c r="D2179" s="65"/>
      <c r="E2179" s="65"/>
      <c r="F2179" s="67">
        <v>8.996782312275009</v>
      </c>
      <c r="G2179" s="65">
        <v>61.58</v>
      </c>
      <c r="H2179" s="65">
        <v>71.09</v>
      </c>
      <c r="I2179" s="65">
        <v>76.55</v>
      </c>
      <c r="J2179" s="65">
        <v>77.069999999999993</v>
      </c>
      <c r="K2179" s="65">
        <v>84.12</v>
      </c>
      <c r="L2179" s="50">
        <v>70.760000000000005</v>
      </c>
      <c r="M2179" s="50">
        <v>64.709999999999994</v>
      </c>
      <c r="N2179" s="50">
        <v>61.89</v>
      </c>
      <c r="O2179" s="50">
        <v>47.23</v>
      </c>
      <c r="P2179" s="50">
        <v>60.64</v>
      </c>
      <c r="Q2179" s="50">
        <v>66.599999999999994</v>
      </c>
      <c r="R2179" s="50">
        <v>72.38</v>
      </c>
      <c r="S2179" s="169">
        <v>79.37</v>
      </c>
      <c r="T2179" s="50">
        <v>79.09</v>
      </c>
      <c r="U2179" s="50">
        <v>76.61</v>
      </c>
      <c r="V2179" s="50">
        <v>78.819999999999993</v>
      </c>
      <c r="W2179" s="171">
        <v>107.61</v>
      </c>
      <c r="X2179" s="11">
        <f t="shared" si="13"/>
        <v>6.6131402559231445E-2</v>
      </c>
      <c r="Y2179" s="11">
        <f t="shared" si="14"/>
        <v>3.3653846153846034E-2</v>
      </c>
      <c r="Z2179" s="11">
        <f t="shared" si="15"/>
        <v>2.094649536509996E-2</v>
      </c>
      <c r="AA2179" s="11">
        <f t="shared" si="16"/>
        <v>8.996782312275009E-2</v>
      </c>
    </row>
    <row r="2180" spans="1:27" ht="15" x14ac:dyDescent="0.25">
      <c r="A2180" s="4" t="s">
        <v>634</v>
      </c>
      <c r="B2180" s="21" t="s">
        <v>541</v>
      </c>
      <c r="C2180" s="67" t="s">
        <v>635</v>
      </c>
      <c r="D2180" s="65"/>
      <c r="E2180" s="65"/>
      <c r="F2180" s="67">
        <v>8.8081305820757692</v>
      </c>
      <c r="G2180" s="65">
        <v>12.9</v>
      </c>
      <c r="H2180" s="65">
        <v>11.5</v>
      </c>
      <c r="I2180" s="65">
        <v>11.94</v>
      </c>
      <c r="J2180" s="65">
        <v>12.17</v>
      </c>
      <c r="K2180" s="65">
        <v>11.12</v>
      </c>
      <c r="L2180" s="50">
        <v>10.62</v>
      </c>
      <c r="M2180" s="50">
        <v>8.56</v>
      </c>
      <c r="N2180" s="50">
        <v>7.02</v>
      </c>
      <c r="O2180" s="50">
        <v>7.3</v>
      </c>
      <c r="P2180" s="50">
        <v>7.26</v>
      </c>
      <c r="Q2180" s="50">
        <v>7.57</v>
      </c>
      <c r="R2180" s="50">
        <v>7.58</v>
      </c>
      <c r="S2180" s="50">
        <v>6.67</v>
      </c>
      <c r="T2180" s="50">
        <v>7.68</v>
      </c>
      <c r="U2180" s="50">
        <v>8.4499999999999993</v>
      </c>
      <c r="V2180" s="50">
        <v>9.67</v>
      </c>
      <c r="W2180" s="171">
        <v>9.5299999999999994</v>
      </c>
      <c r="X2180" s="11">
        <f t="shared" si="13"/>
        <v>1.4442916093535096E-2</v>
      </c>
      <c r="Y2180" s="11">
        <f t="shared" si="14"/>
        <v>2.9830508474576245E-2</v>
      </c>
      <c r="Z2180" s="11">
        <f t="shared" si="15"/>
        <v>6.8795260039499651E-2</v>
      </c>
      <c r="AA2180" s="11">
        <f t="shared" si="16"/>
        <v>8.8081305820757683E-2</v>
      </c>
    </row>
    <row r="2181" spans="1:27" ht="15" x14ac:dyDescent="0.25">
      <c r="A2181" s="4" t="s">
        <v>634</v>
      </c>
      <c r="B2181" s="21" t="s">
        <v>542</v>
      </c>
      <c r="C2181" s="67" t="s">
        <v>635</v>
      </c>
      <c r="D2181" s="65"/>
      <c r="E2181" s="65"/>
      <c r="F2181" s="67">
        <v>8.6421193907918479</v>
      </c>
      <c r="G2181" s="65">
        <v>56.5</v>
      </c>
      <c r="H2181" s="65">
        <v>59.69</v>
      </c>
      <c r="I2181" s="65">
        <v>28.47</v>
      </c>
      <c r="J2181" s="65">
        <v>49.2</v>
      </c>
      <c r="K2181" s="65">
        <v>52.31</v>
      </c>
      <c r="L2181" s="50">
        <v>31.13</v>
      </c>
      <c r="M2181" s="50">
        <v>36.869999999999997</v>
      </c>
      <c r="N2181" s="50">
        <v>34.630000000000003</v>
      </c>
      <c r="O2181" s="50">
        <v>24.89</v>
      </c>
      <c r="P2181" s="50">
        <v>2.66</v>
      </c>
      <c r="Q2181" s="50">
        <v>-79.37</v>
      </c>
      <c r="R2181" s="169">
        <v>26.68</v>
      </c>
      <c r="S2181" s="169">
        <v>19.8</v>
      </c>
      <c r="T2181" s="50">
        <v>2.4500000000000002</v>
      </c>
      <c r="U2181" s="169">
        <v>-109.2</v>
      </c>
      <c r="V2181" s="169">
        <v>-84.42</v>
      </c>
      <c r="W2181" s="171">
        <v>4.99</v>
      </c>
      <c r="X2181" s="11">
        <f t="shared" si="13"/>
        <v>6.9467416473698584E-3</v>
      </c>
      <c r="Y2181" s="11">
        <f t="shared" si="14"/>
        <v>0.97996057818659632</v>
      </c>
      <c r="Z2181" s="11">
        <f t="shared" si="15"/>
        <v>1.8433714949394395</v>
      </c>
      <c r="AA2181" s="11">
        <f t="shared" si="16"/>
        <v>8.642119390791847E-2</v>
      </c>
    </row>
    <row r="2182" spans="1:27" ht="15" x14ac:dyDescent="0.25">
      <c r="A2182" s="4" t="s">
        <v>634</v>
      </c>
      <c r="B2182" s="21" t="s">
        <v>543</v>
      </c>
      <c r="C2182" s="67" t="s">
        <v>635</v>
      </c>
      <c r="D2182" s="65"/>
      <c r="E2182" s="65"/>
      <c r="F2182" s="67">
        <v>8.4675254965109978</v>
      </c>
      <c r="G2182" s="65">
        <v>21.63</v>
      </c>
      <c r="H2182" s="65">
        <v>22.71</v>
      </c>
      <c r="I2182" s="65">
        <v>23.46</v>
      </c>
      <c r="J2182" s="65">
        <v>25.74</v>
      </c>
      <c r="K2182" s="65">
        <v>27.51</v>
      </c>
      <c r="L2182" s="50">
        <v>23.66</v>
      </c>
      <c r="M2182" s="50">
        <v>21.82</v>
      </c>
      <c r="N2182" s="50">
        <v>19.239999999999998</v>
      </c>
      <c r="O2182" s="50">
        <v>12.9</v>
      </c>
      <c r="P2182" s="50">
        <v>15.92</v>
      </c>
      <c r="Q2182" s="50">
        <v>16.48</v>
      </c>
      <c r="R2182" s="50">
        <v>16.899999999999999</v>
      </c>
      <c r="S2182" s="50">
        <v>14.75</v>
      </c>
      <c r="T2182" s="50">
        <v>18.72</v>
      </c>
      <c r="U2182" s="50">
        <v>19.73</v>
      </c>
      <c r="V2182" s="50">
        <v>21.32</v>
      </c>
      <c r="W2182" s="171">
        <v>21.06</v>
      </c>
      <c r="X2182" s="11">
        <f t="shared" si="13"/>
        <v>4.3715846994535568E-2</v>
      </c>
      <c r="Y2182" s="11">
        <f t="shared" si="14"/>
        <v>4.8616305160807727E-2</v>
      </c>
      <c r="Z2182" s="11">
        <f t="shared" si="15"/>
        <v>6.3052781740371211E-2</v>
      </c>
      <c r="AA2182" s="11">
        <f t="shared" si="16"/>
        <v>8.467525496510997E-2</v>
      </c>
    </row>
    <row r="2183" spans="1:27" ht="15" x14ac:dyDescent="0.25">
      <c r="A2183" s="4" t="s">
        <v>634</v>
      </c>
      <c r="B2183" s="21" t="s">
        <v>544</v>
      </c>
      <c r="C2183" s="67" t="s">
        <v>635</v>
      </c>
      <c r="D2183" s="65"/>
      <c r="E2183" s="65"/>
      <c r="F2183" s="67">
        <v>8.4544253632760977</v>
      </c>
      <c r="G2183" s="65">
        <v>3059</v>
      </c>
      <c r="H2183" s="65">
        <v>2945</v>
      </c>
      <c r="I2183" s="65">
        <v>2564</v>
      </c>
      <c r="J2183" s="65">
        <v>2187</v>
      </c>
      <c r="K2183" s="65">
        <v>1544</v>
      </c>
      <c r="L2183" s="50">
        <v>1163</v>
      </c>
      <c r="M2183" s="50">
        <v>1728</v>
      </c>
      <c r="N2183" s="50">
        <v>2222</v>
      </c>
      <c r="O2183" s="50">
        <v>932</v>
      </c>
      <c r="P2183" s="50">
        <v>1582</v>
      </c>
      <c r="Q2183" s="50">
        <v>651</v>
      </c>
      <c r="R2183" s="50">
        <v>2218</v>
      </c>
      <c r="S2183" s="50">
        <v>1459</v>
      </c>
      <c r="T2183" s="50">
        <v>1729</v>
      </c>
      <c r="U2183" s="50">
        <v>0</v>
      </c>
      <c r="V2183" s="169">
        <v>4382</v>
      </c>
      <c r="W2183" s="171">
        <v>2099</v>
      </c>
      <c r="X2183" s="11">
        <f t="shared" si="13"/>
        <v>2.4873096446700549E-2</v>
      </c>
      <c r="Y2183" s="11">
        <f t="shared" si="14"/>
        <v>-0.10747894997523522</v>
      </c>
      <c r="Z2183" s="11">
        <f t="shared" si="15"/>
        <v>0.40029596744358131</v>
      </c>
      <c r="AA2183" s="11">
        <f t="shared" si="16"/>
        <v>8.4544253632760968E-2</v>
      </c>
    </row>
    <row r="2184" spans="1:27" ht="15" x14ac:dyDescent="0.25">
      <c r="A2184" s="4" t="s">
        <v>634</v>
      </c>
      <c r="B2184" s="21" t="s">
        <v>545</v>
      </c>
      <c r="C2184" s="67" t="s">
        <v>635</v>
      </c>
      <c r="D2184" s="65"/>
      <c r="E2184" s="65"/>
      <c r="F2184" s="67">
        <v>8.1037735849056602</v>
      </c>
      <c r="G2184" s="65">
        <v>2121</v>
      </c>
      <c r="H2184" s="65">
        <v>1921</v>
      </c>
      <c r="I2184" s="65">
        <v>2329</v>
      </c>
      <c r="J2184" s="65">
        <v>2776</v>
      </c>
      <c r="K2184" s="65">
        <v>2743</v>
      </c>
      <c r="L2184" s="50">
        <v>2304</v>
      </c>
      <c r="M2184" s="50">
        <v>1713</v>
      </c>
      <c r="N2184" s="50">
        <v>1759</v>
      </c>
      <c r="O2184" s="50">
        <v>1738</v>
      </c>
      <c r="P2184" s="50">
        <v>1829</v>
      </c>
      <c r="Q2184" s="50">
        <v>1792</v>
      </c>
      <c r="R2184" s="50">
        <v>1862</v>
      </c>
      <c r="S2184" s="50">
        <v>2321</v>
      </c>
      <c r="T2184" s="50">
        <v>2455</v>
      </c>
      <c r="U2184" s="169">
        <v>2803</v>
      </c>
      <c r="V2184" s="169">
        <v>3021</v>
      </c>
      <c r="W2184" s="171">
        <v>3180</v>
      </c>
      <c r="X2184" s="11">
        <f t="shared" si="13"/>
        <v>8.0215274218349508E-2</v>
      </c>
      <c r="Y2184" s="11">
        <f t="shared" si="14"/>
        <v>0.11992882562277574</v>
      </c>
      <c r="Z2184" s="11">
        <f t="shared" si="15"/>
        <v>0.12276241923525055</v>
      </c>
      <c r="AA2184" s="11">
        <f t="shared" si="16"/>
        <v>8.1037735849056602E-2</v>
      </c>
    </row>
    <row r="2185" spans="1:27" ht="15" x14ac:dyDescent="0.25">
      <c r="A2185" s="4" t="s">
        <v>634</v>
      </c>
      <c r="B2185" s="21" t="s">
        <v>546</v>
      </c>
      <c r="C2185" s="67" t="s">
        <v>635</v>
      </c>
      <c r="D2185" s="65"/>
      <c r="E2185" s="65"/>
      <c r="F2185" s="67">
        <v>7.8276980083372028</v>
      </c>
      <c r="G2185" s="65">
        <v>684</v>
      </c>
      <c r="H2185" s="65">
        <v>536</v>
      </c>
      <c r="I2185" s="65">
        <v>478</v>
      </c>
      <c r="J2185" s="65">
        <v>813</v>
      </c>
      <c r="K2185" s="65">
        <v>828</v>
      </c>
      <c r="L2185" s="50">
        <v>664</v>
      </c>
      <c r="M2185" s="50">
        <v>612</v>
      </c>
      <c r="N2185" s="50">
        <v>549</v>
      </c>
      <c r="O2185" s="50">
        <v>205</v>
      </c>
      <c r="P2185" s="50">
        <v>430</v>
      </c>
      <c r="Q2185" s="50">
        <v>480</v>
      </c>
      <c r="R2185" s="50">
        <v>470</v>
      </c>
      <c r="S2185" s="169">
        <v>508</v>
      </c>
      <c r="T2185" s="50">
        <v>468</v>
      </c>
      <c r="U2185" s="50">
        <v>554</v>
      </c>
      <c r="V2185" s="50">
        <v>629</v>
      </c>
      <c r="W2185" s="171">
        <v>677</v>
      </c>
      <c r="X2185" s="11">
        <f t="shared" si="13"/>
        <v>2.0127118644067687E-2</v>
      </c>
      <c r="Y2185" s="11">
        <f t="shared" si="14"/>
        <v>3.8421599169262688E-2</v>
      </c>
      <c r="Z2185" s="11">
        <f t="shared" si="15"/>
        <v>7.9499999999999904E-2</v>
      </c>
      <c r="AA2185" s="11">
        <f t="shared" si="16"/>
        <v>7.8276980083372028E-2</v>
      </c>
    </row>
    <row r="2186" spans="1:27" ht="15" x14ac:dyDescent="0.25">
      <c r="A2186" s="4" t="s">
        <v>634</v>
      </c>
      <c r="B2186" s="21" t="s">
        <v>547</v>
      </c>
      <c r="C2186" s="67" t="s">
        <v>635</v>
      </c>
      <c r="D2186" s="65"/>
      <c r="E2186" s="65"/>
      <c r="F2186" s="67">
        <v>7.7796662546353534</v>
      </c>
      <c r="G2186" s="65">
        <v>12.67</v>
      </c>
      <c r="H2186" s="65">
        <v>42.66</v>
      </c>
      <c r="I2186" s="65">
        <v>46.14</v>
      </c>
      <c r="J2186" s="65">
        <v>48.15</v>
      </c>
      <c r="K2186" s="66">
        <v>48.27</v>
      </c>
      <c r="L2186" s="50">
        <v>19.350000000000001</v>
      </c>
      <c r="M2186" s="50">
        <v>37.270000000000003</v>
      </c>
      <c r="N2186" s="50">
        <v>37.659999999999997</v>
      </c>
      <c r="O2186" s="50">
        <v>37.69</v>
      </c>
      <c r="P2186" s="50">
        <v>31.78</v>
      </c>
      <c r="Q2186" s="50">
        <v>36.880000000000003</v>
      </c>
      <c r="R2186" s="50">
        <v>22.57</v>
      </c>
      <c r="S2186" s="50">
        <v>6.88</v>
      </c>
      <c r="T2186" s="169">
        <v>46.78</v>
      </c>
      <c r="U2186" s="169">
        <v>49.82</v>
      </c>
      <c r="V2186" s="50">
        <v>25.96</v>
      </c>
      <c r="W2186" s="171">
        <v>16.95</v>
      </c>
      <c r="X2186" s="11">
        <f t="shared" si="13"/>
        <v>0.15288961369890952</v>
      </c>
      <c r="Y2186" s="11">
        <f t="shared" si="14"/>
        <v>0.11440190964547803</v>
      </c>
      <c r="Z2186" s="11">
        <f t="shared" si="15"/>
        <v>2.689408964696538E-2</v>
      </c>
      <c r="AA2186" s="11">
        <f t="shared" si="16"/>
        <v>7.7796662546353534E-2</v>
      </c>
    </row>
    <row r="2187" spans="1:27" ht="15" x14ac:dyDescent="0.25">
      <c r="A2187" s="4" t="s">
        <v>634</v>
      </c>
      <c r="B2187" s="21" t="s">
        <v>548</v>
      </c>
      <c r="C2187" s="67" t="s">
        <v>635</v>
      </c>
      <c r="D2187" s="65"/>
      <c r="E2187" s="65"/>
      <c r="F2187" s="67">
        <v>7.5550891920251884</v>
      </c>
      <c r="G2187" s="65">
        <v>8.42</v>
      </c>
      <c r="H2187" s="65">
        <v>10.51</v>
      </c>
      <c r="I2187" s="65">
        <v>13.12</v>
      </c>
      <c r="J2187" s="65">
        <v>14.75</v>
      </c>
      <c r="K2187" s="66">
        <v>16.53</v>
      </c>
      <c r="L2187" s="50">
        <v>14.83</v>
      </c>
      <c r="M2187" s="50">
        <v>11.18</v>
      </c>
      <c r="N2187" s="50">
        <v>2.39</v>
      </c>
      <c r="O2187" s="50">
        <v>7.83</v>
      </c>
      <c r="P2187" s="50">
        <v>11.99</v>
      </c>
      <c r="Q2187" s="50">
        <v>10.33</v>
      </c>
      <c r="R2187" s="169">
        <v>10.75</v>
      </c>
      <c r="S2187" s="169">
        <v>12.39</v>
      </c>
      <c r="T2187" s="50">
        <v>13.56</v>
      </c>
      <c r="U2187" s="50">
        <v>14.26</v>
      </c>
      <c r="V2187" s="169">
        <v>16.97</v>
      </c>
      <c r="W2187" s="171">
        <v>16.71</v>
      </c>
      <c r="X2187" s="11">
        <f t="shared" si="13"/>
        <v>3.453585569731632E-2</v>
      </c>
      <c r="Y2187" s="11">
        <f t="shared" si="14"/>
        <v>8.3563682755687818E-2</v>
      </c>
      <c r="Z2187" s="11">
        <f t="shared" si="15"/>
        <v>0.12205651491365765</v>
      </c>
      <c r="AA2187" s="11">
        <f t="shared" si="16"/>
        <v>7.5550891920251884E-2</v>
      </c>
    </row>
    <row r="2188" spans="1:27" ht="15" x14ac:dyDescent="0.25">
      <c r="A2188" s="4" t="s">
        <v>634</v>
      </c>
      <c r="B2188" s="21" t="s">
        <v>549</v>
      </c>
      <c r="C2188" s="67" t="s">
        <v>635</v>
      </c>
      <c r="D2188" s="65"/>
      <c r="E2188" s="65"/>
      <c r="F2188" s="67">
        <v>7.4932483286846541</v>
      </c>
      <c r="G2188" s="65">
        <v>80.47</v>
      </c>
      <c r="H2188" s="65">
        <v>77.540000000000006</v>
      </c>
      <c r="I2188" s="65">
        <v>85.99</v>
      </c>
      <c r="J2188" s="65">
        <v>86.23</v>
      </c>
      <c r="K2188" s="65">
        <v>97.26</v>
      </c>
      <c r="L2188" s="50">
        <v>83.18</v>
      </c>
      <c r="M2188" s="50">
        <v>95.67</v>
      </c>
      <c r="N2188" s="50">
        <v>88.85</v>
      </c>
      <c r="O2188" s="50">
        <v>81.02</v>
      </c>
      <c r="P2188" s="50">
        <v>75.55</v>
      </c>
      <c r="Q2188" s="50">
        <v>103.17</v>
      </c>
      <c r="R2188" s="50">
        <v>79.66</v>
      </c>
      <c r="S2188" s="50">
        <v>86.24</v>
      </c>
      <c r="T2188" s="169">
        <v>115.06</v>
      </c>
      <c r="U2188" s="50">
        <v>122.65</v>
      </c>
      <c r="V2188" s="169">
        <v>127.79</v>
      </c>
      <c r="W2188" s="171">
        <v>120.09</v>
      </c>
      <c r="X2188" s="11">
        <f t="shared" si="13"/>
        <v>0.11464801810690028</v>
      </c>
      <c r="Y2188" s="11">
        <f t="shared" si="14"/>
        <v>5.0711998542160241E-2</v>
      </c>
      <c r="Z2188" s="11">
        <f t="shared" si="15"/>
        <v>0.11924877976264225</v>
      </c>
      <c r="AA2188" s="11">
        <f t="shared" si="16"/>
        <v>7.4932483286846319E-2</v>
      </c>
    </row>
    <row r="2189" spans="1:27" ht="15" x14ac:dyDescent="0.25">
      <c r="A2189" s="4" t="s">
        <v>634</v>
      </c>
      <c r="B2189" s="21" t="s">
        <v>550</v>
      </c>
      <c r="C2189" s="67" t="s">
        <v>635</v>
      </c>
      <c r="D2189" s="65"/>
      <c r="E2189" s="65"/>
      <c r="F2189" s="67">
        <v>7.3529411764705843</v>
      </c>
      <c r="G2189" s="65">
        <v>2.2200000000000002</v>
      </c>
      <c r="H2189" s="65">
        <v>1.27</v>
      </c>
      <c r="I2189" s="65">
        <v>2.02</v>
      </c>
      <c r="J2189" s="65">
        <v>2.14</v>
      </c>
      <c r="K2189" s="65">
        <v>1.44</v>
      </c>
      <c r="L2189" s="50">
        <v>1.95</v>
      </c>
      <c r="M2189" s="50">
        <v>1.05</v>
      </c>
      <c r="N2189" s="50">
        <v>1.9</v>
      </c>
      <c r="O2189" s="50">
        <v>1.31</v>
      </c>
      <c r="P2189" s="50">
        <v>1.2</v>
      </c>
      <c r="Q2189" s="50">
        <v>1.33</v>
      </c>
      <c r="R2189" s="50">
        <v>1.59</v>
      </c>
      <c r="S2189" s="50">
        <v>1.75</v>
      </c>
      <c r="T2189" s="50">
        <v>1.26</v>
      </c>
      <c r="U2189" s="169">
        <v>2.2999999999999998</v>
      </c>
      <c r="V2189" s="169">
        <v>2.85</v>
      </c>
      <c r="W2189" s="171">
        <v>2.35</v>
      </c>
      <c r="X2189" s="11">
        <f t="shared" si="13"/>
        <v>1.0221465076660996E-2</v>
      </c>
      <c r="Y2189" s="11">
        <f t="shared" si="14"/>
        <v>0.16357504215851604</v>
      </c>
      <c r="Z2189" s="11">
        <f t="shared" si="15"/>
        <v>0.18260869565217397</v>
      </c>
      <c r="AA2189" s="11">
        <f t="shared" si="16"/>
        <v>7.3529411764705843E-2</v>
      </c>
    </row>
    <row r="2190" spans="1:27" ht="15" x14ac:dyDescent="0.25">
      <c r="A2190" s="4" t="s">
        <v>634</v>
      </c>
      <c r="B2190" s="21" t="s">
        <v>551</v>
      </c>
      <c r="C2190" s="67" t="s">
        <v>635</v>
      </c>
      <c r="D2190" s="65"/>
      <c r="E2190" s="65"/>
      <c r="F2190" s="67">
        <v>7.3452544704263989</v>
      </c>
      <c r="G2190" s="65">
        <v>98.56</v>
      </c>
      <c r="H2190" s="65">
        <v>98.08</v>
      </c>
      <c r="I2190" s="65">
        <v>113.16</v>
      </c>
      <c r="J2190" s="65">
        <v>130.02000000000001</v>
      </c>
      <c r="K2190" s="65">
        <v>131.28</v>
      </c>
      <c r="L2190" s="50">
        <v>115.39</v>
      </c>
      <c r="M2190" s="50">
        <v>102.67</v>
      </c>
      <c r="N2190" s="50">
        <v>92.5</v>
      </c>
      <c r="O2190" s="50">
        <v>93.02</v>
      </c>
      <c r="P2190" s="50">
        <v>80.040000000000006</v>
      </c>
      <c r="Q2190" s="50">
        <v>72.58</v>
      </c>
      <c r="R2190" s="50">
        <v>78.150000000000006</v>
      </c>
      <c r="S2190" s="50">
        <v>86.77</v>
      </c>
      <c r="T2190" s="50">
        <v>86.69</v>
      </c>
      <c r="U2190" s="50">
        <v>96.28</v>
      </c>
      <c r="V2190" s="50">
        <v>93.76</v>
      </c>
      <c r="W2190" s="171">
        <v>113.47</v>
      </c>
      <c r="X2190" s="11">
        <f t="shared" si="13"/>
        <v>2.0942243496882229E-2</v>
      </c>
      <c r="Y2190" s="11">
        <f t="shared" si="14"/>
        <v>7.3105277769209387E-2</v>
      </c>
      <c r="Z2190" s="11">
        <f t="shared" si="15"/>
        <v>4.4870505044698028E-2</v>
      </c>
      <c r="AA2190" s="11">
        <f t="shared" si="16"/>
        <v>7.3452544704264211E-2</v>
      </c>
    </row>
    <row r="2191" spans="1:27" ht="15" x14ac:dyDescent="0.25">
      <c r="A2191" s="4" t="s">
        <v>634</v>
      </c>
      <c r="B2191" s="21" t="s">
        <v>552</v>
      </c>
      <c r="C2191" s="67" t="s">
        <v>635</v>
      </c>
      <c r="D2191" s="65"/>
      <c r="E2191" s="65"/>
      <c r="F2191" s="67">
        <v>7.1600688468158369</v>
      </c>
      <c r="G2191" s="65">
        <v>3.08</v>
      </c>
      <c r="H2191" s="65">
        <v>4.91</v>
      </c>
      <c r="I2191" s="65">
        <v>4.97</v>
      </c>
      <c r="J2191" s="65">
        <v>6.75</v>
      </c>
      <c r="K2191" s="66">
        <v>7.2</v>
      </c>
      <c r="L2191" s="169">
        <v>8.85</v>
      </c>
      <c r="M2191" s="50">
        <v>7.5</v>
      </c>
      <c r="N2191" s="50">
        <v>6.25</v>
      </c>
      <c r="O2191" s="50">
        <v>8.9</v>
      </c>
      <c r="P2191" s="50">
        <v>2.98</v>
      </c>
      <c r="Q2191" s="50">
        <v>7.46</v>
      </c>
      <c r="R2191" s="169">
        <v>10.119999999999999</v>
      </c>
      <c r="S2191" s="50">
        <v>6.65</v>
      </c>
      <c r="T2191" s="169">
        <v>6.59</v>
      </c>
      <c r="U2191" s="50">
        <v>7.03</v>
      </c>
      <c r="V2191" s="50">
        <v>8.7799999999999994</v>
      </c>
      <c r="W2191" s="171">
        <v>8.73</v>
      </c>
      <c r="X2191" s="11">
        <f t="shared" si="13"/>
        <v>0.13267181183388455</v>
      </c>
      <c r="Y2191" s="11">
        <f t="shared" si="14"/>
        <v>-1.395197923426339E-2</v>
      </c>
      <c r="Z2191" s="11">
        <f t="shared" si="15"/>
        <v>-4.4093451793353222E-2</v>
      </c>
      <c r="AA2191" s="11">
        <f t="shared" si="16"/>
        <v>7.1600688468158369E-2</v>
      </c>
    </row>
    <row r="2192" spans="1:27" ht="15" x14ac:dyDescent="0.25">
      <c r="A2192" s="4" t="s">
        <v>634</v>
      </c>
      <c r="B2192" s="21" t="s">
        <v>553</v>
      </c>
      <c r="C2192" s="67" t="s">
        <v>635</v>
      </c>
      <c r="D2192" s="65"/>
      <c r="E2192" s="65"/>
      <c r="F2192" s="67">
        <v>7.1323637432055387</v>
      </c>
      <c r="G2192" s="65">
        <v>93.34</v>
      </c>
      <c r="H2192" s="65">
        <v>101.76</v>
      </c>
      <c r="I2192" s="65">
        <v>119.14</v>
      </c>
      <c r="J2192" s="65">
        <v>128.5</v>
      </c>
      <c r="K2192" s="65">
        <v>126.37</v>
      </c>
      <c r="L2192" s="50">
        <v>122.76</v>
      </c>
      <c r="M2192" s="50">
        <v>115.91</v>
      </c>
      <c r="N2192" s="50">
        <v>120.94</v>
      </c>
      <c r="O2192" s="50">
        <v>104.2</v>
      </c>
      <c r="P2192" s="50">
        <v>108.22</v>
      </c>
      <c r="Q2192" s="50">
        <v>115.39</v>
      </c>
      <c r="R2192" s="50">
        <v>119.92</v>
      </c>
      <c r="S2192" s="50">
        <v>121.06</v>
      </c>
      <c r="T2192" s="50">
        <v>106.93</v>
      </c>
      <c r="U2192" s="50">
        <v>152.09</v>
      </c>
      <c r="V2192" s="50">
        <v>164.48</v>
      </c>
      <c r="W2192" s="171">
        <v>159.9</v>
      </c>
      <c r="X2192" s="11">
        <f t="shared" ref="X2192:X2255" si="17">SUM(Q2192:T2192)/SUM(P2192:S2192)-1</f>
        <v>-2.7766417701630131E-3</v>
      </c>
      <c r="Y2192" s="11">
        <f t="shared" ref="Y2192:Y2255" si="18">SUM(R2192:U2192)/SUM(Q2192:T2192)-1</f>
        <v>7.9214331966328544E-2</v>
      </c>
      <c r="Z2192" s="11">
        <f t="shared" ref="Z2192:Z2255" si="19">SUM(S2192:V2192)/SUM(R2192:U2192)-1</f>
        <v>8.9120000000000088E-2</v>
      </c>
      <c r="AA2192" s="11">
        <f t="shared" ref="AA2192:AA2255" si="20">SUM(T2192:W2192)/SUM(S2192:V2192)-1</f>
        <v>7.1323637432055165E-2</v>
      </c>
    </row>
    <row r="2193" spans="1:27" ht="15" x14ac:dyDescent="0.25">
      <c r="A2193" s="4" t="s">
        <v>634</v>
      </c>
      <c r="B2193" s="21" t="s">
        <v>554</v>
      </c>
      <c r="C2193" s="67" t="s">
        <v>635</v>
      </c>
      <c r="D2193" s="65"/>
      <c r="E2193" s="65"/>
      <c r="F2193" s="67">
        <v>7.0728768271598463</v>
      </c>
      <c r="G2193" s="65">
        <v>36.270000000000003</v>
      </c>
      <c r="H2193" s="65">
        <v>35.19</v>
      </c>
      <c r="I2193" s="65">
        <v>38.130000000000003</v>
      </c>
      <c r="J2193" s="65">
        <v>42.44</v>
      </c>
      <c r="K2193" s="65">
        <v>41.02</v>
      </c>
      <c r="L2193" s="50">
        <v>40.42</v>
      </c>
      <c r="M2193" s="50">
        <v>42.07</v>
      </c>
      <c r="N2193" s="50">
        <v>42.67</v>
      </c>
      <c r="O2193" s="50">
        <v>36.520000000000003</v>
      </c>
      <c r="P2193" s="50">
        <v>37.89</v>
      </c>
      <c r="Q2193" s="50">
        <v>47.72</v>
      </c>
      <c r="R2193" s="50">
        <v>45.38</v>
      </c>
      <c r="S2193" s="50">
        <v>40.06</v>
      </c>
      <c r="T2193" s="50">
        <v>47.7</v>
      </c>
      <c r="U2193" s="50">
        <v>48.13</v>
      </c>
      <c r="V2193" s="50">
        <v>54.98</v>
      </c>
      <c r="W2193" s="171">
        <v>53.56</v>
      </c>
      <c r="X2193" s="11">
        <f t="shared" si="17"/>
        <v>5.7351651563870121E-2</v>
      </c>
      <c r="Y2193" s="11">
        <f t="shared" si="18"/>
        <v>2.266946809686976E-3</v>
      </c>
      <c r="Z2193" s="11">
        <f t="shared" si="19"/>
        <v>5.2959673415347464E-2</v>
      </c>
      <c r="AA2193" s="11">
        <f t="shared" si="20"/>
        <v>7.0728768271598463E-2</v>
      </c>
    </row>
    <row r="2194" spans="1:27" ht="15" x14ac:dyDescent="0.25">
      <c r="A2194" s="4" t="s">
        <v>634</v>
      </c>
      <c r="B2194" s="21" t="s">
        <v>555</v>
      </c>
      <c r="C2194" s="67" t="s">
        <v>635</v>
      </c>
      <c r="D2194" s="65"/>
      <c r="E2194" s="65"/>
      <c r="F2194" s="67">
        <v>6.8839704397489987</v>
      </c>
      <c r="G2194" s="65">
        <v>277.08</v>
      </c>
      <c r="H2194" s="65">
        <v>297.91000000000003</v>
      </c>
      <c r="I2194" s="65">
        <v>341.04</v>
      </c>
      <c r="J2194" s="65">
        <v>384.39</v>
      </c>
      <c r="K2194" s="65">
        <v>388.32</v>
      </c>
      <c r="L2194" s="50">
        <v>421.39</v>
      </c>
      <c r="M2194" s="50">
        <v>357.59</v>
      </c>
      <c r="N2194" s="50">
        <v>353.55</v>
      </c>
      <c r="O2194" s="50">
        <v>327.24</v>
      </c>
      <c r="P2194" s="50">
        <v>372.25</v>
      </c>
      <c r="Q2194" s="50">
        <v>364.47</v>
      </c>
      <c r="R2194" s="50">
        <v>389.32</v>
      </c>
      <c r="S2194" s="50">
        <v>355.82</v>
      </c>
      <c r="T2194" s="50">
        <v>391.16</v>
      </c>
      <c r="U2194" s="50">
        <v>402.23</v>
      </c>
      <c r="V2194" s="50">
        <v>465.12</v>
      </c>
      <c r="W2194" s="171">
        <v>466.95</v>
      </c>
      <c r="X2194" s="11">
        <f t="shared" si="17"/>
        <v>1.2760989567165648E-2</v>
      </c>
      <c r="Y2194" s="11">
        <f t="shared" si="18"/>
        <v>2.5160417652271727E-2</v>
      </c>
      <c r="Z2194" s="11">
        <f t="shared" si="19"/>
        <v>4.9267807582562551E-2</v>
      </c>
      <c r="AA2194" s="11">
        <f t="shared" si="20"/>
        <v>6.8839704397490209E-2</v>
      </c>
    </row>
    <row r="2195" spans="1:27" ht="15" x14ac:dyDescent="0.25">
      <c r="A2195" s="4" t="s">
        <v>634</v>
      </c>
      <c r="B2195" s="21" t="s">
        <v>556</v>
      </c>
      <c r="C2195" s="67" t="s">
        <v>635</v>
      </c>
      <c r="D2195" s="65"/>
      <c r="E2195" s="65"/>
      <c r="F2195" s="67">
        <v>6.8494931115154589</v>
      </c>
      <c r="G2195" s="65">
        <v>1738</v>
      </c>
      <c r="H2195" s="65">
        <v>1269</v>
      </c>
      <c r="I2195" s="65">
        <v>745</v>
      </c>
      <c r="J2195" s="65">
        <v>616</v>
      </c>
      <c r="K2195" s="65">
        <v>1075</v>
      </c>
      <c r="L2195" s="50">
        <v>1016</v>
      </c>
      <c r="M2195" s="50">
        <v>44</v>
      </c>
      <c r="N2195" s="50">
        <v>570</v>
      </c>
      <c r="O2195" s="169">
        <v>2117</v>
      </c>
      <c r="P2195" s="169">
        <v>1468</v>
      </c>
      <c r="Q2195" s="169">
        <v>754</v>
      </c>
      <c r="R2195" s="169">
        <v>1658</v>
      </c>
      <c r="S2195" s="50">
        <v>2692</v>
      </c>
      <c r="T2195" s="50">
        <v>567</v>
      </c>
      <c r="U2195" s="169">
        <v>1980</v>
      </c>
      <c r="V2195" s="169">
        <v>2455</v>
      </c>
      <c r="W2195" s="171">
        <v>3219</v>
      </c>
      <c r="X2195" s="11">
        <f t="shared" si="17"/>
        <v>-0.13709677419354838</v>
      </c>
      <c r="Y2195" s="11">
        <f t="shared" si="18"/>
        <v>0.21618762123082358</v>
      </c>
      <c r="Z2195" s="11">
        <f t="shared" si="19"/>
        <v>0.11555748876323046</v>
      </c>
      <c r="AA2195" s="11">
        <f t="shared" si="20"/>
        <v>6.8494931115154589E-2</v>
      </c>
    </row>
    <row r="2196" spans="1:27" ht="15" x14ac:dyDescent="0.25">
      <c r="A2196" s="4" t="s">
        <v>634</v>
      </c>
      <c r="B2196" s="21" t="s">
        <v>557</v>
      </c>
      <c r="C2196" s="67" t="s">
        <v>635</v>
      </c>
      <c r="D2196" s="65"/>
      <c r="E2196" s="65"/>
      <c r="F2196" s="67">
        <v>6.7455621301775182</v>
      </c>
      <c r="G2196" s="65">
        <v>709</v>
      </c>
      <c r="H2196" s="65">
        <v>742</v>
      </c>
      <c r="I2196" s="65">
        <v>766</v>
      </c>
      <c r="J2196" s="65">
        <v>766</v>
      </c>
      <c r="K2196" s="65">
        <v>617</v>
      </c>
      <c r="L2196" s="50">
        <v>658</v>
      </c>
      <c r="M2196" s="50">
        <v>689</v>
      </c>
      <c r="N2196" s="50">
        <v>717</v>
      </c>
      <c r="O2196" s="50">
        <v>722</v>
      </c>
      <c r="P2196" s="50">
        <v>724</v>
      </c>
      <c r="Q2196" s="50">
        <v>751</v>
      </c>
      <c r="R2196" s="50">
        <v>737</v>
      </c>
      <c r="S2196" s="50">
        <v>748</v>
      </c>
      <c r="T2196" s="50">
        <v>802</v>
      </c>
      <c r="U2196" s="50">
        <v>891</v>
      </c>
      <c r="V2196" s="50">
        <v>939</v>
      </c>
      <c r="W2196" s="171">
        <v>976</v>
      </c>
      <c r="X2196" s="11">
        <f t="shared" si="17"/>
        <v>2.635135135135136E-2</v>
      </c>
      <c r="Y2196" s="11">
        <f t="shared" si="18"/>
        <v>4.6082949308755783E-2</v>
      </c>
      <c r="Z2196" s="11">
        <f t="shared" si="19"/>
        <v>6.3561988672120817E-2</v>
      </c>
      <c r="AA2196" s="11">
        <f t="shared" si="20"/>
        <v>6.7455621301775182E-2</v>
      </c>
    </row>
    <row r="2197" spans="1:27" ht="15" x14ac:dyDescent="0.25">
      <c r="A2197" s="4" t="s">
        <v>634</v>
      </c>
      <c r="B2197" s="21" t="s">
        <v>558</v>
      </c>
      <c r="C2197" s="67" t="s">
        <v>635</v>
      </c>
      <c r="D2197" s="65"/>
      <c r="E2197" s="65"/>
      <c r="F2197" s="67">
        <v>6.2386980108499079</v>
      </c>
      <c r="G2197" s="65">
        <v>269</v>
      </c>
      <c r="H2197" s="65">
        <v>255</v>
      </c>
      <c r="I2197" s="65">
        <v>260</v>
      </c>
      <c r="J2197" s="65">
        <v>278</v>
      </c>
      <c r="K2197" s="65">
        <v>359</v>
      </c>
      <c r="L2197" s="50">
        <v>282</v>
      </c>
      <c r="M2197" s="50">
        <v>226</v>
      </c>
      <c r="N2197" s="50">
        <v>228</v>
      </c>
      <c r="O2197" s="50">
        <v>150</v>
      </c>
      <c r="P2197" s="50">
        <v>203</v>
      </c>
      <c r="Q2197" s="50">
        <v>262</v>
      </c>
      <c r="R2197" s="50">
        <v>277</v>
      </c>
      <c r="S2197" s="169">
        <v>270</v>
      </c>
      <c r="T2197" s="50">
        <v>239</v>
      </c>
      <c r="U2197" s="50">
        <v>312</v>
      </c>
      <c r="V2197" s="50">
        <v>285</v>
      </c>
      <c r="W2197" s="171">
        <v>339</v>
      </c>
      <c r="X2197" s="11">
        <f t="shared" si="17"/>
        <v>3.5573122529644285E-2</v>
      </c>
      <c r="Y2197" s="11">
        <f t="shared" si="18"/>
        <v>4.7709923664122078E-2</v>
      </c>
      <c r="Z2197" s="11">
        <f t="shared" si="19"/>
        <v>7.2859744990891873E-3</v>
      </c>
      <c r="AA2197" s="11">
        <f t="shared" si="20"/>
        <v>6.2386980108499079E-2</v>
      </c>
    </row>
    <row r="2198" spans="1:27" ht="15" x14ac:dyDescent="0.25">
      <c r="A2198" s="4" t="s">
        <v>634</v>
      </c>
      <c r="B2198" s="21" t="s">
        <v>559</v>
      </c>
      <c r="C2198" s="67" t="s">
        <v>635</v>
      </c>
      <c r="D2198" s="65"/>
      <c r="E2198" s="65"/>
      <c r="F2198" s="67">
        <v>6.2380649267982147</v>
      </c>
      <c r="G2198" s="65">
        <v>3.93</v>
      </c>
      <c r="H2198" s="65">
        <v>3.41</v>
      </c>
      <c r="I2198" s="65">
        <v>4.83</v>
      </c>
      <c r="J2198" s="65">
        <v>6.3</v>
      </c>
      <c r="K2198" s="66">
        <v>7.52</v>
      </c>
      <c r="L2198" s="169">
        <v>8.65</v>
      </c>
      <c r="M2198" s="50">
        <v>6.22</v>
      </c>
      <c r="N2198" s="50">
        <v>5.41</v>
      </c>
      <c r="O2198" s="50">
        <v>7.2</v>
      </c>
      <c r="P2198" s="50">
        <v>5.86</v>
      </c>
      <c r="Q2198" s="50">
        <v>6.05</v>
      </c>
      <c r="R2198" s="50">
        <v>5.14</v>
      </c>
      <c r="S2198" s="50">
        <v>3.28</v>
      </c>
      <c r="T2198" s="50">
        <v>3.75</v>
      </c>
      <c r="U2198" s="50">
        <v>3.02</v>
      </c>
      <c r="V2198" s="50">
        <v>5.66</v>
      </c>
      <c r="W2198" s="171">
        <v>4.26</v>
      </c>
      <c r="X2198" s="11">
        <f t="shared" si="17"/>
        <v>-0.10378750614854904</v>
      </c>
      <c r="Y2198" s="11">
        <f t="shared" si="18"/>
        <v>-0.16630076838638852</v>
      </c>
      <c r="Z2198" s="11">
        <f t="shared" si="19"/>
        <v>3.4233048057932924E-2</v>
      </c>
      <c r="AA2198" s="11">
        <f t="shared" si="20"/>
        <v>6.2380649267982147E-2</v>
      </c>
    </row>
    <row r="2199" spans="1:27" ht="15" x14ac:dyDescent="0.25">
      <c r="A2199" s="4" t="s">
        <v>634</v>
      </c>
      <c r="B2199" s="21" t="s">
        <v>560</v>
      </c>
      <c r="C2199" s="67" t="s">
        <v>635</v>
      </c>
      <c r="D2199" s="65"/>
      <c r="E2199" s="65"/>
      <c r="F2199" s="67">
        <v>6.036720176872068</v>
      </c>
      <c r="G2199" s="65">
        <v>14.6</v>
      </c>
      <c r="H2199" s="65">
        <v>11.03</v>
      </c>
      <c r="I2199" s="65">
        <v>17.239999999999998</v>
      </c>
      <c r="J2199" s="65">
        <v>17.38</v>
      </c>
      <c r="K2199" s="66">
        <v>22.94</v>
      </c>
      <c r="L2199" s="169">
        <v>19.239999999999998</v>
      </c>
      <c r="M2199" s="169">
        <v>25.04</v>
      </c>
      <c r="N2199" s="169">
        <v>25.97</v>
      </c>
      <c r="O2199" s="50">
        <v>20.34</v>
      </c>
      <c r="P2199" s="50">
        <v>17.21</v>
      </c>
      <c r="Q2199" s="50">
        <v>21.77</v>
      </c>
      <c r="R2199" s="50">
        <v>22.77</v>
      </c>
      <c r="S2199" s="50">
        <v>21.3</v>
      </c>
      <c r="T2199" s="169">
        <v>25.82</v>
      </c>
      <c r="U2199" s="50">
        <v>28.03</v>
      </c>
      <c r="V2199" s="50">
        <v>28.88</v>
      </c>
      <c r="W2199" s="171">
        <v>27.58</v>
      </c>
      <c r="X2199" s="11">
        <f t="shared" si="17"/>
        <v>0.10367248645394334</v>
      </c>
      <c r="Y2199" s="11">
        <f t="shared" si="18"/>
        <v>6.829587606371379E-2</v>
      </c>
      <c r="Z2199" s="11">
        <f t="shared" si="19"/>
        <v>6.2397875816993409E-2</v>
      </c>
      <c r="AA2199" s="11">
        <f t="shared" si="20"/>
        <v>6.036720176872068E-2</v>
      </c>
    </row>
    <row r="2200" spans="1:27" ht="15" x14ac:dyDescent="0.25">
      <c r="A2200" s="4" t="s">
        <v>634</v>
      </c>
      <c r="B2200" s="21" t="s">
        <v>561</v>
      </c>
      <c r="C2200" s="67" t="s">
        <v>635</v>
      </c>
      <c r="D2200" s="65"/>
      <c r="E2200" s="65"/>
      <c r="F2200" s="67">
        <v>5.8194060358302213</v>
      </c>
      <c r="G2200" s="65">
        <v>2954</v>
      </c>
      <c r="H2200" s="65">
        <v>3011</v>
      </c>
      <c r="I2200" s="65">
        <v>2482</v>
      </c>
      <c r="J2200" s="65">
        <v>1872</v>
      </c>
      <c r="K2200" s="65">
        <v>1748</v>
      </c>
      <c r="L2200" s="50">
        <v>1629</v>
      </c>
      <c r="M2200" s="50">
        <v>1677</v>
      </c>
      <c r="N2200" s="50">
        <v>1769</v>
      </c>
      <c r="O2200" s="50">
        <v>2145</v>
      </c>
      <c r="P2200" s="50">
        <v>1518</v>
      </c>
      <c r="Q2200" s="50">
        <v>1808</v>
      </c>
      <c r="R2200" s="50">
        <v>1994</v>
      </c>
      <c r="S2200" s="50">
        <v>2040</v>
      </c>
      <c r="T2200" s="50">
        <v>1874</v>
      </c>
      <c r="U2200" s="50">
        <v>2198</v>
      </c>
      <c r="V2200" s="50">
        <v>2205</v>
      </c>
      <c r="W2200" s="171">
        <v>2524</v>
      </c>
      <c r="X2200" s="11">
        <f t="shared" si="17"/>
        <v>4.8369565217391219E-2</v>
      </c>
      <c r="Y2200" s="11">
        <f t="shared" si="18"/>
        <v>5.0544323483670217E-2</v>
      </c>
      <c r="Z2200" s="11">
        <f t="shared" si="19"/>
        <v>2.6030101159634889E-2</v>
      </c>
      <c r="AA2200" s="11">
        <f t="shared" si="20"/>
        <v>5.8194060358302213E-2</v>
      </c>
    </row>
    <row r="2201" spans="1:27" ht="15" x14ac:dyDescent="0.25">
      <c r="A2201" s="4" t="s">
        <v>634</v>
      </c>
      <c r="B2201" s="21" t="s">
        <v>562</v>
      </c>
      <c r="C2201" s="67" t="s">
        <v>635</v>
      </c>
      <c r="D2201" s="65"/>
      <c r="E2201" s="65"/>
      <c r="F2201" s="67">
        <v>5.8139534883721034</v>
      </c>
      <c r="G2201" s="65">
        <v>377</v>
      </c>
      <c r="H2201" s="65">
        <v>412</v>
      </c>
      <c r="I2201" s="65">
        <v>445</v>
      </c>
      <c r="J2201" s="65">
        <v>563</v>
      </c>
      <c r="K2201" s="66">
        <v>678</v>
      </c>
      <c r="L2201" s="169">
        <v>760</v>
      </c>
      <c r="M2201" s="169">
        <v>707</v>
      </c>
      <c r="N2201" s="169">
        <v>857</v>
      </c>
      <c r="O2201" s="50">
        <v>825</v>
      </c>
      <c r="P2201" s="50">
        <v>868</v>
      </c>
      <c r="Q2201" s="50">
        <v>900</v>
      </c>
      <c r="R2201" s="50">
        <v>984</v>
      </c>
      <c r="S2201" s="50">
        <v>1058</v>
      </c>
      <c r="T2201" s="50">
        <v>1035</v>
      </c>
      <c r="U2201" s="50">
        <v>1157</v>
      </c>
      <c r="V2201" s="50">
        <v>1308</v>
      </c>
      <c r="W2201" s="171">
        <v>1323</v>
      </c>
      <c r="X2201" s="11">
        <f t="shared" si="17"/>
        <v>4.3832020997375265E-2</v>
      </c>
      <c r="Y2201" s="11">
        <f t="shared" si="18"/>
        <v>6.4621574050792052E-2</v>
      </c>
      <c r="Z2201" s="11">
        <f t="shared" si="19"/>
        <v>7.6523382144544128E-2</v>
      </c>
      <c r="AA2201" s="11">
        <f t="shared" si="20"/>
        <v>5.8139534883721034E-2</v>
      </c>
    </row>
    <row r="2202" spans="1:27" ht="15" x14ac:dyDescent="0.25">
      <c r="A2202" s="4" t="s">
        <v>634</v>
      </c>
      <c r="B2202" s="21" t="s">
        <v>563</v>
      </c>
      <c r="C2202" s="67" t="s">
        <v>635</v>
      </c>
      <c r="D2202" s="65"/>
      <c r="E2202" s="65"/>
      <c r="F2202" s="67">
        <v>5.4101083603575129</v>
      </c>
      <c r="G2202" s="65">
        <v>631.77</v>
      </c>
      <c r="H2202" s="65">
        <v>1972</v>
      </c>
      <c r="I2202" s="65">
        <v>1578</v>
      </c>
      <c r="J2202" s="65">
        <v>1533</v>
      </c>
      <c r="K2202" s="65">
        <v>549.9</v>
      </c>
      <c r="L2202" s="50">
        <v>1714</v>
      </c>
      <c r="M2202" s="50">
        <v>1827</v>
      </c>
      <c r="N2202" s="50">
        <v>1916</v>
      </c>
      <c r="O2202" s="169">
        <v>1496</v>
      </c>
      <c r="P2202" s="169">
        <v>2633</v>
      </c>
      <c r="Q2202" s="50">
        <v>2603</v>
      </c>
      <c r="R2202" s="169">
        <v>2909</v>
      </c>
      <c r="S2202" s="50">
        <v>2273</v>
      </c>
      <c r="T2202" s="50">
        <v>3347</v>
      </c>
      <c r="U2202" s="169">
        <v>3775</v>
      </c>
      <c r="V2202" s="50">
        <v>3248</v>
      </c>
      <c r="W2202" s="171">
        <v>2957</v>
      </c>
      <c r="X2202" s="11">
        <f t="shared" si="17"/>
        <v>6.8535227490881256E-2</v>
      </c>
      <c r="Y2202" s="11">
        <f t="shared" si="18"/>
        <v>0.10528206970894716</v>
      </c>
      <c r="Z2202" s="11">
        <f t="shared" si="19"/>
        <v>2.7552015604681346E-2</v>
      </c>
      <c r="AA2202" s="11">
        <f t="shared" si="20"/>
        <v>5.4101083603575129E-2</v>
      </c>
    </row>
    <row r="2203" spans="1:27" ht="15" x14ac:dyDescent="0.25">
      <c r="A2203" s="4" t="s">
        <v>634</v>
      </c>
      <c r="B2203" s="21" t="s">
        <v>564</v>
      </c>
      <c r="C2203" s="67" t="s">
        <v>635</v>
      </c>
      <c r="D2203" s="65"/>
      <c r="E2203" s="65"/>
      <c r="F2203" s="67">
        <v>5.3390510582806749</v>
      </c>
      <c r="G2203" s="65">
        <v>142.07</v>
      </c>
      <c r="H2203" s="65">
        <v>-50.35</v>
      </c>
      <c r="I2203" s="65">
        <v>237.12</v>
      </c>
      <c r="J2203" s="65">
        <v>298.04000000000002</v>
      </c>
      <c r="K2203" s="66">
        <v>313.16000000000003</v>
      </c>
      <c r="L2203" s="169">
        <v>286.83</v>
      </c>
      <c r="M2203" s="50">
        <v>297.62</v>
      </c>
      <c r="N2203" s="50">
        <v>278.44</v>
      </c>
      <c r="O2203" s="50">
        <v>221.62</v>
      </c>
      <c r="P2203" s="50">
        <v>285.67</v>
      </c>
      <c r="Q2203" s="50">
        <v>229.57</v>
      </c>
      <c r="R2203" s="50">
        <v>244.67</v>
      </c>
      <c r="S2203" s="50">
        <v>257.10000000000002</v>
      </c>
      <c r="T2203" s="50">
        <v>283.64999999999998</v>
      </c>
      <c r="U2203" s="50">
        <v>323.63</v>
      </c>
      <c r="V2203" s="50">
        <v>331.9</v>
      </c>
      <c r="W2203" s="171">
        <v>320.97000000000003</v>
      </c>
      <c r="X2203" s="11">
        <f t="shared" si="17"/>
        <v>-1.9862144914996049E-3</v>
      </c>
      <c r="Y2203" s="11">
        <f t="shared" si="18"/>
        <v>9.2670863752352117E-2</v>
      </c>
      <c r="Z2203" s="11">
        <f t="shared" si="19"/>
        <v>7.8652901131599062E-2</v>
      </c>
      <c r="AA2203" s="11">
        <f t="shared" si="20"/>
        <v>5.3390510582806749E-2</v>
      </c>
    </row>
    <row r="2204" spans="1:27" ht="15" x14ac:dyDescent="0.25">
      <c r="A2204" s="4" t="s">
        <v>634</v>
      </c>
      <c r="B2204" s="21" t="s">
        <v>565</v>
      </c>
      <c r="C2204" s="67" t="s">
        <v>635</v>
      </c>
      <c r="D2204" s="65"/>
      <c r="E2204" s="65"/>
      <c r="F2204" s="67">
        <v>5.3242320819112621</v>
      </c>
      <c r="G2204" s="65">
        <v>4.04</v>
      </c>
      <c r="H2204" s="65">
        <v>4.09</v>
      </c>
      <c r="I2204" s="65">
        <v>4.71</v>
      </c>
      <c r="J2204" s="65">
        <v>7.21</v>
      </c>
      <c r="K2204" s="65">
        <v>4.82</v>
      </c>
      <c r="L2204" s="169">
        <v>8.9</v>
      </c>
      <c r="M2204" s="50">
        <v>5.37</v>
      </c>
      <c r="N2204" s="50">
        <v>4.62</v>
      </c>
      <c r="O2204" s="50">
        <v>4.47</v>
      </c>
      <c r="P2204" s="50">
        <v>4.0599999999999996</v>
      </c>
      <c r="Q2204" s="50">
        <v>4.3899999999999997</v>
      </c>
      <c r="R2204" s="50">
        <v>4.4000000000000004</v>
      </c>
      <c r="S2204" s="50">
        <v>2.96</v>
      </c>
      <c r="T2204" s="50">
        <v>4.25</v>
      </c>
      <c r="U2204" s="50">
        <v>3.78</v>
      </c>
      <c r="V2204" s="50">
        <v>3.66</v>
      </c>
      <c r="W2204" s="171">
        <v>3.74</v>
      </c>
      <c r="X2204" s="11">
        <f t="shared" si="17"/>
        <v>1.2017710309930596E-2</v>
      </c>
      <c r="Y2204" s="11">
        <f t="shared" si="18"/>
        <v>-3.8125000000000075E-2</v>
      </c>
      <c r="Z2204" s="11">
        <f t="shared" si="19"/>
        <v>-4.808317089018832E-2</v>
      </c>
      <c r="AA2204" s="11">
        <f t="shared" si="20"/>
        <v>5.3242320819112621E-2</v>
      </c>
    </row>
    <row r="2205" spans="1:27" ht="15" x14ac:dyDescent="0.25">
      <c r="A2205" s="4" t="s">
        <v>634</v>
      </c>
      <c r="B2205" s="21" t="s">
        <v>566</v>
      </c>
      <c r="C2205" s="67" t="s">
        <v>635</v>
      </c>
      <c r="D2205" s="65"/>
      <c r="E2205" s="65"/>
      <c r="F2205" s="67">
        <v>4.8845470692717496</v>
      </c>
      <c r="G2205" s="65">
        <v>972</v>
      </c>
      <c r="H2205" s="65">
        <v>1014</v>
      </c>
      <c r="I2205" s="65">
        <v>995</v>
      </c>
      <c r="J2205" s="65">
        <v>922</v>
      </c>
      <c r="K2205" s="65">
        <v>1102</v>
      </c>
      <c r="L2205" s="50">
        <v>1194</v>
      </c>
      <c r="M2205" s="50">
        <v>1017</v>
      </c>
      <c r="N2205" s="50">
        <v>935</v>
      </c>
      <c r="O2205" s="50">
        <v>1117</v>
      </c>
      <c r="P2205" s="50">
        <v>1223</v>
      </c>
      <c r="Q2205" s="50">
        <v>1038</v>
      </c>
      <c r="R2205" s="50">
        <v>1015</v>
      </c>
      <c r="S2205" s="50">
        <v>1144</v>
      </c>
      <c r="T2205" s="50">
        <v>1145</v>
      </c>
      <c r="U2205" s="50">
        <v>1152</v>
      </c>
      <c r="V2205" s="50">
        <v>1063</v>
      </c>
      <c r="W2205" s="171">
        <v>1364</v>
      </c>
      <c r="X2205" s="11">
        <f t="shared" si="17"/>
        <v>-1.764705882352946E-2</v>
      </c>
      <c r="Y2205" s="11">
        <f t="shared" si="18"/>
        <v>2.6255181943804606E-2</v>
      </c>
      <c r="Z2205" s="11">
        <f t="shared" si="19"/>
        <v>1.0771992818671361E-2</v>
      </c>
      <c r="AA2205" s="11">
        <f t="shared" si="20"/>
        <v>4.8845470692717496E-2</v>
      </c>
    </row>
    <row r="2206" spans="1:27" ht="15" x14ac:dyDescent="0.25">
      <c r="A2206" s="4" t="s">
        <v>634</v>
      </c>
      <c r="B2206" s="21" t="s">
        <v>567</v>
      </c>
      <c r="C2206" s="67" t="s">
        <v>635</v>
      </c>
      <c r="D2206" s="65"/>
      <c r="E2206" s="65"/>
      <c r="F2206" s="67">
        <v>4.8526534990849912</v>
      </c>
      <c r="G2206" s="65">
        <v>38.630000000000003</v>
      </c>
      <c r="H2206" s="65">
        <v>28.24</v>
      </c>
      <c r="I2206" s="65">
        <v>43.11</v>
      </c>
      <c r="J2206" s="65">
        <v>51.49</v>
      </c>
      <c r="K2206" s="65">
        <v>51.07</v>
      </c>
      <c r="L2206" s="169">
        <v>48.98</v>
      </c>
      <c r="M2206" s="50">
        <v>33.450000000000003</v>
      </c>
      <c r="N2206" s="50">
        <v>42.07</v>
      </c>
      <c r="O2206" s="50">
        <v>36.4</v>
      </c>
      <c r="P2206" s="50">
        <v>37.700000000000003</v>
      </c>
      <c r="Q2206" s="50">
        <v>39.119999999999997</v>
      </c>
      <c r="R2206" s="50">
        <v>39.4</v>
      </c>
      <c r="S2206" s="50">
        <v>38.89</v>
      </c>
      <c r="T2206" s="50">
        <v>35.299999999999997</v>
      </c>
      <c r="U2206" s="50">
        <v>37.81</v>
      </c>
      <c r="V2206" s="50">
        <v>46.47</v>
      </c>
      <c r="W2206" s="171">
        <v>46.58</v>
      </c>
      <c r="X2206" s="11">
        <f t="shared" si="17"/>
        <v>-1.5472890206950085E-2</v>
      </c>
      <c r="Y2206" s="11">
        <f t="shared" si="18"/>
        <v>-8.5783511230437259E-3</v>
      </c>
      <c r="Z2206" s="11">
        <f t="shared" si="19"/>
        <v>4.6697490092470373E-2</v>
      </c>
      <c r="AA2206" s="11">
        <f t="shared" si="20"/>
        <v>4.8526534990849912E-2</v>
      </c>
    </row>
    <row r="2207" spans="1:27" ht="15" x14ac:dyDescent="0.25">
      <c r="A2207" s="4" t="s">
        <v>634</v>
      </c>
      <c r="B2207" s="21" t="s">
        <v>568</v>
      </c>
      <c r="C2207" s="67" t="s">
        <v>635</v>
      </c>
      <c r="D2207" s="65"/>
      <c r="E2207" s="65"/>
      <c r="F2207" s="67">
        <v>4.7992164544564231</v>
      </c>
      <c r="G2207" s="65">
        <v>828</v>
      </c>
      <c r="H2207" s="65">
        <v>612</v>
      </c>
      <c r="I2207" s="65">
        <v>724</v>
      </c>
      <c r="J2207" s="65">
        <v>845</v>
      </c>
      <c r="K2207" s="65">
        <v>914</v>
      </c>
      <c r="L2207" s="50">
        <v>718</v>
      </c>
      <c r="M2207" s="50">
        <v>775</v>
      </c>
      <c r="N2207" s="50">
        <v>846</v>
      </c>
      <c r="O2207" s="50">
        <v>650</v>
      </c>
      <c r="P2207" s="50">
        <v>658</v>
      </c>
      <c r="Q2207" s="50">
        <v>764</v>
      </c>
      <c r="R2207" s="50">
        <v>728</v>
      </c>
      <c r="S2207" s="50">
        <v>765</v>
      </c>
      <c r="T2207" s="50">
        <v>653</v>
      </c>
      <c r="U2207" s="50">
        <v>808</v>
      </c>
      <c r="V2207" s="50">
        <v>837</v>
      </c>
      <c r="W2207" s="171">
        <v>912</v>
      </c>
      <c r="X2207" s="11">
        <f t="shared" si="17"/>
        <v>-1.7152658662092923E-3</v>
      </c>
      <c r="Y2207" s="11">
        <f t="shared" si="18"/>
        <v>1.5120274914089293E-2</v>
      </c>
      <c r="Z2207" s="11">
        <f t="shared" si="19"/>
        <v>3.6899119837508376E-2</v>
      </c>
      <c r="AA2207" s="11">
        <f t="shared" si="20"/>
        <v>4.7992164544564231E-2</v>
      </c>
    </row>
    <row r="2208" spans="1:27" ht="15" x14ac:dyDescent="0.25">
      <c r="A2208" s="4" t="s">
        <v>634</v>
      </c>
      <c r="B2208" s="21" t="s">
        <v>569</v>
      </c>
      <c r="C2208" s="67" t="s">
        <v>635</v>
      </c>
      <c r="D2208" s="65"/>
      <c r="E2208" s="65"/>
      <c r="F2208" s="67">
        <v>4.6744390673119307</v>
      </c>
      <c r="G2208" s="65">
        <v>2137</v>
      </c>
      <c r="H2208" s="65">
        <v>1955</v>
      </c>
      <c r="I2208" s="65">
        <v>1948</v>
      </c>
      <c r="J2208" s="65">
        <v>2297</v>
      </c>
      <c r="K2208" s="65">
        <v>1101</v>
      </c>
      <c r="L2208" s="50">
        <v>2159</v>
      </c>
      <c r="M2208" s="50">
        <v>1751</v>
      </c>
      <c r="N2208" s="50">
        <v>1955</v>
      </c>
      <c r="O2208" s="50">
        <v>1000</v>
      </c>
      <c r="P2208" s="50">
        <v>1673</v>
      </c>
      <c r="Q2208" s="50">
        <v>2056</v>
      </c>
      <c r="R2208" s="50">
        <v>2072</v>
      </c>
      <c r="S2208" s="169">
        <v>2108</v>
      </c>
      <c r="T2208" s="50">
        <v>2159</v>
      </c>
      <c r="U2208" s="50">
        <v>2293</v>
      </c>
      <c r="V2208" s="50">
        <v>2532</v>
      </c>
      <c r="W2208" s="171">
        <v>2533</v>
      </c>
      <c r="X2208" s="11">
        <f t="shared" si="17"/>
        <v>6.1448982172208844E-2</v>
      </c>
      <c r="Y2208" s="11">
        <f t="shared" si="18"/>
        <v>2.8231089934484865E-2</v>
      </c>
      <c r="Z2208" s="11">
        <f t="shared" si="19"/>
        <v>5.3290083410565403E-2</v>
      </c>
      <c r="AA2208" s="11">
        <f t="shared" si="20"/>
        <v>4.6744390673119307E-2</v>
      </c>
    </row>
    <row r="2209" spans="1:27" ht="15" x14ac:dyDescent="0.25">
      <c r="A2209" s="4" t="s">
        <v>634</v>
      </c>
      <c r="B2209" s="21" t="s">
        <v>569</v>
      </c>
      <c r="C2209" s="67" t="s">
        <v>635</v>
      </c>
      <c r="D2209" s="65"/>
      <c r="E2209" s="65"/>
      <c r="F2209" s="67">
        <v>4.6744390673119307</v>
      </c>
      <c r="G2209" s="65">
        <v>2137</v>
      </c>
      <c r="H2209" s="65">
        <v>1955</v>
      </c>
      <c r="I2209" s="65">
        <v>1948</v>
      </c>
      <c r="J2209" s="65">
        <v>2297</v>
      </c>
      <c r="K2209" s="65">
        <v>1101</v>
      </c>
      <c r="L2209" s="50">
        <v>2159</v>
      </c>
      <c r="M2209" s="50">
        <v>1751</v>
      </c>
      <c r="N2209" s="50">
        <v>1955</v>
      </c>
      <c r="O2209" s="50">
        <v>1000</v>
      </c>
      <c r="P2209" s="50">
        <v>1673</v>
      </c>
      <c r="Q2209" s="50">
        <v>2056</v>
      </c>
      <c r="R2209" s="50">
        <v>2072</v>
      </c>
      <c r="S2209" s="169">
        <v>2108</v>
      </c>
      <c r="T2209" s="50">
        <v>2159</v>
      </c>
      <c r="U2209" s="50">
        <v>2293</v>
      </c>
      <c r="V2209" s="50">
        <v>2532</v>
      </c>
      <c r="W2209" s="171">
        <v>2533</v>
      </c>
      <c r="X2209" s="11">
        <f t="shared" si="17"/>
        <v>6.1448982172208844E-2</v>
      </c>
      <c r="Y2209" s="11">
        <f t="shared" si="18"/>
        <v>2.8231089934484865E-2</v>
      </c>
      <c r="Z2209" s="11">
        <f t="shared" si="19"/>
        <v>5.3290083410565403E-2</v>
      </c>
      <c r="AA2209" s="11">
        <f t="shared" si="20"/>
        <v>4.6744390673119307E-2</v>
      </c>
    </row>
    <row r="2210" spans="1:27" ht="15" x14ac:dyDescent="0.25">
      <c r="A2210" s="4" t="s">
        <v>634</v>
      </c>
      <c r="B2210" s="21" t="s">
        <v>570</v>
      </c>
      <c r="C2210" s="67" t="s">
        <v>635</v>
      </c>
      <c r="D2210" s="65"/>
      <c r="E2210" s="65"/>
      <c r="F2210" s="67">
        <v>4.595658720435436</v>
      </c>
      <c r="G2210" s="65">
        <v>137.05000000000001</v>
      </c>
      <c r="H2210" s="65">
        <v>173.68</v>
      </c>
      <c r="I2210" s="65">
        <v>131.66</v>
      </c>
      <c r="J2210" s="65">
        <v>200.04</v>
      </c>
      <c r="K2210" s="65">
        <v>195.17</v>
      </c>
      <c r="L2210" s="50">
        <v>243.55</v>
      </c>
      <c r="M2210" s="169">
        <v>211.43</v>
      </c>
      <c r="N2210" s="50">
        <v>224.86</v>
      </c>
      <c r="O2210" s="50">
        <v>165.24</v>
      </c>
      <c r="P2210" s="50">
        <v>249.96</v>
      </c>
      <c r="Q2210" s="50">
        <v>211.34</v>
      </c>
      <c r="R2210" s="50">
        <v>232.71</v>
      </c>
      <c r="S2210" s="169">
        <v>253.08</v>
      </c>
      <c r="T2210" s="50">
        <v>253.06</v>
      </c>
      <c r="U2210" s="50">
        <v>267.08999999999997</v>
      </c>
      <c r="V2210" s="50">
        <v>296.04000000000002</v>
      </c>
      <c r="W2210" s="171">
        <v>302.22000000000003</v>
      </c>
      <c r="X2210" s="11">
        <f t="shared" si="17"/>
        <v>3.2731841746824752E-3</v>
      </c>
      <c r="Y2210" s="11">
        <f t="shared" si="18"/>
        <v>5.8672476031109477E-2</v>
      </c>
      <c r="Z2210" s="11">
        <f t="shared" si="19"/>
        <v>6.2956041115772132E-2</v>
      </c>
      <c r="AA2210" s="11">
        <f t="shared" si="20"/>
        <v>4.595658720435436E-2</v>
      </c>
    </row>
    <row r="2211" spans="1:27" ht="15" x14ac:dyDescent="0.25">
      <c r="A2211" s="4" t="s">
        <v>634</v>
      </c>
      <c r="B2211" s="21" t="s">
        <v>571</v>
      </c>
      <c r="C2211" s="67" t="s">
        <v>635</v>
      </c>
      <c r="D2211" s="65"/>
      <c r="E2211" s="65"/>
      <c r="F2211" s="67">
        <v>4.5803073805100736</v>
      </c>
      <c r="G2211" s="65">
        <v>65.98</v>
      </c>
      <c r="H2211" s="65">
        <v>66.31</v>
      </c>
      <c r="I2211" s="65">
        <v>72.42</v>
      </c>
      <c r="J2211" s="65">
        <v>71.44</v>
      </c>
      <c r="K2211" s="65">
        <v>70.709999999999994</v>
      </c>
      <c r="L2211" s="50">
        <v>64.260000000000005</v>
      </c>
      <c r="M2211" s="50">
        <v>62.63</v>
      </c>
      <c r="N2211" s="50">
        <v>60.4</v>
      </c>
      <c r="O2211" s="50">
        <v>56.01</v>
      </c>
      <c r="P2211" s="50">
        <v>64.88</v>
      </c>
      <c r="Q2211" s="50">
        <v>63.64</v>
      </c>
      <c r="R2211" s="50">
        <v>67.34</v>
      </c>
      <c r="S2211" s="50">
        <v>75.989999999999995</v>
      </c>
      <c r="T2211" s="50">
        <v>75.16</v>
      </c>
      <c r="U2211" s="50">
        <v>81.739999999999995</v>
      </c>
      <c r="V2211" s="50">
        <v>63.16</v>
      </c>
      <c r="W2211" s="171">
        <v>89.55</v>
      </c>
      <c r="X2211" s="11">
        <f t="shared" si="17"/>
        <v>3.7814971491631599E-2</v>
      </c>
      <c r="Y2211" s="11">
        <f t="shared" si="18"/>
        <v>6.4154822245064302E-2</v>
      </c>
      <c r="Z2211" s="11">
        <f t="shared" si="19"/>
        <v>-1.392265929454084E-2</v>
      </c>
      <c r="AA2211" s="11">
        <f t="shared" si="20"/>
        <v>4.5803073805100514E-2</v>
      </c>
    </row>
    <row r="2212" spans="1:27" ht="15" x14ac:dyDescent="0.25">
      <c r="A2212" s="4" t="s">
        <v>634</v>
      </c>
      <c r="B2212" s="21" t="s">
        <v>572</v>
      </c>
      <c r="C2212" s="67" t="s">
        <v>635</v>
      </c>
      <c r="D2212" s="65"/>
      <c r="E2212" s="65"/>
      <c r="F2212" s="67">
        <v>4.5103092783505216</v>
      </c>
      <c r="G2212" s="65">
        <v>15.27</v>
      </c>
      <c r="H2212" s="65">
        <v>11.71</v>
      </c>
      <c r="I2212" s="65">
        <v>16.690000000000001</v>
      </c>
      <c r="J2212" s="65">
        <v>12.05</v>
      </c>
      <c r="K2212" s="65">
        <v>14.93</v>
      </c>
      <c r="L2212" s="50">
        <v>2.99</v>
      </c>
      <c r="M2212" s="50">
        <v>19.5</v>
      </c>
      <c r="N2212" s="50">
        <v>16.64</v>
      </c>
      <c r="O2212" s="50">
        <v>15.37</v>
      </c>
      <c r="P2212" s="169">
        <v>14.14</v>
      </c>
      <c r="Q2212" s="50">
        <v>16.96</v>
      </c>
      <c r="R2212" s="50">
        <v>15.84</v>
      </c>
      <c r="S2212" s="50">
        <v>19.2</v>
      </c>
      <c r="T2212" s="50">
        <v>19.82</v>
      </c>
      <c r="U2212" s="50">
        <v>19.14</v>
      </c>
      <c r="V2212" s="50">
        <v>19.440000000000001</v>
      </c>
      <c r="W2212" s="171">
        <v>22.7</v>
      </c>
      <c r="X2212" s="11">
        <f t="shared" si="17"/>
        <v>8.5878439673420015E-2</v>
      </c>
      <c r="Y2212" s="11">
        <f t="shared" si="18"/>
        <v>3.0353661932609466E-2</v>
      </c>
      <c r="Z2212" s="11">
        <f t="shared" si="19"/>
        <v>4.8648648648648596E-2</v>
      </c>
      <c r="AA2212" s="11">
        <f t="shared" si="20"/>
        <v>4.5103092783505438E-2</v>
      </c>
    </row>
    <row r="2213" spans="1:27" ht="15" x14ac:dyDescent="0.25">
      <c r="A2213" s="4" t="s">
        <v>634</v>
      </c>
      <c r="B2213" s="21" t="s">
        <v>573</v>
      </c>
      <c r="C2213" s="67" t="s">
        <v>635</v>
      </c>
      <c r="D2213" s="65"/>
      <c r="E2213" s="65"/>
      <c r="F2213" s="67">
        <v>4.417413572343154</v>
      </c>
      <c r="G2213" s="65">
        <v>7.52</v>
      </c>
      <c r="H2213" s="65">
        <v>6.66</v>
      </c>
      <c r="I2213" s="65">
        <v>5.51</v>
      </c>
      <c r="J2213" s="65">
        <v>9.82</v>
      </c>
      <c r="K2213" s="65">
        <v>10.45</v>
      </c>
      <c r="L2213" s="169">
        <v>10.01</v>
      </c>
      <c r="M2213" s="169">
        <v>10.07</v>
      </c>
      <c r="N2213" s="50">
        <v>9.27</v>
      </c>
      <c r="O2213" s="50">
        <v>8.8000000000000007</v>
      </c>
      <c r="P2213" s="50">
        <v>8.15</v>
      </c>
      <c r="Q2213" s="50">
        <v>7.6</v>
      </c>
      <c r="R2213" s="50">
        <v>8.2899999999999991</v>
      </c>
      <c r="S2213" s="50">
        <v>8.09</v>
      </c>
      <c r="T2213" s="50">
        <v>7.69</v>
      </c>
      <c r="U2213" s="50">
        <v>8.7200000000000006</v>
      </c>
      <c r="V2213" s="50">
        <v>6.74</v>
      </c>
      <c r="W2213" s="171">
        <v>9.4700000000000006</v>
      </c>
      <c r="X2213" s="11">
        <f t="shared" si="17"/>
        <v>-1.4316837846249486E-2</v>
      </c>
      <c r="Y2213" s="11">
        <f t="shared" si="18"/>
        <v>3.5364698452794441E-2</v>
      </c>
      <c r="Z2213" s="11">
        <f t="shared" si="19"/>
        <v>-4.7270509301616248E-2</v>
      </c>
      <c r="AA2213" s="11">
        <f t="shared" si="20"/>
        <v>4.4174135723431318E-2</v>
      </c>
    </row>
    <row r="2214" spans="1:27" ht="15" x14ac:dyDescent="0.25">
      <c r="A2214" s="4" t="s">
        <v>634</v>
      </c>
      <c r="B2214" s="21" t="s">
        <v>574</v>
      </c>
      <c r="C2214" s="67" t="s">
        <v>635</v>
      </c>
      <c r="D2214" s="65"/>
      <c r="E2214" s="65"/>
      <c r="F2214" s="67">
        <v>4.3625105544610188</v>
      </c>
      <c r="G2214" s="65">
        <v>-0.06</v>
      </c>
      <c r="H2214" s="65">
        <v>-0.62</v>
      </c>
      <c r="I2214" s="65">
        <v>4.2699999999999996</v>
      </c>
      <c r="J2214" s="65">
        <v>1.9</v>
      </c>
      <c r="K2214" s="66">
        <v>7.47</v>
      </c>
      <c r="L2214" s="169">
        <v>7.85</v>
      </c>
      <c r="M2214" s="169">
        <v>19.13</v>
      </c>
      <c r="N2214" s="169">
        <v>6.71</v>
      </c>
      <c r="O2214" s="169">
        <v>22.65</v>
      </c>
      <c r="P2214" s="169">
        <v>25.61</v>
      </c>
      <c r="Q2214" s="169">
        <v>27.86</v>
      </c>
      <c r="R2214" s="169">
        <v>26.11</v>
      </c>
      <c r="S2214" s="169">
        <v>34.69</v>
      </c>
      <c r="T2214" s="50">
        <v>32.630000000000003</v>
      </c>
      <c r="U2214" s="169">
        <v>40.36</v>
      </c>
      <c r="V2214" s="50">
        <v>34.44</v>
      </c>
      <c r="W2214" s="171">
        <v>40.89</v>
      </c>
      <c r="X2214" s="11">
        <f t="shared" si="17"/>
        <v>6.1433447098976135E-2</v>
      </c>
      <c r="Y2214" s="11">
        <f t="shared" si="18"/>
        <v>0.10305878473081065</v>
      </c>
      <c r="Z2214" s="11">
        <f t="shared" si="19"/>
        <v>6.2261753494281979E-2</v>
      </c>
      <c r="AA2214" s="11">
        <f t="shared" si="20"/>
        <v>4.3625105544610188E-2</v>
      </c>
    </row>
    <row r="2215" spans="1:27" ht="15" x14ac:dyDescent="0.25">
      <c r="A2215" s="4" t="s">
        <v>634</v>
      </c>
      <c r="B2215" s="21" t="s">
        <v>575</v>
      </c>
      <c r="C2215" s="67" t="s">
        <v>635</v>
      </c>
      <c r="D2215" s="65"/>
      <c r="E2215" s="65"/>
      <c r="F2215" s="67">
        <v>4.1987466427932052</v>
      </c>
      <c r="G2215" s="65">
        <v>246.5</v>
      </c>
      <c r="H2215" s="65">
        <v>226.3</v>
      </c>
      <c r="I2215" s="65">
        <v>232.4</v>
      </c>
      <c r="J2215" s="65">
        <v>248.1</v>
      </c>
      <c r="K2215" s="65">
        <v>276.60000000000002</v>
      </c>
      <c r="L2215" s="50">
        <v>245.8</v>
      </c>
      <c r="M2215" s="50">
        <v>259</v>
      </c>
      <c r="N2215" s="50">
        <v>267.39999999999998</v>
      </c>
      <c r="O2215" s="50">
        <v>268.8</v>
      </c>
      <c r="P2215" s="50">
        <v>237</v>
      </c>
      <c r="Q2215" s="50">
        <v>249.7</v>
      </c>
      <c r="R2215" s="50">
        <v>273.5</v>
      </c>
      <c r="S2215" s="50">
        <v>285.3</v>
      </c>
      <c r="T2215" s="50">
        <v>265.3</v>
      </c>
      <c r="U2215" s="50">
        <v>280.89999999999998</v>
      </c>
      <c r="V2215" s="50">
        <v>285.5</v>
      </c>
      <c r="W2215" s="171">
        <v>332.2</v>
      </c>
      <c r="X2215" s="11">
        <f t="shared" si="17"/>
        <v>2.7068388330942161E-2</v>
      </c>
      <c r="Y2215" s="11">
        <f t="shared" si="18"/>
        <v>2.9055690072639306E-2</v>
      </c>
      <c r="Z2215" s="11">
        <f t="shared" si="19"/>
        <v>1.0859728506787292E-2</v>
      </c>
      <c r="AA2215" s="11">
        <f t="shared" si="20"/>
        <v>4.1987466427932052E-2</v>
      </c>
    </row>
    <row r="2216" spans="1:27" ht="15" x14ac:dyDescent="0.25">
      <c r="A2216" s="4" t="s">
        <v>634</v>
      </c>
      <c r="B2216" s="21" t="s">
        <v>576</v>
      </c>
      <c r="C2216" s="67" t="s">
        <v>635</v>
      </c>
      <c r="D2216" s="65"/>
      <c r="E2216" s="65"/>
      <c r="F2216" s="67">
        <v>4.0753508987934062</v>
      </c>
      <c r="G2216" s="65">
        <v>9.3699999999999992</v>
      </c>
      <c r="H2216" s="65">
        <v>9.18</v>
      </c>
      <c r="I2216" s="65">
        <v>6.32</v>
      </c>
      <c r="J2216" s="65">
        <v>13.05</v>
      </c>
      <c r="K2216" s="65">
        <v>9.9499999999999993</v>
      </c>
      <c r="L2216" s="50">
        <v>6.07</v>
      </c>
      <c r="M2216" s="50">
        <v>6.93</v>
      </c>
      <c r="N2216" s="50">
        <v>10.27</v>
      </c>
      <c r="O2216" s="50">
        <v>8.34</v>
      </c>
      <c r="P2216" s="169">
        <v>10.5</v>
      </c>
      <c r="Q2216" s="169">
        <v>11.56</v>
      </c>
      <c r="R2216" s="50">
        <v>11.64</v>
      </c>
      <c r="S2216" s="169">
        <v>13.3</v>
      </c>
      <c r="T2216" s="169">
        <v>17.579999999999998</v>
      </c>
      <c r="U2216" s="50">
        <v>15.77</v>
      </c>
      <c r="V2216" s="169">
        <v>34.57</v>
      </c>
      <c r="W2216" s="171">
        <v>16.61</v>
      </c>
      <c r="X2216" s="11">
        <f t="shared" si="17"/>
        <v>0.1506382978723404</v>
      </c>
      <c r="Y2216" s="11">
        <f t="shared" si="18"/>
        <v>7.7847633136094663E-2</v>
      </c>
      <c r="Z2216" s="11">
        <f t="shared" si="19"/>
        <v>0.39337793789672348</v>
      </c>
      <c r="AA2216" s="11">
        <f t="shared" si="20"/>
        <v>4.075350898793384E-2</v>
      </c>
    </row>
    <row r="2217" spans="1:27" ht="15" x14ac:dyDescent="0.25">
      <c r="A2217" s="4" t="s">
        <v>634</v>
      </c>
      <c r="B2217" s="21" t="s">
        <v>577</v>
      </c>
      <c r="C2217" s="67" t="s">
        <v>635</v>
      </c>
      <c r="D2217" s="65"/>
      <c r="E2217" s="65"/>
      <c r="F2217" s="67">
        <v>4.0109213967082216</v>
      </c>
      <c r="G2217" s="65">
        <v>317.32</v>
      </c>
      <c r="H2217" s="65">
        <v>269.14999999999998</v>
      </c>
      <c r="I2217" s="65">
        <v>300.77999999999997</v>
      </c>
      <c r="J2217" s="65">
        <v>247.2</v>
      </c>
      <c r="K2217" s="65">
        <v>182.59</v>
      </c>
      <c r="L2217" s="50">
        <v>126.6</v>
      </c>
      <c r="M2217" s="50">
        <v>83.86</v>
      </c>
      <c r="N2217" s="50">
        <v>79.19</v>
      </c>
      <c r="O2217" s="50">
        <v>-12.07</v>
      </c>
      <c r="P2217" s="50">
        <v>26.3</v>
      </c>
      <c r="Q2217" s="50">
        <v>63.98</v>
      </c>
      <c r="R2217" s="50">
        <v>73.34</v>
      </c>
      <c r="S2217" s="169">
        <v>70.69</v>
      </c>
      <c r="T2217" s="169">
        <v>51.41</v>
      </c>
      <c r="U2217" s="50">
        <v>72.44</v>
      </c>
      <c r="V2217" s="50">
        <v>65.5</v>
      </c>
      <c r="W2217" s="171">
        <v>81.12</v>
      </c>
      <c r="X2217" s="11">
        <f t="shared" si="17"/>
        <v>0.10716572062652019</v>
      </c>
      <c r="Y2217" s="11">
        <f t="shared" si="18"/>
        <v>3.2611209621463466E-2</v>
      </c>
      <c r="Z2217" s="11">
        <f t="shared" si="19"/>
        <v>-2.9266835896670229E-2</v>
      </c>
      <c r="AA2217" s="11">
        <f t="shared" si="20"/>
        <v>4.0109213967082225E-2</v>
      </c>
    </row>
    <row r="2218" spans="1:27" ht="15" x14ac:dyDescent="0.25">
      <c r="A2218" s="4" t="s">
        <v>634</v>
      </c>
      <c r="B2218" s="21" t="s">
        <v>578</v>
      </c>
      <c r="C2218" s="67" t="s">
        <v>635</v>
      </c>
      <c r="D2218" s="65"/>
      <c r="E2218" s="65"/>
      <c r="F2218" s="67">
        <v>3.941684665226775</v>
      </c>
      <c r="G2218" s="65">
        <v>23.07</v>
      </c>
      <c r="H2218" s="65">
        <v>28.61</v>
      </c>
      <c r="I2218" s="65">
        <v>26.11</v>
      </c>
      <c r="J2218" s="65">
        <v>30.51</v>
      </c>
      <c r="K2218" s="65">
        <v>29.45</v>
      </c>
      <c r="L2218" s="50">
        <v>32.24</v>
      </c>
      <c r="M2218" s="50">
        <v>35.340000000000003</v>
      </c>
      <c r="N2218" s="50">
        <v>38.130000000000003</v>
      </c>
      <c r="O2218" s="50">
        <v>39.97</v>
      </c>
      <c r="P2218" s="50">
        <v>40.56</v>
      </c>
      <c r="Q2218" s="50">
        <v>40.119999999999997</v>
      </c>
      <c r="R2218" s="50">
        <v>40.04</v>
      </c>
      <c r="S2218" s="50">
        <v>40.36</v>
      </c>
      <c r="T2218" s="50">
        <v>37.47</v>
      </c>
      <c r="U2218" s="50">
        <v>38.93</v>
      </c>
      <c r="V2218" s="50">
        <v>49.92</v>
      </c>
      <c r="W2218" s="171">
        <v>46.93</v>
      </c>
      <c r="X2218" s="11">
        <f t="shared" si="17"/>
        <v>-1.9183014651104835E-2</v>
      </c>
      <c r="Y2218" s="11">
        <f t="shared" si="18"/>
        <v>-7.5321222862205772E-3</v>
      </c>
      <c r="Z2218" s="11">
        <f t="shared" si="19"/>
        <v>6.3010204081632715E-2</v>
      </c>
      <c r="AA2218" s="11">
        <f t="shared" si="20"/>
        <v>3.9416846652267745E-2</v>
      </c>
    </row>
    <row r="2219" spans="1:27" ht="15" x14ac:dyDescent="0.25">
      <c r="A2219" s="4" t="s">
        <v>634</v>
      </c>
      <c r="B2219" s="21" t="s">
        <v>579</v>
      </c>
      <c r="C2219" s="67" t="s">
        <v>635</v>
      </c>
      <c r="D2219" s="65"/>
      <c r="E2219" s="65"/>
      <c r="F2219" s="67">
        <v>3.889753278506336</v>
      </c>
      <c r="G2219" s="65">
        <v>21.82</v>
      </c>
      <c r="H2219" s="65">
        <v>31.89</v>
      </c>
      <c r="I2219" s="65">
        <v>31.93</v>
      </c>
      <c r="J2219" s="65">
        <v>24.82</v>
      </c>
      <c r="K2219" s="66">
        <v>37.1</v>
      </c>
      <c r="L2219" s="50">
        <v>-13.09</v>
      </c>
      <c r="M2219" s="50">
        <v>30.47</v>
      </c>
      <c r="N2219" s="50">
        <v>31.83</v>
      </c>
      <c r="O2219" s="50">
        <v>37.42</v>
      </c>
      <c r="P2219" s="169">
        <v>34.33</v>
      </c>
      <c r="Q2219" s="50">
        <v>36.75</v>
      </c>
      <c r="R2219" s="50">
        <v>40.85</v>
      </c>
      <c r="S2219" s="50">
        <v>43.2</v>
      </c>
      <c r="T2219" s="50">
        <v>40.14</v>
      </c>
      <c r="U2219" s="50">
        <v>44.77</v>
      </c>
      <c r="V2219" s="50">
        <v>51.85</v>
      </c>
      <c r="W2219" s="171">
        <v>50.2</v>
      </c>
      <c r="X2219" s="11">
        <f t="shared" si="17"/>
        <v>3.7452459227744539E-2</v>
      </c>
      <c r="Y2219" s="11">
        <f t="shared" si="18"/>
        <v>4.9832235615757448E-2</v>
      </c>
      <c r="Z2219" s="11">
        <f t="shared" si="19"/>
        <v>6.5104166666666741E-2</v>
      </c>
      <c r="AA2219" s="11">
        <f t="shared" si="20"/>
        <v>3.8897532785063138E-2</v>
      </c>
    </row>
    <row r="2220" spans="1:27" ht="15" x14ac:dyDescent="0.25">
      <c r="A2220" s="4" t="s">
        <v>634</v>
      </c>
      <c r="B2220" s="21" t="s">
        <v>580</v>
      </c>
      <c r="C2220" s="67" t="s">
        <v>635</v>
      </c>
      <c r="D2220" s="65"/>
      <c r="E2220" s="65"/>
      <c r="F2220" s="67">
        <v>3.8134846509005</v>
      </c>
      <c r="G2220" s="65">
        <v>450.4</v>
      </c>
      <c r="H2220" s="65">
        <v>408.1</v>
      </c>
      <c r="I2220" s="65">
        <v>397.6</v>
      </c>
      <c r="J2220" s="65">
        <v>398.9</v>
      </c>
      <c r="K2220" s="65">
        <v>400.6</v>
      </c>
      <c r="L2220" s="50">
        <v>387.6</v>
      </c>
      <c r="M2220" s="50">
        <v>463.2</v>
      </c>
      <c r="N2220" s="50">
        <v>465.8</v>
      </c>
      <c r="O2220" s="50">
        <v>450.2</v>
      </c>
      <c r="P2220" s="50">
        <v>469.4</v>
      </c>
      <c r="Q2220" s="50">
        <v>567.29999999999995</v>
      </c>
      <c r="R2220" s="50">
        <v>577.29999999999995</v>
      </c>
      <c r="S2220" s="169">
        <v>756.1</v>
      </c>
      <c r="T2220" s="50">
        <v>578.1</v>
      </c>
      <c r="U2220" s="50">
        <v>743.4</v>
      </c>
      <c r="V2220" s="50">
        <v>759.7</v>
      </c>
      <c r="W2220" s="171">
        <v>864.3</v>
      </c>
      <c r="X2220" s="11">
        <f t="shared" si="17"/>
        <v>4.5863043753427979E-2</v>
      </c>
      <c r="Y2220" s="11">
        <f t="shared" si="18"/>
        <v>7.1042439890269593E-2</v>
      </c>
      <c r="Z2220" s="11">
        <f t="shared" si="19"/>
        <v>6.8703152661117262E-2</v>
      </c>
      <c r="AA2220" s="11">
        <f t="shared" si="20"/>
        <v>3.8134846509005005E-2</v>
      </c>
    </row>
    <row r="2221" spans="1:27" ht="15" x14ac:dyDescent="0.25">
      <c r="A2221" s="4" t="s">
        <v>634</v>
      </c>
      <c r="B2221" s="21" t="s">
        <v>581</v>
      </c>
      <c r="C2221" s="67" t="s">
        <v>635</v>
      </c>
      <c r="D2221" s="65"/>
      <c r="E2221" s="65"/>
      <c r="F2221" s="67">
        <v>3.2350872706348621</v>
      </c>
      <c r="G2221" s="65">
        <v>29.62</v>
      </c>
      <c r="H2221" s="65">
        <v>26.59</v>
      </c>
      <c r="I2221" s="65">
        <v>28.45</v>
      </c>
      <c r="J2221" s="65">
        <v>34.799999999999997</v>
      </c>
      <c r="K2221" s="65">
        <v>37.49</v>
      </c>
      <c r="L2221" s="50">
        <v>30.6</v>
      </c>
      <c r="M2221" s="50">
        <v>40.619999999999997</v>
      </c>
      <c r="N2221" s="50">
        <v>37.799999999999997</v>
      </c>
      <c r="O2221" s="50">
        <v>34.090000000000003</v>
      </c>
      <c r="P2221" s="50">
        <v>36.659999999999997</v>
      </c>
      <c r="Q2221" s="50">
        <v>36.26</v>
      </c>
      <c r="R2221" s="50">
        <v>37.119999999999997</v>
      </c>
      <c r="S2221" s="50">
        <v>34.479999999999997</v>
      </c>
      <c r="T2221" s="50">
        <v>36.92</v>
      </c>
      <c r="U2221" s="50">
        <v>41.16</v>
      </c>
      <c r="V2221" s="50">
        <v>43.85</v>
      </c>
      <c r="W2221" s="171">
        <v>39.54</v>
      </c>
      <c r="X2221" s="11">
        <f t="shared" si="17"/>
        <v>1.7990589537779655E-3</v>
      </c>
      <c r="Y2221" s="11">
        <f t="shared" si="18"/>
        <v>3.3844453653819828E-2</v>
      </c>
      <c r="Z2221" s="11">
        <f t="shared" si="19"/>
        <v>4.4962586851950759E-2</v>
      </c>
      <c r="AA2221" s="11">
        <f t="shared" si="20"/>
        <v>3.2350872706348621E-2</v>
      </c>
    </row>
    <row r="2222" spans="1:27" ht="15" x14ac:dyDescent="0.25">
      <c r="A2222" s="4" t="s">
        <v>634</v>
      </c>
      <c r="B2222" s="21" t="s">
        <v>582</v>
      </c>
      <c r="C2222" s="67" t="s">
        <v>635</v>
      </c>
      <c r="D2222" s="65"/>
      <c r="E2222" s="65"/>
      <c r="F2222" s="67">
        <v>3.200483091787421</v>
      </c>
      <c r="G2222" s="65">
        <v>2.59</v>
      </c>
      <c r="H2222" s="65">
        <v>7.32</v>
      </c>
      <c r="I2222" s="65">
        <v>5.98</v>
      </c>
      <c r="J2222" s="65">
        <v>8.24</v>
      </c>
      <c r="K2222" s="66">
        <v>7.3</v>
      </c>
      <c r="L2222" s="50">
        <v>5.16</v>
      </c>
      <c r="M2222" s="50">
        <v>2.04</v>
      </c>
      <c r="N2222" s="50">
        <v>4.22</v>
      </c>
      <c r="O2222" s="50">
        <v>-4.3600000000000003</v>
      </c>
      <c r="P2222" s="50">
        <v>3.58</v>
      </c>
      <c r="Q2222" s="50">
        <v>1.42</v>
      </c>
      <c r="R2222" s="50">
        <v>2.67</v>
      </c>
      <c r="S2222" s="169">
        <v>3.91</v>
      </c>
      <c r="T2222" s="169">
        <v>5.36</v>
      </c>
      <c r="U2222" s="169">
        <v>3.32</v>
      </c>
      <c r="V2222" s="50">
        <v>3.97</v>
      </c>
      <c r="W2222" s="171">
        <v>4.4400000000000004</v>
      </c>
      <c r="X2222" s="11">
        <f t="shared" si="17"/>
        <v>0.15371329879101903</v>
      </c>
      <c r="Y2222" s="11">
        <f t="shared" si="18"/>
        <v>0.14221556886227571</v>
      </c>
      <c r="Z2222" s="11">
        <f t="shared" si="19"/>
        <v>8.519003931847946E-2</v>
      </c>
      <c r="AA2222" s="11">
        <f t="shared" si="20"/>
        <v>3.2004830917874427E-2</v>
      </c>
    </row>
    <row r="2223" spans="1:27" ht="15" x14ac:dyDescent="0.25">
      <c r="A2223" s="4" t="s">
        <v>634</v>
      </c>
      <c r="B2223" s="21" t="s">
        <v>583</v>
      </c>
      <c r="C2223" s="67" t="s">
        <v>635</v>
      </c>
      <c r="D2223" s="65"/>
      <c r="E2223" s="65"/>
      <c r="F2223" s="67">
        <v>3.1916107680407761</v>
      </c>
      <c r="G2223" s="65">
        <v>124.11</v>
      </c>
      <c r="H2223" s="65">
        <v>125.36</v>
      </c>
      <c r="I2223" s="65">
        <v>119.84</v>
      </c>
      <c r="J2223" s="65">
        <v>132.80000000000001</v>
      </c>
      <c r="K2223" s="65">
        <v>130.87</v>
      </c>
      <c r="L2223" s="50">
        <v>155.03</v>
      </c>
      <c r="M2223" s="50">
        <v>148.80000000000001</v>
      </c>
      <c r="N2223" s="50">
        <v>137.35</v>
      </c>
      <c r="O2223" s="50">
        <v>133.31</v>
      </c>
      <c r="P2223" s="50">
        <v>181.3</v>
      </c>
      <c r="Q2223" s="50">
        <v>197.75</v>
      </c>
      <c r="R2223" s="50">
        <v>188.54</v>
      </c>
      <c r="S2223" s="50">
        <v>181.3</v>
      </c>
      <c r="T2223" s="50">
        <v>196.37</v>
      </c>
      <c r="U2223" s="50">
        <v>198.68</v>
      </c>
      <c r="V2223" s="50">
        <v>212.28</v>
      </c>
      <c r="W2223" s="171">
        <v>206.47</v>
      </c>
      <c r="X2223" s="11">
        <f t="shared" si="17"/>
        <v>2.0123115544338654E-2</v>
      </c>
      <c r="Y2223" s="11">
        <f t="shared" si="18"/>
        <v>1.2173412220537472E-3</v>
      </c>
      <c r="Z2223" s="11">
        <f t="shared" si="19"/>
        <v>3.1037142595667255E-2</v>
      </c>
      <c r="AA2223" s="11">
        <f t="shared" si="20"/>
        <v>3.1916107680407979E-2</v>
      </c>
    </row>
    <row r="2224" spans="1:27" ht="15" x14ac:dyDescent="0.25">
      <c r="A2224" s="4" t="s">
        <v>634</v>
      </c>
      <c r="B2224" s="21" t="s">
        <v>584</v>
      </c>
      <c r="C2224" s="67" t="s">
        <v>635</v>
      </c>
      <c r="D2224" s="65"/>
      <c r="E2224" s="65"/>
      <c r="F2224" s="67">
        <v>3.1012560086835168</v>
      </c>
      <c r="G2224" s="65">
        <v>204.71</v>
      </c>
      <c r="H2224" s="65">
        <v>162.75</v>
      </c>
      <c r="I2224" s="65">
        <v>217.49</v>
      </c>
      <c r="J2224" s="65">
        <v>218.13</v>
      </c>
      <c r="K2224" s="65">
        <v>209.13</v>
      </c>
      <c r="L2224" s="50">
        <v>232.21</v>
      </c>
      <c r="M2224" s="50">
        <v>223.35</v>
      </c>
      <c r="N2224" s="50">
        <v>247.19</v>
      </c>
      <c r="O2224" s="50">
        <v>274.70999999999998</v>
      </c>
      <c r="P2224" s="50">
        <v>294.7</v>
      </c>
      <c r="Q2224" s="50">
        <v>299.3</v>
      </c>
      <c r="R2224" s="50">
        <v>302.2</v>
      </c>
      <c r="S2224" s="50">
        <v>325.18</v>
      </c>
      <c r="T2224" s="50">
        <v>385.79</v>
      </c>
      <c r="U2224" s="50">
        <v>351.79</v>
      </c>
      <c r="V2224" s="50">
        <v>356.02</v>
      </c>
      <c r="W2224" s="171">
        <v>369.18</v>
      </c>
      <c r="X2224" s="11">
        <f t="shared" si="17"/>
        <v>7.4579573924577147E-2</v>
      </c>
      <c r="Y2224" s="11">
        <f t="shared" si="18"/>
        <v>3.9993295084840064E-2</v>
      </c>
      <c r="Z2224" s="11">
        <f t="shared" si="19"/>
        <v>3.9429726878443372E-2</v>
      </c>
      <c r="AA2224" s="11">
        <f t="shared" si="20"/>
        <v>3.1012560086835173E-2</v>
      </c>
    </row>
    <row r="2225" spans="1:27" ht="15" x14ac:dyDescent="0.25">
      <c r="A2225" s="4" t="s">
        <v>634</v>
      </c>
      <c r="B2225" s="21" t="s">
        <v>585</v>
      </c>
      <c r="C2225" s="67" t="s">
        <v>635</v>
      </c>
      <c r="D2225" s="65"/>
      <c r="E2225" s="65"/>
      <c r="F2225" s="67">
        <v>2.9095310678741049</v>
      </c>
      <c r="G2225" s="65">
        <v>75.58</v>
      </c>
      <c r="H2225" s="65">
        <v>58.1</v>
      </c>
      <c r="I2225" s="65">
        <v>30.8</v>
      </c>
      <c r="J2225" s="65">
        <v>22.84</v>
      </c>
      <c r="K2225" s="65">
        <v>35</v>
      </c>
      <c r="L2225" s="50">
        <v>64.540000000000006</v>
      </c>
      <c r="M2225" s="169">
        <v>48.85</v>
      </c>
      <c r="N2225" s="50">
        <v>33.74</v>
      </c>
      <c r="O2225" s="50">
        <v>42.85</v>
      </c>
      <c r="P2225" s="169">
        <v>87.09</v>
      </c>
      <c r="Q2225" s="50">
        <v>51.18</v>
      </c>
      <c r="R2225" s="50">
        <v>37.49</v>
      </c>
      <c r="S2225" s="50">
        <v>36.17</v>
      </c>
      <c r="T2225" s="50">
        <v>91.36</v>
      </c>
      <c r="U2225" s="50">
        <v>47.16</v>
      </c>
      <c r="V2225" s="50">
        <v>48.37</v>
      </c>
      <c r="W2225" s="171">
        <v>42.66</v>
      </c>
      <c r="X2225" s="11">
        <f t="shared" si="17"/>
        <v>2.0148162129004721E-2</v>
      </c>
      <c r="Y2225" s="11">
        <f t="shared" si="18"/>
        <v>-1.8593894542090705E-2</v>
      </c>
      <c r="Z2225" s="11">
        <f t="shared" si="19"/>
        <v>5.1277217456876301E-2</v>
      </c>
      <c r="AA2225" s="11">
        <f t="shared" si="20"/>
        <v>2.9095310678741049E-2</v>
      </c>
    </row>
    <row r="2226" spans="1:27" ht="15" x14ac:dyDescent="0.25">
      <c r="A2226" s="4" t="s">
        <v>634</v>
      </c>
      <c r="B2226" s="21" t="s">
        <v>586</v>
      </c>
      <c r="C2226" s="67" t="s">
        <v>635</v>
      </c>
      <c r="D2226" s="65"/>
      <c r="E2226" s="65"/>
      <c r="F2226" s="67">
        <v>2.8974146601195021</v>
      </c>
      <c r="G2226" s="65">
        <v>-47.69</v>
      </c>
      <c r="H2226" s="65">
        <v>148.59</v>
      </c>
      <c r="I2226" s="65">
        <v>163.11000000000001</v>
      </c>
      <c r="J2226" s="65">
        <v>160.11000000000001</v>
      </c>
      <c r="K2226" s="66">
        <v>0</v>
      </c>
      <c r="L2226" s="50">
        <v>94.08</v>
      </c>
      <c r="M2226" s="50">
        <v>137.72999999999999</v>
      </c>
      <c r="N2226" s="50">
        <v>111.51</v>
      </c>
      <c r="O2226" s="50">
        <v>0</v>
      </c>
      <c r="P2226" s="169">
        <v>152.49</v>
      </c>
      <c r="Q2226" s="169">
        <v>178.28</v>
      </c>
      <c r="R2226" s="169">
        <v>175.92</v>
      </c>
      <c r="S2226" s="169">
        <v>169.51</v>
      </c>
      <c r="T2226" s="50">
        <v>169.19</v>
      </c>
      <c r="U2226" s="50">
        <v>172.46</v>
      </c>
      <c r="V2226" s="50">
        <v>164.96</v>
      </c>
      <c r="W2226" s="171">
        <v>189.1</v>
      </c>
      <c r="X2226" s="11">
        <f t="shared" si="17"/>
        <v>2.4696835255841654E-2</v>
      </c>
      <c r="Y2226" s="11">
        <f t="shared" si="18"/>
        <v>-8.3994804445087778E-3</v>
      </c>
      <c r="Z2226" s="11">
        <f t="shared" si="19"/>
        <v>-1.59515631367525E-2</v>
      </c>
      <c r="AA2226" s="11">
        <f t="shared" si="20"/>
        <v>2.8974146601195017E-2</v>
      </c>
    </row>
    <row r="2227" spans="1:27" ht="15" x14ac:dyDescent="0.25">
      <c r="A2227" s="4" t="s">
        <v>634</v>
      </c>
      <c r="B2227" s="21" t="s">
        <v>586</v>
      </c>
      <c r="C2227" s="67" t="s">
        <v>635</v>
      </c>
      <c r="D2227" s="65"/>
      <c r="E2227" s="65"/>
      <c r="F2227" s="67">
        <v>2.8974146601195021</v>
      </c>
      <c r="G2227" s="65">
        <v>-47.69</v>
      </c>
      <c r="H2227" s="65">
        <v>148.59</v>
      </c>
      <c r="I2227" s="65">
        <v>163.11000000000001</v>
      </c>
      <c r="J2227" s="65">
        <v>160.11000000000001</v>
      </c>
      <c r="K2227" s="66">
        <v>0</v>
      </c>
      <c r="L2227" s="50">
        <v>94.08</v>
      </c>
      <c r="M2227" s="50">
        <v>137.72999999999999</v>
      </c>
      <c r="N2227" s="50">
        <v>111.51</v>
      </c>
      <c r="O2227" s="50">
        <v>0</v>
      </c>
      <c r="P2227" s="169">
        <v>152.49</v>
      </c>
      <c r="Q2227" s="169">
        <v>178.28</v>
      </c>
      <c r="R2227" s="169">
        <v>175.92</v>
      </c>
      <c r="S2227" s="169">
        <v>169.51</v>
      </c>
      <c r="T2227" s="50">
        <v>169.19</v>
      </c>
      <c r="U2227" s="50">
        <v>172.46</v>
      </c>
      <c r="V2227" s="50">
        <v>164.96</v>
      </c>
      <c r="W2227" s="171">
        <v>189.1</v>
      </c>
      <c r="X2227" s="11">
        <f t="shared" si="17"/>
        <v>2.4696835255841654E-2</v>
      </c>
      <c r="Y2227" s="11">
        <f t="shared" si="18"/>
        <v>-8.3994804445087778E-3</v>
      </c>
      <c r="Z2227" s="11">
        <f t="shared" si="19"/>
        <v>-1.59515631367525E-2</v>
      </c>
      <c r="AA2227" s="11">
        <f t="shared" si="20"/>
        <v>2.8974146601195017E-2</v>
      </c>
    </row>
    <row r="2228" spans="1:27" ht="15" x14ac:dyDescent="0.25">
      <c r="A2228" s="4" t="s">
        <v>634</v>
      </c>
      <c r="B2228" s="21" t="s">
        <v>587</v>
      </c>
      <c r="C2228" s="67" t="s">
        <v>635</v>
      </c>
      <c r="D2228" s="65"/>
      <c r="E2228" s="65"/>
      <c r="F2228" s="67">
        <v>2.8566529944739738</v>
      </c>
      <c r="G2228" s="65">
        <v>166.39</v>
      </c>
      <c r="H2228" s="65">
        <v>157.59</v>
      </c>
      <c r="I2228" s="65">
        <v>181.13</v>
      </c>
      <c r="J2228" s="65">
        <v>183.84</v>
      </c>
      <c r="K2228" s="65">
        <v>174.93</v>
      </c>
      <c r="L2228" s="50">
        <v>171.27</v>
      </c>
      <c r="M2228" s="50">
        <v>245.9</v>
      </c>
      <c r="N2228" s="50">
        <v>167.98</v>
      </c>
      <c r="O2228" s="50">
        <v>128.86000000000001</v>
      </c>
      <c r="P2228" s="50">
        <v>151.28</v>
      </c>
      <c r="Q2228" s="50">
        <v>65</v>
      </c>
      <c r="R2228" s="50">
        <v>181.15</v>
      </c>
      <c r="S2228" s="169">
        <v>183.79</v>
      </c>
      <c r="T2228" s="50">
        <v>170.41</v>
      </c>
      <c r="U2228" s="169">
        <v>194.3</v>
      </c>
      <c r="V2228" s="50">
        <v>209.73</v>
      </c>
      <c r="W2228" s="171">
        <v>205.45</v>
      </c>
      <c r="X2228" s="11">
        <f t="shared" si="17"/>
        <v>3.2913526719658748E-2</v>
      </c>
      <c r="Y2228" s="11">
        <f t="shared" si="18"/>
        <v>0.21537436495377715</v>
      </c>
      <c r="Z2228" s="11">
        <f t="shared" si="19"/>
        <v>3.9169464811896093E-2</v>
      </c>
      <c r="AA2228" s="11">
        <f t="shared" si="20"/>
        <v>2.8566529944739738E-2</v>
      </c>
    </row>
    <row r="2229" spans="1:27" ht="15" x14ac:dyDescent="0.25">
      <c r="A2229" s="4" t="s">
        <v>634</v>
      </c>
      <c r="B2229" s="21" t="s">
        <v>588</v>
      </c>
      <c r="C2229" s="67" t="s">
        <v>635</v>
      </c>
      <c r="D2229" s="65"/>
      <c r="E2229" s="65"/>
      <c r="F2229" s="67">
        <v>2.8009535160905759</v>
      </c>
      <c r="G2229" s="65">
        <v>15.22</v>
      </c>
      <c r="H2229" s="65">
        <v>14.32</v>
      </c>
      <c r="I2229" s="65">
        <v>14.63</v>
      </c>
      <c r="J2229" s="65">
        <v>19.97</v>
      </c>
      <c r="K2229" s="66">
        <v>26.87</v>
      </c>
      <c r="L2229" s="169">
        <v>26.14</v>
      </c>
      <c r="M2229" s="169">
        <v>25.37</v>
      </c>
      <c r="N2229" s="50">
        <v>25.99</v>
      </c>
      <c r="O2229" s="50">
        <v>25.21</v>
      </c>
      <c r="P2229" s="50">
        <v>26.99</v>
      </c>
      <c r="Q2229" s="50">
        <v>23.52</v>
      </c>
      <c r="R2229" s="50">
        <v>24.56</v>
      </c>
      <c r="S2229" s="50">
        <v>23.23</v>
      </c>
      <c r="T2229" s="50">
        <v>24.05</v>
      </c>
      <c r="U2229" s="50">
        <v>25.96</v>
      </c>
      <c r="V2229" s="50">
        <v>27.44</v>
      </c>
      <c r="W2229" s="171">
        <v>26.05</v>
      </c>
      <c r="X2229" s="11">
        <f t="shared" si="17"/>
        <v>-2.9908443540183072E-2</v>
      </c>
      <c r="Y2229" s="11">
        <f t="shared" si="18"/>
        <v>2.558724832214776E-2</v>
      </c>
      <c r="Z2229" s="11">
        <f t="shared" si="19"/>
        <v>2.9447852760736248E-2</v>
      </c>
      <c r="AA2229" s="11">
        <f t="shared" si="20"/>
        <v>2.8009535160905763E-2</v>
      </c>
    </row>
    <row r="2230" spans="1:27" ht="15" x14ac:dyDescent="0.25">
      <c r="A2230" s="4" t="s">
        <v>634</v>
      </c>
      <c r="B2230" s="21" t="s">
        <v>589</v>
      </c>
      <c r="C2230" s="67" t="s">
        <v>635</v>
      </c>
      <c r="D2230" s="65"/>
      <c r="E2230" s="65"/>
      <c r="F2230" s="67">
        <v>2.7551659361302332</v>
      </c>
      <c r="G2230" s="65">
        <v>7.56</v>
      </c>
      <c r="H2230" s="65">
        <v>7.27</v>
      </c>
      <c r="I2230" s="65">
        <v>8.64</v>
      </c>
      <c r="J2230" s="65">
        <v>10.49</v>
      </c>
      <c r="K2230" s="66">
        <v>12.4</v>
      </c>
      <c r="L2230" s="169">
        <v>16.57</v>
      </c>
      <c r="M2230" s="50">
        <v>12.48</v>
      </c>
      <c r="N2230" s="50">
        <v>13.29</v>
      </c>
      <c r="O2230" s="50">
        <v>13.54</v>
      </c>
      <c r="P2230" s="50">
        <v>13.68</v>
      </c>
      <c r="Q2230" s="50">
        <v>14.37</v>
      </c>
      <c r="R2230" s="50">
        <v>15.56</v>
      </c>
      <c r="S2230" s="50">
        <v>15.67</v>
      </c>
      <c r="T2230" s="50">
        <v>15.51</v>
      </c>
      <c r="U2230" s="50">
        <v>15.24</v>
      </c>
      <c r="V2230" s="50">
        <v>17.46</v>
      </c>
      <c r="W2230" s="171">
        <v>17.43</v>
      </c>
      <c r="X2230" s="11">
        <f t="shared" si="17"/>
        <v>3.0870445344129527E-2</v>
      </c>
      <c r="Y2230" s="11">
        <f t="shared" si="18"/>
        <v>1.4236622484045336E-2</v>
      </c>
      <c r="Z2230" s="11">
        <f t="shared" si="19"/>
        <v>3.0655050016134222E-2</v>
      </c>
      <c r="AA2230" s="11">
        <f t="shared" si="20"/>
        <v>2.7551659361302328E-2</v>
      </c>
    </row>
    <row r="2231" spans="1:27" ht="15" x14ac:dyDescent="0.25">
      <c r="A2231" s="4" t="s">
        <v>634</v>
      </c>
      <c r="B2231" s="21" t="s">
        <v>590</v>
      </c>
      <c r="C2231" s="67" t="s">
        <v>635</v>
      </c>
      <c r="D2231" s="65"/>
      <c r="E2231" s="65"/>
      <c r="F2231" s="67">
        <v>2.6356935447844791</v>
      </c>
      <c r="G2231" s="65">
        <v>11.93</v>
      </c>
      <c r="H2231" s="65">
        <v>11.34</v>
      </c>
      <c r="I2231" s="65">
        <v>13.25</v>
      </c>
      <c r="J2231" s="65">
        <v>14.4</v>
      </c>
      <c r="K2231" s="65">
        <v>15.86</v>
      </c>
      <c r="L2231" s="50">
        <v>16.59</v>
      </c>
      <c r="M2231" s="50">
        <v>13.63</v>
      </c>
      <c r="N2231" s="50">
        <v>14.31</v>
      </c>
      <c r="O2231" s="50">
        <v>12.59</v>
      </c>
      <c r="P2231" s="50">
        <v>12.66</v>
      </c>
      <c r="Q2231" s="50">
        <v>12.79</v>
      </c>
      <c r="R2231" s="50">
        <v>13.61</v>
      </c>
      <c r="S2231" s="50">
        <v>13.55</v>
      </c>
      <c r="T2231" s="50">
        <v>12.7</v>
      </c>
      <c r="U2231" s="50">
        <v>7.48</v>
      </c>
      <c r="V2231" s="50">
        <v>11.04</v>
      </c>
      <c r="W2231" s="171">
        <v>14.73</v>
      </c>
      <c r="X2231" s="11">
        <f t="shared" si="17"/>
        <v>7.6031172780854916E-4</v>
      </c>
      <c r="Y2231" s="11">
        <f t="shared" si="18"/>
        <v>-0.10085470085470094</v>
      </c>
      <c r="Z2231" s="11">
        <f t="shared" si="19"/>
        <v>-5.4288128432615101E-2</v>
      </c>
      <c r="AA2231" s="11">
        <f t="shared" si="20"/>
        <v>2.6356935447844565E-2</v>
      </c>
    </row>
    <row r="2232" spans="1:27" ht="15" x14ac:dyDescent="0.25">
      <c r="A2232" s="4" t="s">
        <v>634</v>
      </c>
      <c r="B2232" s="21" t="s">
        <v>591</v>
      </c>
      <c r="C2232" s="67" t="s">
        <v>635</v>
      </c>
      <c r="D2232" s="65"/>
      <c r="E2232" s="65"/>
      <c r="F2232" s="67">
        <v>2.4438532450658861</v>
      </c>
      <c r="G2232" s="65">
        <v>300.89999999999998</v>
      </c>
      <c r="H2232" s="65">
        <v>358</v>
      </c>
      <c r="I2232" s="65">
        <v>383.4</v>
      </c>
      <c r="J2232" s="65">
        <v>379.2</v>
      </c>
      <c r="K2232" s="65">
        <v>332.9</v>
      </c>
      <c r="L2232" s="50">
        <v>393.2</v>
      </c>
      <c r="M2232" s="50">
        <v>394.9</v>
      </c>
      <c r="N2232" s="50">
        <v>386.7</v>
      </c>
      <c r="O2232" s="50">
        <v>353.8</v>
      </c>
      <c r="P2232" s="50">
        <v>390.2</v>
      </c>
      <c r="Q2232" s="50">
        <v>386.9</v>
      </c>
      <c r="R2232" s="50">
        <v>388.1</v>
      </c>
      <c r="S2232" s="50">
        <v>344.8</v>
      </c>
      <c r="T2232" s="50">
        <v>393.9</v>
      </c>
      <c r="U2232" s="50">
        <v>436.1</v>
      </c>
      <c r="V2232" s="50">
        <v>441.5</v>
      </c>
      <c r="W2232" s="171">
        <v>384.3</v>
      </c>
      <c r="X2232" s="11">
        <f t="shared" si="17"/>
        <v>2.4503311258279314E-3</v>
      </c>
      <c r="Y2232" s="11">
        <f t="shared" si="18"/>
        <v>3.2503138006210186E-2</v>
      </c>
      <c r="Z2232" s="11">
        <f t="shared" si="19"/>
        <v>3.4167253183185142E-2</v>
      </c>
      <c r="AA2232" s="11">
        <f t="shared" si="20"/>
        <v>2.4438532450658856E-2</v>
      </c>
    </row>
    <row r="2233" spans="1:27" ht="15" x14ac:dyDescent="0.25">
      <c r="A2233" s="4" t="s">
        <v>634</v>
      </c>
      <c r="B2233" s="21" t="s">
        <v>592</v>
      </c>
      <c r="C2233" s="67" t="s">
        <v>635</v>
      </c>
      <c r="D2233" s="65"/>
      <c r="E2233" s="65"/>
      <c r="F2233" s="67">
        <v>2.295010530902752</v>
      </c>
      <c r="G2233" s="65">
        <v>66.8</v>
      </c>
      <c r="H2233" s="65">
        <v>63.37</v>
      </c>
      <c r="I2233" s="65">
        <v>82.14</v>
      </c>
      <c r="J2233" s="65">
        <v>89.9</v>
      </c>
      <c r="K2233" s="65">
        <v>92.94</v>
      </c>
      <c r="L2233" s="50">
        <v>82.55</v>
      </c>
      <c r="M2233" s="50">
        <v>77.67</v>
      </c>
      <c r="N2233" s="50">
        <v>80.62</v>
      </c>
      <c r="O2233" s="50">
        <v>74.59</v>
      </c>
      <c r="P2233" s="50">
        <v>66.8</v>
      </c>
      <c r="Q2233" s="50">
        <v>68.78</v>
      </c>
      <c r="R2233" s="50">
        <v>67.62</v>
      </c>
      <c r="S2233" s="50">
        <v>68.040000000000006</v>
      </c>
      <c r="T2233" s="50">
        <v>69.53</v>
      </c>
      <c r="U2233" s="50">
        <v>68.8</v>
      </c>
      <c r="V2233" s="50">
        <v>69.010000000000005</v>
      </c>
      <c r="W2233" s="171">
        <v>74.36</v>
      </c>
      <c r="X2233" s="11">
        <f t="shared" si="17"/>
        <v>1.0064887184781046E-2</v>
      </c>
      <c r="Y2233" s="11">
        <f t="shared" si="18"/>
        <v>7.3000693506575232E-5</v>
      </c>
      <c r="Z2233" s="11">
        <f t="shared" si="19"/>
        <v>5.0731778532062677E-3</v>
      </c>
      <c r="AA2233" s="11">
        <f t="shared" si="20"/>
        <v>2.2950105309027524E-2</v>
      </c>
    </row>
    <row r="2234" spans="1:27" ht="15" x14ac:dyDescent="0.25">
      <c r="A2234" s="4" t="s">
        <v>634</v>
      </c>
      <c r="B2234" s="21" t="s">
        <v>593</v>
      </c>
      <c r="C2234" s="67" t="s">
        <v>635</v>
      </c>
      <c r="D2234" s="65"/>
      <c r="E2234" s="65"/>
      <c r="F2234" s="67">
        <v>1.9518952273013479</v>
      </c>
      <c r="G2234" s="65">
        <v>13.94</v>
      </c>
      <c r="H2234" s="65">
        <v>10.23</v>
      </c>
      <c r="I2234" s="65">
        <v>7.7</v>
      </c>
      <c r="J2234" s="65">
        <v>11.84</v>
      </c>
      <c r="K2234" s="65">
        <v>17.68</v>
      </c>
      <c r="L2234" s="50">
        <v>8.17</v>
      </c>
      <c r="M2234" s="169">
        <v>19.47</v>
      </c>
      <c r="N2234" s="169">
        <v>18.649999999999999</v>
      </c>
      <c r="O2234" s="169">
        <v>25.07</v>
      </c>
      <c r="P2234" s="169">
        <v>19.010000000000002</v>
      </c>
      <c r="Q2234" s="50">
        <v>15.81</v>
      </c>
      <c r="R2234" s="50">
        <v>16.8</v>
      </c>
      <c r="S2234" s="50">
        <v>18.29</v>
      </c>
      <c r="T2234" s="50">
        <v>18.43</v>
      </c>
      <c r="U2234" s="50">
        <v>21.83</v>
      </c>
      <c r="V2234" s="50">
        <v>20.86</v>
      </c>
      <c r="W2234" s="171">
        <v>19.84</v>
      </c>
      <c r="X2234" s="11">
        <f t="shared" si="17"/>
        <v>-8.2963810613645439E-3</v>
      </c>
      <c r="Y2234" s="11">
        <f t="shared" si="18"/>
        <v>8.6831097648925271E-2</v>
      </c>
      <c r="Z2234" s="11">
        <f t="shared" si="19"/>
        <v>5.3881884538818925E-2</v>
      </c>
      <c r="AA2234" s="11">
        <f t="shared" si="20"/>
        <v>1.9518952273013479E-2</v>
      </c>
    </row>
    <row r="2235" spans="1:27" ht="15" x14ac:dyDescent="0.25">
      <c r="A2235" s="4" t="s">
        <v>634</v>
      </c>
      <c r="B2235" s="21" t="s">
        <v>594</v>
      </c>
      <c r="C2235" s="67" t="s">
        <v>635</v>
      </c>
      <c r="D2235" s="65"/>
      <c r="E2235" s="65"/>
      <c r="F2235" s="67">
        <v>1.7482517482517499</v>
      </c>
      <c r="G2235" s="65">
        <v>19.36</v>
      </c>
      <c r="H2235" s="65">
        <v>21.37</v>
      </c>
      <c r="I2235" s="65">
        <v>22.92</v>
      </c>
      <c r="J2235" s="65">
        <v>22.81</v>
      </c>
      <c r="K2235" s="65">
        <v>27.1</v>
      </c>
      <c r="L2235" s="50">
        <v>25.94</v>
      </c>
      <c r="M2235" s="50">
        <v>22.81</v>
      </c>
      <c r="N2235" s="50">
        <v>20.23</v>
      </c>
      <c r="O2235" s="50">
        <v>16.36</v>
      </c>
      <c r="P2235" s="50">
        <v>16.57</v>
      </c>
      <c r="Q2235" s="50">
        <v>20.85</v>
      </c>
      <c r="R2235" s="50">
        <v>20.11</v>
      </c>
      <c r="S2235" s="50">
        <v>17.97</v>
      </c>
      <c r="T2235" s="50">
        <v>21.45</v>
      </c>
      <c r="U2235" s="50">
        <v>24.28</v>
      </c>
      <c r="V2235" s="50">
        <v>22.1</v>
      </c>
      <c r="W2235" s="171">
        <v>19.47</v>
      </c>
      <c r="X2235" s="11">
        <f t="shared" si="17"/>
        <v>6.4635761589403984E-2</v>
      </c>
      <c r="Y2235" s="11">
        <f t="shared" si="18"/>
        <v>4.2672306543916516E-2</v>
      </c>
      <c r="Z2235" s="11">
        <f t="shared" si="19"/>
        <v>2.3744183271686037E-2</v>
      </c>
      <c r="AA2235" s="11">
        <f t="shared" si="20"/>
        <v>1.7482517482517501E-2</v>
      </c>
    </row>
    <row r="2236" spans="1:27" ht="15" x14ac:dyDescent="0.25">
      <c r="A2236" s="4" t="s">
        <v>634</v>
      </c>
      <c r="B2236" s="21" t="s">
        <v>595</v>
      </c>
      <c r="C2236" s="67" t="s">
        <v>635</v>
      </c>
      <c r="D2236" s="65"/>
      <c r="E2236" s="65"/>
      <c r="F2236" s="67">
        <v>1.7218139919126909</v>
      </c>
      <c r="G2236" s="65">
        <v>509.6</v>
      </c>
      <c r="H2236" s="65">
        <v>510.8</v>
      </c>
      <c r="I2236" s="65">
        <v>540.6</v>
      </c>
      <c r="J2236" s="65">
        <v>524.5</v>
      </c>
      <c r="K2236" s="65">
        <v>190.4</v>
      </c>
      <c r="L2236" s="50">
        <v>444</v>
      </c>
      <c r="M2236" s="50">
        <v>440.7</v>
      </c>
      <c r="N2236" s="50">
        <v>434.3</v>
      </c>
      <c r="O2236" s="50">
        <v>145.80000000000001</v>
      </c>
      <c r="P2236" s="50">
        <v>290.60000000000002</v>
      </c>
      <c r="Q2236" s="169">
        <v>1174</v>
      </c>
      <c r="R2236" s="50">
        <v>601.1</v>
      </c>
      <c r="S2236" s="169">
        <v>594.20000000000005</v>
      </c>
      <c r="T2236" s="50">
        <v>521.4</v>
      </c>
      <c r="U2236" s="50">
        <v>564.79999999999995</v>
      </c>
      <c r="V2236" s="50">
        <v>619.5</v>
      </c>
      <c r="W2236" s="171">
        <v>633.79999999999995</v>
      </c>
      <c r="X2236" s="11">
        <f t="shared" si="17"/>
        <v>8.6770179330050157E-2</v>
      </c>
      <c r="Y2236" s="11">
        <f t="shared" si="18"/>
        <v>-0.21074480229702153</v>
      </c>
      <c r="Z2236" s="11">
        <f t="shared" si="19"/>
        <v>8.0648696033309708E-3</v>
      </c>
      <c r="AA2236" s="11">
        <f t="shared" si="20"/>
        <v>1.7218139919127129E-2</v>
      </c>
    </row>
    <row r="2237" spans="1:27" ht="15" x14ac:dyDescent="0.25">
      <c r="A2237" s="4" t="s">
        <v>634</v>
      </c>
      <c r="B2237" s="21" t="s">
        <v>596</v>
      </c>
      <c r="C2237" s="67" t="s">
        <v>635</v>
      </c>
      <c r="D2237" s="65"/>
      <c r="E2237" s="65"/>
      <c r="F2237" s="67">
        <v>1.7197125256673611</v>
      </c>
      <c r="G2237" s="65">
        <v>4.42</v>
      </c>
      <c r="H2237" s="65">
        <v>5.17</v>
      </c>
      <c r="I2237" s="65">
        <v>7.65</v>
      </c>
      <c r="J2237" s="65">
        <v>10.029999999999999</v>
      </c>
      <c r="K2237" s="66">
        <v>9.07</v>
      </c>
      <c r="L2237" s="50">
        <v>7.73</v>
      </c>
      <c r="M2237" s="50">
        <v>10.27</v>
      </c>
      <c r="N2237" s="50">
        <v>11.03</v>
      </c>
      <c r="O2237" s="50">
        <v>7.82</v>
      </c>
      <c r="P2237" s="50">
        <v>7.66</v>
      </c>
      <c r="Q2237" s="50">
        <v>10.55</v>
      </c>
      <c r="R2237" s="50">
        <v>9.1300000000000008</v>
      </c>
      <c r="S2237" s="50">
        <v>8.4600000000000009</v>
      </c>
      <c r="T2237" s="50">
        <v>6.24</v>
      </c>
      <c r="U2237" s="50">
        <v>13.29</v>
      </c>
      <c r="V2237" s="50">
        <v>10.97</v>
      </c>
      <c r="W2237" s="171">
        <v>9.1300000000000008</v>
      </c>
      <c r="X2237" s="11">
        <f t="shared" si="17"/>
        <v>-3.9664804469273784E-2</v>
      </c>
      <c r="Y2237" s="11">
        <f t="shared" si="18"/>
        <v>7.9697498545666212E-2</v>
      </c>
      <c r="Z2237" s="11">
        <f t="shared" si="19"/>
        <v>4.9568965517241326E-2</v>
      </c>
      <c r="AA2237" s="11">
        <f t="shared" si="20"/>
        <v>1.7197125256673607E-2</v>
      </c>
    </row>
    <row r="2238" spans="1:27" ht="15" x14ac:dyDescent="0.25">
      <c r="A2238" s="4" t="s">
        <v>634</v>
      </c>
      <c r="B2238" s="21" t="s">
        <v>597</v>
      </c>
      <c r="C2238" s="67" t="s">
        <v>635</v>
      </c>
      <c r="D2238" s="65"/>
      <c r="E2238" s="65"/>
      <c r="F2238" s="67">
        <v>1.310980674455964</v>
      </c>
      <c r="G2238" s="65">
        <v>149.12</v>
      </c>
      <c r="H2238" s="65">
        <v>151.93</v>
      </c>
      <c r="I2238" s="65">
        <v>152.16999999999999</v>
      </c>
      <c r="J2238" s="65">
        <v>160.12</v>
      </c>
      <c r="K2238" s="65">
        <v>168.15</v>
      </c>
      <c r="L2238" s="50">
        <v>153.37</v>
      </c>
      <c r="M2238" s="50">
        <v>166.45</v>
      </c>
      <c r="N2238" s="50">
        <v>156.13999999999999</v>
      </c>
      <c r="O2238" s="50">
        <v>143.77000000000001</v>
      </c>
      <c r="P2238" s="50">
        <v>147.1</v>
      </c>
      <c r="Q2238" s="50">
        <v>180.04</v>
      </c>
      <c r="R2238" s="50">
        <v>178.51</v>
      </c>
      <c r="S2238" s="50">
        <v>173.83</v>
      </c>
      <c r="T2238" s="50">
        <v>167.6</v>
      </c>
      <c r="U2238" s="50">
        <v>196.16</v>
      </c>
      <c r="V2238" s="50">
        <v>184.77</v>
      </c>
      <c r="W2238" s="171">
        <v>183.3</v>
      </c>
      <c r="X2238" s="11">
        <f t="shared" si="17"/>
        <v>3.017013009948788E-2</v>
      </c>
      <c r="Y2238" s="11">
        <f t="shared" si="18"/>
        <v>2.3029229406554386E-2</v>
      </c>
      <c r="Z2238" s="11">
        <f t="shared" si="19"/>
        <v>8.7417958385700434E-3</v>
      </c>
      <c r="AA2238" s="11">
        <f t="shared" si="20"/>
        <v>1.3109806744559416E-2</v>
      </c>
    </row>
    <row r="2239" spans="1:27" ht="15" x14ac:dyDescent="0.25">
      <c r="A2239" s="4" t="s">
        <v>634</v>
      </c>
      <c r="B2239" s="21" t="s">
        <v>598</v>
      </c>
      <c r="C2239" s="67" t="s">
        <v>635</v>
      </c>
      <c r="D2239" s="65"/>
      <c r="E2239" s="65"/>
      <c r="F2239" s="67">
        <v>1.288412556647156</v>
      </c>
      <c r="G2239" s="65">
        <v>164.85</v>
      </c>
      <c r="H2239" s="65">
        <v>154.47999999999999</v>
      </c>
      <c r="I2239" s="65">
        <v>154.05000000000001</v>
      </c>
      <c r="J2239" s="65">
        <v>170.74</v>
      </c>
      <c r="K2239" s="65">
        <v>179.92</v>
      </c>
      <c r="L2239" s="50">
        <v>158.41999999999999</v>
      </c>
      <c r="M2239" s="50">
        <v>147.37</v>
      </c>
      <c r="N2239" s="50">
        <v>122.04</v>
      </c>
      <c r="O2239" s="50">
        <v>62.31</v>
      </c>
      <c r="P2239" s="50">
        <v>133.33000000000001</v>
      </c>
      <c r="Q2239" s="50">
        <v>144.87</v>
      </c>
      <c r="R2239" s="50">
        <v>145.26</v>
      </c>
      <c r="S2239" s="169">
        <v>150.52000000000001</v>
      </c>
      <c r="T2239" s="50">
        <v>149.18</v>
      </c>
      <c r="U2239" s="50">
        <v>144.58000000000001</v>
      </c>
      <c r="V2239" s="50">
        <v>160.34</v>
      </c>
      <c r="W2239" s="171">
        <v>158.31</v>
      </c>
      <c r="X2239" s="11">
        <f t="shared" si="17"/>
        <v>2.7614202585455772E-2</v>
      </c>
      <c r="Y2239" s="11">
        <f t="shared" si="18"/>
        <v>-4.9166709051751134E-4</v>
      </c>
      <c r="Z2239" s="11">
        <f t="shared" si="19"/>
        <v>2.5579265189809242E-2</v>
      </c>
      <c r="AA2239" s="11">
        <f t="shared" si="20"/>
        <v>1.2884125566471338E-2</v>
      </c>
    </row>
    <row r="2240" spans="1:27" ht="15" x14ac:dyDescent="0.25">
      <c r="A2240" s="4" t="s">
        <v>634</v>
      </c>
      <c r="B2240" s="21" t="s">
        <v>599</v>
      </c>
      <c r="C2240" s="67" t="s">
        <v>635</v>
      </c>
      <c r="D2240" s="65"/>
      <c r="E2240" s="65"/>
      <c r="F2240" s="67">
        <v>1.2716174974567671</v>
      </c>
      <c r="G2240" s="65">
        <v>59.44</v>
      </c>
      <c r="H2240" s="65">
        <v>53.85</v>
      </c>
      <c r="I2240" s="65">
        <v>59.6</v>
      </c>
      <c r="J2240" s="65">
        <v>60.91</v>
      </c>
      <c r="K2240" s="65">
        <v>66.42</v>
      </c>
      <c r="L2240" s="50">
        <v>68.489999999999995</v>
      </c>
      <c r="M2240" s="50">
        <v>48.77</v>
      </c>
      <c r="N2240" s="50">
        <v>56.51</v>
      </c>
      <c r="O2240" s="50">
        <v>53.32</v>
      </c>
      <c r="P2240" s="50">
        <v>46.39</v>
      </c>
      <c r="Q2240" s="50">
        <v>49.25</v>
      </c>
      <c r="R2240" s="50">
        <v>55.76</v>
      </c>
      <c r="S2240" s="50">
        <v>58.09</v>
      </c>
      <c r="T2240" s="50">
        <v>55.79</v>
      </c>
      <c r="U2240" s="50">
        <v>56.01</v>
      </c>
      <c r="V2240" s="50">
        <v>66.03</v>
      </c>
      <c r="W2240" s="171">
        <v>61.09</v>
      </c>
      <c r="X2240" s="11">
        <f t="shared" si="17"/>
        <v>4.4870876891498268E-2</v>
      </c>
      <c r="Y2240" s="11">
        <f t="shared" si="18"/>
        <v>3.0883091964000187E-2</v>
      </c>
      <c r="Z2240" s="11">
        <f t="shared" si="19"/>
        <v>4.5512962552625824E-2</v>
      </c>
      <c r="AA2240" s="11">
        <f t="shared" si="20"/>
        <v>1.2716174974567673E-2</v>
      </c>
    </row>
    <row r="2241" spans="1:27" ht="15" x14ac:dyDescent="0.25">
      <c r="A2241" s="4" t="s">
        <v>634</v>
      </c>
      <c r="B2241" s="21" t="s">
        <v>600</v>
      </c>
      <c r="C2241" s="67" t="s">
        <v>635</v>
      </c>
      <c r="D2241" s="65"/>
      <c r="E2241" s="65"/>
      <c r="F2241" s="67">
        <v>1.1313330054107511</v>
      </c>
      <c r="G2241" s="65">
        <v>10.61</v>
      </c>
      <c r="H2241" s="65">
        <v>8.49</v>
      </c>
      <c r="I2241" s="65">
        <v>8.2799999999999994</v>
      </c>
      <c r="J2241" s="65">
        <v>10.65</v>
      </c>
      <c r="K2241" s="65">
        <v>9.56</v>
      </c>
      <c r="L2241" s="50">
        <v>10.25</v>
      </c>
      <c r="M2241" s="50">
        <v>11.47</v>
      </c>
      <c r="N2241" s="50">
        <v>11.48</v>
      </c>
      <c r="O2241" s="50">
        <v>12.08</v>
      </c>
      <c r="P2241" s="50">
        <v>10.53</v>
      </c>
      <c r="Q2241" s="50">
        <v>11.34</v>
      </c>
      <c r="R2241" s="50">
        <v>9.8699999999999992</v>
      </c>
      <c r="S2241" s="50">
        <v>9.85</v>
      </c>
      <c r="T2241" s="50">
        <v>9.4600000000000009</v>
      </c>
      <c r="U2241" s="50">
        <v>9.76</v>
      </c>
      <c r="V2241" s="50">
        <v>11.59</v>
      </c>
      <c r="W2241" s="171">
        <v>10.31</v>
      </c>
      <c r="X2241" s="11">
        <f t="shared" si="17"/>
        <v>-2.5727338302476421E-2</v>
      </c>
      <c r="Y2241" s="11">
        <f t="shared" si="18"/>
        <v>-3.8993089832181749E-2</v>
      </c>
      <c r="Z2241" s="11">
        <f t="shared" si="19"/>
        <v>4.4170518746790011E-2</v>
      </c>
      <c r="AA2241" s="11">
        <f t="shared" si="20"/>
        <v>1.1313330054107285E-2</v>
      </c>
    </row>
    <row r="2242" spans="1:27" ht="15" x14ac:dyDescent="0.25">
      <c r="A2242" s="4" t="s">
        <v>634</v>
      </c>
      <c r="B2242" s="21" t="s">
        <v>601</v>
      </c>
      <c r="C2242" s="67" t="s">
        <v>635</v>
      </c>
      <c r="D2242" s="65"/>
      <c r="E2242" s="65"/>
      <c r="F2242" s="67">
        <v>1.110116976505293</v>
      </c>
      <c r="G2242" s="65">
        <v>45.03</v>
      </c>
      <c r="H2242" s="65">
        <v>43.71</v>
      </c>
      <c r="I2242" s="65">
        <v>55.25</v>
      </c>
      <c r="J2242" s="65">
        <v>68.34</v>
      </c>
      <c r="K2242" s="66">
        <v>70.14</v>
      </c>
      <c r="L2242" s="169">
        <v>74.349999999999994</v>
      </c>
      <c r="M2242" s="50">
        <v>69.97</v>
      </c>
      <c r="N2242" s="50">
        <v>65.23</v>
      </c>
      <c r="O2242" s="50">
        <v>60.41</v>
      </c>
      <c r="P2242" s="50">
        <v>64.209999999999994</v>
      </c>
      <c r="Q2242" s="50">
        <v>65.17</v>
      </c>
      <c r="R2242" s="50">
        <v>73.900000000000006</v>
      </c>
      <c r="S2242" s="50">
        <v>72</v>
      </c>
      <c r="T2242" s="50">
        <v>71.08</v>
      </c>
      <c r="U2242" s="50">
        <v>79.72</v>
      </c>
      <c r="V2242" s="50">
        <v>78.97</v>
      </c>
      <c r="W2242" s="171">
        <v>75.349999999999994</v>
      </c>
      <c r="X2242" s="11">
        <f t="shared" si="17"/>
        <v>2.4956408020924137E-2</v>
      </c>
      <c r="Y2242" s="11">
        <f t="shared" si="18"/>
        <v>5.1568314726209818E-2</v>
      </c>
      <c r="Z2242" s="11">
        <f t="shared" si="19"/>
        <v>1.7087967644084712E-2</v>
      </c>
      <c r="AA2242" s="11">
        <f t="shared" si="20"/>
        <v>1.1101169765052932E-2</v>
      </c>
    </row>
    <row r="2243" spans="1:27" ht="15" x14ac:dyDescent="0.25">
      <c r="A2243" s="4" t="s">
        <v>634</v>
      </c>
      <c r="B2243" s="21" t="s">
        <v>602</v>
      </c>
      <c r="C2243" s="67" t="s">
        <v>635</v>
      </c>
      <c r="D2243" s="65"/>
      <c r="E2243" s="65"/>
      <c r="F2243" s="67">
        <v>0.97411633732258363</v>
      </c>
      <c r="G2243" s="65">
        <v>59.98</v>
      </c>
      <c r="H2243" s="65">
        <v>81.78</v>
      </c>
      <c r="I2243" s="65">
        <v>93.73</v>
      </c>
      <c r="J2243" s="65">
        <v>97.33</v>
      </c>
      <c r="K2243" s="66">
        <v>97.44</v>
      </c>
      <c r="L2243" s="50">
        <v>73.64</v>
      </c>
      <c r="M2243" s="50">
        <v>67.680000000000007</v>
      </c>
      <c r="N2243" s="50">
        <v>64.180000000000007</v>
      </c>
      <c r="O2243" s="50">
        <v>62.11</v>
      </c>
      <c r="P2243" s="50">
        <v>36.380000000000003</v>
      </c>
      <c r="Q2243" s="50">
        <v>54.21</v>
      </c>
      <c r="R2243" s="50">
        <v>62.22</v>
      </c>
      <c r="S2243" s="50">
        <v>73.489999999999995</v>
      </c>
      <c r="T2243" s="169">
        <v>63.49</v>
      </c>
      <c r="U2243" s="50">
        <v>65.17</v>
      </c>
      <c r="V2243" s="50">
        <v>85.29</v>
      </c>
      <c r="W2243" s="171">
        <v>76.290000000000006</v>
      </c>
      <c r="X2243" s="11">
        <f t="shared" si="17"/>
        <v>0.11979673000441893</v>
      </c>
      <c r="Y2243" s="11">
        <f t="shared" si="18"/>
        <v>4.3250069058048179E-2</v>
      </c>
      <c r="Z2243" s="11">
        <f t="shared" si="19"/>
        <v>8.7264061731664011E-2</v>
      </c>
      <c r="AA2243" s="11">
        <f t="shared" si="20"/>
        <v>9.7411633732258363E-3</v>
      </c>
    </row>
    <row r="2244" spans="1:27" ht="15" x14ac:dyDescent="0.25">
      <c r="A2244" s="4" t="s">
        <v>634</v>
      </c>
      <c r="B2244" s="21" t="s">
        <v>603</v>
      </c>
      <c r="C2244" s="67" t="s">
        <v>635</v>
      </c>
      <c r="D2244" s="65"/>
      <c r="E2244" s="65"/>
      <c r="F2244" s="67">
        <v>0.80737165423430124</v>
      </c>
      <c r="G2244" s="65">
        <v>30.6</v>
      </c>
      <c r="H2244" s="65">
        <v>27.39</v>
      </c>
      <c r="I2244" s="65">
        <v>29.17</v>
      </c>
      <c r="J2244" s="65">
        <v>29.38</v>
      </c>
      <c r="K2244" s="66">
        <v>43.9</v>
      </c>
      <c r="L2244" s="50">
        <v>28.67</v>
      </c>
      <c r="M2244" s="50">
        <v>28.82</v>
      </c>
      <c r="N2244" s="50">
        <v>22.94</v>
      </c>
      <c r="O2244" s="50">
        <v>7.54</v>
      </c>
      <c r="P2244" s="50">
        <v>29.06</v>
      </c>
      <c r="Q2244" s="50">
        <v>31.81</v>
      </c>
      <c r="R2244" s="50">
        <v>24.97</v>
      </c>
      <c r="S2244" s="50">
        <v>-2.33</v>
      </c>
      <c r="T2244" s="50">
        <v>-137.80000000000001</v>
      </c>
      <c r="U2244" s="169">
        <v>14.87</v>
      </c>
      <c r="V2244" s="169">
        <v>11.31</v>
      </c>
      <c r="W2244" s="171">
        <v>-3.25</v>
      </c>
      <c r="X2244" s="11">
        <f t="shared" si="17"/>
        <v>-1.9980840617890072</v>
      </c>
      <c r="Y2244" s="11">
        <f t="shared" si="18"/>
        <v>0.20323935212957411</v>
      </c>
      <c r="Z2244" s="11">
        <f t="shared" si="19"/>
        <v>0.1362050054840962</v>
      </c>
      <c r="AA2244" s="11">
        <f t="shared" si="20"/>
        <v>8.0737165423430124E-3</v>
      </c>
    </row>
    <row r="2245" spans="1:27" ht="15" x14ac:dyDescent="0.25">
      <c r="A2245" s="4" t="s">
        <v>634</v>
      </c>
      <c r="B2245" s="21" t="s">
        <v>604</v>
      </c>
      <c r="C2245" s="67" t="s">
        <v>635</v>
      </c>
      <c r="D2245" s="65"/>
      <c r="E2245" s="65"/>
      <c r="F2245" s="67">
        <v>0.72370831806523039</v>
      </c>
      <c r="G2245" s="65">
        <v>310.39999999999998</v>
      </c>
      <c r="H2245" s="65">
        <v>229.6</v>
      </c>
      <c r="I2245" s="65">
        <v>176.4</v>
      </c>
      <c r="J2245" s="65">
        <v>241</v>
      </c>
      <c r="K2245" s="65">
        <v>280</v>
      </c>
      <c r="L2245" s="50">
        <v>229.4</v>
      </c>
      <c r="M2245" s="50">
        <v>237.8</v>
      </c>
      <c r="N2245" s="50">
        <v>253.8</v>
      </c>
      <c r="O2245" s="50">
        <v>313.89999999999998</v>
      </c>
      <c r="P2245" s="50">
        <v>239.7</v>
      </c>
      <c r="Q2245" s="50">
        <v>238.2</v>
      </c>
      <c r="R2245" s="50">
        <v>290.3</v>
      </c>
      <c r="S2245" s="50">
        <v>310</v>
      </c>
      <c r="T2245" s="50">
        <v>227.1</v>
      </c>
      <c r="U2245" s="50">
        <v>259.7</v>
      </c>
      <c r="V2245" s="50">
        <v>294.8</v>
      </c>
      <c r="W2245" s="171">
        <v>317.89999999999998</v>
      </c>
      <c r="X2245" s="11">
        <f t="shared" si="17"/>
        <v>-1.168614357262121E-2</v>
      </c>
      <c r="Y2245" s="11">
        <f t="shared" si="18"/>
        <v>2.0176426426426364E-2</v>
      </c>
      <c r="Z2245" s="11">
        <f t="shared" si="19"/>
        <v>4.1394535921257525E-3</v>
      </c>
      <c r="AA2245" s="11">
        <f t="shared" si="20"/>
        <v>7.2370831806523039E-3</v>
      </c>
    </row>
    <row r="2246" spans="1:27" ht="15" x14ac:dyDescent="0.25">
      <c r="A2246" s="4" t="s">
        <v>634</v>
      </c>
      <c r="B2246" s="21" t="s">
        <v>605</v>
      </c>
      <c r="C2246" s="67" t="s">
        <v>635</v>
      </c>
      <c r="D2246" s="65"/>
      <c r="E2246" s="65"/>
      <c r="F2246" s="67">
        <v>0.64121771438843123</v>
      </c>
      <c r="G2246" s="65">
        <v>27.22</v>
      </c>
      <c r="H2246" s="65">
        <v>36.06</v>
      </c>
      <c r="I2246" s="65">
        <v>36.200000000000003</v>
      </c>
      <c r="J2246" s="65">
        <v>46.43</v>
      </c>
      <c r="K2246" s="66">
        <v>50.25</v>
      </c>
      <c r="L2246" s="50">
        <v>49.36</v>
      </c>
      <c r="M2246" s="50">
        <v>42.15</v>
      </c>
      <c r="N2246" s="50">
        <v>41.27</v>
      </c>
      <c r="O2246" s="50">
        <v>46.02</v>
      </c>
      <c r="P2246" s="50">
        <v>39.159999999999997</v>
      </c>
      <c r="Q2246" s="50">
        <v>42.87</v>
      </c>
      <c r="R2246" s="50">
        <v>41.44</v>
      </c>
      <c r="S2246" s="50">
        <v>41.35</v>
      </c>
      <c r="T2246" s="50">
        <v>41.7</v>
      </c>
      <c r="U2246" s="50">
        <v>39.979999999999997</v>
      </c>
      <c r="V2246" s="50">
        <v>43.84</v>
      </c>
      <c r="W2246" s="171">
        <v>42.42</v>
      </c>
      <c r="X2246" s="11">
        <f t="shared" si="17"/>
        <v>1.5410751122436617E-2</v>
      </c>
      <c r="Y2246" s="11">
        <f t="shared" si="18"/>
        <v>-1.7268164435946587E-2</v>
      </c>
      <c r="Z2246" s="11">
        <f t="shared" si="19"/>
        <v>1.4592326868121841E-2</v>
      </c>
      <c r="AA2246" s="11">
        <f t="shared" si="20"/>
        <v>6.4121771438843123E-3</v>
      </c>
    </row>
    <row r="2247" spans="1:27" ht="15" x14ac:dyDescent="0.25">
      <c r="A2247" s="4" t="s">
        <v>634</v>
      </c>
      <c r="B2247" s="21" t="s">
        <v>606</v>
      </c>
      <c r="C2247" s="67" t="s">
        <v>635</v>
      </c>
      <c r="D2247" s="65"/>
      <c r="E2247" s="65"/>
      <c r="F2247" s="67">
        <v>0.21905805038335829</v>
      </c>
      <c r="G2247" s="65">
        <v>289</v>
      </c>
      <c r="H2247" s="65">
        <v>238</v>
      </c>
      <c r="I2247" s="65">
        <v>337</v>
      </c>
      <c r="J2247" s="65">
        <v>455</v>
      </c>
      <c r="K2247" s="66">
        <v>446</v>
      </c>
      <c r="L2247" s="169">
        <v>409</v>
      </c>
      <c r="M2247" s="50">
        <v>356</v>
      </c>
      <c r="N2247" s="50">
        <v>327</v>
      </c>
      <c r="O2247" s="50">
        <v>52</v>
      </c>
      <c r="P2247" s="50">
        <v>167</v>
      </c>
      <c r="Q2247" s="50">
        <v>269</v>
      </c>
      <c r="R2247" s="50">
        <v>235</v>
      </c>
      <c r="S2247" s="169">
        <v>217</v>
      </c>
      <c r="T2247" s="50">
        <v>225</v>
      </c>
      <c r="U2247" s="50">
        <v>244</v>
      </c>
      <c r="V2247" s="50">
        <v>227</v>
      </c>
      <c r="W2247" s="171">
        <v>219</v>
      </c>
      <c r="X2247" s="11">
        <f t="shared" si="17"/>
        <v>6.5315315315315425E-2</v>
      </c>
      <c r="Y2247" s="11">
        <f t="shared" si="18"/>
        <v>-2.6427061310782207E-2</v>
      </c>
      <c r="Z2247" s="11">
        <f t="shared" si="19"/>
        <v>-8.6862106406080386E-3</v>
      </c>
      <c r="AA2247" s="11">
        <f t="shared" si="20"/>
        <v>2.1905805038335835E-3</v>
      </c>
    </row>
    <row r="2248" spans="1:27" ht="15" x14ac:dyDescent="0.25">
      <c r="A2248" s="4" t="s">
        <v>634</v>
      </c>
      <c r="B2248" s="21" t="s">
        <v>607</v>
      </c>
      <c r="C2248" s="67" t="s">
        <v>635</v>
      </c>
      <c r="D2248" s="65"/>
      <c r="E2248" s="65"/>
      <c r="F2248" s="67">
        <v>0.1577535888941384</v>
      </c>
      <c r="G2248" s="65">
        <v>1969</v>
      </c>
      <c r="H2248" s="65">
        <v>1746</v>
      </c>
      <c r="I2248" s="65">
        <v>1904</v>
      </c>
      <c r="J2248" s="65">
        <v>2000</v>
      </c>
      <c r="K2248" s="65">
        <v>2019</v>
      </c>
      <c r="L2248" s="50">
        <v>1771</v>
      </c>
      <c r="M2248" s="50">
        <v>1399</v>
      </c>
      <c r="N2248" s="50">
        <v>1312</v>
      </c>
      <c r="O2248" s="50">
        <v>0</v>
      </c>
      <c r="P2248" s="50">
        <v>1365</v>
      </c>
      <c r="Q2248" s="50">
        <v>-5230</v>
      </c>
      <c r="R2248" s="50">
        <v>1710</v>
      </c>
      <c r="S2248" s="50">
        <v>1554</v>
      </c>
      <c r="T2248" s="50">
        <v>1535</v>
      </c>
      <c r="U2248" s="50">
        <v>1513</v>
      </c>
      <c r="V2248" s="50">
        <v>1737</v>
      </c>
      <c r="W2248" s="171">
        <v>1564</v>
      </c>
      <c r="X2248" s="11">
        <f t="shared" si="17"/>
        <v>-0.2828618968386023</v>
      </c>
      <c r="Y2248" s="11">
        <f t="shared" si="18"/>
        <v>-15.645011600928074</v>
      </c>
      <c r="Z2248" s="11">
        <f t="shared" si="19"/>
        <v>4.2775665399239493E-3</v>
      </c>
      <c r="AA2248" s="11">
        <f t="shared" si="20"/>
        <v>1.5775358889413837E-3</v>
      </c>
    </row>
    <row r="2249" spans="1:27" ht="15" x14ac:dyDescent="0.25">
      <c r="A2249" s="4" t="s">
        <v>634</v>
      </c>
      <c r="B2249" s="21" t="s">
        <v>608</v>
      </c>
      <c r="C2249" s="67" t="s">
        <v>635</v>
      </c>
      <c r="D2249" s="65"/>
      <c r="E2249" s="65"/>
      <c r="F2249" s="67">
        <v>6.3080628512457437E-2</v>
      </c>
      <c r="G2249" s="65">
        <v>26.91</v>
      </c>
      <c r="H2249" s="65">
        <v>30.86</v>
      </c>
      <c r="I2249" s="65">
        <v>32.340000000000003</v>
      </c>
      <c r="J2249" s="65">
        <v>32.32</v>
      </c>
      <c r="K2249" s="65">
        <v>31.93</v>
      </c>
      <c r="L2249" s="50">
        <v>41.42</v>
      </c>
      <c r="M2249" s="50">
        <v>30.49</v>
      </c>
      <c r="N2249" s="50">
        <v>31.86</v>
      </c>
      <c r="O2249" s="50">
        <v>26.02</v>
      </c>
      <c r="P2249" s="50">
        <v>39.04</v>
      </c>
      <c r="Q2249" s="50">
        <v>31.38</v>
      </c>
      <c r="R2249" s="50">
        <v>43.45</v>
      </c>
      <c r="S2249" s="169">
        <v>43.33</v>
      </c>
      <c r="T2249" s="50">
        <v>42.68</v>
      </c>
      <c r="U2249" s="50">
        <v>42.12</v>
      </c>
      <c r="V2249" s="50">
        <v>46.25</v>
      </c>
      <c r="W2249" s="171">
        <v>43.44</v>
      </c>
      <c r="X2249" s="11">
        <f t="shared" si="17"/>
        <v>2.315521628498729E-2</v>
      </c>
      <c r="Y2249" s="11">
        <f t="shared" si="18"/>
        <v>6.6774434220343348E-2</v>
      </c>
      <c r="Z2249" s="11">
        <f t="shared" si="19"/>
        <v>1.6318918288844797E-2</v>
      </c>
      <c r="AA2249" s="11">
        <f t="shared" si="20"/>
        <v>6.3080628512457437E-4</v>
      </c>
    </row>
    <row r="2250" spans="1:27" ht="15" x14ac:dyDescent="0.25">
      <c r="A2250" s="4" t="s">
        <v>634</v>
      </c>
      <c r="B2250" s="21" t="s">
        <v>609</v>
      </c>
      <c r="C2250" s="67" t="s">
        <v>635</v>
      </c>
      <c r="D2250" s="65"/>
      <c r="E2250" s="65"/>
      <c r="F2250" s="67">
        <v>0</v>
      </c>
      <c r="G2250" s="65">
        <v>8.58</v>
      </c>
      <c r="H2250" s="65">
        <v>12.7</v>
      </c>
      <c r="I2250" s="65">
        <v>11.86</v>
      </c>
      <c r="J2250" s="65">
        <v>9</v>
      </c>
      <c r="K2250" s="65">
        <v>10.78</v>
      </c>
      <c r="L2250" s="50">
        <v>4.6900000000000004</v>
      </c>
      <c r="M2250" s="50">
        <v>8.06</v>
      </c>
      <c r="N2250" s="50">
        <v>3.37</v>
      </c>
      <c r="O2250" s="50">
        <v>4.32</v>
      </c>
      <c r="P2250" s="50">
        <v>6.09</v>
      </c>
      <c r="Q2250" s="50">
        <v>4.8899999999999997</v>
      </c>
      <c r="R2250" s="169">
        <v>6.17</v>
      </c>
      <c r="S2250" s="169">
        <v>7.27</v>
      </c>
      <c r="T2250" s="50">
        <v>7.71</v>
      </c>
      <c r="U2250" s="50">
        <v>5.43</v>
      </c>
      <c r="V2250" s="50">
        <v>7.47</v>
      </c>
      <c r="W2250" s="171">
        <v>7.27</v>
      </c>
      <c r="X2250" s="11">
        <f t="shared" si="17"/>
        <v>6.6339066339066388E-2</v>
      </c>
      <c r="Y2250" s="11">
        <f t="shared" si="18"/>
        <v>2.0737327188940169E-2</v>
      </c>
      <c r="Z2250" s="11">
        <f t="shared" si="19"/>
        <v>4.8908954100827629E-2</v>
      </c>
      <c r="AA2250" s="11">
        <f t="shared" si="20"/>
        <v>0</v>
      </c>
    </row>
    <row r="2251" spans="1:27" ht="15" x14ac:dyDescent="0.25">
      <c r="A2251" s="4" t="s">
        <v>634</v>
      </c>
      <c r="B2251" s="21" t="s">
        <v>610</v>
      </c>
      <c r="C2251" s="67" t="s">
        <v>635</v>
      </c>
      <c r="D2251" s="65"/>
      <c r="E2251" s="65"/>
      <c r="F2251" s="67">
        <v>-0.23912003825921069</v>
      </c>
      <c r="G2251" s="65">
        <v>51.9</v>
      </c>
      <c r="H2251" s="65">
        <v>63.2</v>
      </c>
      <c r="I2251" s="65">
        <v>49.8</v>
      </c>
      <c r="J2251" s="65">
        <v>65.5</v>
      </c>
      <c r="K2251" s="65">
        <v>24.6</v>
      </c>
      <c r="L2251" s="50">
        <v>53.3</v>
      </c>
      <c r="M2251" s="50">
        <v>58.6</v>
      </c>
      <c r="N2251" s="169">
        <v>89.3</v>
      </c>
      <c r="O2251" s="50">
        <v>44.9</v>
      </c>
      <c r="P2251" s="50">
        <v>53.9</v>
      </c>
      <c r="Q2251" s="50">
        <v>42.2</v>
      </c>
      <c r="R2251" s="50">
        <v>99.9</v>
      </c>
      <c r="S2251" s="50">
        <v>19</v>
      </c>
      <c r="T2251" s="50">
        <v>40.799999999999997</v>
      </c>
      <c r="U2251" s="50">
        <v>42.3</v>
      </c>
      <c r="V2251" s="50">
        <v>107</v>
      </c>
      <c r="W2251" s="171">
        <v>18.5</v>
      </c>
      <c r="X2251" s="11">
        <f t="shared" si="17"/>
        <v>-6.0930232558139341E-2</v>
      </c>
      <c r="Y2251" s="11">
        <f t="shared" si="18"/>
        <v>4.9529470034648249E-4</v>
      </c>
      <c r="Z2251" s="11">
        <f t="shared" si="19"/>
        <v>3.514851485148518E-2</v>
      </c>
      <c r="AA2251" s="11">
        <f t="shared" si="20"/>
        <v>-2.3912003825921069E-3</v>
      </c>
    </row>
    <row r="2252" spans="1:27" ht="15" x14ac:dyDescent="0.25">
      <c r="A2252" s="4" t="s">
        <v>634</v>
      </c>
      <c r="B2252" s="21" t="s">
        <v>611</v>
      </c>
      <c r="C2252" s="67" t="s">
        <v>635</v>
      </c>
      <c r="D2252" s="65"/>
      <c r="E2252" s="65"/>
      <c r="F2252" s="67">
        <v>-0.25080943043458431</v>
      </c>
      <c r="G2252" s="65">
        <v>5240</v>
      </c>
      <c r="H2252" s="65">
        <v>4103</v>
      </c>
      <c r="I2252" s="65">
        <v>4274</v>
      </c>
      <c r="J2252" s="65">
        <v>4939</v>
      </c>
      <c r="K2252" s="65">
        <v>4873</v>
      </c>
      <c r="L2252" s="50">
        <v>4334</v>
      </c>
      <c r="M2252" s="50">
        <v>4822</v>
      </c>
      <c r="N2252" s="50">
        <v>5865</v>
      </c>
      <c r="O2252" s="50">
        <v>5879</v>
      </c>
      <c r="P2252" s="50">
        <v>4460</v>
      </c>
      <c r="Q2252" s="50">
        <v>4947</v>
      </c>
      <c r="R2252" s="50">
        <v>5940</v>
      </c>
      <c r="S2252" s="50">
        <v>5895</v>
      </c>
      <c r="T2252" s="50">
        <v>4607</v>
      </c>
      <c r="U2252" s="50">
        <v>5253</v>
      </c>
      <c r="V2252" s="50">
        <v>6174</v>
      </c>
      <c r="W2252" s="171">
        <v>5840</v>
      </c>
      <c r="X2252" s="11">
        <f t="shared" si="17"/>
        <v>6.920252330289145E-3</v>
      </c>
      <c r="Y2252" s="11">
        <f t="shared" si="18"/>
        <v>1.4306419187432695E-2</v>
      </c>
      <c r="Z2252" s="11">
        <f t="shared" si="19"/>
        <v>1.078589536759611E-2</v>
      </c>
      <c r="AA2252" s="11">
        <f t="shared" si="20"/>
        <v>-2.5080943043458426E-3</v>
      </c>
    </row>
    <row r="2253" spans="1:27" ht="15" x14ac:dyDescent="0.25">
      <c r="A2253" s="4" t="s">
        <v>634</v>
      </c>
      <c r="B2253" s="21" t="s">
        <v>612</v>
      </c>
      <c r="C2253" s="67" t="s">
        <v>635</v>
      </c>
      <c r="D2253" s="65"/>
      <c r="E2253" s="65"/>
      <c r="F2253" s="67">
        <v>-0.5609166414822897</v>
      </c>
      <c r="G2253" s="65">
        <v>650.25</v>
      </c>
      <c r="H2253" s="65">
        <v>487.72</v>
      </c>
      <c r="I2253" s="65">
        <v>507.11</v>
      </c>
      <c r="J2253" s="65">
        <v>924.2</v>
      </c>
      <c r="K2253" s="65">
        <v>672.24</v>
      </c>
      <c r="L2253" s="50">
        <v>650.78</v>
      </c>
      <c r="M2253" s="169">
        <v>1273</v>
      </c>
      <c r="N2253" s="50">
        <v>734.86</v>
      </c>
      <c r="O2253" s="50">
        <v>733.28</v>
      </c>
      <c r="P2253" s="50">
        <v>734.99</v>
      </c>
      <c r="Q2253" s="50">
        <v>839.18</v>
      </c>
      <c r="R2253" s="50">
        <v>869.27</v>
      </c>
      <c r="S2253" s="50">
        <v>1008</v>
      </c>
      <c r="T2253" s="50">
        <v>882.06</v>
      </c>
      <c r="U2253" s="50">
        <v>962.88</v>
      </c>
      <c r="V2253" s="50">
        <v>985.42</v>
      </c>
      <c r="W2253" s="171">
        <v>986.47</v>
      </c>
      <c r="X2253" s="11">
        <f t="shared" si="17"/>
        <v>4.2611199962913959E-2</v>
      </c>
      <c r="Y2253" s="11">
        <f t="shared" si="18"/>
        <v>3.4375338681843504E-2</v>
      </c>
      <c r="Z2253" s="11">
        <f t="shared" si="19"/>
        <v>3.1204580074740473E-2</v>
      </c>
      <c r="AA2253" s="11">
        <f t="shared" si="20"/>
        <v>-5.609166414823008E-3</v>
      </c>
    </row>
    <row r="2254" spans="1:27" ht="15" x14ac:dyDescent="0.25">
      <c r="A2254" s="4" t="s">
        <v>634</v>
      </c>
      <c r="B2254" s="21" t="s">
        <v>613</v>
      </c>
      <c r="C2254" s="67" t="s">
        <v>635</v>
      </c>
      <c r="D2254" s="65"/>
      <c r="E2254" s="65"/>
      <c r="F2254" s="67">
        <v>-0.70254126499941227</v>
      </c>
      <c r="G2254" s="65">
        <v>193.96</v>
      </c>
      <c r="H2254" s="65">
        <v>168.91</v>
      </c>
      <c r="I2254" s="65">
        <v>175.79</v>
      </c>
      <c r="J2254" s="65">
        <v>168.32</v>
      </c>
      <c r="K2254" s="65">
        <v>208.51</v>
      </c>
      <c r="L2254" s="50">
        <v>210.62</v>
      </c>
      <c r="M2254" s="50">
        <v>217.68</v>
      </c>
      <c r="N2254" s="50">
        <v>219.97</v>
      </c>
      <c r="O2254" s="50">
        <v>218.73</v>
      </c>
      <c r="P2254" s="50">
        <v>229.78</v>
      </c>
      <c r="Q2254" s="50">
        <v>230.31</v>
      </c>
      <c r="R2254" s="50">
        <v>236.16</v>
      </c>
      <c r="S2254" s="50">
        <v>235.04</v>
      </c>
      <c r="T2254" s="50">
        <v>223.86</v>
      </c>
      <c r="U2254" s="50">
        <v>239.66</v>
      </c>
      <c r="V2254" s="50">
        <v>242.31</v>
      </c>
      <c r="W2254" s="171">
        <v>228.43</v>
      </c>
      <c r="X2254" s="11">
        <f t="shared" si="17"/>
        <v>-6.3567739372267784E-3</v>
      </c>
      <c r="Y2254" s="11">
        <f t="shared" si="18"/>
        <v>1.0104066481515295E-2</v>
      </c>
      <c r="Z2254" s="11">
        <f t="shared" si="19"/>
        <v>6.5795104416295214E-3</v>
      </c>
      <c r="AA2254" s="11">
        <f t="shared" si="20"/>
        <v>-7.0254126499940117E-3</v>
      </c>
    </row>
    <row r="2255" spans="1:27" ht="15" x14ac:dyDescent="0.25">
      <c r="A2255" s="4" t="s">
        <v>634</v>
      </c>
      <c r="B2255" s="21" t="s">
        <v>614</v>
      </c>
      <c r="C2255" s="67" t="s">
        <v>635</v>
      </c>
      <c r="D2255" s="65"/>
      <c r="E2255" s="65"/>
      <c r="F2255" s="67">
        <v>-0.86327386335607326</v>
      </c>
      <c r="G2255" s="65">
        <v>63.53</v>
      </c>
      <c r="H2255" s="65">
        <v>88.79</v>
      </c>
      <c r="I2255" s="65">
        <v>87.47</v>
      </c>
      <c r="J2255" s="65">
        <v>117.08</v>
      </c>
      <c r="K2255" s="65">
        <v>81.790000000000006</v>
      </c>
      <c r="L2255" s="50">
        <v>71.84</v>
      </c>
      <c r="M2255" s="50">
        <v>78.63</v>
      </c>
      <c r="N2255" s="50">
        <v>62.43</v>
      </c>
      <c r="O2255" s="50">
        <v>24.19</v>
      </c>
      <c r="P2255" s="50">
        <v>67.209999999999994</v>
      </c>
      <c r="Q2255" s="50">
        <v>72.959999999999994</v>
      </c>
      <c r="R2255" s="50">
        <v>83.19</v>
      </c>
      <c r="S2255" s="169">
        <v>92.99</v>
      </c>
      <c r="T2255" s="50">
        <v>80.069999999999993</v>
      </c>
      <c r="U2255" s="50">
        <v>93.9</v>
      </c>
      <c r="V2255" s="50">
        <v>97.93</v>
      </c>
      <c r="W2255" s="171">
        <v>89.84</v>
      </c>
      <c r="X2255" s="11">
        <f t="shared" si="17"/>
        <v>4.0651177493282731E-2</v>
      </c>
      <c r="Y2255" s="11">
        <f t="shared" si="18"/>
        <v>6.3606816317851811E-2</v>
      </c>
      <c r="Z2255" s="11">
        <f t="shared" si="19"/>
        <v>4.2096244466657273E-2</v>
      </c>
      <c r="AA2255" s="11">
        <f t="shared" si="20"/>
        <v>-8.6327386335608436E-3</v>
      </c>
    </row>
    <row r="2256" spans="1:27" ht="15" x14ac:dyDescent="0.25">
      <c r="A2256" s="4" t="s">
        <v>634</v>
      </c>
      <c r="B2256" s="21" t="s">
        <v>615</v>
      </c>
      <c r="C2256" s="67" t="s">
        <v>635</v>
      </c>
      <c r="D2256" s="65"/>
      <c r="E2256" s="65"/>
      <c r="F2256" s="67">
        <v>-1.3939838591342619</v>
      </c>
      <c r="G2256" s="65">
        <v>490</v>
      </c>
      <c r="H2256" s="65">
        <v>567</v>
      </c>
      <c r="I2256" s="65">
        <v>661</v>
      </c>
      <c r="J2256" s="65">
        <v>743</v>
      </c>
      <c r="K2256" s="66">
        <v>793</v>
      </c>
      <c r="L2256" s="50">
        <v>750</v>
      </c>
      <c r="M2256" s="50">
        <v>699</v>
      </c>
      <c r="N2256" s="50">
        <v>688</v>
      </c>
      <c r="O2256" s="50">
        <v>247</v>
      </c>
      <c r="P2256" s="50">
        <v>510</v>
      </c>
      <c r="Q2256" s="50">
        <v>586</v>
      </c>
      <c r="R2256" s="50">
        <v>638</v>
      </c>
      <c r="S2256" s="169">
        <v>669</v>
      </c>
      <c r="T2256" s="50">
        <v>653</v>
      </c>
      <c r="U2256" s="50">
        <v>638</v>
      </c>
      <c r="V2256" s="50">
        <v>766</v>
      </c>
      <c r="W2256" s="171">
        <v>631</v>
      </c>
      <c r="X2256" s="11">
        <f t="shared" ref="X2256:X2274" si="21">SUM(Q2256:T2256)/SUM(P2256:S2256)-1</f>
        <v>5.9508947149396585E-2</v>
      </c>
      <c r="Y2256" s="11">
        <f t="shared" ref="Y2256:Y2274" si="22">SUM(R2256:U2256)/SUM(Q2256:T2256)-1</f>
        <v>2.0424194815396701E-2</v>
      </c>
      <c r="Z2256" s="11">
        <f t="shared" ref="Z2256:Z2274" si="23">SUM(S2256:V2256)/SUM(R2256:U2256)-1</f>
        <v>4.9268668206312594E-2</v>
      </c>
      <c r="AA2256" s="11">
        <f t="shared" ref="AA2256:AA2274" si="24">SUM(T2256:W2256)/SUM(S2256:V2256)-1</f>
        <v>-1.3939838591342624E-2</v>
      </c>
    </row>
    <row r="2257" spans="1:27" ht="15" x14ac:dyDescent="0.25">
      <c r="A2257" s="4" t="s">
        <v>634</v>
      </c>
      <c r="B2257" s="21" t="s">
        <v>616</v>
      </c>
      <c r="C2257" s="67" t="s">
        <v>635</v>
      </c>
      <c r="D2257" s="65"/>
      <c r="E2257" s="65"/>
      <c r="F2257" s="67">
        <v>-1.977401129943501</v>
      </c>
      <c r="G2257" s="65">
        <v>5018</v>
      </c>
      <c r="H2257" s="65">
        <v>3130</v>
      </c>
      <c r="I2257" s="65">
        <v>-613</v>
      </c>
      <c r="J2257" s="65">
        <v>489</v>
      </c>
      <c r="K2257" s="65">
        <v>-431</v>
      </c>
      <c r="L2257" s="50">
        <v>-1404</v>
      </c>
      <c r="M2257" s="169">
        <v>-816</v>
      </c>
      <c r="N2257" s="50">
        <v>1152</v>
      </c>
      <c r="O2257" s="50">
        <v>1613</v>
      </c>
      <c r="P2257" s="169">
        <v>-497</v>
      </c>
      <c r="Q2257" s="50">
        <v>-1021</v>
      </c>
      <c r="R2257" s="50">
        <v>-390</v>
      </c>
      <c r="S2257" s="169">
        <v>724</v>
      </c>
      <c r="T2257" s="50">
        <v>-31</v>
      </c>
      <c r="U2257" s="50">
        <v>-489</v>
      </c>
      <c r="V2257" s="50">
        <v>858</v>
      </c>
      <c r="W2257" s="171">
        <v>703</v>
      </c>
      <c r="X2257" s="11">
        <f t="shared" si="21"/>
        <v>-0.39358108108108103</v>
      </c>
      <c r="Y2257" s="11">
        <f t="shared" si="22"/>
        <v>-0.74094707520891367</v>
      </c>
      <c r="Z2257" s="11">
        <f t="shared" si="23"/>
        <v>-6.709677419354839</v>
      </c>
      <c r="AA2257" s="11">
        <f t="shared" si="24"/>
        <v>-1.9774011299435013E-2</v>
      </c>
    </row>
    <row r="2258" spans="1:27" ht="15" x14ac:dyDescent="0.25">
      <c r="A2258" s="4" t="s">
        <v>634</v>
      </c>
      <c r="B2258" s="21" t="s">
        <v>617</v>
      </c>
      <c r="C2258" s="67" t="s">
        <v>635</v>
      </c>
      <c r="D2258" s="65"/>
      <c r="E2258" s="65"/>
      <c r="F2258" s="67">
        <v>-2.2422648127270461</v>
      </c>
      <c r="G2258" s="65">
        <v>48.61</v>
      </c>
      <c r="H2258" s="65">
        <v>54.09</v>
      </c>
      <c r="I2258" s="65">
        <v>59.36</v>
      </c>
      <c r="J2258" s="65">
        <v>62.52</v>
      </c>
      <c r="K2258" s="65">
        <v>68.14</v>
      </c>
      <c r="L2258" s="50">
        <v>65.13</v>
      </c>
      <c r="M2258" s="50">
        <v>65.790000000000006</v>
      </c>
      <c r="N2258" s="50">
        <v>65.900000000000006</v>
      </c>
      <c r="O2258" s="50">
        <v>68.430000000000007</v>
      </c>
      <c r="P2258" s="50">
        <v>67.92</v>
      </c>
      <c r="Q2258" s="50">
        <v>71.260000000000005</v>
      </c>
      <c r="R2258" s="50">
        <v>61.78</v>
      </c>
      <c r="S2258" s="50">
        <v>52.79</v>
      </c>
      <c r="T2258" s="50">
        <v>59.45</v>
      </c>
      <c r="U2258" s="50">
        <v>65.88</v>
      </c>
      <c r="V2258" s="50">
        <v>61.37</v>
      </c>
      <c r="W2258" s="171">
        <v>47.42</v>
      </c>
      <c r="X2258" s="11">
        <f t="shared" si="21"/>
        <v>-3.337931034482744E-2</v>
      </c>
      <c r="Y2258" s="11">
        <f t="shared" si="22"/>
        <v>-2.1934116112198532E-2</v>
      </c>
      <c r="Z2258" s="11">
        <f t="shared" si="23"/>
        <v>-1.7090454355980222E-3</v>
      </c>
      <c r="AA2258" s="11">
        <f t="shared" si="24"/>
        <v>-2.2422648127270461E-2</v>
      </c>
    </row>
    <row r="2259" spans="1:27" ht="15" x14ac:dyDescent="0.25">
      <c r="A2259" s="4" t="s">
        <v>634</v>
      </c>
      <c r="B2259" s="21" t="s">
        <v>618</v>
      </c>
      <c r="C2259" s="67" t="s">
        <v>635</v>
      </c>
      <c r="D2259" s="65"/>
      <c r="E2259" s="65"/>
      <c r="F2259" s="67">
        <v>-2.2766770941953451</v>
      </c>
      <c r="G2259" s="65">
        <v>836</v>
      </c>
      <c r="H2259" s="65">
        <v>400</v>
      </c>
      <c r="I2259" s="65">
        <v>1276</v>
      </c>
      <c r="J2259" s="65">
        <v>1181</v>
      </c>
      <c r="K2259" s="66">
        <v>1294</v>
      </c>
      <c r="L2259" s="169">
        <v>1186</v>
      </c>
      <c r="M2259" s="50">
        <v>1338</v>
      </c>
      <c r="N2259" s="50">
        <v>1451</v>
      </c>
      <c r="O2259" s="50">
        <v>1614</v>
      </c>
      <c r="P2259" s="50">
        <v>1411</v>
      </c>
      <c r="Q2259" s="50">
        <v>1610</v>
      </c>
      <c r="R2259" s="50">
        <v>1659</v>
      </c>
      <c r="S2259" s="50">
        <v>1689</v>
      </c>
      <c r="T2259" s="50">
        <v>1338</v>
      </c>
      <c r="U2259" s="50">
        <v>1345</v>
      </c>
      <c r="V2259" s="50">
        <v>1382</v>
      </c>
      <c r="W2259" s="171">
        <v>1558</v>
      </c>
      <c r="X2259" s="11">
        <f t="shared" si="21"/>
        <v>-1.1461767938451883E-2</v>
      </c>
      <c r="Y2259" s="11">
        <f t="shared" si="22"/>
        <v>-4.209021601016516E-2</v>
      </c>
      <c r="Z2259" s="11">
        <f t="shared" si="23"/>
        <v>-4.5929364947769891E-2</v>
      </c>
      <c r="AA2259" s="11">
        <f t="shared" si="24"/>
        <v>-2.2766770941953451E-2</v>
      </c>
    </row>
    <row r="2260" spans="1:27" ht="15" x14ac:dyDescent="0.25">
      <c r="A2260" s="4" t="s">
        <v>634</v>
      </c>
      <c r="B2260" s="21" t="s">
        <v>619</v>
      </c>
      <c r="C2260" s="67" t="s">
        <v>635</v>
      </c>
      <c r="D2260" s="65"/>
      <c r="E2260" s="65"/>
      <c r="F2260" s="67">
        <v>-2.8952504879635632</v>
      </c>
      <c r="G2260" s="65">
        <v>514</v>
      </c>
      <c r="H2260" s="65">
        <v>511</v>
      </c>
      <c r="I2260" s="65">
        <v>374</v>
      </c>
      <c r="J2260" s="65">
        <v>846</v>
      </c>
      <c r="K2260" s="66">
        <v>906</v>
      </c>
      <c r="L2260" s="169">
        <v>977</v>
      </c>
      <c r="M2260" s="169">
        <v>1011</v>
      </c>
      <c r="N2260" s="50">
        <v>1037</v>
      </c>
      <c r="O2260" s="50">
        <v>1058</v>
      </c>
      <c r="P2260" s="50">
        <v>987</v>
      </c>
      <c r="Q2260" s="50">
        <v>1032</v>
      </c>
      <c r="R2260" s="50">
        <v>975</v>
      </c>
      <c r="S2260" s="50">
        <v>932</v>
      </c>
      <c r="T2260" s="50">
        <v>695</v>
      </c>
      <c r="U2260" s="50">
        <v>727</v>
      </c>
      <c r="V2260" s="50">
        <v>720</v>
      </c>
      <c r="W2260" s="171">
        <v>843</v>
      </c>
      <c r="X2260" s="11">
        <f t="shared" si="21"/>
        <v>-7.4375955170657204E-2</v>
      </c>
      <c r="Y2260" s="11">
        <f t="shared" si="22"/>
        <v>-8.3929554210236623E-2</v>
      </c>
      <c r="Z2260" s="11">
        <f t="shared" si="23"/>
        <v>-7.6599579453289324E-2</v>
      </c>
      <c r="AA2260" s="11">
        <f t="shared" si="24"/>
        <v>-2.8952504879635632E-2</v>
      </c>
    </row>
    <row r="2261" spans="1:27" ht="15" x14ac:dyDescent="0.25">
      <c r="A2261" s="4" t="s">
        <v>634</v>
      </c>
      <c r="B2261" s="21" t="s">
        <v>620</v>
      </c>
      <c r="C2261" s="67" t="s">
        <v>635</v>
      </c>
      <c r="D2261" s="65"/>
      <c r="E2261" s="65"/>
      <c r="F2261" s="67">
        <v>-2.9290429042904238</v>
      </c>
      <c r="G2261" s="65">
        <v>1386</v>
      </c>
      <c r="H2261" s="65">
        <v>1274</v>
      </c>
      <c r="I2261" s="65">
        <v>1610</v>
      </c>
      <c r="J2261" s="65">
        <v>1571</v>
      </c>
      <c r="K2261" s="65">
        <v>1453</v>
      </c>
      <c r="L2261" s="50">
        <v>1445</v>
      </c>
      <c r="M2261" s="50">
        <v>1460</v>
      </c>
      <c r="N2261" s="50">
        <v>1271</v>
      </c>
      <c r="O2261" s="50">
        <v>1320</v>
      </c>
      <c r="P2261" s="50">
        <v>1348</v>
      </c>
      <c r="Q2261" s="50">
        <v>1460</v>
      </c>
      <c r="R2261" s="50">
        <v>1364</v>
      </c>
      <c r="S2261" s="50">
        <v>1252</v>
      </c>
      <c r="T2261" s="50">
        <v>1048</v>
      </c>
      <c r="U2261" s="50">
        <v>1290</v>
      </c>
      <c r="V2261" s="50">
        <v>1258</v>
      </c>
      <c r="W2261" s="171">
        <v>1110</v>
      </c>
      <c r="X2261" s="11">
        <f t="shared" si="21"/>
        <v>-5.5309734513274367E-2</v>
      </c>
      <c r="Y2261" s="11">
        <f t="shared" si="22"/>
        <v>-3.3177205308352886E-2</v>
      </c>
      <c r="Z2261" s="11">
        <f t="shared" si="23"/>
        <v>-2.1396851029471087E-2</v>
      </c>
      <c r="AA2261" s="11">
        <f t="shared" si="24"/>
        <v>-2.9290429042904242E-2</v>
      </c>
    </row>
    <row r="2262" spans="1:27" ht="15" x14ac:dyDescent="0.25">
      <c r="A2262" s="4" t="s">
        <v>634</v>
      </c>
      <c r="B2262" s="21" t="s">
        <v>621</v>
      </c>
      <c r="C2262" s="67" t="s">
        <v>635</v>
      </c>
      <c r="D2262" s="65"/>
      <c r="E2262" s="65"/>
      <c r="F2262" s="67">
        <v>-2.936962750716321</v>
      </c>
      <c r="G2262" s="65">
        <v>15.47</v>
      </c>
      <c r="H2262" s="65">
        <v>22.07</v>
      </c>
      <c r="I2262" s="65">
        <v>15.88</v>
      </c>
      <c r="J2262" s="65">
        <v>21.25</v>
      </c>
      <c r="K2262" s="65">
        <v>18.59</v>
      </c>
      <c r="L2262" s="50">
        <v>15.88</v>
      </c>
      <c r="M2262" s="50">
        <v>18.2</v>
      </c>
      <c r="N2262" s="50">
        <v>21.65</v>
      </c>
      <c r="O2262" s="50">
        <v>17.95</v>
      </c>
      <c r="P2262" s="50">
        <v>19.82</v>
      </c>
      <c r="Q2262" s="50">
        <v>23.17</v>
      </c>
      <c r="R2262" s="50">
        <v>17.29</v>
      </c>
      <c r="S2262" s="50">
        <v>22.77</v>
      </c>
      <c r="T2262" s="50">
        <v>19.13</v>
      </c>
      <c r="U2262" s="50">
        <v>20.68</v>
      </c>
      <c r="V2262" s="50">
        <v>21.18</v>
      </c>
      <c r="W2262" s="171">
        <v>20.309999999999999</v>
      </c>
      <c r="X2262" s="11">
        <f t="shared" si="21"/>
        <v>-8.3082480433473993E-3</v>
      </c>
      <c r="Y2262" s="11">
        <f t="shared" si="22"/>
        <v>-3.0233122875182095E-2</v>
      </c>
      <c r="Z2262" s="11">
        <f t="shared" si="23"/>
        <v>4.8704144234380742E-2</v>
      </c>
      <c r="AA2262" s="11">
        <f t="shared" si="24"/>
        <v>-2.936962750716321E-2</v>
      </c>
    </row>
    <row r="2263" spans="1:27" ht="15" x14ac:dyDescent="0.25">
      <c r="A2263" s="4" t="s">
        <v>634</v>
      </c>
      <c r="B2263" s="21" t="s">
        <v>622</v>
      </c>
      <c r="C2263" s="67" t="s">
        <v>635</v>
      </c>
      <c r="D2263" s="65"/>
      <c r="E2263" s="65"/>
      <c r="F2263" s="67">
        <v>-3.1682052997034189</v>
      </c>
      <c r="G2263" s="65">
        <v>182.56</v>
      </c>
      <c r="H2263" s="65">
        <v>58.47</v>
      </c>
      <c r="I2263" s="65">
        <v>207.2</v>
      </c>
      <c r="J2263" s="65">
        <v>239.85</v>
      </c>
      <c r="K2263" s="65">
        <v>201.74</v>
      </c>
      <c r="L2263" s="169">
        <v>138.79</v>
      </c>
      <c r="M2263" s="50">
        <v>261.87</v>
      </c>
      <c r="N2263" s="50">
        <v>266.99</v>
      </c>
      <c r="O2263" s="50">
        <v>247.56</v>
      </c>
      <c r="P2263" s="169">
        <v>259.58</v>
      </c>
      <c r="Q2263" s="50">
        <v>255</v>
      </c>
      <c r="R2263" s="169">
        <v>434</v>
      </c>
      <c r="S2263" s="50">
        <v>291</v>
      </c>
      <c r="T2263" s="50">
        <v>269.29000000000002</v>
      </c>
      <c r="U2263" s="50">
        <v>293</v>
      </c>
      <c r="V2263" s="50">
        <v>283</v>
      </c>
      <c r="W2263" s="171">
        <v>255</v>
      </c>
      <c r="X2263" s="11">
        <f t="shared" si="21"/>
        <v>7.833298375256259E-3</v>
      </c>
      <c r="Y2263" s="11">
        <f t="shared" si="22"/>
        <v>3.0417277013343513E-2</v>
      </c>
      <c r="Z2263" s="11">
        <f t="shared" si="23"/>
        <v>-0.11730068593712373</v>
      </c>
      <c r="AA2263" s="11">
        <f t="shared" si="24"/>
        <v>-3.1682052997034194E-2</v>
      </c>
    </row>
    <row r="2264" spans="1:27" ht="15" x14ac:dyDescent="0.25">
      <c r="A2264" s="4" t="s">
        <v>634</v>
      </c>
      <c r="B2264" s="21" t="s">
        <v>623</v>
      </c>
      <c r="C2264" s="67" t="s">
        <v>635</v>
      </c>
      <c r="D2264" s="65"/>
      <c r="E2264" s="65"/>
      <c r="F2264" s="67">
        <v>-4.1241013999243297</v>
      </c>
      <c r="G2264" s="65">
        <v>-737</v>
      </c>
      <c r="H2264" s="65">
        <v>-1360</v>
      </c>
      <c r="I2264" s="65">
        <v>1013</v>
      </c>
      <c r="J2264" s="65">
        <v>1499</v>
      </c>
      <c r="K2264" s="66">
        <v>1415</v>
      </c>
      <c r="L2264" s="169">
        <v>4</v>
      </c>
      <c r="M2264" s="169">
        <v>2409</v>
      </c>
      <c r="N2264" s="50">
        <v>1800</v>
      </c>
      <c r="O2264" s="50">
        <v>1078</v>
      </c>
      <c r="P2264" s="50">
        <v>139</v>
      </c>
      <c r="Q2264" s="50">
        <v>1993</v>
      </c>
      <c r="R2264" s="50">
        <v>1588</v>
      </c>
      <c r="S2264" s="169">
        <v>1597</v>
      </c>
      <c r="T2264" s="50">
        <v>534</v>
      </c>
      <c r="U2264" s="50">
        <v>1803</v>
      </c>
      <c r="V2264" s="50">
        <v>1352</v>
      </c>
      <c r="W2264" s="171">
        <v>1379</v>
      </c>
      <c r="X2264" s="11">
        <f t="shared" si="21"/>
        <v>7.4290013165318802E-2</v>
      </c>
      <c r="Y2264" s="11">
        <f t="shared" si="22"/>
        <v>-3.3263305322128844E-2</v>
      </c>
      <c r="Z2264" s="11">
        <f t="shared" si="23"/>
        <v>-4.2738138355668198E-2</v>
      </c>
      <c r="AA2264" s="11">
        <f t="shared" si="24"/>
        <v>-4.1241013999243292E-2</v>
      </c>
    </row>
    <row r="2265" spans="1:27" ht="15" x14ac:dyDescent="0.25">
      <c r="A2265" s="4" t="s">
        <v>634</v>
      </c>
      <c r="B2265" s="21" t="s">
        <v>624</v>
      </c>
      <c r="C2265" s="67" t="s">
        <v>635</v>
      </c>
      <c r="D2265" s="65"/>
      <c r="E2265" s="65"/>
      <c r="F2265" s="67">
        <v>-4.8190842138968959</v>
      </c>
      <c r="G2265" s="65">
        <v>80.510000000000005</v>
      </c>
      <c r="H2265" s="65">
        <v>50.99</v>
      </c>
      <c r="I2265" s="65">
        <v>60.99</v>
      </c>
      <c r="J2265" s="65">
        <v>57.18</v>
      </c>
      <c r="K2265" s="65">
        <v>46.77</v>
      </c>
      <c r="L2265" s="50">
        <v>44.9</v>
      </c>
      <c r="M2265" s="50">
        <v>40.840000000000003</v>
      </c>
      <c r="N2265" s="50">
        <v>40.869999999999997</v>
      </c>
      <c r="O2265" s="50">
        <v>37.869999999999997</v>
      </c>
      <c r="P2265" s="50">
        <v>40.270000000000003</v>
      </c>
      <c r="Q2265" s="50">
        <v>38.4</v>
      </c>
      <c r="R2265" s="50">
        <v>44.87</v>
      </c>
      <c r="S2265" s="50">
        <v>49.34</v>
      </c>
      <c r="T2265" s="50">
        <v>45.81</v>
      </c>
      <c r="U2265" s="50">
        <v>43.33</v>
      </c>
      <c r="V2265" s="50">
        <v>48.9</v>
      </c>
      <c r="W2265" s="171">
        <v>40.31</v>
      </c>
      <c r="X2265" s="11">
        <f t="shared" si="21"/>
        <v>3.2045349375289245E-2</v>
      </c>
      <c r="Y2265" s="11">
        <f t="shared" si="22"/>
        <v>2.7631431453872812E-2</v>
      </c>
      <c r="Z2265" s="11">
        <f t="shared" si="23"/>
        <v>2.1979820016362117E-2</v>
      </c>
      <c r="AA2265" s="11">
        <f t="shared" si="24"/>
        <v>-4.819084213896907E-2</v>
      </c>
    </row>
    <row r="2266" spans="1:27" ht="15" x14ac:dyDescent="0.25">
      <c r="A2266" s="4" t="s">
        <v>634</v>
      </c>
      <c r="B2266" s="21" t="s">
        <v>625</v>
      </c>
      <c r="C2266" s="67" t="s">
        <v>635</v>
      </c>
      <c r="D2266" s="65"/>
      <c r="E2266" s="65"/>
      <c r="F2266" s="67">
        <v>-5.3503693351966479</v>
      </c>
      <c r="G2266" s="65">
        <v>1691</v>
      </c>
      <c r="H2266" s="65">
        <v>1708</v>
      </c>
      <c r="I2266" s="65">
        <v>177</v>
      </c>
      <c r="J2266" s="65">
        <v>1503</v>
      </c>
      <c r="K2266" s="66">
        <v>3055</v>
      </c>
      <c r="L2266" s="50">
        <v>942</v>
      </c>
      <c r="M2266" s="169">
        <v>1169</v>
      </c>
      <c r="N2266" s="50">
        <v>1152</v>
      </c>
      <c r="O2266" s="50">
        <v>0</v>
      </c>
      <c r="P2266" s="50">
        <v>1263</v>
      </c>
      <c r="Q2266" s="50">
        <v>511</v>
      </c>
      <c r="R2266" s="50">
        <v>1349</v>
      </c>
      <c r="S2266" s="169">
        <v>1062</v>
      </c>
      <c r="T2266" s="50">
        <v>1231</v>
      </c>
      <c r="U2266" s="169">
        <v>1128</v>
      </c>
      <c r="V2266" s="50">
        <v>1588</v>
      </c>
      <c r="W2266" s="171">
        <v>794</v>
      </c>
      <c r="X2266" s="11">
        <f t="shared" si="21"/>
        <v>-7.6463560334527614E-3</v>
      </c>
      <c r="Y2266" s="11">
        <f t="shared" si="22"/>
        <v>0.14856730074644831</v>
      </c>
      <c r="Z2266" s="11">
        <f t="shared" si="23"/>
        <v>5.0104821802934962E-2</v>
      </c>
      <c r="AA2266" s="11">
        <f t="shared" si="24"/>
        <v>-5.3503693351966475E-2</v>
      </c>
    </row>
    <row r="2267" spans="1:27" ht="15" x14ac:dyDescent="0.25">
      <c r="A2267" s="4" t="s">
        <v>634</v>
      </c>
      <c r="B2267" s="21" t="s">
        <v>626</v>
      </c>
      <c r="C2267" s="67" t="s">
        <v>635</v>
      </c>
      <c r="D2267" s="65"/>
      <c r="E2267" s="65"/>
      <c r="F2267" s="67">
        <v>-5.9317129629629646</v>
      </c>
      <c r="G2267" s="65">
        <v>2313</v>
      </c>
      <c r="H2267" s="65">
        <v>2809</v>
      </c>
      <c r="I2267" s="65">
        <v>1734</v>
      </c>
      <c r="J2267" s="65">
        <v>962</v>
      </c>
      <c r="K2267" s="65">
        <v>1550</v>
      </c>
      <c r="L2267" s="50">
        <v>1601</v>
      </c>
      <c r="M2267" s="50">
        <v>1410</v>
      </c>
      <c r="N2267" s="50">
        <v>1492</v>
      </c>
      <c r="O2267" s="50">
        <v>1746</v>
      </c>
      <c r="P2267" s="50">
        <v>1634</v>
      </c>
      <c r="Q2267" s="169">
        <v>2114</v>
      </c>
      <c r="R2267" s="50">
        <v>1972</v>
      </c>
      <c r="S2267" s="50">
        <v>1221</v>
      </c>
      <c r="T2267" s="50">
        <v>1303</v>
      </c>
      <c r="U2267" s="50">
        <v>2432</v>
      </c>
      <c r="V2267" s="50">
        <v>1956</v>
      </c>
      <c r="W2267" s="171">
        <v>811</v>
      </c>
      <c r="X2267" s="11">
        <f t="shared" si="21"/>
        <v>-4.7687653075925707E-2</v>
      </c>
      <c r="Y2267" s="11">
        <f t="shared" si="22"/>
        <v>4.8108925869894126E-2</v>
      </c>
      <c r="Z2267" s="11">
        <f t="shared" si="23"/>
        <v>-2.3094688221708681E-3</v>
      </c>
      <c r="AA2267" s="11">
        <f t="shared" si="24"/>
        <v>-5.931712962962965E-2</v>
      </c>
    </row>
    <row r="2268" spans="1:27" ht="15" x14ac:dyDescent="0.25">
      <c r="A2268" s="4" t="s">
        <v>634</v>
      </c>
      <c r="B2268" s="21" t="s">
        <v>627</v>
      </c>
      <c r="C2268" s="67" t="s">
        <v>635</v>
      </c>
      <c r="D2268" s="65"/>
      <c r="E2268" s="65"/>
      <c r="F2268" s="67">
        <v>-6.6309931506849384</v>
      </c>
      <c r="G2268" s="65">
        <v>1495</v>
      </c>
      <c r="H2268" s="65">
        <v>1898</v>
      </c>
      <c r="I2268" s="65">
        <v>2190</v>
      </c>
      <c r="J2268" s="65">
        <v>2101</v>
      </c>
      <c r="K2268" s="65">
        <v>1268</v>
      </c>
      <c r="L2268" s="50">
        <v>1243</v>
      </c>
      <c r="M2268" s="50">
        <v>1763</v>
      </c>
      <c r="N2268" s="50">
        <v>1980</v>
      </c>
      <c r="O2268" s="50">
        <v>1202</v>
      </c>
      <c r="P2268" s="50">
        <v>1490</v>
      </c>
      <c r="Q2268" s="50">
        <v>1760</v>
      </c>
      <c r="R2268" s="50">
        <v>1664</v>
      </c>
      <c r="S2268" s="50">
        <v>1069</v>
      </c>
      <c r="T2268" s="50">
        <v>1052</v>
      </c>
      <c r="U2268" s="50">
        <v>1344</v>
      </c>
      <c r="V2268" s="50">
        <v>1207</v>
      </c>
      <c r="W2268" s="171">
        <v>759.2</v>
      </c>
      <c r="X2268" s="11">
        <f t="shared" si="21"/>
        <v>-7.3207421026241004E-2</v>
      </c>
      <c r="Y2268" s="11">
        <f t="shared" si="22"/>
        <v>-7.5022542831379657E-2</v>
      </c>
      <c r="Z2268" s="11">
        <f t="shared" si="23"/>
        <v>-8.9101189315656026E-2</v>
      </c>
      <c r="AA2268" s="11">
        <f t="shared" si="24"/>
        <v>-6.6309931506849384E-2</v>
      </c>
    </row>
    <row r="2269" spans="1:27" ht="15" x14ac:dyDescent="0.25">
      <c r="A2269" s="4" t="s">
        <v>634</v>
      </c>
      <c r="B2269" s="21" t="s">
        <v>628</v>
      </c>
      <c r="C2269" s="67" t="s">
        <v>635</v>
      </c>
      <c r="D2269" s="65"/>
      <c r="E2269" s="65"/>
      <c r="F2269" s="67">
        <v>-7.043320472843229</v>
      </c>
      <c r="G2269" s="65">
        <v>59.39</v>
      </c>
      <c r="H2269" s="65">
        <v>79.319999999999993</v>
      </c>
      <c r="I2269" s="65">
        <v>34.61</v>
      </c>
      <c r="J2269" s="65">
        <v>97.56</v>
      </c>
      <c r="K2269" s="66">
        <v>95.07</v>
      </c>
      <c r="L2269" s="50">
        <v>56.23</v>
      </c>
      <c r="M2269" s="169">
        <v>68.45</v>
      </c>
      <c r="N2269" s="50">
        <v>56.49</v>
      </c>
      <c r="O2269" s="50">
        <v>19.43</v>
      </c>
      <c r="P2269" s="50">
        <v>45.01</v>
      </c>
      <c r="Q2269" s="50">
        <v>46.75</v>
      </c>
      <c r="R2269" s="50">
        <v>25.5</v>
      </c>
      <c r="S2269" s="169">
        <v>54.05</v>
      </c>
      <c r="T2269" s="50">
        <v>38.200000000000003</v>
      </c>
      <c r="U2269" s="169">
        <v>63.64</v>
      </c>
      <c r="V2269" s="50">
        <v>-723.52</v>
      </c>
      <c r="W2269" s="171">
        <v>94.03</v>
      </c>
      <c r="X2269" s="11">
        <f t="shared" si="21"/>
        <v>-3.9752495476037653E-2</v>
      </c>
      <c r="Y2269" s="11">
        <f t="shared" si="22"/>
        <v>0.10267477203647402</v>
      </c>
      <c r="Z2269" s="11">
        <f t="shared" si="23"/>
        <v>-4.1293345829428301</v>
      </c>
      <c r="AA2269" s="11">
        <f t="shared" si="24"/>
        <v>-7.0433204728432286E-2</v>
      </c>
    </row>
    <row r="2270" spans="1:27" ht="15" x14ac:dyDescent="0.25">
      <c r="A2270" s="4" t="s">
        <v>634</v>
      </c>
      <c r="B2270" s="21" t="s">
        <v>629</v>
      </c>
      <c r="C2270" s="67" t="s">
        <v>635</v>
      </c>
      <c r="D2270" s="65"/>
      <c r="E2270" s="65"/>
      <c r="F2270" s="67">
        <v>-7.3949579831932732</v>
      </c>
      <c r="G2270" s="65">
        <v>64</v>
      </c>
      <c r="H2270" s="65">
        <v>-220</v>
      </c>
      <c r="I2270" s="65">
        <v>387</v>
      </c>
      <c r="J2270" s="65">
        <v>480</v>
      </c>
      <c r="K2270" s="65">
        <v>135</v>
      </c>
      <c r="L2270" s="169">
        <v>-107</v>
      </c>
      <c r="M2270" s="169">
        <v>520</v>
      </c>
      <c r="N2270" s="50">
        <v>328</v>
      </c>
      <c r="O2270" s="50">
        <v>77</v>
      </c>
      <c r="P2270" s="50">
        <v>-145</v>
      </c>
      <c r="Q2270" s="50">
        <v>464</v>
      </c>
      <c r="R2270" s="169">
        <v>412</v>
      </c>
      <c r="S2270" s="169">
        <v>158</v>
      </c>
      <c r="T2270" s="50">
        <v>-110</v>
      </c>
      <c r="U2270" s="50">
        <v>334</v>
      </c>
      <c r="V2270" s="50">
        <v>213</v>
      </c>
      <c r="W2270" s="171">
        <v>114</v>
      </c>
      <c r="X2270" s="11">
        <f t="shared" si="21"/>
        <v>3.937007874015741E-2</v>
      </c>
      <c r="Y2270" s="11">
        <f t="shared" si="22"/>
        <v>-0.14069264069264065</v>
      </c>
      <c r="Z2270" s="11">
        <f t="shared" si="23"/>
        <v>-0.25062972292191432</v>
      </c>
      <c r="AA2270" s="11">
        <f t="shared" si="24"/>
        <v>-7.3949579831932732E-2</v>
      </c>
    </row>
    <row r="2271" spans="1:27" ht="15" x14ac:dyDescent="0.25">
      <c r="A2271" s="4" t="s">
        <v>634</v>
      </c>
      <c r="B2271" s="21" t="s">
        <v>630</v>
      </c>
      <c r="C2271" s="67" t="s">
        <v>635</v>
      </c>
      <c r="D2271" s="65"/>
      <c r="E2271" s="65"/>
      <c r="F2271" s="67">
        <v>-13.80597014925373</v>
      </c>
      <c r="G2271" s="65">
        <v>-0.62</v>
      </c>
      <c r="H2271" s="65">
        <v>-0.48</v>
      </c>
      <c r="I2271" s="65">
        <v>-0.66</v>
      </c>
      <c r="J2271" s="65">
        <v>-0.59</v>
      </c>
      <c r="K2271" s="65">
        <v>-0.74</v>
      </c>
      <c r="L2271" s="169">
        <v>-1.06</v>
      </c>
      <c r="M2271" s="50">
        <v>-0.91</v>
      </c>
      <c r="N2271" s="50">
        <v>-0.65</v>
      </c>
      <c r="O2271" s="50">
        <v>-0.91</v>
      </c>
      <c r="P2271" s="50">
        <v>-0.66</v>
      </c>
      <c r="Q2271" s="50">
        <v>-0.83</v>
      </c>
      <c r="R2271" s="169">
        <v>-1.24</v>
      </c>
      <c r="S2271" s="50">
        <v>-0.55000000000000004</v>
      </c>
      <c r="T2271" s="50">
        <v>-0.52</v>
      </c>
      <c r="U2271" s="50">
        <v>-0.69</v>
      </c>
      <c r="V2271" s="50">
        <v>-0.92</v>
      </c>
      <c r="W2271" s="171">
        <v>-0.18</v>
      </c>
      <c r="X2271" s="11">
        <f t="shared" si="21"/>
        <v>-4.2682926829268331E-2</v>
      </c>
      <c r="Y2271" s="11">
        <f t="shared" si="22"/>
        <v>-4.4585987261146487E-2</v>
      </c>
      <c r="Z2271" s="11">
        <f t="shared" si="23"/>
        <v>-0.10666666666666658</v>
      </c>
      <c r="AA2271" s="11">
        <f t="shared" si="24"/>
        <v>-0.13805970149253732</v>
      </c>
    </row>
    <row r="2272" spans="1:27" ht="15" x14ac:dyDescent="0.25">
      <c r="A2272" s="4" t="s">
        <v>634</v>
      </c>
      <c r="B2272" s="21" t="s">
        <v>631</v>
      </c>
      <c r="C2272" s="67" t="s">
        <v>635</v>
      </c>
      <c r="D2272" s="65"/>
      <c r="E2272" s="65"/>
      <c r="F2272" s="67">
        <v>-13.96407185628742</v>
      </c>
      <c r="G2272" s="65">
        <v>7.4</v>
      </c>
      <c r="H2272" s="65">
        <v>6.71</v>
      </c>
      <c r="I2272" s="65">
        <v>7</v>
      </c>
      <c r="J2272" s="65">
        <v>7.52</v>
      </c>
      <c r="K2272" s="65">
        <v>5.85</v>
      </c>
      <c r="L2272" s="50">
        <v>7.69</v>
      </c>
      <c r="M2272" s="50">
        <v>5.53</v>
      </c>
      <c r="N2272" s="50">
        <v>5.07</v>
      </c>
      <c r="O2272" s="50">
        <v>3.51</v>
      </c>
      <c r="P2272" s="50">
        <v>6.04</v>
      </c>
      <c r="Q2272" s="169">
        <v>8.18</v>
      </c>
      <c r="R2272" s="169">
        <v>9.16</v>
      </c>
      <c r="S2272" s="169">
        <v>9.1</v>
      </c>
      <c r="T2272" s="169">
        <v>10.1</v>
      </c>
      <c r="U2272" s="50">
        <v>10.74</v>
      </c>
      <c r="V2272" s="50">
        <v>11.81</v>
      </c>
      <c r="W2272" s="171">
        <v>3.27</v>
      </c>
      <c r="X2272" s="11">
        <f t="shared" si="21"/>
        <v>0.125</v>
      </c>
      <c r="Y2272" s="11">
        <f t="shared" si="22"/>
        <v>7.0060207991242462E-2</v>
      </c>
      <c r="Z2272" s="11">
        <f t="shared" si="23"/>
        <v>6.7774936061381075E-2</v>
      </c>
      <c r="AA2272" s="11">
        <f t="shared" si="24"/>
        <v>-0.13964071856287419</v>
      </c>
    </row>
    <row r="2273" spans="1:27" ht="15" x14ac:dyDescent="0.25">
      <c r="A2273" s="4" t="s">
        <v>634</v>
      </c>
      <c r="B2273" s="21" t="s">
        <v>632</v>
      </c>
      <c r="C2273" s="67" t="s">
        <v>635</v>
      </c>
      <c r="D2273" s="65"/>
      <c r="E2273" s="65"/>
      <c r="F2273" s="67">
        <v>-14.210178453403829</v>
      </c>
      <c r="G2273" s="65">
        <v>734</v>
      </c>
      <c r="H2273" s="65">
        <v>898</v>
      </c>
      <c r="I2273" s="65">
        <v>736</v>
      </c>
      <c r="J2273" s="65">
        <v>-24</v>
      </c>
      <c r="K2273" s="65">
        <v>-104</v>
      </c>
      <c r="L2273" s="50">
        <v>6</v>
      </c>
      <c r="M2273" s="50">
        <v>-52</v>
      </c>
      <c r="N2273" s="169">
        <v>-99</v>
      </c>
      <c r="O2273" s="50">
        <v>54</v>
      </c>
      <c r="P2273" s="169">
        <v>-32</v>
      </c>
      <c r="Q2273" s="50">
        <v>140</v>
      </c>
      <c r="R2273" s="169">
        <v>266</v>
      </c>
      <c r="S2273" s="169">
        <v>591</v>
      </c>
      <c r="T2273" s="169">
        <v>706</v>
      </c>
      <c r="U2273" s="50">
        <v>133</v>
      </c>
      <c r="V2273" s="50">
        <v>83</v>
      </c>
      <c r="W2273" s="171">
        <v>376</v>
      </c>
      <c r="X2273" s="11">
        <f t="shared" si="21"/>
        <v>0.76476683937823831</v>
      </c>
      <c r="Y2273" s="11">
        <f t="shared" si="22"/>
        <v>-4.1103934233704953E-3</v>
      </c>
      <c r="Z2273" s="11">
        <f t="shared" si="23"/>
        <v>-0.10790094339622647</v>
      </c>
      <c r="AA2273" s="11">
        <f t="shared" si="24"/>
        <v>-0.14210178453403832</v>
      </c>
    </row>
    <row r="2274" spans="1:27" ht="15" x14ac:dyDescent="0.25">
      <c r="A2274" s="4" t="s">
        <v>634</v>
      </c>
      <c r="B2274" s="21" t="s">
        <v>633</v>
      </c>
      <c r="C2274" s="67" t="s">
        <v>635</v>
      </c>
      <c r="D2274" s="65"/>
      <c r="E2274" s="65"/>
      <c r="F2274" s="67">
        <v>-19.584245076586431</v>
      </c>
      <c r="G2274" s="65">
        <v>84.48</v>
      </c>
      <c r="H2274" s="65">
        <v>18.13</v>
      </c>
      <c r="I2274" s="65">
        <v>10.59</v>
      </c>
      <c r="J2274" s="65">
        <v>22.43</v>
      </c>
      <c r="K2274" s="65">
        <v>27.45</v>
      </c>
      <c r="L2274" s="50">
        <v>25.24</v>
      </c>
      <c r="M2274" s="50">
        <v>8.92</v>
      </c>
      <c r="N2274" s="50">
        <v>28.08</v>
      </c>
      <c r="O2274" s="50">
        <v>-20.91</v>
      </c>
      <c r="P2274" s="50">
        <v>13.46</v>
      </c>
      <c r="Q2274" s="50">
        <v>6.32</v>
      </c>
      <c r="R2274" s="50">
        <v>-61.89</v>
      </c>
      <c r="S2274" s="50">
        <v>18.02</v>
      </c>
      <c r="T2274" s="50">
        <v>15.43</v>
      </c>
      <c r="U2274" s="50">
        <v>29.8</v>
      </c>
      <c r="V2274" s="169">
        <v>19.010000000000002</v>
      </c>
      <c r="W2274" s="171">
        <v>1.91</v>
      </c>
      <c r="X2274" s="11">
        <f t="shared" si="21"/>
        <v>-8.177667081776685E-2</v>
      </c>
      <c r="Y2274" s="11">
        <f t="shared" si="22"/>
        <v>-1.0614828209764917</v>
      </c>
      <c r="Z2274" s="11">
        <f t="shared" si="23"/>
        <v>59.485294117647243</v>
      </c>
      <c r="AA2274" s="11">
        <f t="shared" si="24"/>
        <v>-0.19584245076586426</v>
      </c>
    </row>
  </sheetData>
  <autoFilter ref="B2:W2063" xr:uid="{00000000-0001-0000-0100-000000000000}">
    <filterColumn colId="3">
      <filters>
        <filter val="Dec '25 Dec 24, 2025"/>
        <filter val="Dec '25 Dec 27, 2025"/>
        <filter val="Dec '25 Dec 28, 2025"/>
        <filter val="Dec '25 Dec 31, 2025"/>
        <filter val="Jan '26 Jan 3, 2026"/>
        <filter val="Nov '25 Nov 20, 2025"/>
        <filter val="Nov '25 Nov 30, 2025"/>
      </filters>
    </filterColumn>
    <sortState xmlns:xlrd2="http://schemas.microsoft.com/office/spreadsheetml/2017/richdata2" ref="B3:W2062">
      <sortCondition descending="1" ref="C2:C2063"/>
    </sortState>
  </autoFilter>
  <phoneticPr fontId="4" type="noConversion"/>
  <conditionalFormatting sqref="B2064:D2122 F2064:W2122">
    <cfRule type="expression" dxfId="6" priority="3">
      <formula>"ISODD(ROW(B4))"</formula>
    </cfRule>
  </conditionalFormatting>
  <conditionalFormatting sqref="X1819:AA1950">
    <cfRule type="cellIs" dxfId="5" priority="1" operator="greaterThan">
      <formula>0.1</formula>
    </cfRule>
  </conditionalFormatting>
  <conditionalFormatting sqref="X1951:AA2274">
    <cfRule type="cellIs" dxfId="4" priority="4" operator="greaterThan">
      <formula>0.1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CFFC14-9024-465B-B131-F2208AAB7AD8}">
  <dimension ref="B2:Y16"/>
  <sheetViews>
    <sheetView workbookViewId="0">
      <selection activeCell="W9" sqref="W9"/>
    </sheetView>
  </sheetViews>
  <sheetFormatPr defaultRowHeight="16.5" x14ac:dyDescent="0.3"/>
  <cols>
    <col min="2" max="2" width="19.75" customWidth="1"/>
    <col min="3" max="3" width="10.125" hidden="1" customWidth="1"/>
    <col min="4" max="6" width="9.125" hidden="1" customWidth="1"/>
    <col min="7" max="7" width="9.125" customWidth="1"/>
    <col min="8" max="10" width="9.125" bestFit="1" customWidth="1"/>
    <col min="11" max="11" width="9.375" bestFit="1" customWidth="1"/>
    <col min="12" max="12" width="9.25" bestFit="1" customWidth="1"/>
    <col min="13" max="13" width="9.375" bestFit="1" customWidth="1"/>
    <col min="14" max="16" width="9.125" bestFit="1" customWidth="1"/>
    <col min="17" max="17" width="9.375" bestFit="1" customWidth="1"/>
    <col min="18" max="18" width="9.25" bestFit="1" customWidth="1"/>
    <col min="19" max="19" width="9.375" bestFit="1" customWidth="1"/>
  </cols>
  <sheetData>
    <row r="2" spans="2:25" x14ac:dyDescent="0.3">
      <c r="B2" s="21" t="s">
        <v>416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</row>
    <row r="3" spans="2:25" x14ac:dyDescent="0.3"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</row>
    <row r="4" spans="2:25" x14ac:dyDescent="0.3">
      <c r="B4" s="41" t="s">
        <v>5982</v>
      </c>
      <c r="C4" s="20">
        <v>6</v>
      </c>
      <c r="D4" s="20">
        <v>7</v>
      </c>
      <c r="E4" s="20">
        <v>8</v>
      </c>
      <c r="F4" s="20">
        <v>9</v>
      </c>
      <c r="G4" s="20">
        <v>10</v>
      </c>
      <c r="H4" s="20">
        <v>11</v>
      </c>
      <c r="I4" s="20">
        <v>12</v>
      </c>
      <c r="J4" s="20">
        <v>13</v>
      </c>
      <c r="K4" s="20">
        <v>14</v>
      </c>
      <c r="L4" s="20">
        <v>15</v>
      </c>
      <c r="M4" s="20">
        <v>16</v>
      </c>
      <c r="N4" s="20">
        <v>17</v>
      </c>
      <c r="O4" s="20">
        <v>18</v>
      </c>
      <c r="P4" s="20">
        <v>19</v>
      </c>
      <c r="Q4" s="20">
        <v>20</v>
      </c>
      <c r="R4" s="20">
        <v>21</v>
      </c>
      <c r="S4" s="20">
        <v>22</v>
      </c>
      <c r="Y4" s="18"/>
    </row>
    <row r="5" spans="2:25" x14ac:dyDescent="0.3"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Y5" s="18"/>
    </row>
    <row r="6" spans="2:25" x14ac:dyDescent="0.3">
      <c r="B6" s="40"/>
      <c r="C6" s="22" t="s">
        <v>391</v>
      </c>
      <c r="D6" s="22" t="s">
        <v>392</v>
      </c>
      <c r="E6" s="22" t="s">
        <v>393</v>
      </c>
      <c r="F6" s="22" t="s">
        <v>394</v>
      </c>
      <c r="G6" s="22" t="s">
        <v>395</v>
      </c>
      <c r="H6" s="22" t="s">
        <v>10</v>
      </c>
      <c r="I6" s="22" t="s">
        <v>396</v>
      </c>
      <c r="J6" s="22" t="s">
        <v>397</v>
      </c>
      <c r="K6" s="22" t="s">
        <v>398</v>
      </c>
      <c r="L6" s="22" t="s">
        <v>14</v>
      </c>
      <c r="M6" s="22" t="s">
        <v>15</v>
      </c>
      <c r="N6" s="22" t="s">
        <v>16</v>
      </c>
      <c r="O6" s="22" t="s">
        <v>17</v>
      </c>
      <c r="P6" s="22" t="s">
        <v>18</v>
      </c>
      <c r="Q6" s="22" t="s">
        <v>19</v>
      </c>
      <c r="R6" s="22" t="s">
        <v>20</v>
      </c>
      <c r="S6" s="23" t="s">
        <v>21</v>
      </c>
      <c r="T6" s="22" t="s">
        <v>407</v>
      </c>
      <c r="U6" s="22" t="s">
        <v>408</v>
      </c>
      <c r="V6" s="22" t="s">
        <v>409</v>
      </c>
      <c r="W6" s="22" t="s">
        <v>410</v>
      </c>
      <c r="Y6" s="18"/>
    </row>
    <row r="7" spans="2:25" x14ac:dyDescent="0.3">
      <c r="B7" s="39" t="s">
        <v>399</v>
      </c>
      <c r="C7" s="24">
        <f>VLOOKUP($B$4,Revenue!$B:$W,C4,FALSE)</f>
        <v>123945</v>
      </c>
      <c r="D7" s="24">
        <f>VLOOKUP($B$4,Revenue!$B:$W,D4,FALSE)</f>
        <v>97278</v>
      </c>
      <c r="E7" s="24">
        <f>VLOOKUP($B$4,Revenue!$B:$W,E4,FALSE)</f>
        <v>82959</v>
      </c>
      <c r="F7" s="24">
        <f>VLOOKUP($B$4,Revenue!$B:$W,F4,FALSE)</f>
        <v>90146</v>
      </c>
      <c r="G7" s="24">
        <f>VLOOKUP($B$4,Revenue!$B:$W,G4,FALSE)</f>
        <v>117154</v>
      </c>
      <c r="H7" s="24">
        <f>VLOOKUP($B$4,Revenue!$B:$W,H4,FALSE)</f>
        <v>94836</v>
      </c>
      <c r="I7" s="24">
        <f>VLOOKUP($B$4,Revenue!$B:$W,I4,FALSE)</f>
        <v>81797</v>
      </c>
      <c r="J7" s="24">
        <f>VLOOKUP($B$4,Revenue!$B:$W,J4,FALSE)</f>
        <v>89498</v>
      </c>
      <c r="K7" s="24">
        <f>VLOOKUP($B$4,Revenue!$B:$W,K4,FALSE)</f>
        <v>119575</v>
      </c>
      <c r="L7" s="24">
        <f>VLOOKUP($B$4,Revenue!$B:$W,L4,FALSE)</f>
        <v>90753</v>
      </c>
      <c r="M7" s="24">
        <f>VLOOKUP($B$4,Revenue!$B:$W,M4,FALSE)</f>
        <v>85777</v>
      </c>
      <c r="N7" s="24">
        <f>VLOOKUP($B$4,Revenue!$B:$W,N4,FALSE)</f>
        <v>94930</v>
      </c>
      <c r="O7" s="24">
        <f>VLOOKUP($B$4,Revenue!$B:$W,O4,FALSE)</f>
        <v>124300</v>
      </c>
      <c r="P7" s="24">
        <f>VLOOKUP($B$4,Revenue!$B:$W,P4,FALSE)</f>
        <v>95359</v>
      </c>
      <c r="Q7" s="24">
        <f>VLOOKUP($B$4,Revenue!$B:$W,Q4,FALSE)</f>
        <v>94036</v>
      </c>
      <c r="R7" s="24">
        <f>VLOOKUP($B$4,Revenue!$B:$W,R4,FALSE)</f>
        <v>102466</v>
      </c>
      <c r="S7" s="34">
        <f>VLOOKUP($B$4,Revenue!$B:$W,S4,FALSE)</f>
        <v>143756</v>
      </c>
      <c r="T7" s="24"/>
      <c r="U7" s="24"/>
      <c r="V7" s="24"/>
      <c r="W7" s="24"/>
      <c r="Y7" s="18"/>
    </row>
    <row r="8" spans="2:25" x14ac:dyDescent="0.3">
      <c r="B8" s="39" t="s">
        <v>400</v>
      </c>
      <c r="C8" s="24">
        <f>VLOOKUP($B$4,'Operating Income'!$B:$W,C4,FALSE)</f>
        <v>41488</v>
      </c>
      <c r="D8" s="24">
        <f>VLOOKUP($B$4,'Operating Income'!$B:$W,D4,FALSE)</f>
        <v>29979</v>
      </c>
      <c r="E8" s="24">
        <f>VLOOKUP($B$4,'Operating Income'!$B:$W,E4,FALSE)</f>
        <v>23076</v>
      </c>
      <c r="F8" s="24">
        <f>VLOOKUP($B$4,'Operating Income'!$B:$W,F4,FALSE)</f>
        <v>24894</v>
      </c>
      <c r="G8" s="24">
        <f>VLOOKUP($B$4,'Operating Income'!$B:$W,G4,FALSE)</f>
        <v>36016</v>
      </c>
      <c r="H8" s="24">
        <f>VLOOKUP($B$4,'Operating Income'!$B:$W,H4,FALSE)</f>
        <v>28318</v>
      </c>
      <c r="I8" s="24">
        <f>VLOOKUP($B$4,'Operating Income'!$B:$W,I4,FALSE)</f>
        <v>22998</v>
      </c>
      <c r="J8" s="24">
        <f>VLOOKUP($B$4,'Operating Income'!$B:$W,J4,FALSE)</f>
        <v>26969</v>
      </c>
      <c r="K8" s="24">
        <f>VLOOKUP($B$4,'Operating Income'!$B:$W,K4,FALSE)</f>
        <v>40373</v>
      </c>
      <c r="L8" s="24">
        <f>VLOOKUP($B$4,'Operating Income'!$B:$W,L4,FALSE)</f>
        <v>27900</v>
      </c>
      <c r="M8" s="24">
        <f>VLOOKUP($B$4,'Operating Income'!$B:$W,M4,FALSE)</f>
        <v>25352</v>
      </c>
      <c r="N8" s="24">
        <f>VLOOKUP($B$4,'Operating Income'!$B:$W,N4,FALSE)</f>
        <v>29591</v>
      </c>
      <c r="O8" s="24">
        <f>VLOOKUP($B$4,'Operating Income'!$B:$W,O4,FALSE)</f>
        <v>42832</v>
      </c>
      <c r="P8" s="24">
        <f>VLOOKUP($B$4,'Operating Income'!$B:$W,P4,FALSE)</f>
        <v>29589</v>
      </c>
      <c r="Q8" s="24">
        <f>VLOOKUP($B$4,'Operating Income'!$B:$W,Q4,FALSE)</f>
        <v>28202</v>
      </c>
      <c r="R8" s="24">
        <f>VLOOKUP($B$4,'Operating Income'!$B:$W,R4,FALSE)</f>
        <v>32427</v>
      </c>
      <c r="S8" s="34">
        <f>VLOOKUP($B$4,'Operating Income'!$B:$W,S4,FALSE)</f>
        <v>50852</v>
      </c>
      <c r="T8" s="24"/>
      <c r="U8" s="24"/>
      <c r="V8" s="24"/>
      <c r="W8" s="24"/>
      <c r="Y8" s="18"/>
    </row>
    <row r="9" spans="2:25" x14ac:dyDescent="0.3">
      <c r="B9" s="39" t="s">
        <v>401</v>
      </c>
      <c r="C9" s="24">
        <f>AVERAGE(C8:C8)</f>
        <v>41488</v>
      </c>
      <c r="D9" s="24">
        <f>AVERAGE(C8:D8)</f>
        <v>35733.5</v>
      </c>
      <c r="E9" s="24">
        <f>AVERAGE(C8:E8)</f>
        <v>31514.333333333332</v>
      </c>
      <c r="F9" s="24">
        <f t="shared" ref="F9:R9" si="0">AVERAGE(C8:F8)</f>
        <v>29859.25</v>
      </c>
      <c r="G9" s="24">
        <f t="shared" si="0"/>
        <v>28491.25</v>
      </c>
      <c r="H9" s="24">
        <f t="shared" si="0"/>
        <v>28076</v>
      </c>
      <c r="I9" s="24">
        <f t="shared" si="0"/>
        <v>28056.5</v>
      </c>
      <c r="J9" s="24">
        <f>AVERAGE(G8:J8)</f>
        <v>28575.25</v>
      </c>
      <c r="K9" s="24">
        <f t="shared" si="0"/>
        <v>29664.5</v>
      </c>
      <c r="L9" s="24">
        <f t="shared" si="0"/>
        <v>29560</v>
      </c>
      <c r="M9" s="24">
        <f t="shared" si="0"/>
        <v>30148.5</v>
      </c>
      <c r="N9" s="24">
        <f t="shared" si="0"/>
        <v>30804</v>
      </c>
      <c r="O9" s="24">
        <f t="shared" si="0"/>
        <v>31418.75</v>
      </c>
      <c r="P9" s="24">
        <f t="shared" si="0"/>
        <v>31841</v>
      </c>
      <c r="Q9" s="24">
        <f t="shared" si="0"/>
        <v>32553.5</v>
      </c>
      <c r="R9" s="24">
        <f t="shared" si="0"/>
        <v>33262.5</v>
      </c>
      <c r="S9" s="34">
        <f>AVERAGE(P8:S8)</f>
        <v>35267.5</v>
      </c>
      <c r="T9" s="24"/>
      <c r="U9" s="24"/>
      <c r="V9" s="24"/>
      <c r="W9" s="24"/>
      <c r="Y9" s="18"/>
    </row>
    <row r="10" spans="2:25" x14ac:dyDescent="0.3">
      <c r="B10" s="39" t="s">
        <v>402</v>
      </c>
      <c r="C10" s="24">
        <f>SUM(C8:C8)</f>
        <v>41488</v>
      </c>
      <c r="D10" s="24">
        <f>SUM(C8:D8)</f>
        <v>71467</v>
      </c>
      <c r="E10" s="24">
        <f>SUM(C8:E8)</f>
        <v>94543</v>
      </c>
      <c r="F10" s="24">
        <f t="shared" ref="F10:S10" si="1">SUM(C8:F8)</f>
        <v>119437</v>
      </c>
      <c r="G10" s="24">
        <f t="shared" si="1"/>
        <v>113965</v>
      </c>
      <c r="H10" s="24">
        <f t="shared" si="1"/>
        <v>112304</v>
      </c>
      <c r="I10" s="24">
        <f t="shared" si="1"/>
        <v>112226</v>
      </c>
      <c r="J10" s="24">
        <f t="shared" si="1"/>
        <v>114301</v>
      </c>
      <c r="K10" s="24">
        <f t="shared" si="1"/>
        <v>118658</v>
      </c>
      <c r="L10" s="24">
        <f t="shared" si="1"/>
        <v>118240</v>
      </c>
      <c r="M10" s="24">
        <f t="shared" si="1"/>
        <v>120594</v>
      </c>
      <c r="N10" s="24">
        <f t="shared" si="1"/>
        <v>123216</v>
      </c>
      <c r="O10" s="24">
        <f t="shared" si="1"/>
        <v>125675</v>
      </c>
      <c r="P10" s="24">
        <f t="shared" si="1"/>
        <v>127364</v>
      </c>
      <c r="Q10" s="24">
        <f t="shared" si="1"/>
        <v>130214</v>
      </c>
      <c r="R10" s="24">
        <f t="shared" si="1"/>
        <v>133050</v>
      </c>
      <c r="S10" s="34">
        <f t="shared" si="1"/>
        <v>141070</v>
      </c>
      <c r="T10" s="24"/>
      <c r="U10" s="24"/>
      <c r="V10" s="24"/>
      <c r="W10" s="24"/>
      <c r="Y10" s="18"/>
    </row>
    <row r="11" spans="2:25" x14ac:dyDescent="0.3">
      <c r="B11" s="39" t="s">
        <v>403</v>
      </c>
      <c r="C11" s="25"/>
      <c r="D11" s="25">
        <f t="shared" ref="D11:S11" si="2">D9/C9-1</f>
        <v>-0.13870275742383342</v>
      </c>
      <c r="E11" s="25">
        <f t="shared" si="2"/>
        <v>-0.11807314331556296</v>
      </c>
      <c r="F11" s="25">
        <f t="shared" si="2"/>
        <v>-5.2518430766952617E-2</v>
      </c>
      <c r="G11" s="25">
        <f t="shared" si="2"/>
        <v>-4.5814948466555538E-2</v>
      </c>
      <c r="H11" s="25">
        <f t="shared" si="2"/>
        <v>-1.4574650111876419E-2</v>
      </c>
      <c r="I11" s="25">
        <f t="shared" si="2"/>
        <v>-6.9454338224816947E-4</v>
      </c>
      <c r="J11" s="25">
        <f t="shared" si="2"/>
        <v>1.8489476591877052E-2</v>
      </c>
      <c r="K11" s="25">
        <f t="shared" si="2"/>
        <v>3.8118651630344447E-2</v>
      </c>
      <c r="L11" s="25">
        <f t="shared" si="2"/>
        <v>-3.5227291880867151E-3</v>
      </c>
      <c r="M11" s="25">
        <f t="shared" si="2"/>
        <v>1.9908660351826812E-2</v>
      </c>
      <c r="N11" s="25">
        <f t="shared" si="2"/>
        <v>2.1742375242549405E-2</v>
      </c>
      <c r="O11" s="25">
        <f t="shared" si="2"/>
        <v>1.9956823789118339E-2</v>
      </c>
      <c r="P11" s="26">
        <f t="shared" si="2"/>
        <v>1.3439427093693945E-2</v>
      </c>
      <c r="Q11" s="26">
        <f t="shared" si="2"/>
        <v>2.2376809773562378E-2</v>
      </c>
      <c r="R11" s="26">
        <f t="shared" si="2"/>
        <v>2.1779532154760695E-2</v>
      </c>
      <c r="S11" s="27">
        <f t="shared" si="2"/>
        <v>6.0278090943254314E-2</v>
      </c>
      <c r="T11" s="33"/>
      <c r="U11" s="33"/>
      <c r="V11" s="33"/>
      <c r="W11" s="33"/>
      <c r="Y11" s="8"/>
    </row>
    <row r="12" spans="2:25" x14ac:dyDescent="0.3">
      <c r="B12" s="39" t="s">
        <v>404</v>
      </c>
      <c r="C12" s="28">
        <f t="shared" ref="C12:F12" si="3">IFERROR(C8/C7,"-")</f>
        <v>0.33472911371979508</v>
      </c>
      <c r="D12" s="28">
        <f t="shared" si="3"/>
        <v>0.30817862209338187</v>
      </c>
      <c r="E12" s="28">
        <f t="shared" si="3"/>
        <v>0.27816150146457891</v>
      </c>
      <c r="F12" s="28">
        <f t="shared" si="3"/>
        <v>0.27615202005635303</v>
      </c>
      <c r="G12" s="28">
        <f>IFERROR(G8/G7,"-")</f>
        <v>0.30742441572630896</v>
      </c>
      <c r="H12" s="28">
        <f t="shared" ref="H12:S12" si="4">IFERROR(H8/H7,"-")</f>
        <v>0.29859968788223878</v>
      </c>
      <c r="I12" s="28">
        <f t="shared" si="4"/>
        <v>0.28115945572576012</v>
      </c>
      <c r="J12" s="28">
        <f t="shared" si="4"/>
        <v>0.30133634271156895</v>
      </c>
      <c r="K12" s="28">
        <f t="shared" si="4"/>
        <v>0.33763746602550698</v>
      </c>
      <c r="L12" s="28">
        <f t="shared" si="4"/>
        <v>0.30742785362467356</v>
      </c>
      <c r="M12" s="28">
        <f t="shared" si="4"/>
        <v>0.29555708406682446</v>
      </c>
      <c r="N12" s="28">
        <f t="shared" si="4"/>
        <v>0.31171389444854103</v>
      </c>
      <c r="O12" s="28">
        <f t="shared" si="4"/>
        <v>0.34458567980691873</v>
      </c>
      <c r="P12" s="28">
        <f t="shared" si="4"/>
        <v>0.31029058610094484</v>
      </c>
      <c r="Q12" s="28">
        <f t="shared" si="4"/>
        <v>0.29990641881832492</v>
      </c>
      <c r="R12" s="28">
        <f t="shared" si="4"/>
        <v>0.31646594968086977</v>
      </c>
      <c r="S12" s="29">
        <f t="shared" si="4"/>
        <v>0.35373827875010433</v>
      </c>
      <c r="T12" s="30"/>
      <c r="U12" s="30"/>
      <c r="V12" s="30"/>
      <c r="W12" s="30"/>
      <c r="Y12" s="18"/>
    </row>
    <row r="13" spans="2:25" x14ac:dyDescent="0.3">
      <c r="B13" s="39" t="s">
        <v>405</v>
      </c>
      <c r="C13" s="30" t="e">
        <f>C8/#REF!-1</f>
        <v>#REF!</v>
      </c>
      <c r="D13" s="30" t="e">
        <f>D8/#REF!-1</f>
        <v>#REF!</v>
      </c>
      <c r="E13" s="30" t="e">
        <f>E8/#REF!-1</f>
        <v>#REF!</v>
      </c>
      <c r="F13" s="30" t="e">
        <f>F8/#REF!-1</f>
        <v>#REF!</v>
      </c>
      <c r="G13" s="30">
        <f t="shared" ref="G13:S13" si="5">G8/C8-1</f>
        <v>-0.13189355958349402</v>
      </c>
      <c r="H13" s="30">
        <f t="shared" si="5"/>
        <v>-5.5405450482004071E-2</v>
      </c>
      <c r="I13" s="30">
        <f t="shared" si="5"/>
        <v>-3.3801352054082523E-3</v>
      </c>
      <c r="J13" s="30">
        <f t="shared" si="5"/>
        <v>8.3353418494416243E-2</v>
      </c>
      <c r="K13" s="30">
        <f t="shared" si="5"/>
        <v>0.12097401155042209</v>
      </c>
      <c r="L13" s="30">
        <f t="shared" si="5"/>
        <v>-1.4760929444169735E-2</v>
      </c>
      <c r="M13" s="30">
        <f t="shared" si="5"/>
        <v>0.10235672667188456</v>
      </c>
      <c r="N13" s="30">
        <f t="shared" si="5"/>
        <v>9.7222737216804411E-2</v>
      </c>
      <c r="O13" s="30">
        <f t="shared" si="5"/>
        <v>6.0907041834889597E-2</v>
      </c>
      <c r="P13" s="31">
        <f t="shared" si="5"/>
        <v>6.0537634408602159E-2</v>
      </c>
      <c r="Q13" s="31">
        <f t="shared" si="5"/>
        <v>0.11241716629851695</v>
      </c>
      <c r="R13" s="31">
        <f t="shared" si="5"/>
        <v>9.5839951336555096E-2</v>
      </c>
      <c r="S13" s="32">
        <f t="shared" si="5"/>
        <v>0.18724318266716478</v>
      </c>
      <c r="T13" s="30"/>
      <c r="U13" s="30"/>
      <c r="V13" s="30"/>
      <c r="W13" s="30"/>
      <c r="Y13" s="18"/>
    </row>
    <row r="14" spans="2:25" x14ac:dyDescent="0.3">
      <c r="B14" s="39" t="s">
        <v>406</v>
      </c>
      <c r="G14" s="30">
        <f>G7/C7-1</f>
        <v>-5.4790431239662762E-2</v>
      </c>
      <c r="H14" s="30">
        <f>H7/D7-1</f>
        <v>-2.5103312156911084E-2</v>
      </c>
      <c r="I14" s="30">
        <f t="shared" ref="I14:S14" si="6">I7/E7-1</f>
        <v>-1.4006919080509661E-2</v>
      </c>
      <c r="J14" s="30">
        <f t="shared" si="6"/>
        <v>-7.1883389168682088E-3</v>
      </c>
      <c r="K14" s="30">
        <f t="shared" si="6"/>
        <v>2.0665107465387411E-2</v>
      </c>
      <c r="L14" s="30">
        <f t="shared" si="6"/>
        <v>-4.3053270909781061E-2</v>
      </c>
      <c r="M14" s="30">
        <f t="shared" si="6"/>
        <v>4.8657041211780383E-2</v>
      </c>
      <c r="N14" s="30">
        <f t="shared" si="6"/>
        <v>6.0694093722764686E-2</v>
      </c>
      <c r="O14" s="30">
        <f t="shared" si="6"/>
        <v>3.9514948776918191E-2</v>
      </c>
      <c r="P14" s="30">
        <f t="shared" si="6"/>
        <v>5.075314314678292E-2</v>
      </c>
      <c r="Q14" s="30">
        <f t="shared" si="6"/>
        <v>9.628455180293094E-2</v>
      </c>
      <c r="R14" s="30">
        <f t="shared" si="6"/>
        <v>7.9384809859896821E-2</v>
      </c>
      <c r="S14" s="30">
        <f t="shared" si="6"/>
        <v>0.15652453740949324</v>
      </c>
      <c r="Y14" s="18"/>
    </row>
    <row r="15" spans="2:25" x14ac:dyDescent="0.3">
      <c r="Y15" s="18"/>
    </row>
    <row r="16" spans="2:25" x14ac:dyDescent="0.3">
      <c r="Y16" s="18"/>
    </row>
  </sheetData>
  <phoneticPr fontId="4" type="noConversion"/>
  <conditionalFormatting sqref="B10:P10">
    <cfRule type="top10" dxfId="3" priority="19" percent="1" rank="5"/>
  </conditionalFormatting>
  <conditionalFormatting sqref="B8:S8">
    <cfRule type="top10" dxfId="2" priority="20" percent="1" rank="10"/>
  </conditionalFormatting>
  <conditionalFormatting sqref="B10:S10">
    <cfRule type="top10" priority="21" rank="10"/>
  </conditionalFormatting>
  <conditionalFormatting sqref="B11:W11">
    <cfRule type="cellIs" dxfId="1" priority="4" operator="greaterThan">
      <formula>0.1</formula>
    </cfRule>
  </conditionalFormatting>
  <conditionalFormatting sqref="C13:P13">
    <cfRule type="iconSet" priority="23">
      <iconSet iconSet="3Arrows">
        <cfvo type="percent" val="0"/>
        <cfvo type="percent" val="33"/>
        <cfvo type="percent" val="67"/>
      </iconSet>
    </cfRule>
  </conditionalFormatting>
  <conditionalFormatting sqref="C12:S12">
    <cfRule type="iconSet" priority="24">
      <iconSet iconSet="3Arrows">
        <cfvo type="percent" val="0"/>
        <cfvo type="percent" val="33"/>
        <cfvo type="percent" val="67"/>
      </iconSet>
    </cfRule>
  </conditionalFormatting>
  <conditionalFormatting sqref="G14:S14">
    <cfRule type="iconSet" priority="8">
      <iconSet iconSet="3Arrows">
        <cfvo type="percent" val="0"/>
        <cfvo type="percent" val="33"/>
        <cfvo type="percent" val="67"/>
      </iconSet>
    </cfRule>
    <cfRule type="iconSet" priority="9">
      <iconSet iconSet="3Arrows">
        <cfvo type="percent" val="0"/>
        <cfvo type="percent" val="33"/>
        <cfvo type="percent" val="67"/>
      </iconSet>
    </cfRule>
  </conditionalFormatting>
  <conditionalFormatting sqref="H12:S12 H13:O13 C12:G13">
    <cfRule type="iconSet" priority="22">
      <iconSet iconSet="3Arrows">
        <cfvo type="percent" val="0"/>
        <cfvo type="percent" val="33"/>
        <cfvo type="percent" val="67"/>
      </iconSet>
    </cfRule>
  </conditionalFormatting>
  <conditionalFormatting sqref="P13">
    <cfRule type="iconSet" priority="16">
      <iconSet iconSet="3Arrows">
        <cfvo type="percent" val="0"/>
        <cfvo type="percent" val="33"/>
        <cfvo type="percent" val="67"/>
      </iconSet>
    </cfRule>
  </conditionalFormatting>
  <conditionalFormatting sqref="P12:S12">
    <cfRule type="iconSet" priority="17">
      <iconSet iconSet="3Arrows">
        <cfvo type="percent" val="0"/>
        <cfvo type="percent" val="33"/>
        <cfvo type="percent" val="67"/>
      </iconSet>
    </cfRule>
  </conditionalFormatting>
  <conditionalFormatting sqref="Q13">
    <cfRule type="iconSet" priority="14">
      <iconSet iconSet="3Arrows">
        <cfvo type="percent" val="0"/>
        <cfvo type="percent" val="33"/>
        <cfvo type="percent" val="67"/>
      </iconSet>
    </cfRule>
    <cfRule type="iconSet" priority="15">
      <iconSet iconSet="3Arrows">
        <cfvo type="percent" val="0"/>
        <cfvo type="percent" val="33"/>
        <cfvo type="percent" val="67"/>
      </iconSet>
    </cfRule>
  </conditionalFormatting>
  <conditionalFormatting sqref="R13">
    <cfRule type="iconSet" priority="12">
      <iconSet iconSet="3Arrows">
        <cfvo type="percent" val="0"/>
        <cfvo type="percent" val="33"/>
        <cfvo type="percent" val="67"/>
      </iconSet>
    </cfRule>
    <cfRule type="iconSet" priority="13">
      <iconSet iconSet="3Arrows">
        <cfvo type="percent" val="0"/>
        <cfvo type="percent" val="33"/>
        <cfvo type="percent" val="67"/>
      </iconSet>
    </cfRule>
  </conditionalFormatting>
  <conditionalFormatting sqref="S13">
    <cfRule type="iconSet" priority="10">
      <iconSet iconSet="3Arrows">
        <cfvo type="percent" val="0"/>
        <cfvo type="percent" val="33"/>
        <cfvo type="percent" val="67"/>
      </iconSet>
    </cfRule>
    <cfRule type="iconSet" priority="11">
      <iconSet iconSet="3Arrows">
        <cfvo type="percent" val="0"/>
        <cfvo type="percent" val="33"/>
        <cfvo type="percent" val="67"/>
      </iconSet>
    </cfRule>
  </conditionalFormatting>
  <conditionalFormatting sqref="T8:W8">
    <cfRule type="top10" dxfId="0" priority="5" percent="1" rank="10"/>
  </conditionalFormatting>
  <conditionalFormatting sqref="T10:W10">
    <cfRule type="top10" priority="6" rank="10"/>
  </conditionalFormatting>
  <conditionalFormatting sqref="T12:W12">
    <cfRule type="iconSet" priority="3">
      <iconSet iconSet="3Arrows">
        <cfvo type="percent" val="0"/>
        <cfvo type="percent" val="33"/>
        <cfvo type="percent" val="67"/>
      </iconSet>
    </cfRule>
    <cfRule type="iconSet" priority="7">
      <iconSet iconSet="3Arrows">
        <cfvo type="percent" val="0"/>
        <cfvo type="percent" val="33"/>
        <cfvo type="percent" val="67"/>
      </iconSet>
    </cfRule>
  </conditionalFormatting>
  <conditionalFormatting sqref="T13:W13">
    <cfRule type="iconSet" priority="1">
      <iconSet iconSet="3Arrows">
        <cfvo type="percent" val="0"/>
        <cfvo type="percent" val="33"/>
        <cfvo type="percent" val="67"/>
      </iconSet>
    </cfRule>
    <cfRule type="iconSet" priority="2">
      <iconSet iconSet="3Arrows">
        <cfvo type="percent" val="0"/>
        <cfvo type="percent" val="33"/>
        <cfvo type="percent" val="67"/>
      </iconSet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675A1F512FC2F749AFCD8BA30C126B1C" ma:contentTypeVersion="9" ma:contentTypeDescription="새 문서를 만듭니다." ma:contentTypeScope="" ma:versionID="f8e4ff065015f65f845706874a52b47e">
  <xsd:schema xmlns:xsd="http://www.w3.org/2001/XMLSchema" xmlns:xs="http://www.w3.org/2001/XMLSchema" xmlns:p="http://schemas.microsoft.com/office/2006/metadata/properties" xmlns:ns3="6f8895e3-0126-46d4-b162-6bc7682dc090" targetNamespace="http://schemas.microsoft.com/office/2006/metadata/properties" ma:root="true" ma:fieldsID="18611ef6343401bd030dbef5d56518f7" ns3:_="">
    <xsd:import namespace="6f8895e3-0126-46d4-b162-6bc7682dc090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DateTaken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8895e3-0126-46d4-b162-6bc7682dc09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1B256D5-2D45-4681-8236-5C0C3FAEE0D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8895e3-0126-46d4-b162-6bc7682dc09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97FA0A8-B89B-4351-B359-B8CF9084509D}">
  <ds:schemaRefs>
    <ds:schemaRef ds:uri="http://schemas.microsoft.com/office/infopath/2007/PartnerControls"/>
    <ds:schemaRef ds:uri="http://purl.org/dc/dcmitype/"/>
    <ds:schemaRef ds:uri="http://www.w3.org/XML/1998/namespace"/>
    <ds:schemaRef ds:uri="http://purl.org/dc/terms/"/>
    <ds:schemaRef ds:uri="6f8895e3-0126-46d4-b162-6bc7682dc090"/>
    <ds:schemaRef ds:uri="http://schemas.microsoft.com/office/2006/metadata/properties"/>
    <ds:schemaRef ds:uri="http://schemas.microsoft.com/office/2006/documentManagement/types"/>
    <ds:schemaRef ds:uri="http://schemas.openxmlformats.org/package/2006/metadata/core-properties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E3F28E03-0E3D-43F4-922F-2909260C10B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실적 기업 정보</vt:lpstr>
      <vt:lpstr>Revenue</vt:lpstr>
      <vt:lpstr>Operating Income</vt:lpstr>
      <vt:lpstr>빨간줄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지후 임</cp:lastModifiedBy>
  <dcterms:created xsi:type="dcterms:W3CDTF">2026-01-29T07:17:41Z</dcterms:created>
  <dcterms:modified xsi:type="dcterms:W3CDTF">2026-02-24T00:02:38Z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0x010100675A1F512FC2F749AFCD8BA30C126B1C</vt:lpwstr>
  </property>
</Properties>
</file>